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at\31BTALL\Personal Products Mortgages\Rate Change\2022\9. July Rate Change\"/>
    </mc:Choice>
  </mc:AlternateContent>
  <workbookProtection workbookPassword="C551" lockStructure="1"/>
  <bookViews>
    <workbookView showHorizontalScroll="0" showVerticalScroll="0" showSheetTabs="0" xWindow="240" yWindow="50" windowWidth="18960" windowHeight="7700"/>
  </bookViews>
  <sheets>
    <sheet name="Entry Sheet Calculator " sheetId="10" r:id="rId1"/>
    <sheet name="Entry Sheet" sheetId="1" state="hidden" r:id="rId2"/>
    <sheet name="Lookup" sheetId="2" state="hidden" r:id="rId3"/>
    <sheet name="DPR Changes Applied" sheetId="8" state="hidden" r:id="rId4"/>
    <sheet name="APR LTV" sheetId="4" state="hidden" r:id="rId5"/>
    <sheet name="APR Fixed1" sheetId="5" state="hidden" r:id="rId6"/>
    <sheet name="APR Fixed2" sheetId="6" state="hidden" r:id="rId7"/>
    <sheet name="APR Fixed3" sheetId="7" state="hidden" r:id="rId8"/>
    <sheet name="APR Fixed4" sheetId="14" state="hidden" r:id="rId9"/>
    <sheet name="Sheet1" sheetId="15" state="hidden" r:id="rId10"/>
    <sheet name="Lists" sheetId="3" state="hidden" r:id="rId11"/>
  </sheets>
  <externalReferences>
    <externalReference r:id="rId12"/>
    <externalReference r:id="rId13"/>
  </externalReferences>
  <definedNames>
    <definedName name="aprProd1">'APR Fixed1'!$V$2</definedName>
    <definedName name="aprProd2">'APR Fixed2'!$V$2</definedName>
    <definedName name="aprProd3">'APR Fixed3'!$V$2</definedName>
    <definedName name="aprProd4">'APR Fixed4'!$V$2</definedName>
    <definedName name="aprProdLTV">'APR LTV'!$V$2</definedName>
    <definedName name="BlankRepay">[1]Input!#REF!</definedName>
    <definedName name="Date1stRepay">Lookup!$D$23</definedName>
    <definedName name="DateDrawdown">Lookup!$D$22</definedName>
    <definedName name="Datefixed1">Lookup!$F$18</definedName>
    <definedName name="Datefixed2">Lookup!$G$18</definedName>
    <definedName name="Datefixed3">Lookup!$H$18</definedName>
    <definedName name="DateLastRepay">Lookup!$D$24</definedName>
    <definedName name="FeeCAP">Lookup!$D$31</definedName>
    <definedName name="FeeFinal">Lookup!$D$30</definedName>
    <definedName name="FeeUpfront">Lookup!$D$32</definedName>
    <definedName name="FixedEnd1">Lookup!$F$19</definedName>
    <definedName name="FixedEnd2">Lookup!$G$19</definedName>
    <definedName name="FixedEnd3">Lookup!$H$19</definedName>
    <definedName name="lkuprates">Lookup!$C$9:$I$16</definedName>
    <definedName name="LoanAmt">'Entry Sheet'!$F$9</definedName>
    <definedName name="ltv">'Entry Sheet'!$F$10</definedName>
    <definedName name="NBBR">Lookup!$D$4</definedName>
    <definedName name="Rate1">'Entry Sheet'!$E$18</definedName>
    <definedName name="Rate2">'Entry Sheet'!$F$18</definedName>
    <definedName name="Rate3">'Entry Sheet'!$G$18</definedName>
    <definedName name="Rate4">'Entry Sheet'!$H$18</definedName>
    <definedName name="RateLTV">'Entry Sheet'!$D$18</definedName>
    <definedName name="Repay1">'Entry Sheet'!$E$15</definedName>
    <definedName name="Repay2">'Entry Sheet'!$F$15</definedName>
    <definedName name="Repay3">'Entry Sheet'!$G$15</definedName>
    <definedName name="Repay4">'Entry Sheet'!$H$15</definedName>
    <definedName name="RepayDay">Lookup!$D$25</definedName>
    <definedName name="RepayLTV">'Entry Sheet'!$D$15</definedName>
    <definedName name="RepaySVR1">'APR Fixed1'!$D$2</definedName>
    <definedName name="RepaySVR2">'APR Fixed2'!$D$2</definedName>
    <definedName name="RepaySVR3">'APR Fixed3'!$D$2</definedName>
    <definedName name="SVR">Lookup!$D$5</definedName>
    <definedName name="term">'Entry Sheet'!$F$11</definedName>
    <definedName name="vlookup">#REF!</definedName>
  </definedNames>
  <calcPr calcId="162913"/>
</workbook>
</file>

<file path=xl/calcChain.xml><?xml version="1.0" encoding="utf-8"?>
<calcChain xmlns="http://schemas.openxmlformats.org/spreadsheetml/2006/main">
  <c r="D5" i="2" l="1"/>
  <c r="A11" i="10" l="1"/>
  <c r="C113" i="10" l="1"/>
  <c r="C130" i="10"/>
  <c r="K4" i="15" l="1"/>
  <c r="F8" i="1" l="1"/>
  <c r="G138" i="10" l="1"/>
  <c r="H139" i="10"/>
  <c r="G142" i="10"/>
  <c r="H142" i="10"/>
  <c r="C146" i="10"/>
  <c r="E10" i="2" l="1"/>
  <c r="E11" i="2"/>
  <c r="E12" i="2"/>
  <c r="E13" i="2"/>
  <c r="E14" i="2"/>
  <c r="E15" i="2"/>
  <c r="D31" i="2" l="1"/>
  <c r="D32" i="2"/>
  <c r="G122" i="10" l="1"/>
  <c r="G126" i="10"/>
  <c r="H123" i="10"/>
  <c r="H126" i="10"/>
  <c r="G65" i="10" l="1"/>
  <c r="H65" i="10"/>
  <c r="G81" i="10"/>
  <c r="H81" i="10"/>
  <c r="G77" i="10"/>
  <c r="H78" i="10"/>
  <c r="H62" i="10"/>
  <c r="G105" i="10" l="1"/>
  <c r="G107" i="10"/>
  <c r="K4" i="14" l="1"/>
  <c r="F11" i="1" l="1"/>
  <c r="F9" i="1"/>
  <c r="E4" i="15" s="1"/>
  <c r="G61" i="10"/>
  <c r="G46" i="10"/>
  <c r="G44" i="10"/>
  <c r="A5" i="14" l="1"/>
  <c r="K5" i="14" s="1"/>
  <c r="A5" i="15"/>
  <c r="E4" i="14"/>
  <c r="E4" i="4"/>
  <c r="F10" i="1"/>
  <c r="G34" i="1"/>
  <c r="D5" i="14" l="1"/>
  <c r="A6" i="14"/>
  <c r="K6" i="14" s="1"/>
  <c r="A6" i="15"/>
  <c r="K5" i="15"/>
  <c r="H18" i="1"/>
  <c r="G143" i="10" s="1"/>
  <c r="G18" i="1"/>
  <c r="D22" i="2"/>
  <c r="A7" i="14" l="1"/>
  <c r="K7" i="14" s="1"/>
  <c r="D6" i="14"/>
  <c r="K6" i="15"/>
  <c r="A7" i="15"/>
  <c r="D23" i="2"/>
  <c r="B4" i="15"/>
  <c r="G15" i="1"/>
  <c r="C124" i="10" s="1"/>
  <c r="G127" i="10"/>
  <c r="D7" i="14"/>
  <c r="H15" i="1"/>
  <c r="C4" i="14"/>
  <c r="B4" i="14"/>
  <c r="G23" i="2"/>
  <c r="I4" i="3"/>
  <c r="A8" i="14" l="1"/>
  <c r="K8" i="14" s="1"/>
  <c r="K7" i="15"/>
  <c r="A8" i="15"/>
  <c r="C140" i="10"/>
  <c r="D4" i="14"/>
  <c r="H4" i="15"/>
  <c r="F4" i="14"/>
  <c r="G4" i="14" s="1"/>
  <c r="L2" i="14"/>
  <c r="L3" i="14" s="1"/>
  <c r="L4" i="14" s="1"/>
  <c r="C5" i="14"/>
  <c r="C6" i="14" s="1"/>
  <c r="C7" i="14" s="1"/>
  <c r="H4" i="14"/>
  <c r="D8" i="14" l="1"/>
  <c r="C8" i="14"/>
  <c r="A9" i="14"/>
  <c r="A9" i="15"/>
  <c r="K8" i="15"/>
  <c r="I4" i="14"/>
  <c r="F5" i="14" s="1"/>
  <c r="G5" i="14" s="1"/>
  <c r="M4" i="14"/>
  <c r="D25" i="2"/>
  <c r="C9" i="14" l="1"/>
  <c r="K9" i="14"/>
  <c r="A10" i="14"/>
  <c r="D10" i="14" s="1"/>
  <c r="D9" i="14"/>
  <c r="K9" i="15"/>
  <c r="A10" i="15"/>
  <c r="D24" i="2"/>
  <c r="B4" i="6"/>
  <c r="B4" i="7"/>
  <c r="B4" i="5"/>
  <c r="B4" i="4"/>
  <c r="I5" i="3"/>
  <c r="I6" i="3" s="1"/>
  <c r="I7" i="3" s="1"/>
  <c r="I8" i="3" s="1"/>
  <c r="I9" i="3" s="1"/>
  <c r="I10" i="3" s="1"/>
  <c r="I11" i="3" s="1"/>
  <c r="I12" i="3" s="1"/>
  <c r="I13" i="3" s="1"/>
  <c r="J13" i="3" s="1"/>
  <c r="I16" i="3"/>
  <c r="J16" i="3" s="1"/>
  <c r="K10" i="14" l="1"/>
  <c r="A11" i="14"/>
  <c r="A12" i="14" s="1"/>
  <c r="C10" i="14"/>
  <c r="A11" i="15"/>
  <c r="K10" i="15"/>
  <c r="B5" i="14"/>
  <c r="B6" i="14" s="1"/>
  <c r="B5" i="15"/>
  <c r="K11" i="14"/>
  <c r="H4" i="7"/>
  <c r="H4" i="6"/>
  <c r="H4" i="4"/>
  <c r="H4" i="5"/>
  <c r="B5" i="6"/>
  <c r="B5" i="4"/>
  <c r="B5" i="5"/>
  <c r="B5" i="7"/>
  <c r="J11" i="3"/>
  <c r="J9" i="3"/>
  <c r="J12" i="3"/>
  <c r="J10" i="3"/>
  <c r="J8" i="3"/>
  <c r="J7" i="3"/>
  <c r="J6" i="3"/>
  <c r="J5" i="3"/>
  <c r="J4" i="3"/>
  <c r="I17" i="3"/>
  <c r="I18" i="3" s="1"/>
  <c r="I19" i="3" s="1"/>
  <c r="D11" i="14" l="1"/>
  <c r="C11" i="14"/>
  <c r="A12" i="15"/>
  <c r="K11" i="15"/>
  <c r="H5" i="14"/>
  <c r="B6" i="15"/>
  <c r="H5" i="15"/>
  <c r="K12" i="14"/>
  <c r="D12" i="14"/>
  <c r="A13" i="14"/>
  <c r="C12" i="14"/>
  <c r="B7" i="14"/>
  <c r="H6" i="14"/>
  <c r="J18" i="3"/>
  <c r="J17" i="3"/>
  <c r="I20" i="3"/>
  <c r="J19" i="3"/>
  <c r="A13" i="15" l="1"/>
  <c r="K12" i="15"/>
  <c r="B7" i="15"/>
  <c r="H6" i="15"/>
  <c r="D13" i="14"/>
  <c r="K13" i="14"/>
  <c r="C13" i="14"/>
  <c r="A14" i="14"/>
  <c r="B8" i="14"/>
  <c r="H7" i="14"/>
  <c r="J20" i="3"/>
  <c r="I21" i="3"/>
  <c r="K13" i="15" l="1"/>
  <c r="A14" i="15"/>
  <c r="B8" i="15"/>
  <c r="H7" i="15"/>
  <c r="K14" i="14"/>
  <c r="C14" i="14"/>
  <c r="D14" i="14"/>
  <c r="A15" i="14"/>
  <c r="B9" i="14"/>
  <c r="H8" i="14"/>
  <c r="I22" i="3"/>
  <c r="J21" i="3"/>
  <c r="A15" i="15" l="1"/>
  <c r="K14" i="15"/>
  <c r="B9" i="15"/>
  <c r="H8" i="15"/>
  <c r="A16" i="14"/>
  <c r="K15" i="14"/>
  <c r="D15" i="14"/>
  <c r="C15" i="14"/>
  <c r="B10" i="14"/>
  <c r="H9" i="14"/>
  <c r="J22" i="3"/>
  <c r="I23" i="3"/>
  <c r="A16" i="15" l="1"/>
  <c r="K15" i="15"/>
  <c r="B10" i="15"/>
  <c r="H9" i="15"/>
  <c r="A17" i="14"/>
  <c r="D16" i="14"/>
  <c r="K16" i="14"/>
  <c r="C16" i="14"/>
  <c r="B11" i="14"/>
  <c r="H10" i="14"/>
  <c r="I24" i="3"/>
  <c r="J23" i="3"/>
  <c r="A17" i="15" l="1"/>
  <c r="K16" i="15"/>
  <c r="B11" i="15"/>
  <c r="H10" i="15"/>
  <c r="D17" i="14"/>
  <c r="A18" i="14"/>
  <c r="K17" i="14"/>
  <c r="C17" i="14"/>
  <c r="B12" i="14"/>
  <c r="H11" i="14"/>
  <c r="J24" i="3"/>
  <c r="I25" i="3"/>
  <c r="J25" i="3" s="1"/>
  <c r="A18" i="15" l="1"/>
  <c r="K17" i="15"/>
  <c r="B12" i="15"/>
  <c r="H11" i="15"/>
  <c r="D18" i="14"/>
  <c r="C18" i="14"/>
  <c r="K18" i="14"/>
  <c r="A19" i="14"/>
  <c r="B13" i="14"/>
  <c r="H12" i="14"/>
  <c r="D3" i="3"/>
  <c r="C4" i="3" s="1"/>
  <c r="D4" i="3" s="1"/>
  <c r="E3" i="3"/>
  <c r="A19" i="15" l="1"/>
  <c r="K18" i="15"/>
  <c r="B13" i="15"/>
  <c r="H12" i="15"/>
  <c r="C19" i="14"/>
  <c r="K19" i="14"/>
  <c r="A20" i="14"/>
  <c r="D19" i="14"/>
  <c r="B14" i="14"/>
  <c r="H13" i="14"/>
  <c r="C5" i="3"/>
  <c r="D5" i="3" s="1"/>
  <c r="K19" i="15" l="1"/>
  <c r="A20" i="15"/>
  <c r="B14" i="15"/>
  <c r="H13" i="15"/>
  <c r="C20" i="14"/>
  <c r="A21" i="14"/>
  <c r="D20" i="14"/>
  <c r="K20" i="14"/>
  <c r="B15" i="14"/>
  <c r="H14" i="14"/>
  <c r="C6" i="3"/>
  <c r="D6" i="3" s="1"/>
  <c r="A21" i="15" l="1"/>
  <c r="K20" i="15"/>
  <c r="B15" i="15"/>
  <c r="H14" i="15"/>
  <c r="D21" i="14"/>
  <c r="C21" i="14"/>
  <c r="K21" i="14"/>
  <c r="A22" i="14"/>
  <c r="B16" i="14"/>
  <c r="H15" i="14"/>
  <c r="C7" i="3"/>
  <c r="D7" i="3" s="1"/>
  <c r="K21" i="15" l="1"/>
  <c r="A22" i="15"/>
  <c r="B16" i="15"/>
  <c r="H15" i="15"/>
  <c r="K22" i="14"/>
  <c r="D22" i="14"/>
  <c r="C22" i="14"/>
  <c r="A23" i="14"/>
  <c r="B17" i="14"/>
  <c r="H16" i="14"/>
  <c r="C8" i="3"/>
  <c r="D8" i="3" s="1"/>
  <c r="A23" i="15" l="1"/>
  <c r="K22" i="15"/>
  <c r="B17" i="15"/>
  <c r="H16" i="15"/>
  <c r="D23" i="14"/>
  <c r="A24" i="14"/>
  <c r="C23" i="14"/>
  <c r="K23" i="14"/>
  <c r="B18" i="14"/>
  <c r="H17" i="14"/>
  <c r="C9" i="3"/>
  <c r="D9" i="3" s="1"/>
  <c r="A24" i="15" l="1"/>
  <c r="K23" i="15"/>
  <c r="B18" i="15"/>
  <c r="H17" i="15"/>
  <c r="A25" i="14"/>
  <c r="C24" i="14"/>
  <c r="D24" i="14"/>
  <c r="K24" i="14"/>
  <c r="B19" i="14"/>
  <c r="H18" i="14"/>
  <c r="C10" i="3"/>
  <c r="D10" i="3" s="1"/>
  <c r="A25" i="15" l="1"/>
  <c r="K24" i="15"/>
  <c r="B19" i="15"/>
  <c r="H18" i="15"/>
  <c r="K25" i="14"/>
  <c r="D25" i="14"/>
  <c r="A26" i="14"/>
  <c r="C25" i="14"/>
  <c r="B20" i="14"/>
  <c r="H19" i="14"/>
  <c r="C11" i="3"/>
  <c r="D11" i="3" s="1"/>
  <c r="K25" i="15" l="1"/>
  <c r="A26" i="15"/>
  <c r="B20" i="15"/>
  <c r="H19" i="15"/>
  <c r="A27" i="14"/>
  <c r="C26" i="14"/>
  <c r="D26" i="14"/>
  <c r="K26" i="14"/>
  <c r="B21" i="14"/>
  <c r="H20" i="14"/>
  <c r="C12" i="3"/>
  <c r="D12" i="3" s="1"/>
  <c r="K26" i="15" l="1"/>
  <c r="A27" i="15"/>
  <c r="B21" i="15"/>
  <c r="H20" i="15"/>
  <c r="C27" i="14"/>
  <c r="K27" i="14"/>
  <c r="A28" i="14"/>
  <c r="D27" i="14"/>
  <c r="B22" i="14"/>
  <c r="H21" i="14"/>
  <c r="C13" i="3"/>
  <c r="D13" i="3" s="1"/>
  <c r="A28" i="15" l="1"/>
  <c r="K27" i="15"/>
  <c r="B22" i="15"/>
  <c r="H21" i="15"/>
  <c r="A29" i="14"/>
  <c r="C28" i="14"/>
  <c r="K28" i="14"/>
  <c r="D28" i="14"/>
  <c r="B23" i="14"/>
  <c r="H22" i="14"/>
  <c r="C14" i="3"/>
  <c r="D14" i="3" s="1"/>
  <c r="A29" i="15" l="1"/>
  <c r="K28" i="15"/>
  <c r="B23" i="15"/>
  <c r="H22" i="15"/>
  <c r="D29" i="14"/>
  <c r="K29" i="14"/>
  <c r="C29" i="14"/>
  <c r="A30" i="14"/>
  <c r="B24" i="14"/>
  <c r="H23" i="14"/>
  <c r="C15" i="3"/>
  <c r="D15" i="3" s="1"/>
  <c r="A30" i="15" l="1"/>
  <c r="K29" i="15"/>
  <c r="B24" i="15"/>
  <c r="H23" i="15"/>
  <c r="D30" i="14"/>
  <c r="C30" i="14"/>
  <c r="A31" i="14"/>
  <c r="K30" i="14"/>
  <c r="B25" i="14"/>
  <c r="H24" i="14"/>
  <c r="C16" i="3"/>
  <c r="D16" i="3" s="1"/>
  <c r="A31" i="15" l="1"/>
  <c r="K30" i="15"/>
  <c r="B25" i="15"/>
  <c r="H24" i="15"/>
  <c r="A32" i="14"/>
  <c r="C31" i="14"/>
  <c r="K31" i="14"/>
  <c r="D31" i="14"/>
  <c r="B26" i="14"/>
  <c r="H25" i="14"/>
  <c r="C17" i="3"/>
  <c r="D17" i="3" s="1"/>
  <c r="A32" i="15" l="1"/>
  <c r="K31" i="15"/>
  <c r="B26" i="15"/>
  <c r="H25" i="15"/>
  <c r="K32" i="14"/>
  <c r="C32" i="14"/>
  <c r="A33" i="14"/>
  <c r="D32" i="14"/>
  <c r="B27" i="14"/>
  <c r="H26" i="14"/>
  <c r="C18" i="3"/>
  <c r="D18" i="3" s="1"/>
  <c r="K32" i="15" l="1"/>
  <c r="A33" i="15"/>
  <c r="B27" i="15"/>
  <c r="H26" i="15"/>
  <c r="D33" i="14"/>
  <c r="A34" i="14"/>
  <c r="C33" i="14"/>
  <c r="K33" i="14"/>
  <c r="B28" i="14"/>
  <c r="H27" i="14"/>
  <c r="C19" i="3"/>
  <c r="D19" i="3" s="1"/>
  <c r="K33" i="15" l="1"/>
  <c r="A34" i="15"/>
  <c r="B28" i="15"/>
  <c r="H27" i="15"/>
  <c r="D34" i="14"/>
  <c r="C34" i="14"/>
  <c r="K34" i="14"/>
  <c r="A35" i="14"/>
  <c r="B29" i="14"/>
  <c r="H28" i="14"/>
  <c r="C20" i="3"/>
  <c r="D20" i="3" s="1"/>
  <c r="K34" i="15" l="1"/>
  <c r="A35" i="15"/>
  <c r="B29" i="15"/>
  <c r="H28" i="15"/>
  <c r="C35" i="14"/>
  <c r="A36" i="14"/>
  <c r="K35" i="14"/>
  <c r="D35" i="14"/>
  <c r="B30" i="14"/>
  <c r="H29" i="14"/>
  <c r="C21" i="3"/>
  <c r="D21" i="3" s="1"/>
  <c r="K35" i="15" l="1"/>
  <c r="A36" i="15"/>
  <c r="B30" i="15"/>
  <c r="H29" i="15"/>
  <c r="K36" i="14"/>
  <c r="D36" i="14"/>
  <c r="C36" i="14"/>
  <c r="A37" i="14"/>
  <c r="B31" i="14"/>
  <c r="H30" i="14"/>
  <c r="C22" i="3"/>
  <c r="D22" i="3" s="1"/>
  <c r="A37" i="15" l="1"/>
  <c r="K36" i="15"/>
  <c r="B31" i="15"/>
  <c r="H30" i="15"/>
  <c r="D37" i="14"/>
  <c r="K37" i="14"/>
  <c r="C37" i="14"/>
  <c r="A38" i="14"/>
  <c r="B32" i="14"/>
  <c r="H31" i="14"/>
  <c r="C23" i="3"/>
  <c r="D23" i="3" s="1"/>
  <c r="K37" i="15" l="1"/>
  <c r="A38" i="15"/>
  <c r="B32" i="15"/>
  <c r="H31" i="15"/>
  <c r="C38" i="14"/>
  <c r="A39" i="14"/>
  <c r="K38" i="14"/>
  <c r="D38" i="14"/>
  <c r="B33" i="14"/>
  <c r="H32" i="14"/>
  <c r="C24" i="3"/>
  <c r="D24" i="3" s="1"/>
  <c r="K38" i="15" l="1"/>
  <c r="A39" i="15"/>
  <c r="B33" i="15"/>
  <c r="H32" i="15"/>
  <c r="A40" i="14"/>
  <c r="K39" i="14"/>
  <c r="D39" i="14"/>
  <c r="C39" i="14"/>
  <c r="B34" i="14"/>
  <c r="H33" i="14"/>
  <c r="C25" i="3"/>
  <c r="D25" i="3" s="1"/>
  <c r="K39" i="15" l="1"/>
  <c r="A40" i="15"/>
  <c r="B34" i="15"/>
  <c r="H33" i="15"/>
  <c r="K40" i="14"/>
  <c r="C40" i="14"/>
  <c r="A41" i="14"/>
  <c r="D40" i="14"/>
  <c r="B35" i="14"/>
  <c r="H34" i="14"/>
  <c r="C26" i="3"/>
  <c r="D26" i="3" s="1"/>
  <c r="K40" i="15" l="1"/>
  <c r="A41" i="15"/>
  <c r="B35" i="15"/>
  <c r="H34" i="15"/>
  <c r="D41" i="14"/>
  <c r="C41" i="14"/>
  <c r="A42" i="14"/>
  <c r="K41" i="14"/>
  <c r="B36" i="14"/>
  <c r="H35" i="14"/>
  <c r="C27" i="3"/>
  <c r="D27" i="3" s="1"/>
  <c r="K41" i="15" l="1"/>
  <c r="A42" i="15"/>
  <c r="B36" i="15"/>
  <c r="H35" i="15"/>
  <c r="K42" i="14"/>
  <c r="C42" i="14"/>
  <c r="A43" i="14"/>
  <c r="D42" i="14"/>
  <c r="B37" i="14"/>
  <c r="H36" i="14"/>
  <c r="C28" i="3"/>
  <c r="D28" i="3" s="1"/>
  <c r="A43" i="15" l="1"/>
  <c r="K42" i="15"/>
  <c r="B37" i="15"/>
  <c r="H36" i="15"/>
  <c r="A44" i="14"/>
  <c r="C43" i="14"/>
  <c r="D43" i="14"/>
  <c r="K43" i="14"/>
  <c r="B38" i="14"/>
  <c r="H37" i="14"/>
  <c r="C29" i="3"/>
  <c r="D29" i="3" s="1"/>
  <c r="A44" i="15" l="1"/>
  <c r="K43" i="15"/>
  <c r="B38" i="15"/>
  <c r="H37" i="15"/>
  <c r="K44" i="14"/>
  <c r="D44" i="14"/>
  <c r="C44" i="14"/>
  <c r="A45" i="14"/>
  <c r="B39" i="14"/>
  <c r="H38" i="14"/>
  <c r="C30" i="3"/>
  <c r="D30" i="3" s="1"/>
  <c r="A45" i="15" l="1"/>
  <c r="K44" i="15"/>
  <c r="B39" i="15"/>
  <c r="H38" i="15"/>
  <c r="D45" i="14"/>
  <c r="K45" i="14"/>
  <c r="A46" i="14"/>
  <c r="C45" i="14"/>
  <c r="B40" i="14"/>
  <c r="H39" i="14"/>
  <c r="C31" i="3"/>
  <c r="D31" i="3" s="1"/>
  <c r="K45" i="15" l="1"/>
  <c r="A46" i="15"/>
  <c r="B40" i="15"/>
  <c r="H39" i="15"/>
  <c r="C46" i="14"/>
  <c r="A47" i="14"/>
  <c r="D46" i="14"/>
  <c r="K46" i="14"/>
  <c r="B41" i="14"/>
  <c r="H40" i="14"/>
  <c r="C32" i="3"/>
  <c r="D32" i="3" s="1"/>
  <c r="A47" i="15" l="1"/>
  <c r="K46" i="15"/>
  <c r="B41" i="15"/>
  <c r="H40" i="15"/>
  <c r="C47" i="14"/>
  <c r="A48" i="14"/>
  <c r="K47" i="14"/>
  <c r="D47" i="14"/>
  <c r="B42" i="14"/>
  <c r="H41" i="14"/>
  <c r="C33" i="3"/>
  <c r="D33" i="3" s="1"/>
  <c r="A48" i="15" l="1"/>
  <c r="K47" i="15"/>
  <c r="B42" i="15"/>
  <c r="H41" i="15"/>
  <c r="K48" i="14"/>
  <c r="C48" i="14"/>
  <c r="A49" i="14"/>
  <c r="D48" i="14"/>
  <c r="B43" i="14"/>
  <c r="H42" i="14"/>
  <c r="C34" i="3"/>
  <c r="D34" i="3" s="1"/>
  <c r="A49" i="15" l="1"/>
  <c r="K48" i="15"/>
  <c r="B43" i="15"/>
  <c r="H42" i="15"/>
  <c r="C49" i="14"/>
  <c r="D49" i="14"/>
  <c r="A50" i="14"/>
  <c r="K49" i="14"/>
  <c r="B44" i="14"/>
  <c r="H43" i="14"/>
  <c r="C35" i="3"/>
  <c r="D35" i="3" s="1"/>
  <c r="K49" i="15" l="1"/>
  <c r="A50" i="15"/>
  <c r="B44" i="15"/>
  <c r="H43" i="15"/>
  <c r="A51" i="14"/>
  <c r="D50" i="14"/>
  <c r="C50" i="14"/>
  <c r="K50" i="14"/>
  <c r="B45" i="14"/>
  <c r="H44" i="14"/>
  <c r="C36" i="3"/>
  <c r="D36" i="3" s="1"/>
  <c r="K50" i="15" l="1"/>
  <c r="A51" i="15"/>
  <c r="B45" i="15"/>
  <c r="H44" i="15"/>
  <c r="A52" i="14"/>
  <c r="K51" i="14"/>
  <c r="C51" i="14"/>
  <c r="D51" i="14"/>
  <c r="B46" i="14"/>
  <c r="H45" i="14"/>
  <c r="C37" i="3"/>
  <c r="D37" i="3" s="1"/>
  <c r="K51" i="15" l="1"/>
  <c r="A52" i="15"/>
  <c r="B46" i="15"/>
  <c r="H45" i="15"/>
  <c r="A53" i="14"/>
  <c r="K52" i="14"/>
  <c r="D52" i="14"/>
  <c r="C52" i="14"/>
  <c r="B47" i="14"/>
  <c r="H46" i="14"/>
  <c r="C38" i="3"/>
  <c r="D38" i="3" s="1"/>
  <c r="K52" i="15" l="1"/>
  <c r="A53" i="15"/>
  <c r="B47" i="15"/>
  <c r="H46" i="15"/>
  <c r="D53" i="14"/>
  <c r="K53" i="14"/>
  <c r="C53" i="14"/>
  <c r="A54" i="14"/>
  <c r="B48" i="14"/>
  <c r="H47" i="14"/>
  <c r="C39" i="3"/>
  <c r="D39" i="3" s="1"/>
  <c r="K53" i="15" l="1"/>
  <c r="A54" i="15"/>
  <c r="B48" i="15"/>
  <c r="H47" i="15"/>
  <c r="K54" i="14"/>
  <c r="D54" i="14"/>
  <c r="C54" i="14"/>
  <c r="A55" i="14"/>
  <c r="B49" i="14"/>
  <c r="H48" i="14"/>
  <c r="C40" i="3"/>
  <c r="D40" i="3" s="1"/>
  <c r="A55" i="15" l="1"/>
  <c r="K54" i="15"/>
  <c r="B49" i="15"/>
  <c r="H48" i="15"/>
  <c r="D55" i="14"/>
  <c r="C55" i="14"/>
  <c r="K55" i="14"/>
  <c r="A56" i="14"/>
  <c r="B50" i="14"/>
  <c r="H49" i="14"/>
  <c r="C41" i="3"/>
  <c r="D41" i="3" s="1"/>
  <c r="A56" i="15" l="1"/>
  <c r="K55" i="15"/>
  <c r="B50" i="15"/>
  <c r="H49" i="15"/>
  <c r="K56" i="14"/>
  <c r="C56" i="14"/>
  <c r="A57" i="14"/>
  <c r="D56" i="14"/>
  <c r="B51" i="14"/>
  <c r="H50" i="14"/>
  <c r="C42" i="3"/>
  <c r="D42" i="3" s="1"/>
  <c r="A57" i="15" l="1"/>
  <c r="K56" i="15"/>
  <c r="B51" i="15"/>
  <c r="H50" i="15"/>
  <c r="D57" i="14"/>
  <c r="K57" i="14"/>
  <c r="A58" i="14"/>
  <c r="C57" i="14"/>
  <c r="B52" i="14"/>
  <c r="H51" i="14"/>
  <c r="C43" i="3"/>
  <c r="D43" i="3" s="1"/>
  <c r="K57" i="15" l="1"/>
  <c r="A58" i="15"/>
  <c r="B52" i="15"/>
  <c r="H51" i="15"/>
  <c r="K58" i="14"/>
  <c r="C58" i="14"/>
  <c r="A59" i="14"/>
  <c r="D58" i="14"/>
  <c r="B53" i="14"/>
  <c r="H52" i="14"/>
  <c r="C44" i="3"/>
  <c r="D44" i="3" s="1"/>
  <c r="A59" i="15" l="1"/>
  <c r="K58" i="15"/>
  <c r="B53" i="15"/>
  <c r="H52" i="15"/>
  <c r="D59" i="14"/>
  <c r="C59" i="14"/>
  <c r="K59" i="14"/>
  <c r="A60" i="14"/>
  <c r="B54" i="14"/>
  <c r="H53" i="14"/>
  <c r="C45" i="3"/>
  <c r="D45" i="3" s="1"/>
  <c r="A60" i="15" l="1"/>
  <c r="K59" i="15"/>
  <c r="B54" i="15"/>
  <c r="H53" i="15"/>
  <c r="A61" i="14"/>
  <c r="C60" i="14"/>
  <c r="D60" i="14"/>
  <c r="K60" i="14"/>
  <c r="B55" i="14"/>
  <c r="H54" i="14"/>
  <c r="C46" i="3"/>
  <c r="D46" i="3" s="1"/>
  <c r="A61" i="15" l="1"/>
  <c r="K60" i="15"/>
  <c r="B55" i="15"/>
  <c r="H54" i="15"/>
  <c r="C61" i="14"/>
  <c r="K61" i="14"/>
  <c r="A62" i="14"/>
  <c r="D61" i="14"/>
  <c r="B56" i="14"/>
  <c r="H55" i="14"/>
  <c r="C47" i="3"/>
  <c r="D47" i="3" s="1"/>
  <c r="K61" i="15" l="1"/>
  <c r="A62" i="15"/>
  <c r="B56" i="15"/>
  <c r="H55" i="15"/>
  <c r="K62" i="14"/>
  <c r="D62" i="14"/>
  <c r="C62" i="14"/>
  <c r="A63" i="14"/>
  <c r="B57" i="14"/>
  <c r="H56" i="14"/>
  <c r="C48" i="3"/>
  <c r="D48" i="3" s="1"/>
  <c r="K62" i="15" l="1"/>
  <c r="A63" i="15"/>
  <c r="B57" i="15"/>
  <c r="H56" i="15"/>
  <c r="A64" i="14"/>
  <c r="K63" i="14"/>
  <c r="D63" i="14"/>
  <c r="C63" i="14"/>
  <c r="B58" i="14"/>
  <c r="H57" i="14"/>
  <c r="C49" i="3"/>
  <c r="D49" i="3" s="1"/>
  <c r="K63" i="15" l="1"/>
  <c r="A64" i="15"/>
  <c r="B58" i="15"/>
  <c r="H57" i="15"/>
  <c r="D64" i="14"/>
  <c r="K64" i="14"/>
  <c r="C64" i="14"/>
  <c r="A65" i="14"/>
  <c r="B59" i="14"/>
  <c r="H58" i="14"/>
  <c r="C50" i="3"/>
  <c r="D50" i="3" s="1"/>
  <c r="K64" i="15" l="1"/>
  <c r="A65" i="15"/>
  <c r="B59" i="15"/>
  <c r="H58" i="15"/>
  <c r="K65" i="14"/>
  <c r="C65" i="14"/>
  <c r="A66" i="14"/>
  <c r="B60" i="14"/>
  <c r="H59" i="14"/>
  <c r="C51" i="3"/>
  <c r="D51" i="3" s="1"/>
  <c r="A66" i="15" l="1"/>
  <c r="K65" i="15"/>
  <c r="B60" i="15"/>
  <c r="H59" i="15"/>
  <c r="D66" i="14"/>
  <c r="K66" i="14"/>
  <c r="C66" i="14"/>
  <c r="A67" i="14"/>
  <c r="B61" i="14"/>
  <c r="H60" i="14"/>
  <c r="C52" i="3"/>
  <c r="D52" i="3" s="1"/>
  <c r="K66" i="15" l="1"/>
  <c r="A67" i="15"/>
  <c r="B61" i="15"/>
  <c r="H60" i="15"/>
  <c r="A68" i="14"/>
  <c r="C67" i="14"/>
  <c r="D67" i="14"/>
  <c r="K67" i="14"/>
  <c r="B62" i="14"/>
  <c r="H61" i="14"/>
  <c r="C53" i="3"/>
  <c r="D53" i="3" s="1"/>
  <c r="A68" i="15" l="1"/>
  <c r="K67" i="15"/>
  <c r="B62" i="15"/>
  <c r="H61" i="15"/>
  <c r="C68" i="14"/>
  <c r="A69" i="14"/>
  <c r="K68" i="14"/>
  <c r="D68" i="14"/>
  <c r="B63" i="14"/>
  <c r="H62" i="14"/>
  <c r="C54" i="3"/>
  <c r="D54" i="3" s="1"/>
  <c r="A69" i="15" l="1"/>
  <c r="K68" i="15"/>
  <c r="B63" i="15"/>
  <c r="H62" i="15"/>
  <c r="C69" i="14"/>
  <c r="D69" i="14"/>
  <c r="K69" i="14"/>
  <c r="A70" i="14"/>
  <c r="B64" i="14"/>
  <c r="H63" i="14"/>
  <c r="C55" i="3"/>
  <c r="D55" i="3" s="1"/>
  <c r="A70" i="15" l="1"/>
  <c r="K69" i="15"/>
  <c r="B64" i="15"/>
  <c r="H63" i="15"/>
  <c r="K70" i="14"/>
  <c r="D70" i="14"/>
  <c r="C70" i="14"/>
  <c r="A71" i="14"/>
  <c r="B65" i="14"/>
  <c r="H64" i="14"/>
  <c r="C56" i="3"/>
  <c r="D56" i="3" s="1"/>
  <c r="A71" i="15" l="1"/>
  <c r="K70" i="15"/>
  <c r="B65" i="15"/>
  <c r="H64" i="15"/>
  <c r="A72" i="14"/>
  <c r="K71" i="14"/>
  <c r="D71" i="14"/>
  <c r="C71" i="14"/>
  <c r="B66" i="14"/>
  <c r="H65" i="14"/>
  <c r="C57" i="3"/>
  <c r="D57" i="3" s="1"/>
  <c r="B66" i="15" l="1"/>
  <c r="H65" i="15"/>
  <c r="K71" i="15"/>
  <c r="A72" i="15"/>
  <c r="K72" i="14"/>
  <c r="D72" i="14"/>
  <c r="C72" i="14"/>
  <c r="A73" i="14"/>
  <c r="B67" i="14"/>
  <c r="H66" i="14"/>
  <c r="C58" i="3"/>
  <c r="D58" i="3" s="1"/>
  <c r="A73" i="15" l="1"/>
  <c r="K72" i="15"/>
  <c r="B67" i="15"/>
  <c r="H66" i="15"/>
  <c r="D73" i="14"/>
  <c r="C73" i="14"/>
  <c r="A74" i="14"/>
  <c r="K73" i="14"/>
  <c r="B68" i="14"/>
  <c r="H67" i="14"/>
  <c r="C59" i="3"/>
  <c r="D59" i="3" s="1"/>
  <c r="B68" i="15" l="1"/>
  <c r="H67" i="15"/>
  <c r="A74" i="15"/>
  <c r="K73" i="15"/>
  <c r="K74" i="14"/>
  <c r="A75" i="14"/>
  <c r="C74" i="14"/>
  <c r="D74" i="14"/>
  <c r="B69" i="14"/>
  <c r="H68" i="14"/>
  <c r="C60" i="3"/>
  <c r="D60" i="3" s="1"/>
  <c r="K74" i="15" l="1"/>
  <c r="A75" i="15"/>
  <c r="B69" i="15"/>
  <c r="H68" i="15"/>
  <c r="A76" i="14"/>
  <c r="D75" i="14"/>
  <c r="K75" i="14"/>
  <c r="C75" i="14"/>
  <c r="B70" i="14"/>
  <c r="H69" i="14"/>
  <c r="C61" i="3"/>
  <c r="D61" i="3" s="1"/>
  <c r="K75" i="15" l="1"/>
  <c r="A76" i="15"/>
  <c r="B70" i="15"/>
  <c r="H69" i="15"/>
  <c r="A77" i="14"/>
  <c r="C76" i="14"/>
  <c r="D76" i="14"/>
  <c r="K76" i="14"/>
  <c r="B71" i="14"/>
  <c r="H70" i="14"/>
  <c r="C62" i="3"/>
  <c r="D62" i="3" s="1"/>
  <c r="A77" i="15" l="1"/>
  <c r="K76" i="15"/>
  <c r="B71" i="15"/>
  <c r="H70" i="15"/>
  <c r="D77" i="14"/>
  <c r="A78" i="14"/>
  <c r="K77" i="14"/>
  <c r="C77" i="14"/>
  <c r="B72" i="14"/>
  <c r="H71" i="14"/>
  <c r="C63" i="3"/>
  <c r="D63" i="3" s="1"/>
  <c r="B72" i="15" l="1"/>
  <c r="H71" i="15"/>
  <c r="K77" i="15"/>
  <c r="A78" i="15"/>
  <c r="C78" i="14"/>
  <c r="A79" i="14"/>
  <c r="K78" i="14"/>
  <c r="D78" i="14"/>
  <c r="B73" i="14"/>
  <c r="H72" i="14"/>
  <c r="C64" i="3"/>
  <c r="D64" i="3" s="1"/>
  <c r="B73" i="15" l="1"/>
  <c r="H72" i="15"/>
  <c r="A79" i="15"/>
  <c r="K78" i="15"/>
  <c r="A80" i="14"/>
  <c r="K79" i="14"/>
  <c r="D79" i="14"/>
  <c r="C79" i="14"/>
  <c r="B74" i="14"/>
  <c r="H73" i="14"/>
  <c r="C65" i="3"/>
  <c r="D65" i="3" s="1"/>
  <c r="B74" i="15" l="1"/>
  <c r="H73" i="15"/>
  <c r="K79" i="15"/>
  <c r="A80" i="15"/>
  <c r="A81" i="14"/>
  <c r="D80" i="14"/>
  <c r="K80" i="14"/>
  <c r="C80" i="14"/>
  <c r="B75" i="14"/>
  <c r="H74" i="14"/>
  <c r="C66" i="3"/>
  <c r="D66" i="3" s="1"/>
  <c r="B75" i="15" l="1"/>
  <c r="H74" i="15"/>
  <c r="K80" i="15"/>
  <c r="A81" i="15"/>
  <c r="D81" i="14"/>
  <c r="C81" i="14"/>
  <c r="K81" i="14"/>
  <c r="A82" i="14"/>
  <c r="B76" i="14"/>
  <c r="H75" i="14"/>
  <c r="C67" i="3"/>
  <c r="D67" i="3" s="1"/>
  <c r="B76" i="15" l="1"/>
  <c r="H75" i="15"/>
  <c r="K81" i="15"/>
  <c r="A82" i="15"/>
  <c r="D82" i="14"/>
  <c r="K82" i="14"/>
  <c r="C82" i="14"/>
  <c r="A83" i="14"/>
  <c r="B77" i="14"/>
  <c r="H76" i="14"/>
  <c r="C68" i="3"/>
  <c r="D68" i="3" s="1"/>
  <c r="A83" i="15" l="1"/>
  <c r="K82" i="15"/>
  <c r="B77" i="15"/>
  <c r="H76" i="15"/>
  <c r="D83" i="14"/>
  <c r="C83" i="14"/>
  <c r="K83" i="14"/>
  <c r="A84" i="14"/>
  <c r="B78" i="14"/>
  <c r="H77" i="14"/>
  <c r="C69" i="3"/>
  <c r="D69" i="3" s="1"/>
  <c r="B78" i="15" l="1"/>
  <c r="H77" i="15"/>
  <c r="K83" i="15"/>
  <c r="A84" i="15"/>
  <c r="C84" i="14"/>
  <c r="A85" i="14"/>
  <c r="K84" i="14"/>
  <c r="D84" i="14"/>
  <c r="B79" i="14"/>
  <c r="H78" i="14"/>
  <c r="C70" i="3"/>
  <c r="D70" i="3" s="1"/>
  <c r="K84" i="15" l="1"/>
  <c r="A85" i="15"/>
  <c r="B79" i="15"/>
  <c r="H78" i="15"/>
  <c r="C85" i="14"/>
  <c r="D85" i="14"/>
  <c r="A86" i="14"/>
  <c r="K85" i="14"/>
  <c r="B80" i="14"/>
  <c r="H79" i="14"/>
  <c r="C71" i="3"/>
  <c r="D71" i="3" s="1"/>
  <c r="B80" i="15" l="1"/>
  <c r="H79" i="15"/>
  <c r="K85" i="15"/>
  <c r="A86" i="15"/>
  <c r="K86" i="14"/>
  <c r="A87" i="14"/>
  <c r="D86" i="14"/>
  <c r="C86" i="14"/>
  <c r="B81" i="14"/>
  <c r="H80" i="14"/>
  <c r="C72" i="3"/>
  <c r="D72" i="3" s="1"/>
  <c r="K86" i="15" l="1"/>
  <c r="A87" i="15"/>
  <c r="B81" i="15"/>
  <c r="H80" i="15"/>
  <c r="D87" i="14"/>
  <c r="A88" i="14"/>
  <c r="C87" i="14"/>
  <c r="K87" i="14"/>
  <c r="B82" i="14"/>
  <c r="H81" i="14"/>
  <c r="C73" i="3"/>
  <c r="D73" i="3" s="1"/>
  <c r="B82" i="15" l="1"/>
  <c r="H81" i="15"/>
  <c r="K87" i="15"/>
  <c r="A88" i="15"/>
  <c r="A89" i="14"/>
  <c r="K88" i="14"/>
  <c r="D88" i="14"/>
  <c r="C88" i="14"/>
  <c r="B83" i="14"/>
  <c r="H82" i="14"/>
  <c r="C74" i="3"/>
  <c r="D74" i="3" s="1"/>
  <c r="B83" i="15" l="1"/>
  <c r="H82" i="15"/>
  <c r="A89" i="15"/>
  <c r="K88" i="15"/>
  <c r="C89" i="14"/>
  <c r="D89" i="14"/>
  <c r="K89" i="14"/>
  <c r="A90" i="14"/>
  <c r="B84" i="14"/>
  <c r="H83" i="14"/>
  <c r="C75" i="3"/>
  <c r="D75" i="3" s="1"/>
  <c r="K89" i="15" l="1"/>
  <c r="A90" i="15"/>
  <c r="B84" i="15"/>
  <c r="H83" i="15"/>
  <c r="K90" i="14"/>
  <c r="D90" i="14"/>
  <c r="A91" i="14"/>
  <c r="C90" i="14"/>
  <c r="B85" i="14"/>
  <c r="H84" i="14"/>
  <c r="C76" i="3"/>
  <c r="D76" i="3" s="1"/>
  <c r="A91" i="15" l="1"/>
  <c r="K90" i="15"/>
  <c r="B85" i="15"/>
  <c r="H84" i="15"/>
  <c r="A92" i="14"/>
  <c r="C91" i="14"/>
  <c r="K91" i="14"/>
  <c r="D91" i="14"/>
  <c r="B86" i="14"/>
  <c r="H85" i="14"/>
  <c r="C77" i="3"/>
  <c r="D77" i="3" s="1"/>
  <c r="A92" i="15" l="1"/>
  <c r="K91" i="15"/>
  <c r="B86" i="15"/>
  <c r="H85" i="15"/>
  <c r="K92" i="14"/>
  <c r="D92" i="14"/>
  <c r="A93" i="14"/>
  <c r="C92" i="14"/>
  <c r="B87" i="14"/>
  <c r="H86" i="14"/>
  <c r="C78" i="3"/>
  <c r="D78" i="3" s="1"/>
  <c r="K92" i="15" l="1"/>
  <c r="A93" i="15"/>
  <c r="B87" i="15"/>
  <c r="H86" i="15"/>
  <c r="A94" i="14"/>
  <c r="D93" i="14"/>
  <c r="K93" i="14"/>
  <c r="C93" i="14"/>
  <c r="B88" i="14"/>
  <c r="H87" i="14"/>
  <c r="C79" i="3"/>
  <c r="D79" i="3" s="1"/>
  <c r="B88" i="15" l="1"/>
  <c r="H87" i="15"/>
  <c r="K93" i="15"/>
  <c r="A94" i="15"/>
  <c r="K94" i="14"/>
  <c r="D94" i="14"/>
  <c r="C94" i="14"/>
  <c r="A95" i="14"/>
  <c r="B89" i="14"/>
  <c r="H88" i="14"/>
  <c r="C80" i="3"/>
  <c r="D80" i="3" s="1"/>
  <c r="A95" i="15" l="1"/>
  <c r="K94" i="15"/>
  <c r="B89" i="15"/>
  <c r="H88" i="15"/>
  <c r="K95" i="14"/>
  <c r="D95" i="14"/>
  <c r="C95" i="14"/>
  <c r="A96" i="14"/>
  <c r="B90" i="14"/>
  <c r="H89" i="14"/>
  <c r="C81" i="3"/>
  <c r="D81" i="3" s="1"/>
  <c r="K95" i="15" l="1"/>
  <c r="A96" i="15"/>
  <c r="B90" i="15"/>
  <c r="H89" i="15"/>
  <c r="D96" i="14"/>
  <c r="K96" i="14"/>
  <c r="C96" i="14"/>
  <c r="A97" i="14"/>
  <c r="B91" i="14"/>
  <c r="H90" i="14"/>
  <c r="C82" i="3"/>
  <c r="D82" i="3" s="1"/>
  <c r="K96" i="15" l="1"/>
  <c r="A97" i="15"/>
  <c r="B91" i="15"/>
  <c r="H90" i="15"/>
  <c r="D97" i="14"/>
  <c r="A98" i="14"/>
  <c r="C97" i="14"/>
  <c r="K97" i="14"/>
  <c r="B92" i="14"/>
  <c r="H91" i="14"/>
  <c r="C83" i="3"/>
  <c r="D83" i="3" s="1"/>
  <c r="K97" i="15" l="1"/>
  <c r="A98" i="15"/>
  <c r="B92" i="15"/>
  <c r="H91" i="15"/>
  <c r="D98" i="14"/>
  <c r="C98" i="14"/>
  <c r="A99" i="14"/>
  <c r="K98" i="14"/>
  <c r="B93" i="14"/>
  <c r="H92" i="14"/>
  <c r="C84" i="3"/>
  <c r="D84" i="3" s="1"/>
  <c r="B93" i="15" l="1"/>
  <c r="H92" i="15"/>
  <c r="A99" i="15"/>
  <c r="K98" i="15"/>
  <c r="C99" i="14"/>
  <c r="A100" i="14"/>
  <c r="D99" i="14"/>
  <c r="K99" i="14"/>
  <c r="B94" i="14"/>
  <c r="H93" i="14"/>
  <c r="C85" i="3"/>
  <c r="D85" i="3" s="1"/>
  <c r="K99" i="15" l="1"/>
  <c r="A100" i="15"/>
  <c r="B94" i="15"/>
  <c r="H93" i="15"/>
  <c r="D100" i="14"/>
  <c r="C100" i="14"/>
  <c r="A101" i="14"/>
  <c r="K100" i="14"/>
  <c r="B95" i="14"/>
  <c r="H94" i="14"/>
  <c r="C86" i="3"/>
  <c r="D86" i="3" s="1"/>
  <c r="B95" i="15" l="1"/>
  <c r="H94" i="15"/>
  <c r="K100" i="15"/>
  <c r="A101" i="15"/>
  <c r="K101" i="14"/>
  <c r="A102" i="14"/>
  <c r="D101" i="14"/>
  <c r="C101" i="14"/>
  <c r="B96" i="14"/>
  <c r="H95" i="14"/>
  <c r="C87" i="3"/>
  <c r="D87" i="3" s="1"/>
  <c r="A102" i="15" l="1"/>
  <c r="K101" i="15"/>
  <c r="B96" i="15"/>
  <c r="H95" i="15"/>
  <c r="C102" i="14"/>
  <c r="D102" i="14"/>
  <c r="A103" i="14"/>
  <c r="K102" i="14"/>
  <c r="B97" i="14"/>
  <c r="H96" i="14"/>
  <c r="C88" i="3"/>
  <c r="D88" i="3" s="1"/>
  <c r="A103" i="15" l="1"/>
  <c r="K102" i="15"/>
  <c r="B97" i="15"/>
  <c r="H96" i="15"/>
  <c r="D103" i="14"/>
  <c r="C103" i="14"/>
  <c r="A104" i="14"/>
  <c r="K103" i="14"/>
  <c r="B98" i="14"/>
  <c r="H97" i="14"/>
  <c r="C89" i="3"/>
  <c r="D89" i="3" s="1"/>
  <c r="B98" i="15" l="1"/>
  <c r="H97" i="15"/>
  <c r="A104" i="15"/>
  <c r="K103" i="15"/>
  <c r="K104" i="14"/>
  <c r="C104" i="14"/>
  <c r="A105" i="14"/>
  <c r="D104" i="14"/>
  <c r="B99" i="14"/>
  <c r="H98" i="14"/>
  <c r="C90" i="3"/>
  <c r="D90" i="3" s="1"/>
  <c r="B99" i="15" l="1"/>
  <c r="H98" i="15"/>
  <c r="A105" i="15"/>
  <c r="K104" i="15"/>
  <c r="D105" i="14"/>
  <c r="C105" i="14"/>
  <c r="A106" i="14"/>
  <c r="K105" i="14"/>
  <c r="B100" i="14"/>
  <c r="H99" i="14"/>
  <c r="C91" i="3"/>
  <c r="D91" i="3" s="1"/>
  <c r="B100" i="15" l="1"/>
  <c r="H99" i="15"/>
  <c r="K105" i="15"/>
  <c r="A106" i="15"/>
  <c r="C106" i="14"/>
  <c r="D106" i="14"/>
  <c r="K106" i="14"/>
  <c r="A107" i="14"/>
  <c r="B101" i="14"/>
  <c r="H100" i="14"/>
  <c r="C92" i="3"/>
  <c r="D92" i="3" s="1"/>
  <c r="K106" i="15" l="1"/>
  <c r="A107" i="15"/>
  <c r="B101" i="15"/>
  <c r="H100" i="15"/>
  <c r="D107" i="14"/>
  <c r="K107" i="14"/>
  <c r="A108" i="14"/>
  <c r="C107" i="14"/>
  <c r="B102" i="14"/>
  <c r="H101" i="14"/>
  <c r="C93" i="3"/>
  <c r="D93" i="3" s="1"/>
  <c r="B102" i="15" l="1"/>
  <c r="H101" i="15"/>
  <c r="K107" i="15"/>
  <c r="A108" i="15"/>
  <c r="D108" i="14"/>
  <c r="A109" i="14"/>
  <c r="C108" i="14"/>
  <c r="K108" i="14"/>
  <c r="B103" i="14"/>
  <c r="H102" i="14"/>
  <c r="C94" i="3"/>
  <c r="D94" i="3" s="1"/>
  <c r="B103" i="15" l="1"/>
  <c r="H102" i="15"/>
  <c r="A109" i="15"/>
  <c r="K108" i="15"/>
  <c r="C109" i="14"/>
  <c r="A110" i="14"/>
  <c r="D109" i="14"/>
  <c r="K109" i="14"/>
  <c r="B104" i="14"/>
  <c r="H103" i="14"/>
  <c r="C95" i="3"/>
  <c r="D95" i="3" s="1"/>
  <c r="K109" i="15" l="1"/>
  <c r="A110" i="15"/>
  <c r="B104" i="15"/>
  <c r="H103" i="15"/>
  <c r="C110" i="14"/>
  <c r="A111" i="14"/>
  <c r="K110" i="14"/>
  <c r="D110" i="14"/>
  <c r="B105" i="14"/>
  <c r="H104" i="14"/>
  <c r="C96" i="3"/>
  <c r="D96" i="3" s="1"/>
  <c r="B105" i="15" l="1"/>
  <c r="H104" i="15"/>
  <c r="K110" i="15"/>
  <c r="A111" i="15"/>
  <c r="D111" i="14"/>
  <c r="A112" i="14"/>
  <c r="C111" i="14"/>
  <c r="K111" i="14"/>
  <c r="B106" i="14"/>
  <c r="H105" i="14"/>
  <c r="C97" i="3"/>
  <c r="D97" i="3" s="1"/>
  <c r="B106" i="15" l="1"/>
  <c r="H105" i="15"/>
  <c r="K111" i="15"/>
  <c r="A112" i="15"/>
  <c r="A113" i="14"/>
  <c r="C112" i="14"/>
  <c r="D112" i="14"/>
  <c r="K112" i="14"/>
  <c r="B107" i="14"/>
  <c r="H106" i="14"/>
  <c r="C98" i="3"/>
  <c r="D98" i="3" s="1"/>
  <c r="K112" i="15" l="1"/>
  <c r="A113" i="15"/>
  <c r="B107" i="15"/>
  <c r="H106" i="15"/>
  <c r="K113" i="14"/>
  <c r="C113" i="14"/>
  <c r="D113" i="14"/>
  <c r="A114" i="14"/>
  <c r="B108" i="14"/>
  <c r="H107" i="14"/>
  <c r="C99" i="3"/>
  <c r="D99" i="3" s="1"/>
  <c r="K113" i="15" l="1"/>
  <c r="A114" i="15"/>
  <c r="B108" i="15"/>
  <c r="H107" i="15"/>
  <c r="C114" i="14"/>
  <c r="K114" i="14"/>
  <c r="A115" i="14"/>
  <c r="D114" i="14"/>
  <c r="B109" i="14"/>
  <c r="H108" i="14"/>
  <c r="C100" i="3"/>
  <c r="D100" i="3" s="1"/>
  <c r="A115" i="15" l="1"/>
  <c r="K114" i="15"/>
  <c r="B109" i="15"/>
  <c r="H108" i="15"/>
  <c r="D115" i="14"/>
  <c r="K115" i="14"/>
  <c r="C115" i="14"/>
  <c r="A116" i="14"/>
  <c r="B110" i="14"/>
  <c r="H109" i="14"/>
  <c r="C101" i="3"/>
  <c r="D101" i="3" s="1"/>
  <c r="K115" i="15" l="1"/>
  <c r="A116" i="15"/>
  <c r="B110" i="15"/>
  <c r="H109" i="15"/>
  <c r="K116" i="14"/>
  <c r="D116" i="14"/>
  <c r="C116" i="14"/>
  <c r="A117" i="14"/>
  <c r="B111" i="14"/>
  <c r="H110" i="14"/>
  <c r="C102" i="3"/>
  <c r="D102" i="3" s="1"/>
  <c r="B111" i="15" l="1"/>
  <c r="H110" i="15"/>
  <c r="K116" i="15"/>
  <c r="A117" i="15"/>
  <c r="C117" i="14"/>
  <c r="A118" i="14"/>
  <c r="D117" i="14"/>
  <c r="K117" i="14"/>
  <c r="B112" i="14"/>
  <c r="H111" i="14"/>
  <c r="C103" i="3"/>
  <c r="D103" i="3" s="1"/>
  <c r="K117" i="15" l="1"/>
  <c r="A118" i="15"/>
  <c r="B112" i="15"/>
  <c r="H111" i="15"/>
  <c r="A119" i="14"/>
  <c r="K118" i="14"/>
  <c r="D118" i="14"/>
  <c r="C118" i="14"/>
  <c r="B113" i="14"/>
  <c r="H112" i="14"/>
  <c r="C104" i="3"/>
  <c r="D104" i="3" s="1"/>
  <c r="B113" i="15" l="1"/>
  <c r="H112" i="15"/>
  <c r="A119" i="15"/>
  <c r="K118" i="15"/>
  <c r="A120" i="14"/>
  <c r="K119" i="14"/>
  <c r="D119" i="14"/>
  <c r="C119" i="14"/>
  <c r="B114" i="14"/>
  <c r="H113" i="14"/>
  <c r="C105" i="3"/>
  <c r="D105" i="3" s="1"/>
  <c r="B114" i="15" l="1"/>
  <c r="H113" i="15"/>
  <c r="K119" i="15"/>
  <c r="A120" i="15"/>
  <c r="C120" i="14"/>
  <c r="A121" i="14"/>
  <c r="D120" i="14"/>
  <c r="K120" i="14"/>
  <c r="B115" i="14"/>
  <c r="H114" i="14"/>
  <c r="C106" i="3"/>
  <c r="D106" i="3" s="1"/>
  <c r="K120" i="15" l="1"/>
  <c r="A121" i="15"/>
  <c r="B115" i="15"/>
  <c r="H114" i="15"/>
  <c r="D121" i="14"/>
  <c r="C121" i="14"/>
  <c r="A122" i="14"/>
  <c r="K121" i="14"/>
  <c r="B116" i="14"/>
  <c r="H115" i="14"/>
  <c r="C107" i="3"/>
  <c r="D107" i="3" s="1"/>
  <c r="K121" i="15" l="1"/>
  <c r="A122" i="15"/>
  <c r="B116" i="15"/>
  <c r="H115" i="15"/>
  <c r="K122" i="14"/>
  <c r="A123" i="14"/>
  <c r="D122" i="14"/>
  <c r="C122" i="14"/>
  <c r="B117" i="14"/>
  <c r="H116" i="14"/>
  <c r="C108" i="3"/>
  <c r="D108" i="3" s="1"/>
  <c r="B117" i="15" l="1"/>
  <c r="H116" i="15"/>
  <c r="A123" i="15"/>
  <c r="K122" i="15"/>
  <c r="K123" i="14"/>
  <c r="C123" i="14"/>
  <c r="A124" i="14"/>
  <c r="D123" i="14"/>
  <c r="B118" i="14"/>
  <c r="H117" i="14"/>
  <c r="C109" i="3"/>
  <c r="D109" i="3" s="1"/>
  <c r="B118" i="15" l="1"/>
  <c r="H117" i="15"/>
  <c r="A124" i="15"/>
  <c r="K123" i="15"/>
  <c r="K124" i="14"/>
  <c r="D124" i="14"/>
  <c r="C124" i="14"/>
  <c r="A125" i="14"/>
  <c r="B119" i="14"/>
  <c r="H118" i="14"/>
  <c r="C110" i="3"/>
  <c r="D110" i="3" s="1"/>
  <c r="A125" i="15" l="1"/>
  <c r="K124" i="15"/>
  <c r="B119" i="15"/>
  <c r="H118" i="15"/>
  <c r="C125" i="14"/>
  <c r="K125" i="14"/>
  <c r="A126" i="14"/>
  <c r="D125" i="14"/>
  <c r="B120" i="14"/>
  <c r="H119" i="14"/>
  <c r="C111" i="3"/>
  <c r="D111" i="3" s="1"/>
  <c r="B120" i="15" l="1"/>
  <c r="H119" i="15"/>
  <c r="K125" i="15"/>
  <c r="A126" i="15"/>
  <c r="C126" i="14"/>
  <c r="A127" i="14"/>
  <c r="D126" i="14"/>
  <c r="K126" i="14"/>
  <c r="B121" i="14"/>
  <c r="H120" i="14"/>
  <c r="C112" i="3"/>
  <c r="D112" i="3" s="1"/>
  <c r="A127" i="15" l="1"/>
  <c r="K126" i="15"/>
  <c r="B121" i="15"/>
  <c r="H120" i="15"/>
  <c r="C127" i="14"/>
  <c r="A128" i="14"/>
  <c r="K127" i="14"/>
  <c r="D127" i="14"/>
  <c r="B122" i="14"/>
  <c r="H121" i="14"/>
  <c r="C113" i="3"/>
  <c r="D113" i="3" s="1"/>
  <c r="B122" i="15" l="1"/>
  <c r="H121" i="15"/>
  <c r="K127" i="15"/>
  <c r="A128" i="15"/>
  <c r="A129" i="14"/>
  <c r="D128" i="14"/>
  <c r="K128" i="14"/>
  <c r="C128" i="14"/>
  <c r="B123" i="14"/>
  <c r="H122" i="14"/>
  <c r="C114" i="3"/>
  <c r="D114" i="3" s="1"/>
  <c r="B123" i="15" l="1"/>
  <c r="H122" i="15"/>
  <c r="K128" i="15"/>
  <c r="A129" i="15"/>
  <c r="D129" i="14"/>
  <c r="A130" i="14"/>
  <c r="K129" i="14"/>
  <c r="C129" i="14"/>
  <c r="B124" i="14"/>
  <c r="H123" i="14"/>
  <c r="C115" i="3"/>
  <c r="D115" i="3" s="1"/>
  <c r="K129" i="15" l="1"/>
  <c r="A130" i="15"/>
  <c r="B124" i="15"/>
  <c r="H123" i="15"/>
  <c r="K130" i="14"/>
  <c r="A131" i="14"/>
  <c r="D130" i="14"/>
  <c r="C130" i="14"/>
  <c r="B125" i="14"/>
  <c r="H124" i="14"/>
  <c r="C116" i="3"/>
  <c r="D116" i="3" s="1"/>
  <c r="B125" i="15" l="1"/>
  <c r="H124" i="15"/>
  <c r="K130" i="15"/>
  <c r="A131" i="15"/>
  <c r="K131" i="14"/>
  <c r="A132" i="14"/>
  <c r="D131" i="14"/>
  <c r="C131" i="14"/>
  <c r="B126" i="14"/>
  <c r="H125" i="14"/>
  <c r="C117" i="3"/>
  <c r="D117" i="3" s="1"/>
  <c r="B126" i="15" l="1"/>
  <c r="H125" i="15"/>
  <c r="K131" i="15"/>
  <c r="A132" i="15"/>
  <c r="C132" i="14"/>
  <c r="A133" i="14"/>
  <c r="K132" i="14"/>
  <c r="D132" i="14"/>
  <c r="B127" i="14"/>
  <c r="H126" i="14"/>
  <c r="C118" i="3"/>
  <c r="D118" i="3" s="1"/>
  <c r="K132" i="15" l="1"/>
  <c r="A133" i="15"/>
  <c r="B127" i="15"/>
  <c r="H126" i="15"/>
  <c r="C133" i="14"/>
  <c r="A134" i="14"/>
  <c r="D133" i="14"/>
  <c r="K133" i="14"/>
  <c r="B128" i="14"/>
  <c r="H127" i="14"/>
  <c r="C119" i="3"/>
  <c r="D119" i="3" s="1"/>
  <c r="K133" i="15" l="1"/>
  <c r="A134" i="15"/>
  <c r="B128" i="15"/>
  <c r="H127" i="15"/>
  <c r="C134" i="14"/>
  <c r="A135" i="14"/>
  <c r="D134" i="14"/>
  <c r="K134" i="14"/>
  <c r="B129" i="14"/>
  <c r="H128" i="14"/>
  <c r="C120" i="3"/>
  <c r="D120" i="3" s="1"/>
  <c r="B129" i="15" l="1"/>
  <c r="H128" i="15"/>
  <c r="A135" i="15"/>
  <c r="K134" i="15"/>
  <c r="D135" i="14"/>
  <c r="C135" i="14"/>
  <c r="A136" i="14"/>
  <c r="K135" i="14"/>
  <c r="B130" i="14"/>
  <c r="H129" i="14"/>
  <c r="C121" i="3"/>
  <c r="D121" i="3" s="1"/>
  <c r="K135" i="15" l="1"/>
  <c r="A136" i="15"/>
  <c r="B130" i="15"/>
  <c r="H129" i="15"/>
  <c r="K136" i="14"/>
  <c r="C136" i="14"/>
  <c r="A137" i="14"/>
  <c r="D136" i="14"/>
  <c r="B131" i="14"/>
  <c r="H130" i="14"/>
  <c r="C122" i="3"/>
  <c r="D122" i="3" s="1"/>
  <c r="A137" i="15" l="1"/>
  <c r="K136" i="15"/>
  <c r="B131" i="15"/>
  <c r="H130" i="15"/>
  <c r="D137" i="14"/>
  <c r="C137" i="14"/>
  <c r="A138" i="14"/>
  <c r="K137" i="14"/>
  <c r="B132" i="14"/>
  <c r="H131" i="14"/>
  <c r="C123" i="3"/>
  <c r="D123" i="3" s="1"/>
  <c r="B132" i="15" l="1"/>
  <c r="H131" i="15"/>
  <c r="K137" i="15"/>
  <c r="A138" i="15"/>
  <c r="D138" i="14"/>
  <c r="C138" i="14"/>
  <c r="K138" i="14"/>
  <c r="A139" i="14"/>
  <c r="B133" i="14"/>
  <c r="H132" i="14"/>
  <c r="C124" i="3"/>
  <c r="D124" i="3" s="1"/>
  <c r="K138" i="15" l="1"/>
  <c r="A139" i="15"/>
  <c r="B133" i="15"/>
  <c r="H132" i="15"/>
  <c r="D139" i="14"/>
  <c r="C139" i="14"/>
  <c r="K139" i="14"/>
  <c r="A140" i="14"/>
  <c r="B134" i="14"/>
  <c r="H133" i="14"/>
  <c r="C125" i="3"/>
  <c r="D125" i="3" s="1"/>
  <c r="B134" i="15" l="1"/>
  <c r="H133" i="15"/>
  <c r="K139" i="15"/>
  <c r="A140" i="15"/>
  <c r="C140" i="14"/>
  <c r="D140" i="14"/>
  <c r="A141" i="14"/>
  <c r="K140" i="14"/>
  <c r="B135" i="14"/>
  <c r="H134" i="14"/>
  <c r="C126" i="3"/>
  <c r="D126" i="3" s="1"/>
  <c r="B135" i="15" l="1"/>
  <c r="H134" i="15"/>
  <c r="A141" i="15"/>
  <c r="K140" i="15"/>
  <c r="D141" i="14"/>
  <c r="A142" i="14"/>
  <c r="K141" i="14"/>
  <c r="C141" i="14"/>
  <c r="B136" i="14"/>
  <c r="H135" i="14"/>
  <c r="C127" i="3"/>
  <c r="D127" i="3" s="1"/>
  <c r="K141" i="15" l="1"/>
  <c r="A142" i="15"/>
  <c r="B136" i="15"/>
  <c r="H135" i="15"/>
  <c r="C142" i="14"/>
  <c r="A143" i="14"/>
  <c r="K142" i="14"/>
  <c r="D142" i="14"/>
  <c r="B137" i="14"/>
  <c r="H136" i="14"/>
  <c r="C128" i="3"/>
  <c r="D128" i="3" s="1"/>
  <c r="B137" i="15" l="1"/>
  <c r="H136" i="15"/>
  <c r="K142" i="15"/>
  <c r="A143" i="15"/>
  <c r="A144" i="14"/>
  <c r="K143" i="14"/>
  <c r="D143" i="14"/>
  <c r="C143" i="14"/>
  <c r="B138" i="14"/>
  <c r="H137" i="14"/>
  <c r="C129" i="3"/>
  <c r="D129" i="3" s="1"/>
  <c r="A144" i="15" l="1"/>
  <c r="K143" i="15"/>
  <c r="B138" i="15"/>
  <c r="H137" i="15"/>
  <c r="A145" i="14"/>
  <c r="D144" i="14"/>
  <c r="K144" i="14"/>
  <c r="C144" i="14"/>
  <c r="B139" i="14"/>
  <c r="H138" i="14"/>
  <c r="C130" i="3"/>
  <c r="D130" i="3" s="1"/>
  <c r="B139" i="15" l="1"/>
  <c r="H138" i="15"/>
  <c r="K144" i="15"/>
  <c r="A145" i="15"/>
  <c r="K145" i="14"/>
  <c r="C145" i="14"/>
  <c r="D145" i="14"/>
  <c r="A146" i="14"/>
  <c r="B140" i="14"/>
  <c r="H139" i="14"/>
  <c r="C131" i="3"/>
  <c r="D131" i="3" s="1"/>
  <c r="B140" i="15" l="1"/>
  <c r="H139" i="15"/>
  <c r="K145" i="15"/>
  <c r="A146" i="15"/>
  <c r="D146" i="14"/>
  <c r="K146" i="14"/>
  <c r="A147" i="14"/>
  <c r="C146" i="14"/>
  <c r="B141" i="14"/>
  <c r="H140" i="14"/>
  <c r="C132" i="3"/>
  <c r="D132" i="3" s="1"/>
  <c r="B141" i="15" l="1"/>
  <c r="H140" i="15"/>
  <c r="A147" i="15"/>
  <c r="K146" i="15"/>
  <c r="D147" i="14"/>
  <c r="C147" i="14"/>
  <c r="K147" i="14"/>
  <c r="A148" i="14"/>
  <c r="B142" i="14"/>
  <c r="H141" i="14"/>
  <c r="C133" i="3"/>
  <c r="D133" i="3" s="1"/>
  <c r="A148" i="15" l="1"/>
  <c r="K147" i="15"/>
  <c r="B142" i="15"/>
  <c r="H141" i="15"/>
  <c r="C148" i="14"/>
  <c r="A149" i="14"/>
  <c r="K148" i="14"/>
  <c r="D148" i="14"/>
  <c r="B143" i="14"/>
  <c r="H142" i="14"/>
  <c r="C134" i="3"/>
  <c r="D134" i="3" s="1"/>
  <c r="B143" i="15" l="1"/>
  <c r="H142" i="15"/>
  <c r="K148" i="15"/>
  <c r="A149" i="15"/>
  <c r="C149" i="14"/>
  <c r="A150" i="14"/>
  <c r="D149" i="14"/>
  <c r="K149" i="14"/>
  <c r="B144" i="14"/>
  <c r="H143" i="14"/>
  <c r="C135" i="3"/>
  <c r="D135" i="3" s="1"/>
  <c r="B144" i="15" l="1"/>
  <c r="H143" i="15"/>
  <c r="A150" i="15"/>
  <c r="K149" i="15"/>
  <c r="C150" i="14"/>
  <c r="A151" i="14"/>
  <c r="K150" i="14"/>
  <c r="D150" i="14"/>
  <c r="B145" i="14"/>
  <c r="H144" i="14"/>
  <c r="C136" i="3"/>
  <c r="D136" i="3" s="1"/>
  <c r="K150" i="15" l="1"/>
  <c r="A151" i="15"/>
  <c r="B145" i="15"/>
  <c r="H144" i="15"/>
  <c r="A152" i="14"/>
  <c r="K151" i="14"/>
  <c r="C151" i="14"/>
  <c r="D151" i="14"/>
  <c r="B146" i="14"/>
  <c r="H145" i="14"/>
  <c r="C137" i="3"/>
  <c r="D137" i="3" s="1"/>
  <c r="B146" i="15" l="1"/>
  <c r="H145" i="15"/>
  <c r="A152" i="15"/>
  <c r="K151" i="15"/>
  <c r="A153" i="14"/>
  <c r="D152" i="14"/>
  <c r="K152" i="14"/>
  <c r="C152" i="14"/>
  <c r="B147" i="14"/>
  <c r="H146" i="14"/>
  <c r="C138" i="3"/>
  <c r="D138" i="3" s="1"/>
  <c r="A153" i="15" l="1"/>
  <c r="K152" i="15"/>
  <c r="B147" i="15"/>
  <c r="H146" i="15"/>
  <c r="K153" i="14"/>
  <c r="C153" i="14"/>
  <c r="D153" i="14"/>
  <c r="A154" i="14"/>
  <c r="B148" i="14"/>
  <c r="H147" i="14"/>
  <c r="C139" i="3"/>
  <c r="D139" i="3" s="1"/>
  <c r="K153" i="15" l="1"/>
  <c r="A154" i="15"/>
  <c r="B148" i="15"/>
  <c r="H147" i="15"/>
  <c r="K154" i="14"/>
  <c r="A155" i="14"/>
  <c r="D154" i="14"/>
  <c r="C154" i="14"/>
  <c r="B149" i="14"/>
  <c r="H148" i="14"/>
  <c r="C140" i="3"/>
  <c r="D140" i="3" s="1"/>
  <c r="B149" i="15" l="1"/>
  <c r="H148" i="15"/>
  <c r="K154" i="15"/>
  <c r="A155" i="15"/>
  <c r="D155" i="14"/>
  <c r="K155" i="14"/>
  <c r="C155" i="14"/>
  <c r="A156" i="14"/>
  <c r="B150" i="14"/>
  <c r="H149" i="14"/>
  <c r="C141" i="3"/>
  <c r="D141" i="3" s="1"/>
  <c r="A156" i="15" l="1"/>
  <c r="K155" i="15"/>
  <c r="B150" i="15"/>
  <c r="H149" i="15"/>
  <c r="K156" i="14"/>
  <c r="D156" i="14"/>
  <c r="C156" i="14"/>
  <c r="A157" i="14"/>
  <c r="B151" i="14"/>
  <c r="H150" i="14"/>
  <c r="C142" i="3"/>
  <c r="D142" i="3" s="1"/>
  <c r="B151" i="15" l="1"/>
  <c r="H150" i="15"/>
  <c r="A157" i="15"/>
  <c r="K156" i="15"/>
  <c r="C157" i="14"/>
  <c r="A158" i="14"/>
  <c r="D157" i="14"/>
  <c r="K157" i="14"/>
  <c r="B152" i="14"/>
  <c r="H151" i="14"/>
  <c r="C143" i="3"/>
  <c r="D143" i="3" s="1"/>
  <c r="B152" i="15" l="1"/>
  <c r="H151" i="15"/>
  <c r="A158" i="15"/>
  <c r="K157" i="15"/>
  <c r="C158" i="14"/>
  <c r="D158" i="14"/>
  <c r="A159" i="14"/>
  <c r="K158" i="14"/>
  <c r="B153" i="14"/>
  <c r="H152" i="14"/>
  <c r="C144" i="3"/>
  <c r="D144" i="3" s="1"/>
  <c r="B153" i="15" l="1"/>
  <c r="H152" i="15"/>
  <c r="K158" i="15"/>
  <c r="A159" i="15"/>
  <c r="D159" i="14"/>
  <c r="C159" i="14"/>
  <c r="A160" i="14"/>
  <c r="K159" i="14"/>
  <c r="B154" i="14"/>
  <c r="H153" i="14"/>
  <c r="C145" i="3"/>
  <c r="D145" i="3" s="1"/>
  <c r="A160" i="15" l="1"/>
  <c r="K159" i="15"/>
  <c r="B154" i="15"/>
  <c r="H153" i="15"/>
  <c r="K160" i="14"/>
  <c r="D160" i="14"/>
  <c r="C160" i="14"/>
  <c r="A161" i="14"/>
  <c r="B155" i="14"/>
  <c r="H154" i="14"/>
  <c r="C146" i="3"/>
  <c r="D146" i="3" s="1"/>
  <c r="A161" i="15" l="1"/>
  <c r="K160" i="15"/>
  <c r="B155" i="15"/>
  <c r="H154" i="15"/>
  <c r="K161" i="14"/>
  <c r="C161" i="14"/>
  <c r="A162" i="14"/>
  <c r="D161" i="14"/>
  <c r="B156" i="14"/>
  <c r="H155" i="14"/>
  <c r="C147" i="3"/>
  <c r="D147" i="3" s="1"/>
  <c r="B156" i="15" l="1"/>
  <c r="H155" i="15"/>
  <c r="K161" i="15"/>
  <c r="A162" i="15"/>
  <c r="D162" i="14"/>
  <c r="C162" i="14"/>
  <c r="K162" i="14"/>
  <c r="A163" i="14"/>
  <c r="B157" i="14"/>
  <c r="H156" i="14"/>
  <c r="C148" i="3"/>
  <c r="D148" i="3" s="1"/>
  <c r="K162" i="15" l="1"/>
  <c r="A163" i="15"/>
  <c r="B157" i="15"/>
  <c r="H156" i="15"/>
  <c r="C163" i="14"/>
  <c r="A164" i="14"/>
  <c r="D163" i="14"/>
  <c r="K163" i="14"/>
  <c r="B158" i="14"/>
  <c r="H157" i="14"/>
  <c r="C149" i="3"/>
  <c r="D149" i="3" s="1"/>
  <c r="B158" i="15" l="1"/>
  <c r="H157" i="15"/>
  <c r="K163" i="15"/>
  <c r="A164" i="15"/>
  <c r="C164" i="14"/>
  <c r="K164" i="14"/>
  <c r="D164" i="14"/>
  <c r="A165" i="14"/>
  <c r="B159" i="14"/>
  <c r="H158" i="14"/>
  <c r="C150" i="3"/>
  <c r="D150" i="3" s="1"/>
  <c r="B159" i="15" l="1"/>
  <c r="H158" i="15"/>
  <c r="K164" i="15"/>
  <c r="A165" i="15"/>
  <c r="D165" i="14"/>
  <c r="K165" i="14"/>
  <c r="A166" i="14"/>
  <c r="C165" i="14"/>
  <c r="B160" i="14"/>
  <c r="H159" i="14"/>
  <c r="C151" i="3"/>
  <c r="D151" i="3" s="1"/>
  <c r="B160" i="15" l="1"/>
  <c r="H159" i="15"/>
  <c r="K165" i="15"/>
  <c r="A166" i="15"/>
  <c r="A167" i="14"/>
  <c r="C166" i="14"/>
  <c r="K166" i="14"/>
  <c r="D166" i="14"/>
  <c r="B161" i="14"/>
  <c r="H160" i="14"/>
  <c r="C152" i="3"/>
  <c r="D152" i="3" s="1"/>
  <c r="B161" i="15" l="1"/>
  <c r="H160" i="15"/>
  <c r="A167" i="15"/>
  <c r="K166" i="15"/>
  <c r="A168" i="14"/>
  <c r="K167" i="14"/>
  <c r="D167" i="14"/>
  <c r="C167" i="14"/>
  <c r="B162" i="14"/>
  <c r="H161" i="14"/>
  <c r="C153" i="3"/>
  <c r="D153" i="3" s="1"/>
  <c r="A168" i="15" l="1"/>
  <c r="K167" i="15"/>
  <c r="B162" i="15"/>
  <c r="H161" i="15"/>
  <c r="C168" i="14"/>
  <c r="A169" i="14"/>
  <c r="D168" i="14"/>
  <c r="K168" i="14"/>
  <c r="B163" i="14"/>
  <c r="H162" i="14"/>
  <c r="C154" i="3"/>
  <c r="D154" i="3" s="1"/>
  <c r="B163" i="15" l="1"/>
  <c r="H162" i="15"/>
  <c r="K168" i="15"/>
  <c r="A169" i="15"/>
  <c r="D169" i="14"/>
  <c r="A170" i="14"/>
  <c r="K169" i="14"/>
  <c r="C169" i="14"/>
  <c r="B164" i="14"/>
  <c r="H163" i="14"/>
  <c r="C155" i="3"/>
  <c r="D155" i="3" s="1"/>
  <c r="B164" i="15" l="1"/>
  <c r="H163" i="15"/>
  <c r="K169" i="15"/>
  <c r="A170" i="15"/>
  <c r="D170" i="14"/>
  <c r="C170" i="14"/>
  <c r="K170" i="14"/>
  <c r="A171" i="14"/>
  <c r="B165" i="14"/>
  <c r="H164" i="14"/>
  <c r="C156" i="3"/>
  <c r="D156" i="3" s="1"/>
  <c r="B165" i="15" l="1"/>
  <c r="H164" i="15"/>
  <c r="A171" i="15"/>
  <c r="K170" i="15"/>
  <c r="C171" i="14"/>
  <c r="A172" i="14"/>
  <c r="D171" i="14"/>
  <c r="K171" i="14"/>
  <c r="B166" i="14"/>
  <c r="H165" i="14"/>
  <c r="C157" i="3"/>
  <c r="D157" i="3" s="1"/>
  <c r="K171" i="15" l="1"/>
  <c r="A172" i="15"/>
  <c r="B166" i="15"/>
  <c r="H165" i="15"/>
  <c r="C172" i="14"/>
  <c r="A173" i="14"/>
  <c r="K172" i="14"/>
  <c r="D172" i="14"/>
  <c r="B167" i="14"/>
  <c r="H166" i="14"/>
  <c r="C158" i="3"/>
  <c r="D158" i="3" s="1"/>
  <c r="K172" i="15" l="1"/>
  <c r="A173" i="15"/>
  <c r="B167" i="15"/>
  <c r="H166" i="15"/>
  <c r="D173" i="14"/>
  <c r="K173" i="14"/>
  <c r="A174" i="14"/>
  <c r="C173" i="14"/>
  <c r="B168" i="14"/>
  <c r="H167" i="14"/>
  <c r="C159" i="3"/>
  <c r="D159" i="3" s="1"/>
  <c r="K173" i="15" l="1"/>
  <c r="A174" i="15"/>
  <c r="B168" i="15"/>
  <c r="H167" i="15"/>
  <c r="C174" i="14"/>
  <c r="A175" i="14"/>
  <c r="D174" i="14"/>
  <c r="K174" i="14"/>
  <c r="B169" i="14"/>
  <c r="H168" i="14"/>
  <c r="C160" i="3"/>
  <c r="D160" i="3" s="1"/>
  <c r="B169" i="15" l="1"/>
  <c r="H168" i="15"/>
  <c r="A175" i="15"/>
  <c r="K174" i="15"/>
  <c r="A176" i="14"/>
  <c r="K175" i="14"/>
  <c r="D175" i="14"/>
  <c r="C175" i="14"/>
  <c r="B170" i="14"/>
  <c r="H169" i="14"/>
  <c r="C161" i="3"/>
  <c r="D161" i="3" s="1"/>
  <c r="B170" i="15" l="1"/>
  <c r="H169" i="15"/>
  <c r="K175" i="15"/>
  <c r="A176" i="15"/>
  <c r="A177" i="14"/>
  <c r="D176" i="14"/>
  <c r="C176" i="14"/>
  <c r="K176" i="14"/>
  <c r="B171" i="14"/>
  <c r="H170" i="14"/>
  <c r="C162" i="3"/>
  <c r="D162" i="3" s="1"/>
  <c r="K176" i="15" l="1"/>
  <c r="A177" i="15"/>
  <c r="B171" i="15"/>
  <c r="H170" i="15"/>
  <c r="D177" i="14"/>
  <c r="A178" i="14"/>
  <c r="K177" i="14"/>
  <c r="C177" i="14"/>
  <c r="B172" i="14"/>
  <c r="H171" i="14"/>
  <c r="C163" i="3"/>
  <c r="D163" i="3" s="1"/>
  <c r="B172" i="15" l="1"/>
  <c r="H171" i="15"/>
  <c r="A178" i="15"/>
  <c r="K177" i="15"/>
  <c r="K178" i="14"/>
  <c r="A179" i="14"/>
  <c r="C178" i="14"/>
  <c r="D178" i="14"/>
  <c r="B173" i="14"/>
  <c r="H172" i="14"/>
  <c r="C164" i="3"/>
  <c r="D164" i="3" s="1"/>
  <c r="B173" i="15" l="1"/>
  <c r="H172" i="15"/>
  <c r="A179" i="15"/>
  <c r="K178" i="15"/>
  <c r="D179" i="14"/>
  <c r="K179" i="14"/>
  <c r="C179" i="14"/>
  <c r="A180" i="14"/>
  <c r="B174" i="14"/>
  <c r="H173" i="14"/>
  <c r="C165" i="3"/>
  <c r="D165" i="3" s="1"/>
  <c r="A180" i="15" l="1"/>
  <c r="K179" i="15"/>
  <c r="B174" i="15"/>
  <c r="H173" i="15"/>
  <c r="C180" i="14"/>
  <c r="A181" i="14"/>
  <c r="D180" i="14"/>
  <c r="K180" i="14"/>
  <c r="B175" i="14"/>
  <c r="H174" i="14"/>
  <c r="C166" i="3"/>
  <c r="D166" i="3" s="1"/>
  <c r="K180" i="15" l="1"/>
  <c r="A181" i="15"/>
  <c r="B175" i="15"/>
  <c r="H174" i="15"/>
  <c r="C181" i="14"/>
  <c r="A182" i="14"/>
  <c r="D181" i="14"/>
  <c r="K181" i="14"/>
  <c r="B176" i="14"/>
  <c r="H175" i="14"/>
  <c r="C167" i="3"/>
  <c r="D167" i="3" s="1"/>
  <c r="K181" i="15" l="1"/>
  <c r="A182" i="15"/>
  <c r="B176" i="15"/>
  <c r="H175" i="15"/>
  <c r="K182" i="14"/>
  <c r="D182" i="14"/>
  <c r="C182" i="14"/>
  <c r="A183" i="14"/>
  <c r="B177" i="14"/>
  <c r="H176" i="14"/>
  <c r="C168" i="3"/>
  <c r="D168" i="3" s="1"/>
  <c r="B177" i="15" l="1"/>
  <c r="H176" i="15"/>
  <c r="K182" i="15"/>
  <c r="A183" i="15"/>
  <c r="D183" i="14"/>
  <c r="C183" i="14"/>
  <c r="A184" i="14"/>
  <c r="K183" i="14"/>
  <c r="B178" i="14"/>
  <c r="H177" i="14"/>
  <c r="C169" i="3"/>
  <c r="D169" i="3" s="1"/>
  <c r="K183" i="15" l="1"/>
  <c r="A184" i="15"/>
  <c r="B178" i="15"/>
  <c r="H177" i="15"/>
  <c r="K184" i="14"/>
  <c r="C184" i="14"/>
  <c r="A185" i="14"/>
  <c r="D184" i="14"/>
  <c r="B179" i="14"/>
  <c r="H178" i="14"/>
  <c r="C170" i="3"/>
  <c r="D170" i="3" s="1"/>
  <c r="A185" i="15" l="1"/>
  <c r="K184" i="15"/>
  <c r="B179" i="15"/>
  <c r="H178" i="15"/>
  <c r="K185" i="14"/>
  <c r="C185" i="14"/>
  <c r="D185" i="14"/>
  <c r="A186" i="14"/>
  <c r="B180" i="14"/>
  <c r="H179" i="14"/>
  <c r="C171" i="3"/>
  <c r="D171" i="3" s="1"/>
  <c r="K185" i="15" l="1"/>
  <c r="A186" i="15"/>
  <c r="B180" i="15"/>
  <c r="H179" i="15"/>
  <c r="D186" i="14"/>
  <c r="C186" i="14"/>
  <c r="K186" i="14"/>
  <c r="A187" i="14"/>
  <c r="B181" i="14"/>
  <c r="H180" i="14"/>
  <c r="C172" i="3"/>
  <c r="D172" i="3" s="1"/>
  <c r="A187" i="15" l="1"/>
  <c r="K186" i="15"/>
  <c r="B181" i="15"/>
  <c r="H180" i="15"/>
  <c r="D187" i="14"/>
  <c r="A188" i="14"/>
  <c r="K187" i="14"/>
  <c r="C187" i="14"/>
  <c r="B182" i="14"/>
  <c r="H181" i="14"/>
  <c r="C173" i="3"/>
  <c r="D173" i="3" s="1"/>
  <c r="A188" i="15" l="1"/>
  <c r="K187" i="15"/>
  <c r="B182" i="15"/>
  <c r="H181" i="15"/>
  <c r="K188" i="14"/>
  <c r="A189" i="14"/>
  <c r="D188" i="14"/>
  <c r="C188" i="14"/>
  <c r="B183" i="14"/>
  <c r="H182" i="14"/>
  <c r="C174" i="3"/>
  <c r="D174" i="3" s="1"/>
  <c r="A189" i="15" l="1"/>
  <c r="K188" i="15"/>
  <c r="B183" i="15"/>
  <c r="H182" i="15"/>
  <c r="D189" i="14"/>
  <c r="K189" i="14"/>
  <c r="C189" i="14"/>
  <c r="A190" i="14"/>
  <c r="B184" i="14"/>
  <c r="H183" i="14"/>
  <c r="C175" i="3"/>
  <c r="D175" i="3" s="1"/>
  <c r="A190" i="15" l="1"/>
  <c r="K189" i="15"/>
  <c r="B184" i="15"/>
  <c r="H183" i="15"/>
  <c r="C190" i="14"/>
  <c r="A191" i="14"/>
  <c r="K190" i="14"/>
  <c r="D190" i="14"/>
  <c r="B185" i="14"/>
  <c r="H184" i="14"/>
  <c r="C176" i="3"/>
  <c r="D176" i="3" s="1"/>
  <c r="B185" i="15" l="1"/>
  <c r="H184" i="15"/>
  <c r="A191" i="15"/>
  <c r="K190" i="15"/>
  <c r="D191" i="14"/>
  <c r="C191" i="14"/>
  <c r="A192" i="14"/>
  <c r="K191" i="14"/>
  <c r="B186" i="14"/>
  <c r="H185" i="14"/>
  <c r="C177" i="3"/>
  <c r="D177" i="3" s="1"/>
  <c r="B186" i="15" l="1"/>
  <c r="H185" i="15"/>
  <c r="A192" i="15"/>
  <c r="K191" i="15"/>
  <c r="A193" i="14"/>
  <c r="D192" i="14"/>
  <c r="K192" i="14"/>
  <c r="C192" i="14"/>
  <c r="B187" i="14"/>
  <c r="H186" i="14"/>
  <c r="C178" i="3"/>
  <c r="D178" i="3" s="1"/>
  <c r="A193" i="15" l="1"/>
  <c r="K192" i="15"/>
  <c r="B187" i="15"/>
  <c r="H186" i="15"/>
  <c r="D193" i="14"/>
  <c r="A194" i="14"/>
  <c r="K193" i="14"/>
  <c r="C193" i="14"/>
  <c r="B188" i="14"/>
  <c r="H187" i="14"/>
  <c r="C179" i="3"/>
  <c r="D179" i="3" s="1"/>
  <c r="B188" i="15" l="1"/>
  <c r="H187" i="15"/>
  <c r="K193" i="15"/>
  <c r="A194" i="15"/>
  <c r="C194" i="14"/>
  <c r="A195" i="14"/>
  <c r="D194" i="14"/>
  <c r="K194" i="14"/>
  <c r="B189" i="14"/>
  <c r="H188" i="14"/>
  <c r="C180" i="3"/>
  <c r="D180" i="3" s="1"/>
  <c r="B189" i="15" l="1"/>
  <c r="H188" i="15"/>
  <c r="A195" i="15"/>
  <c r="K194" i="15"/>
  <c r="C195" i="14"/>
  <c r="A196" i="14"/>
  <c r="D195" i="14"/>
  <c r="K195" i="14"/>
  <c r="B190" i="14"/>
  <c r="H189" i="14"/>
  <c r="C181" i="3"/>
  <c r="D181" i="3" s="1"/>
  <c r="A196" i="15" l="1"/>
  <c r="K195" i="15"/>
  <c r="B190" i="15"/>
  <c r="H189" i="15"/>
  <c r="K196" i="14"/>
  <c r="D196" i="14"/>
  <c r="A197" i="14"/>
  <c r="C196" i="14"/>
  <c r="B191" i="14"/>
  <c r="H190" i="14"/>
  <c r="C182" i="3"/>
  <c r="D182" i="3" s="1"/>
  <c r="B191" i="15" l="1"/>
  <c r="H190" i="15"/>
  <c r="A197" i="15"/>
  <c r="K196" i="15"/>
  <c r="D197" i="14"/>
  <c r="K197" i="14"/>
  <c r="C197" i="14"/>
  <c r="A198" i="14"/>
  <c r="B192" i="14"/>
  <c r="H191" i="14"/>
  <c r="C183" i="3"/>
  <c r="D183" i="3" s="1"/>
  <c r="A198" i="15" l="1"/>
  <c r="K197" i="15"/>
  <c r="B192" i="15"/>
  <c r="H191" i="15"/>
  <c r="C198" i="14"/>
  <c r="D198" i="14"/>
  <c r="A199" i="14"/>
  <c r="K198" i="14"/>
  <c r="B193" i="14"/>
  <c r="H192" i="14"/>
  <c r="C184" i="3"/>
  <c r="D184" i="3" s="1"/>
  <c r="B193" i="15" l="1"/>
  <c r="H192" i="15"/>
  <c r="A199" i="15"/>
  <c r="K198" i="15"/>
  <c r="D199" i="14"/>
  <c r="C199" i="14"/>
  <c r="A200" i="14"/>
  <c r="K199" i="14"/>
  <c r="B194" i="14"/>
  <c r="H193" i="14"/>
  <c r="C185" i="3"/>
  <c r="D185" i="3" s="1"/>
  <c r="B194" i="15" l="1"/>
  <c r="H193" i="15"/>
  <c r="K199" i="15"/>
  <c r="A200" i="15"/>
  <c r="K200" i="14"/>
  <c r="C200" i="14"/>
  <c r="D200" i="14"/>
  <c r="A201" i="14"/>
  <c r="B195" i="14"/>
  <c r="H194" i="14"/>
  <c r="C186" i="3"/>
  <c r="D186" i="3" s="1"/>
  <c r="A201" i="15" l="1"/>
  <c r="K200" i="15"/>
  <c r="B195" i="15"/>
  <c r="H194" i="15"/>
  <c r="D201" i="14"/>
  <c r="K201" i="14"/>
  <c r="A202" i="14"/>
  <c r="C201" i="14"/>
  <c r="B196" i="14"/>
  <c r="H195" i="14"/>
  <c r="C187" i="3"/>
  <c r="D187" i="3" s="1"/>
  <c r="B196" i="15" l="1"/>
  <c r="H195" i="15"/>
  <c r="A202" i="15"/>
  <c r="K201" i="15"/>
  <c r="K202" i="14"/>
  <c r="C202" i="14"/>
  <c r="A203" i="14"/>
  <c r="D202" i="14"/>
  <c r="B197" i="14"/>
  <c r="H196" i="14"/>
  <c r="C188" i="3"/>
  <c r="D188" i="3" s="1"/>
  <c r="B197" i="15" l="1"/>
  <c r="H196" i="15"/>
  <c r="K202" i="15"/>
  <c r="A203" i="15"/>
  <c r="C203" i="14"/>
  <c r="A204" i="14"/>
  <c r="D203" i="14"/>
  <c r="K203" i="14"/>
  <c r="B198" i="14"/>
  <c r="H197" i="14"/>
  <c r="C189" i="3"/>
  <c r="D189" i="3" s="1"/>
  <c r="B198" i="15" l="1"/>
  <c r="H197" i="15"/>
  <c r="K203" i="15"/>
  <c r="A204" i="15"/>
  <c r="C204" i="14"/>
  <c r="A205" i="14"/>
  <c r="K204" i="14"/>
  <c r="D204" i="14"/>
  <c r="B199" i="14"/>
  <c r="H198" i="14"/>
  <c r="C190" i="3"/>
  <c r="D190" i="3" s="1"/>
  <c r="A205" i="15" l="1"/>
  <c r="K204" i="15"/>
  <c r="B199" i="15"/>
  <c r="H198" i="15"/>
  <c r="D205" i="14"/>
  <c r="K205" i="14"/>
  <c r="A206" i="14"/>
  <c r="C205" i="14"/>
  <c r="B200" i="14"/>
  <c r="H199" i="14"/>
  <c r="C191" i="3"/>
  <c r="D191" i="3" s="1"/>
  <c r="A206" i="15" l="1"/>
  <c r="K205" i="15"/>
  <c r="B200" i="15"/>
  <c r="H199" i="15"/>
  <c r="K206" i="14"/>
  <c r="D206" i="14"/>
  <c r="C206" i="14"/>
  <c r="A207" i="14"/>
  <c r="B201" i="14"/>
  <c r="H200" i="14"/>
  <c r="C192" i="3"/>
  <c r="D192" i="3" s="1"/>
  <c r="A207" i="15" l="1"/>
  <c r="K206" i="15"/>
  <c r="B201" i="15"/>
  <c r="H200" i="15"/>
  <c r="A208" i="14"/>
  <c r="K207" i="14"/>
  <c r="D207" i="14"/>
  <c r="C207" i="14"/>
  <c r="B202" i="14"/>
  <c r="H201" i="14"/>
  <c r="C193" i="3"/>
  <c r="D193" i="3" s="1"/>
  <c r="K207" i="15" l="1"/>
  <c r="A208" i="15"/>
  <c r="B202" i="15"/>
  <c r="H201" i="15"/>
  <c r="K208" i="14"/>
  <c r="C208" i="14"/>
  <c r="A209" i="14"/>
  <c r="D208" i="14"/>
  <c r="B203" i="14"/>
  <c r="H202" i="14"/>
  <c r="C194" i="3"/>
  <c r="D194" i="3" s="1"/>
  <c r="K208" i="15" l="1"/>
  <c r="A209" i="15"/>
  <c r="B203" i="15"/>
  <c r="H202" i="15"/>
  <c r="K209" i="14"/>
  <c r="C209" i="14"/>
  <c r="D209" i="14"/>
  <c r="A210" i="14"/>
  <c r="B204" i="14"/>
  <c r="H203" i="14"/>
  <c r="C195" i="3"/>
  <c r="D195" i="3" s="1"/>
  <c r="A210" i="15" l="1"/>
  <c r="K209" i="15"/>
  <c r="B204" i="15"/>
  <c r="H203" i="15"/>
  <c r="D210" i="14"/>
  <c r="C210" i="14"/>
  <c r="K210" i="14"/>
  <c r="A211" i="14"/>
  <c r="B205" i="14"/>
  <c r="H204" i="14"/>
  <c r="C196" i="3"/>
  <c r="D196" i="3" s="1"/>
  <c r="K210" i="15" l="1"/>
  <c r="A211" i="15"/>
  <c r="B205" i="15"/>
  <c r="H204" i="15"/>
  <c r="C211" i="14"/>
  <c r="A212" i="14"/>
  <c r="D211" i="14"/>
  <c r="K211" i="14"/>
  <c r="B206" i="14"/>
  <c r="H205" i="14"/>
  <c r="C197" i="3"/>
  <c r="D197" i="3" s="1"/>
  <c r="B206" i="15" l="1"/>
  <c r="H205" i="15"/>
  <c r="K211" i="15"/>
  <c r="A212" i="15"/>
  <c r="C212" i="14"/>
  <c r="A213" i="14"/>
  <c r="K212" i="14"/>
  <c r="D212" i="14"/>
  <c r="B207" i="14"/>
  <c r="H206" i="14"/>
  <c r="C198" i="3"/>
  <c r="D198" i="3" s="1"/>
  <c r="B207" i="15" l="1"/>
  <c r="H206" i="15"/>
  <c r="A213" i="15"/>
  <c r="K212" i="15"/>
  <c r="D213" i="14"/>
  <c r="C213" i="14"/>
  <c r="K213" i="14"/>
  <c r="A214" i="14"/>
  <c r="B208" i="14"/>
  <c r="H207" i="14"/>
  <c r="C199" i="3"/>
  <c r="D199" i="3" s="1"/>
  <c r="A214" i="15" l="1"/>
  <c r="K213" i="15"/>
  <c r="B208" i="15"/>
  <c r="H207" i="15"/>
  <c r="K214" i="14"/>
  <c r="D214" i="14"/>
  <c r="C214" i="14"/>
  <c r="A215" i="14"/>
  <c r="B209" i="14"/>
  <c r="H208" i="14"/>
  <c r="C200" i="3"/>
  <c r="D200" i="3" s="1"/>
  <c r="B209" i="15" l="1"/>
  <c r="H208" i="15"/>
  <c r="K214" i="15"/>
  <c r="A215" i="15"/>
  <c r="K215" i="14"/>
  <c r="D215" i="14"/>
  <c r="A216" i="14"/>
  <c r="C215" i="14"/>
  <c r="B210" i="14"/>
  <c r="H209" i="14"/>
  <c r="C201" i="3"/>
  <c r="D201" i="3" s="1"/>
  <c r="K215" i="15" l="1"/>
  <c r="A216" i="15"/>
  <c r="B210" i="15"/>
  <c r="H209" i="15"/>
  <c r="A217" i="14"/>
  <c r="D216" i="14"/>
  <c r="K216" i="14"/>
  <c r="C216" i="14"/>
  <c r="B211" i="14"/>
  <c r="H210" i="14"/>
  <c r="C202" i="3"/>
  <c r="D202" i="3" s="1"/>
  <c r="A217" i="15" l="1"/>
  <c r="K216" i="15"/>
  <c r="B211" i="15"/>
  <c r="H210" i="15"/>
  <c r="K217" i="14"/>
  <c r="C217" i="14"/>
  <c r="D217" i="14"/>
  <c r="A218" i="14"/>
  <c r="B212" i="14"/>
  <c r="H211" i="14"/>
  <c r="C203" i="3"/>
  <c r="D203" i="3" s="1"/>
  <c r="B212" i="15" l="1"/>
  <c r="H211" i="15"/>
  <c r="K217" i="15"/>
  <c r="A218" i="15"/>
  <c r="K218" i="14"/>
  <c r="A219" i="14"/>
  <c r="D218" i="14"/>
  <c r="C218" i="14"/>
  <c r="B213" i="14"/>
  <c r="H212" i="14"/>
  <c r="C204" i="3"/>
  <c r="D204" i="3" s="1"/>
  <c r="B213" i="15" l="1"/>
  <c r="H212" i="15"/>
  <c r="K218" i="15"/>
  <c r="A219" i="15"/>
  <c r="C219" i="14"/>
  <c r="A220" i="14"/>
  <c r="D219" i="14"/>
  <c r="K219" i="14"/>
  <c r="B214" i="14"/>
  <c r="H213" i="14"/>
  <c r="C205" i="3"/>
  <c r="D205" i="3" s="1"/>
  <c r="K219" i="15" l="1"/>
  <c r="A220" i="15"/>
  <c r="B214" i="15"/>
  <c r="H213" i="15"/>
  <c r="C220" i="14"/>
  <c r="A221" i="14"/>
  <c r="K220" i="14"/>
  <c r="D220" i="14"/>
  <c r="B215" i="14"/>
  <c r="H214" i="14"/>
  <c r="C206" i="3"/>
  <c r="D206" i="3" s="1"/>
  <c r="B215" i="15" l="1"/>
  <c r="H214" i="15"/>
  <c r="A221" i="15"/>
  <c r="K220" i="15"/>
  <c r="C221" i="14"/>
  <c r="A222" i="14"/>
  <c r="D221" i="14"/>
  <c r="K221" i="14"/>
  <c r="B216" i="14"/>
  <c r="H215" i="14"/>
  <c r="C207" i="3"/>
  <c r="D207" i="3" s="1"/>
  <c r="B216" i="15" l="1"/>
  <c r="H215" i="15"/>
  <c r="A222" i="15"/>
  <c r="K221" i="15"/>
  <c r="K222" i="14"/>
  <c r="D222" i="14"/>
  <c r="C222" i="14"/>
  <c r="A223" i="14"/>
  <c r="B217" i="14"/>
  <c r="H216" i="14"/>
  <c r="C208" i="3"/>
  <c r="D208" i="3" s="1"/>
  <c r="B217" i="15" l="1"/>
  <c r="H216" i="15"/>
  <c r="K222" i="15"/>
  <c r="A223" i="15"/>
  <c r="A224" i="14"/>
  <c r="C223" i="14"/>
  <c r="K223" i="14"/>
  <c r="D223" i="14"/>
  <c r="B218" i="14"/>
  <c r="H217" i="14"/>
  <c r="C209" i="3"/>
  <c r="D209" i="3" s="1"/>
  <c r="B218" i="15" l="1"/>
  <c r="H217" i="15"/>
  <c r="K223" i="15"/>
  <c r="A224" i="15"/>
  <c r="K224" i="14"/>
  <c r="C224" i="14"/>
  <c r="D224" i="14"/>
  <c r="A225" i="14"/>
  <c r="B219" i="14"/>
  <c r="H218" i="14"/>
  <c r="C210" i="3"/>
  <c r="D210" i="3" s="1"/>
  <c r="B219" i="15" l="1"/>
  <c r="H218" i="15"/>
  <c r="K224" i="15"/>
  <c r="A225" i="15"/>
  <c r="D225" i="14"/>
  <c r="A226" i="14"/>
  <c r="K225" i="14"/>
  <c r="C225" i="14"/>
  <c r="B220" i="14"/>
  <c r="H219" i="14"/>
  <c r="C211" i="3"/>
  <c r="D211" i="3" s="1"/>
  <c r="K225" i="15" l="1"/>
  <c r="A226" i="15"/>
  <c r="B220" i="15"/>
  <c r="H219" i="15"/>
  <c r="C226" i="14"/>
  <c r="D226" i="14"/>
  <c r="K226" i="14"/>
  <c r="A227" i="14"/>
  <c r="B221" i="14"/>
  <c r="H220" i="14"/>
  <c r="C212" i="3"/>
  <c r="D212" i="3" s="1"/>
  <c r="K226" i="15" l="1"/>
  <c r="A227" i="15"/>
  <c r="B221" i="15"/>
  <c r="H220" i="15"/>
  <c r="K227" i="14"/>
  <c r="C227" i="14"/>
  <c r="D227" i="14"/>
  <c r="A228" i="14"/>
  <c r="B222" i="14"/>
  <c r="H221" i="14"/>
  <c r="C213" i="3"/>
  <c r="D213" i="3" s="1"/>
  <c r="B222" i="15" l="1"/>
  <c r="H221" i="15"/>
  <c r="A228" i="15"/>
  <c r="K227" i="15"/>
  <c r="K228" i="14"/>
  <c r="A229" i="14"/>
  <c r="C228" i="14"/>
  <c r="D228" i="14"/>
  <c r="B223" i="14"/>
  <c r="H222" i="14"/>
  <c r="C214" i="3"/>
  <c r="D214" i="3" s="1"/>
  <c r="K228" i="15" l="1"/>
  <c r="A229" i="15"/>
  <c r="B223" i="15"/>
  <c r="H222" i="15"/>
  <c r="D229" i="14"/>
  <c r="K229" i="14"/>
  <c r="C229" i="14"/>
  <c r="A230" i="14"/>
  <c r="B224" i="14"/>
  <c r="H223" i="14"/>
  <c r="C215" i="3"/>
  <c r="D215" i="3" s="1"/>
  <c r="K229" i="15" l="1"/>
  <c r="A230" i="15"/>
  <c r="B224" i="15"/>
  <c r="H223" i="15"/>
  <c r="K230" i="14"/>
  <c r="D230" i="14"/>
  <c r="A231" i="14"/>
  <c r="C230" i="14"/>
  <c r="B225" i="14"/>
  <c r="H224" i="14"/>
  <c r="C216" i="3"/>
  <c r="D216" i="3" s="1"/>
  <c r="B225" i="15" l="1"/>
  <c r="H224" i="15"/>
  <c r="K230" i="15"/>
  <c r="A231" i="15"/>
  <c r="D231" i="14"/>
  <c r="A232" i="14"/>
  <c r="C231" i="14"/>
  <c r="K231" i="14"/>
  <c r="B226" i="14"/>
  <c r="H225" i="14"/>
  <c r="C217" i="3"/>
  <c r="D217" i="3" s="1"/>
  <c r="A232" i="15" l="1"/>
  <c r="K231" i="15"/>
  <c r="B226" i="15"/>
  <c r="H225" i="15"/>
  <c r="D232" i="14"/>
  <c r="C232" i="14"/>
  <c r="A233" i="14"/>
  <c r="K232" i="14"/>
  <c r="B227" i="14"/>
  <c r="H226" i="14"/>
  <c r="C218" i="3"/>
  <c r="D218" i="3" s="1"/>
  <c r="B227" i="15" l="1"/>
  <c r="H226" i="15"/>
  <c r="A233" i="15"/>
  <c r="K232" i="15"/>
  <c r="K233" i="14"/>
  <c r="A234" i="14"/>
  <c r="C233" i="14"/>
  <c r="D233" i="14"/>
  <c r="B228" i="14"/>
  <c r="H227" i="14"/>
  <c r="C219" i="3"/>
  <c r="D219" i="3" s="1"/>
  <c r="A234" i="15" l="1"/>
  <c r="K233" i="15"/>
  <c r="B228" i="15"/>
  <c r="H227" i="15"/>
  <c r="K234" i="14"/>
  <c r="A235" i="14"/>
  <c r="D234" i="14"/>
  <c r="C234" i="14"/>
  <c r="B229" i="14"/>
  <c r="H228" i="14"/>
  <c r="C220" i="3"/>
  <c r="D220" i="3" s="1"/>
  <c r="B229" i="15" l="1"/>
  <c r="H228" i="15"/>
  <c r="K234" i="15"/>
  <c r="A235" i="15"/>
  <c r="C235" i="14"/>
  <c r="A236" i="14"/>
  <c r="K235" i="14"/>
  <c r="D235" i="14"/>
  <c r="B230" i="14"/>
  <c r="H229" i="14"/>
  <c r="C221" i="3"/>
  <c r="D221" i="3" s="1"/>
  <c r="K235" i="15" l="1"/>
  <c r="A236" i="15"/>
  <c r="B230" i="15"/>
  <c r="H229" i="15"/>
  <c r="K236" i="14"/>
  <c r="C236" i="14"/>
  <c r="A237" i="14"/>
  <c r="D236" i="14"/>
  <c r="B231" i="14"/>
  <c r="H230" i="14"/>
  <c r="C222" i="3"/>
  <c r="D222" i="3" s="1"/>
  <c r="A237" i="15" l="1"/>
  <c r="K236" i="15"/>
  <c r="B231" i="15"/>
  <c r="H230" i="15"/>
  <c r="D237" i="14"/>
  <c r="K237" i="14"/>
  <c r="A238" i="14"/>
  <c r="C237" i="14"/>
  <c r="B232" i="14"/>
  <c r="H231" i="14"/>
  <c r="C223" i="3"/>
  <c r="D223" i="3" s="1"/>
  <c r="B232" i="15" l="1"/>
  <c r="H231" i="15"/>
  <c r="A238" i="15"/>
  <c r="K237" i="15"/>
  <c r="A239" i="14"/>
  <c r="C238" i="14"/>
  <c r="K238" i="14"/>
  <c r="D238" i="14"/>
  <c r="B233" i="14"/>
  <c r="H232" i="14"/>
  <c r="C224" i="3"/>
  <c r="D224" i="3" s="1"/>
  <c r="A239" i="15" l="1"/>
  <c r="K238" i="15"/>
  <c r="B233" i="15"/>
  <c r="H232" i="15"/>
  <c r="D239" i="14"/>
  <c r="A240" i="14"/>
  <c r="C239" i="14"/>
  <c r="K239" i="14"/>
  <c r="B234" i="14"/>
  <c r="H233" i="14"/>
  <c r="C225" i="3"/>
  <c r="D225" i="3" s="1"/>
  <c r="B234" i="15" l="1"/>
  <c r="H233" i="15"/>
  <c r="K239" i="15"/>
  <c r="A240" i="15"/>
  <c r="K240" i="14"/>
  <c r="C240" i="14"/>
  <c r="D240" i="14"/>
  <c r="A241" i="14"/>
  <c r="B235" i="14"/>
  <c r="H234" i="14"/>
  <c r="C226" i="3"/>
  <c r="D226" i="3" s="1"/>
  <c r="K240" i="15" l="1"/>
  <c r="A241" i="15"/>
  <c r="B235" i="15"/>
  <c r="H234" i="15"/>
  <c r="D241" i="14"/>
  <c r="A242" i="14"/>
  <c r="C241" i="14"/>
  <c r="K241" i="14"/>
  <c r="B236" i="14"/>
  <c r="H235" i="14"/>
  <c r="C227" i="3"/>
  <c r="D227" i="3" s="1"/>
  <c r="A242" i="15" l="1"/>
  <c r="K241" i="15"/>
  <c r="B236" i="15"/>
  <c r="H235" i="15"/>
  <c r="D242" i="14"/>
  <c r="C242" i="14"/>
  <c r="K242" i="14"/>
  <c r="A243" i="14"/>
  <c r="B237" i="14"/>
  <c r="H236" i="14"/>
  <c r="C228" i="3"/>
  <c r="D228" i="3" s="1"/>
  <c r="B237" i="15" l="1"/>
  <c r="H236" i="15"/>
  <c r="A243" i="15"/>
  <c r="K242" i="15"/>
  <c r="D243" i="14"/>
  <c r="K243" i="14"/>
  <c r="A244" i="14"/>
  <c r="C243" i="14"/>
  <c r="B238" i="14"/>
  <c r="H237" i="14"/>
  <c r="C229" i="3"/>
  <c r="D229" i="3" s="1"/>
  <c r="K243" i="15" l="1"/>
  <c r="A244" i="15"/>
  <c r="B238" i="15"/>
  <c r="H237" i="15"/>
  <c r="C244" i="14"/>
  <c r="K244" i="14"/>
  <c r="A245" i="14"/>
  <c r="D244" i="14"/>
  <c r="B239" i="14"/>
  <c r="H238" i="14"/>
  <c r="C230" i="3"/>
  <c r="D230" i="3" s="1"/>
  <c r="B239" i="15" l="1"/>
  <c r="H238" i="15"/>
  <c r="A245" i="15"/>
  <c r="K244" i="15"/>
  <c r="K245" i="14"/>
  <c r="C245" i="14"/>
  <c r="D245" i="14"/>
  <c r="A246" i="14"/>
  <c r="B240" i="14"/>
  <c r="H239" i="14"/>
  <c r="C231" i="3"/>
  <c r="D231" i="3" s="1"/>
  <c r="B240" i="15" l="1"/>
  <c r="H239" i="15"/>
  <c r="K245" i="15"/>
  <c r="A246" i="15"/>
  <c r="D246" i="14"/>
  <c r="A247" i="14"/>
  <c r="K246" i="14"/>
  <c r="C246" i="14"/>
  <c r="B241" i="14"/>
  <c r="H240" i="14"/>
  <c r="C232" i="3"/>
  <c r="D232" i="3" s="1"/>
  <c r="B241" i="15" l="1"/>
  <c r="H240" i="15"/>
  <c r="K246" i="15"/>
  <c r="A247" i="15"/>
  <c r="A248" i="14"/>
  <c r="K247" i="14"/>
  <c r="D247" i="14"/>
  <c r="C247" i="14"/>
  <c r="B242" i="14"/>
  <c r="H241" i="14"/>
  <c r="C233" i="3"/>
  <c r="D233" i="3" s="1"/>
  <c r="K247" i="15" l="1"/>
  <c r="A248" i="15"/>
  <c r="B242" i="15"/>
  <c r="H241" i="15"/>
  <c r="K248" i="14"/>
  <c r="A249" i="14"/>
  <c r="C248" i="14"/>
  <c r="D248" i="14"/>
  <c r="B243" i="14"/>
  <c r="H242" i="14"/>
  <c r="C234" i="3"/>
  <c r="D234" i="3" s="1"/>
  <c r="B243" i="15" l="1"/>
  <c r="H242" i="15"/>
  <c r="K248" i="15"/>
  <c r="A249" i="15"/>
  <c r="C249" i="14"/>
  <c r="D249" i="14"/>
  <c r="K249" i="14"/>
  <c r="A250" i="14"/>
  <c r="B244" i="14"/>
  <c r="H243" i="14"/>
  <c r="C235" i="3"/>
  <c r="D235" i="3" s="1"/>
  <c r="K249" i="15" l="1"/>
  <c r="A250" i="15"/>
  <c r="B244" i="15"/>
  <c r="H243" i="15"/>
  <c r="A251" i="14"/>
  <c r="D250" i="14"/>
  <c r="C250" i="14"/>
  <c r="K250" i="14"/>
  <c r="B245" i="14"/>
  <c r="H244" i="14"/>
  <c r="C236" i="3"/>
  <c r="D236" i="3" s="1"/>
  <c r="A251" i="15" l="1"/>
  <c r="K250" i="15"/>
  <c r="B245" i="15"/>
  <c r="H244" i="15"/>
  <c r="B246" i="14"/>
  <c r="H245" i="14"/>
  <c r="C251" i="14"/>
  <c r="A252" i="14"/>
  <c r="K251" i="14"/>
  <c r="D251" i="14"/>
  <c r="C237" i="3"/>
  <c r="D237" i="3" s="1"/>
  <c r="B246" i="15" l="1"/>
  <c r="H245" i="15"/>
  <c r="A252" i="15"/>
  <c r="K251" i="15"/>
  <c r="B247" i="14"/>
  <c r="H246" i="14"/>
  <c r="C252" i="14"/>
  <c r="K252" i="14"/>
  <c r="A253" i="14"/>
  <c r="D252" i="14"/>
  <c r="C238" i="3"/>
  <c r="D238" i="3" s="1"/>
  <c r="K252" i="15" l="1"/>
  <c r="A253" i="15"/>
  <c r="B247" i="15"/>
  <c r="H246" i="15"/>
  <c r="B248" i="14"/>
  <c r="H247" i="14"/>
  <c r="K253" i="14"/>
  <c r="A254" i="14"/>
  <c r="D253" i="14"/>
  <c r="C253" i="14"/>
  <c r="C239" i="3"/>
  <c r="D239" i="3" s="1"/>
  <c r="B248" i="15" l="1"/>
  <c r="H247" i="15"/>
  <c r="K253" i="15"/>
  <c r="A254" i="15"/>
  <c r="B249" i="14"/>
  <c r="H248" i="14"/>
  <c r="K254" i="14"/>
  <c r="A255" i="14"/>
  <c r="D254" i="14"/>
  <c r="C254" i="14"/>
  <c r="C240" i="3"/>
  <c r="D240" i="3" s="1"/>
  <c r="K254" i="15" l="1"/>
  <c r="A255" i="15"/>
  <c r="B249" i="15"/>
  <c r="H248" i="15"/>
  <c r="B250" i="14"/>
  <c r="H249" i="14"/>
  <c r="D255" i="14"/>
  <c r="A256" i="14"/>
  <c r="C255" i="14"/>
  <c r="K255" i="14"/>
  <c r="C241" i="3"/>
  <c r="D241" i="3" s="1"/>
  <c r="B250" i="15" l="1"/>
  <c r="H249" i="15"/>
  <c r="A256" i="15"/>
  <c r="K255" i="15"/>
  <c r="B251" i="14"/>
  <c r="H250" i="14"/>
  <c r="K256" i="14"/>
  <c r="D256" i="14"/>
  <c r="C256" i="14"/>
  <c r="A257" i="14"/>
  <c r="C242" i="3"/>
  <c r="D242" i="3" s="1"/>
  <c r="A257" i="15" l="1"/>
  <c r="K256" i="15"/>
  <c r="B251" i="15"/>
  <c r="H250" i="15"/>
  <c r="B252" i="14"/>
  <c r="H251" i="14"/>
  <c r="A258" i="14"/>
  <c r="D257" i="14"/>
  <c r="C257" i="14"/>
  <c r="K257" i="14"/>
  <c r="C243" i="3"/>
  <c r="D243" i="3" s="1"/>
  <c r="A258" i="15" l="1"/>
  <c r="K257" i="15"/>
  <c r="B252" i="15"/>
  <c r="H251" i="15"/>
  <c r="B253" i="14"/>
  <c r="H252" i="14"/>
  <c r="K258" i="14"/>
  <c r="A259" i="14"/>
  <c r="D258" i="14"/>
  <c r="C258" i="14"/>
  <c r="C244" i="3"/>
  <c r="D244" i="3" s="1"/>
  <c r="A259" i="15" l="1"/>
  <c r="K258" i="15"/>
  <c r="B253" i="15"/>
  <c r="H252" i="15"/>
  <c r="B254" i="14"/>
  <c r="H253" i="14"/>
  <c r="A260" i="14"/>
  <c r="D259" i="14"/>
  <c r="K259" i="14"/>
  <c r="C259" i="14"/>
  <c r="C245" i="3"/>
  <c r="D245" i="3" s="1"/>
  <c r="B254" i="15" l="1"/>
  <c r="H253" i="15"/>
  <c r="A260" i="15"/>
  <c r="K259" i="15"/>
  <c r="B255" i="14"/>
  <c r="H254" i="14"/>
  <c r="K260" i="14"/>
  <c r="D260" i="14"/>
  <c r="A261" i="14"/>
  <c r="C260" i="14"/>
  <c r="C246" i="3"/>
  <c r="D246" i="3" s="1"/>
  <c r="A261" i="15" l="1"/>
  <c r="K260" i="15"/>
  <c r="B255" i="15"/>
  <c r="H254" i="15"/>
  <c r="B256" i="14"/>
  <c r="H255" i="14"/>
  <c r="K261" i="14"/>
  <c r="C261" i="14"/>
  <c r="D261" i="14"/>
  <c r="A262" i="14"/>
  <c r="C247" i="3"/>
  <c r="D247" i="3" s="1"/>
  <c r="B256" i="15" l="1"/>
  <c r="H255" i="15"/>
  <c r="A262" i="15"/>
  <c r="K261" i="15"/>
  <c r="B257" i="14"/>
  <c r="H256" i="14"/>
  <c r="K262" i="14"/>
  <c r="C262" i="14"/>
  <c r="A263" i="14"/>
  <c r="D262" i="14"/>
  <c r="C248" i="3"/>
  <c r="D248" i="3" s="1"/>
  <c r="A263" i="15" l="1"/>
  <c r="K262" i="15"/>
  <c r="B257" i="15"/>
  <c r="H256" i="15"/>
  <c r="B258" i="14"/>
  <c r="H257" i="14"/>
  <c r="K263" i="14"/>
  <c r="A264" i="14"/>
  <c r="D263" i="14"/>
  <c r="C263" i="14"/>
  <c r="C249" i="3"/>
  <c r="D249" i="3" s="1"/>
  <c r="B258" i="15" l="1"/>
  <c r="H257" i="15"/>
  <c r="K263" i="15"/>
  <c r="A264" i="15"/>
  <c r="B259" i="14"/>
  <c r="H258" i="14"/>
  <c r="K264" i="14"/>
  <c r="D264" i="14"/>
  <c r="C264" i="14"/>
  <c r="A265" i="14"/>
  <c r="C250" i="3"/>
  <c r="D250" i="3" s="1"/>
  <c r="A265" i="15" l="1"/>
  <c r="K264" i="15"/>
  <c r="B259" i="15"/>
  <c r="H258" i="15"/>
  <c r="B260" i="14"/>
  <c r="H259" i="14"/>
  <c r="K265" i="14"/>
  <c r="D265" i="14"/>
  <c r="C265" i="14"/>
  <c r="A266" i="14"/>
  <c r="C251" i="3"/>
  <c r="D251" i="3" s="1"/>
  <c r="A266" i="15" l="1"/>
  <c r="K265" i="15"/>
  <c r="B260" i="15"/>
  <c r="H259" i="15"/>
  <c r="B261" i="14"/>
  <c r="H260" i="14"/>
  <c r="K266" i="14"/>
  <c r="C266" i="14"/>
  <c r="A267" i="14"/>
  <c r="D266" i="14"/>
  <c r="C252" i="3"/>
  <c r="D252" i="3" s="1"/>
  <c r="K266" i="15" l="1"/>
  <c r="A267" i="15"/>
  <c r="B261" i="15"/>
  <c r="H260" i="15"/>
  <c r="B262" i="14"/>
  <c r="H261" i="14"/>
  <c r="K267" i="14"/>
  <c r="A268" i="14"/>
  <c r="D267" i="14"/>
  <c r="C267" i="14"/>
  <c r="C253" i="3"/>
  <c r="D253" i="3" s="1"/>
  <c r="B262" i="15" l="1"/>
  <c r="H261" i="15"/>
  <c r="A268" i="15"/>
  <c r="K267" i="15"/>
  <c r="B263" i="14"/>
  <c r="H262" i="14"/>
  <c r="K268" i="14"/>
  <c r="D268" i="14"/>
  <c r="A269" i="14"/>
  <c r="C268" i="14"/>
  <c r="C254" i="3"/>
  <c r="D254" i="3" s="1"/>
  <c r="B263" i="15" l="1"/>
  <c r="H262" i="15"/>
  <c r="K268" i="15"/>
  <c r="A269" i="15"/>
  <c r="B264" i="14"/>
  <c r="H263" i="14"/>
  <c r="K269" i="14"/>
  <c r="D269" i="14"/>
  <c r="C269" i="14"/>
  <c r="A270" i="14"/>
  <c r="C255" i="3"/>
  <c r="D255" i="3" s="1"/>
  <c r="B264" i="15" l="1"/>
  <c r="H263" i="15"/>
  <c r="K269" i="15"/>
  <c r="A270" i="15"/>
  <c r="B265" i="14"/>
  <c r="H264" i="14"/>
  <c r="K270" i="14"/>
  <c r="D270" i="14"/>
  <c r="A271" i="14"/>
  <c r="C270" i="14"/>
  <c r="C256" i="3"/>
  <c r="D256" i="3" s="1"/>
  <c r="K270" i="15" l="1"/>
  <c r="A271" i="15"/>
  <c r="B265" i="15"/>
  <c r="H264" i="15"/>
  <c r="B266" i="14"/>
  <c r="H265" i="14"/>
  <c r="K271" i="14"/>
  <c r="A272" i="14"/>
  <c r="D271" i="14"/>
  <c r="C271" i="14"/>
  <c r="C257" i="3"/>
  <c r="D257" i="3" s="1"/>
  <c r="K271" i="15" l="1"/>
  <c r="A272" i="15"/>
  <c r="B266" i="15"/>
  <c r="H265" i="15"/>
  <c r="B267" i="14"/>
  <c r="H266" i="14"/>
  <c r="K272" i="14"/>
  <c r="A273" i="14"/>
  <c r="C272" i="14"/>
  <c r="D272" i="14"/>
  <c r="C258" i="3"/>
  <c r="D258" i="3" s="1"/>
  <c r="K272" i="15" l="1"/>
  <c r="A273" i="15"/>
  <c r="B267" i="15"/>
  <c r="H266" i="15"/>
  <c r="B268" i="14"/>
  <c r="H267" i="14"/>
  <c r="D273" i="14"/>
  <c r="C273" i="14"/>
  <c r="A274" i="14"/>
  <c r="K273" i="14"/>
  <c r="C259" i="3"/>
  <c r="D259" i="3" s="1"/>
  <c r="K273" i="15" l="1"/>
  <c r="A274" i="15"/>
  <c r="B268" i="15"/>
  <c r="H267" i="15"/>
  <c r="B269" i="14"/>
  <c r="H268" i="14"/>
  <c r="K274" i="14"/>
  <c r="D274" i="14"/>
  <c r="C274" i="14"/>
  <c r="A275" i="14"/>
  <c r="C260" i="3"/>
  <c r="D260" i="3" s="1"/>
  <c r="A275" i="15" l="1"/>
  <c r="K274" i="15"/>
  <c r="B269" i="15"/>
  <c r="H268" i="15"/>
  <c r="B270" i="14"/>
  <c r="H269" i="14"/>
  <c r="A276" i="14"/>
  <c r="C275" i="14"/>
  <c r="D275" i="14"/>
  <c r="K275" i="14"/>
  <c r="C261" i="3"/>
  <c r="D261" i="3" s="1"/>
  <c r="B270" i="15" l="1"/>
  <c r="H269" i="15"/>
  <c r="A276" i="15"/>
  <c r="K275" i="15"/>
  <c r="B271" i="14"/>
  <c r="H270" i="14"/>
  <c r="K276" i="14"/>
  <c r="D276" i="14"/>
  <c r="A277" i="14"/>
  <c r="C276" i="14"/>
  <c r="C262" i="3"/>
  <c r="D262" i="3" s="1"/>
  <c r="B271" i="15" l="1"/>
  <c r="H270" i="15"/>
  <c r="A277" i="15"/>
  <c r="K276" i="15"/>
  <c r="B272" i="14"/>
  <c r="H271" i="14"/>
  <c r="K277" i="14"/>
  <c r="D277" i="14"/>
  <c r="C277" i="14"/>
  <c r="A278" i="14"/>
  <c r="C263" i="3"/>
  <c r="D263" i="3" s="1"/>
  <c r="A278" i="15" l="1"/>
  <c r="K277" i="15"/>
  <c r="B272" i="15"/>
  <c r="H271" i="15"/>
  <c r="B273" i="14"/>
  <c r="H272" i="14"/>
  <c r="K278" i="14"/>
  <c r="C278" i="14"/>
  <c r="D278" i="14"/>
  <c r="A279" i="14"/>
  <c r="C264" i="3"/>
  <c r="D264" i="3" s="1"/>
  <c r="B273" i="15" l="1"/>
  <c r="H272" i="15"/>
  <c r="K278" i="15"/>
  <c r="A279" i="15"/>
  <c r="B274" i="14"/>
  <c r="H273" i="14"/>
  <c r="K279" i="14"/>
  <c r="D279" i="14"/>
  <c r="C279" i="14"/>
  <c r="A280" i="14"/>
  <c r="C265" i="3"/>
  <c r="D265" i="3" s="1"/>
  <c r="A280" i="15" l="1"/>
  <c r="K279" i="15"/>
  <c r="B274" i="15"/>
  <c r="H273" i="15"/>
  <c r="B275" i="14"/>
  <c r="H274" i="14"/>
  <c r="K280" i="14"/>
  <c r="A281" i="14"/>
  <c r="C280" i="14"/>
  <c r="D280" i="14"/>
  <c r="C266" i="3"/>
  <c r="D266" i="3" s="1"/>
  <c r="B275" i="15" l="1"/>
  <c r="H274" i="15"/>
  <c r="K280" i="15"/>
  <c r="A281" i="15"/>
  <c r="B276" i="14"/>
  <c r="H275" i="14"/>
  <c r="K281" i="14"/>
  <c r="D281" i="14"/>
  <c r="C281" i="14"/>
  <c r="A282" i="14"/>
  <c r="C267" i="3"/>
  <c r="D267" i="3" s="1"/>
  <c r="A282" i="15" l="1"/>
  <c r="K281" i="15"/>
  <c r="B276" i="15"/>
  <c r="H275" i="15"/>
  <c r="B277" i="14"/>
  <c r="H276" i="14"/>
  <c r="K282" i="14"/>
  <c r="A283" i="14"/>
  <c r="C282" i="14"/>
  <c r="D282" i="14"/>
  <c r="C268" i="3"/>
  <c r="D268" i="3" s="1"/>
  <c r="K282" i="15" l="1"/>
  <c r="A283" i="15"/>
  <c r="B277" i="15"/>
  <c r="H276" i="15"/>
  <c r="B278" i="14"/>
  <c r="H277" i="14"/>
  <c r="K283" i="14"/>
  <c r="D283" i="14"/>
  <c r="C283" i="14"/>
  <c r="A284" i="14"/>
  <c r="C269" i="3"/>
  <c r="D269" i="3" s="1"/>
  <c r="B278" i="15" l="1"/>
  <c r="H277" i="15"/>
  <c r="K283" i="15"/>
  <c r="A284" i="15"/>
  <c r="B279" i="14"/>
  <c r="H278" i="14"/>
  <c r="K284" i="14"/>
  <c r="D284" i="14"/>
  <c r="A285" i="14"/>
  <c r="C284" i="14"/>
  <c r="C270" i="3"/>
  <c r="D270" i="3" s="1"/>
  <c r="A285" i="15" l="1"/>
  <c r="K284" i="15"/>
  <c r="B279" i="15"/>
  <c r="H278" i="15"/>
  <c r="B280" i="14"/>
  <c r="H279" i="14"/>
  <c r="K285" i="14"/>
  <c r="D285" i="14"/>
  <c r="C285" i="14"/>
  <c r="A286" i="14"/>
  <c r="C271" i="3"/>
  <c r="D271" i="3" s="1"/>
  <c r="B280" i="15" l="1"/>
  <c r="H279" i="15"/>
  <c r="A286" i="15"/>
  <c r="K285" i="15"/>
  <c r="B281" i="14"/>
  <c r="H280" i="14"/>
  <c r="D286" i="14"/>
  <c r="C286" i="14"/>
  <c r="A287" i="14"/>
  <c r="K286" i="14"/>
  <c r="C272" i="3"/>
  <c r="D272" i="3" s="1"/>
  <c r="K286" i="15" l="1"/>
  <c r="A287" i="15"/>
  <c r="B281" i="15"/>
  <c r="H280" i="15"/>
  <c r="B282" i="14"/>
  <c r="H281" i="14"/>
  <c r="K287" i="14"/>
  <c r="A288" i="14"/>
  <c r="D287" i="14"/>
  <c r="C287" i="14"/>
  <c r="C273" i="3"/>
  <c r="D273" i="3" s="1"/>
  <c r="B282" i="15" l="1"/>
  <c r="H281" i="15"/>
  <c r="A288" i="15"/>
  <c r="K287" i="15"/>
  <c r="B283" i="14"/>
  <c r="H282" i="14"/>
  <c r="K288" i="14"/>
  <c r="A289" i="14"/>
  <c r="C288" i="14"/>
  <c r="D288" i="14"/>
  <c r="C274" i="3"/>
  <c r="D274" i="3" s="1"/>
  <c r="A289" i="15" l="1"/>
  <c r="K288" i="15"/>
  <c r="B283" i="15"/>
  <c r="H282" i="15"/>
  <c r="B284" i="14"/>
  <c r="H283" i="14"/>
  <c r="D289" i="14"/>
  <c r="C289" i="14"/>
  <c r="A290" i="14"/>
  <c r="K289" i="14"/>
  <c r="C275" i="3"/>
  <c r="D275" i="3" s="1"/>
  <c r="K289" i="15" l="1"/>
  <c r="A290" i="15"/>
  <c r="B284" i="15"/>
  <c r="H283" i="15"/>
  <c r="B285" i="14"/>
  <c r="H284" i="14"/>
  <c r="K290" i="14"/>
  <c r="C290" i="14"/>
  <c r="A291" i="14"/>
  <c r="D290" i="14"/>
  <c r="C276" i="3"/>
  <c r="D276" i="3" s="1"/>
  <c r="K290" i="15" l="1"/>
  <c r="A291" i="15"/>
  <c r="B285" i="15"/>
  <c r="H284" i="15"/>
  <c r="B286" i="14"/>
  <c r="H285" i="14"/>
  <c r="D291" i="14"/>
  <c r="K291" i="14"/>
  <c r="A292" i="14"/>
  <c r="C291" i="14"/>
  <c r="C277" i="3"/>
  <c r="D277" i="3" s="1"/>
  <c r="B286" i="15" l="1"/>
  <c r="H285" i="15"/>
  <c r="K291" i="15"/>
  <c r="A292" i="15"/>
  <c r="B287" i="14"/>
  <c r="H286" i="14"/>
  <c r="K292" i="14"/>
  <c r="A293" i="14"/>
  <c r="D292" i="14"/>
  <c r="C292" i="14"/>
  <c r="C278" i="3"/>
  <c r="D278" i="3" s="1"/>
  <c r="B287" i="15" l="1"/>
  <c r="H286" i="15"/>
  <c r="K292" i="15"/>
  <c r="A293" i="15"/>
  <c r="B288" i="14"/>
  <c r="H287" i="14"/>
  <c r="K293" i="14"/>
  <c r="C293" i="14"/>
  <c r="D293" i="14"/>
  <c r="A294" i="14"/>
  <c r="C279" i="3"/>
  <c r="D279" i="3" s="1"/>
  <c r="K293" i="15" l="1"/>
  <c r="A294" i="15"/>
  <c r="B288" i="15"/>
  <c r="H287" i="15"/>
  <c r="B289" i="14"/>
  <c r="H288" i="14"/>
  <c r="K294" i="14"/>
  <c r="A295" i="14"/>
  <c r="D294" i="14"/>
  <c r="C294" i="14"/>
  <c r="C280" i="3"/>
  <c r="D280" i="3" s="1"/>
  <c r="B289" i="15" l="1"/>
  <c r="H288" i="15"/>
  <c r="A295" i="15"/>
  <c r="K294" i="15"/>
  <c r="B290" i="14"/>
  <c r="H289" i="14"/>
  <c r="K295" i="14"/>
  <c r="A296" i="14"/>
  <c r="D295" i="14"/>
  <c r="C295" i="14"/>
  <c r="C281" i="3"/>
  <c r="D281" i="3" s="1"/>
  <c r="B290" i="15" l="1"/>
  <c r="H289" i="15"/>
  <c r="A296" i="15"/>
  <c r="K295" i="15"/>
  <c r="B291" i="14"/>
  <c r="H290" i="14"/>
  <c r="K296" i="14"/>
  <c r="D296" i="14"/>
  <c r="C296" i="14"/>
  <c r="A297" i="14"/>
  <c r="C282" i="3"/>
  <c r="D282" i="3" s="1"/>
  <c r="A297" i="15" l="1"/>
  <c r="K296" i="15"/>
  <c r="B291" i="15"/>
  <c r="H290" i="15"/>
  <c r="B292" i="14"/>
  <c r="H291" i="14"/>
  <c r="D297" i="14"/>
  <c r="C297" i="14"/>
  <c r="A298" i="14"/>
  <c r="K297" i="14"/>
  <c r="C283" i="3"/>
  <c r="D283" i="3" s="1"/>
  <c r="B292" i="15" l="1"/>
  <c r="H291" i="15"/>
  <c r="A298" i="15"/>
  <c r="K297" i="15"/>
  <c r="B293" i="14"/>
  <c r="H292" i="14"/>
  <c r="K298" i="14"/>
  <c r="C298" i="14"/>
  <c r="A299" i="14"/>
  <c r="D298" i="14"/>
  <c r="C284" i="3"/>
  <c r="D284" i="3" s="1"/>
  <c r="K298" i="15" l="1"/>
  <c r="A299" i="15"/>
  <c r="B293" i="15"/>
  <c r="H292" i="15"/>
  <c r="B294" i="14"/>
  <c r="H293" i="14"/>
  <c r="K299" i="14"/>
  <c r="A300" i="14"/>
  <c r="D299" i="14"/>
  <c r="C299" i="14"/>
  <c r="C285" i="3"/>
  <c r="D285" i="3" s="1"/>
  <c r="B294" i="15" l="1"/>
  <c r="H293" i="15"/>
  <c r="A300" i="15"/>
  <c r="K299" i="15"/>
  <c r="B295" i="14"/>
  <c r="H294" i="14"/>
  <c r="K300" i="14"/>
  <c r="C300" i="14"/>
  <c r="D300" i="14"/>
  <c r="A301" i="14"/>
  <c r="C286" i="3"/>
  <c r="D286" i="3" s="1"/>
  <c r="B295" i="15" l="1"/>
  <c r="H294" i="15"/>
  <c r="A301" i="15"/>
  <c r="K300" i="15"/>
  <c r="B296" i="14"/>
  <c r="H295" i="14"/>
  <c r="D301" i="14"/>
  <c r="C301" i="14"/>
  <c r="A302" i="14"/>
  <c r="K301" i="14"/>
  <c r="C287" i="3"/>
  <c r="D287" i="3" s="1"/>
  <c r="B296" i="15" l="1"/>
  <c r="H295" i="15"/>
  <c r="K301" i="15"/>
  <c r="A302" i="15"/>
  <c r="B297" i="14"/>
  <c r="H296" i="14"/>
  <c r="D302" i="14"/>
  <c r="C302" i="14"/>
  <c r="A303" i="14"/>
  <c r="K302" i="14"/>
  <c r="C288" i="3"/>
  <c r="D288" i="3" s="1"/>
  <c r="B297" i="15" l="1"/>
  <c r="H296" i="15"/>
  <c r="K302" i="15"/>
  <c r="A303" i="15"/>
  <c r="B298" i="14"/>
  <c r="H297" i="14"/>
  <c r="K303" i="14"/>
  <c r="A304" i="14"/>
  <c r="D303" i="14"/>
  <c r="C303" i="14"/>
  <c r="C289" i="3"/>
  <c r="D289" i="3" s="1"/>
  <c r="B298" i="15" l="1"/>
  <c r="H297" i="15"/>
  <c r="K303" i="15"/>
  <c r="A304" i="15"/>
  <c r="B299" i="14"/>
  <c r="H298" i="14"/>
  <c r="K304" i="14"/>
  <c r="A305" i="14"/>
  <c r="D304" i="14"/>
  <c r="C304" i="14"/>
  <c r="C290" i="3"/>
  <c r="D290" i="3" s="1"/>
  <c r="A305" i="15" l="1"/>
  <c r="K304" i="15"/>
  <c r="B299" i="15"/>
  <c r="H298" i="15"/>
  <c r="B300" i="14"/>
  <c r="H299" i="14"/>
  <c r="D305" i="14"/>
  <c r="C305" i="14"/>
  <c r="A306" i="14"/>
  <c r="K305" i="14"/>
  <c r="C291" i="3"/>
  <c r="D291" i="3" s="1"/>
  <c r="B300" i="15" l="1"/>
  <c r="H299" i="15"/>
  <c r="A306" i="15"/>
  <c r="K305" i="15"/>
  <c r="B301" i="14"/>
  <c r="H300" i="14"/>
  <c r="K306" i="14"/>
  <c r="C306" i="14"/>
  <c r="A307" i="14"/>
  <c r="D306" i="14"/>
  <c r="C292" i="3"/>
  <c r="D292" i="3" s="1"/>
  <c r="A307" i="15" l="1"/>
  <c r="K306" i="15"/>
  <c r="B301" i="15"/>
  <c r="H300" i="15"/>
  <c r="B302" i="14"/>
  <c r="H301" i="14"/>
  <c r="D307" i="14"/>
  <c r="K307" i="14"/>
  <c r="A308" i="14"/>
  <c r="C307" i="14"/>
  <c r="C293" i="3"/>
  <c r="D293" i="3" s="1"/>
  <c r="B302" i="15" l="1"/>
  <c r="H301" i="15"/>
  <c r="A308" i="15"/>
  <c r="K307" i="15"/>
  <c r="B303" i="14"/>
  <c r="H302" i="14"/>
  <c r="D308" i="14"/>
  <c r="A309" i="14"/>
  <c r="C308" i="14"/>
  <c r="K308" i="14"/>
  <c r="C294" i="3"/>
  <c r="D294" i="3" s="1"/>
  <c r="K308" i="15" l="1"/>
  <c r="A309" i="15"/>
  <c r="B303" i="15"/>
  <c r="H302" i="15"/>
  <c r="B304" i="14"/>
  <c r="H303" i="14"/>
  <c r="K309" i="14"/>
  <c r="D309" i="14"/>
  <c r="C309" i="14"/>
  <c r="A310" i="14"/>
  <c r="C295" i="3"/>
  <c r="D295" i="3" s="1"/>
  <c r="B304" i="15" l="1"/>
  <c r="H303" i="15"/>
  <c r="K309" i="15"/>
  <c r="A310" i="15"/>
  <c r="B305" i="14"/>
  <c r="H304" i="14"/>
  <c r="K310" i="14"/>
  <c r="D310" i="14"/>
  <c r="C310" i="14"/>
  <c r="A311" i="14"/>
  <c r="C296" i="3"/>
  <c r="D296" i="3" s="1"/>
  <c r="A311" i="15" l="1"/>
  <c r="K310" i="15"/>
  <c r="B305" i="15"/>
  <c r="H304" i="15"/>
  <c r="B306" i="14"/>
  <c r="H305" i="14"/>
  <c r="K311" i="14"/>
  <c r="D311" i="14"/>
  <c r="C311" i="14"/>
  <c r="A312" i="14"/>
  <c r="C297" i="3"/>
  <c r="D297" i="3" s="1"/>
  <c r="A312" i="15" l="1"/>
  <c r="K311" i="15"/>
  <c r="B306" i="15"/>
  <c r="H305" i="15"/>
  <c r="B307" i="14"/>
  <c r="H306" i="14"/>
  <c r="K312" i="14"/>
  <c r="C312" i="14"/>
  <c r="A313" i="14"/>
  <c r="D312" i="14"/>
  <c r="C298" i="3"/>
  <c r="D298" i="3" s="1"/>
  <c r="K312" i="15" l="1"/>
  <c r="A313" i="15"/>
  <c r="B307" i="15"/>
  <c r="H306" i="15"/>
  <c r="B308" i="14"/>
  <c r="H307" i="14"/>
  <c r="C313" i="14"/>
  <c r="A314" i="14"/>
  <c r="D313" i="14"/>
  <c r="K313" i="14"/>
  <c r="C299" i="3"/>
  <c r="D299" i="3" s="1"/>
  <c r="B308" i="15" l="1"/>
  <c r="H307" i="15"/>
  <c r="K313" i="15"/>
  <c r="A314" i="15"/>
  <c r="B309" i="14"/>
  <c r="H308" i="14"/>
  <c r="C314" i="14"/>
  <c r="A315" i="14"/>
  <c r="D314" i="14"/>
  <c r="K314" i="14"/>
  <c r="C300" i="3"/>
  <c r="D300" i="3" s="1"/>
  <c r="K314" i="15" l="1"/>
  <c r="A315" i="15"/>
  <c r="B309" i="15"/>
  <c r="H308" i="15"/>
  <c r="B310" i="14"/>
  <c r="H309" i="14"/>
  <c r="K315" i="14"/>
  <c r="D315" i="14"/>
  <c r="A316" i="14"/>
  <c r="C315" i="14"/>
  <c r="C301" i="3"/>
  <c r="D301" i="3" s="1"/>
  <c r="K315" i="15" l="1"/>
  <c r="A316" i="15"/>
  <c r="B310" i="15"/>
  <c r="H309" i="15"/>
  <c r="B311" i="14"/>
  <c r="H310" i="14"/>
  <c r="K316" i="14"/>
  <c r="D316" i="14"/>
  <c r="A317" i="14"/>
  <c r="C316" i="14"/>
  <c r="C302" i="3"/>
  <c r="D302" i="3" s="1"/>
  <c r="B311" i="15" l="1"/>
  <c r="H310" i="15"/>
  <c r="A317" i="15"/>
  <c r="K316" i="15"/>
  <c r="B312" i="14"/>
  <c r="H311" i="14"/>
  <c r="K317" i="14"/>
  <c r="A318" i="14"/>
  <c r="D317" i="14"/>
  <c r="C317" i="14"/>
  <c r="C303" i="3"/>
  <c r="D303" i="3" s="1"/>
  <c r="A318" i="15" l="1"/>
  <c r="K317" i="15"/>
  <c r="B312" i="15"/>
  <c r="H311" i="15"/>
  <c r="B313" i="14"/>
  <c r="H312" i="14"/>
  <c r="K318" i="14"/>
  <c r="D318" i="14"/>
  <c r="C318" i="14"/>
  <c r="A319" i="14"/>
  <c r="C304" i="3"/>
  <c r="D304" i="3" s="1"/>
  <c r="B313" i="15" l="1"/>
  <c r="H312" i="15"/>
  <c r="A319" i="15"/>
  <c r="K318" i="15"/>
  <c r="B314" i="14"/>
  <c r="H313" i="14"/>
  <c r="K319" i="14"/>
  <c r="A320" i="14"/>
  <c r="D319" i="14"/>
  <c r="C319" i="14"/>
  <c r="C305" i="3"/>
  <c r="D305" i="3" s="1"/>
  <c r="A320" i="15" l="1"/>
  <c r="K319" i="15"/>
  <c r="B314" i="15"/>
  <c r="H313" i="15"/>
  <c r="B315" i="14"/>
  <c r="H314" i="14"/>
  <c r="A321" i="14"/>
  <c r="D320" i="14"/>
  <c r="C320" i="14"/>
  <c r="K320" i="14"/>
  <c r="C306" i="3"/>
  <c r="D306" i="3" s="1"/>
  <c r="B315" i="15" l="1"/>
  <c r="H314" i="15"/>
  <c r="A321" i="15"/>
  <c r="K320" i="15"/>
  <c r="B316" i="14"/>
  <c r="H315" i="14"/>
  <c r="D321" i="14"/>
  <c r="C321" i="14"/>
  <c r="A322" i="14"/>
  <c r="K321" i="14"/>
  <c r="C307" i="3"/>
  <c r="D307" i="3" s="1"/>
  <c r="A322" i="15" l="1"/>
  <c r="K321" i="15"/>
  <c r="B316" i="15"/>
  <c r="H315" i="15"/>
  <c r="B317" i="14"/>
  <c r="H316" i="14"/>
  <c r="K322" i="14"/>
  <c r="C322" i="14"/>
  <c r="A323" i="14"/>
  <c r="D322" i="14"/>
  <c r="C308" i="3"/>
  <c r="D308" i="3" s="1"/>
  <c r="K322" i="15" l="1"/>
  <c r="A323" i="15"/>
  <c r="B317" i="15"/>
  <c r="H316" i="15"/>
  <c r="B318" i="14"/>
  <c r="H317" i="14"/>
  <c r="D323" i="14"/>
  <c r="K323" i="14"/>
  <c r="A324" i="14"/>
  <c r="C323" i="14"/>
  <c r="C309" i="3"/>
  <c r="D309" i="3" s="1"/>
  <c r="K323" i="15" l="1"/>
  <c r="A324" i="15"/>
  <c r="B318" i="15"/>
  <c r="H317" i="15"/>
  <c r="B319" i="14"/>
  <c r="H318" i="14"/>
  <c r="K324" i="14"/>
  <c r="D324" i="14"/>
  <c r="A325" i="14"/>
  <c r="C324" i="14"/>
  <c r="C310" i="3"/>
  <c r="D310" i="3" s="1"/>
  <c r="A325" i="15" l="1"/>
  <c r="K324" i="15"/>
  <c r="B319" i="15"/>
  <c r="H318" i="15"/>
  <c r="B320" i="14"/>
  <c r="H319" i="14"/>
  <c r="D325" i="14"/>
  <c r="C325" i="14"/>
  <c r="A326" i="14"/>
  <c r="K325" i="14"/>
  <c r="C311" i="3"/>
  <c r="D311" i="3" s="1"/>
  <c r="B320" i="15" l="1"/>
  <c r="H319" i="15"/>
  <c r="K325" i="15"/>
  <c r="A326" i="15"/>
  <c r="B321" i="14"/>
  <c r="H320" i="14"/>
  <c r="K326" i="14"/>
  <c r="C326" i="14"/>
  <c r="D326" i="14"/>
  <c r="A327" i="14"/>
  <c r="C312" i="3"/>
  <c r="D312" i="3" s="1"/>
  <c r="K326" i="15" l="1"/>
  <c r="A327" i="15"/>
  <c r="B321" i="15"/>
  <c r="H320" i="15"/>
  <c r="B322" i="14"/>
  <c r="H321" i="14"/>
  <c r="K327" i="14"/>
  <c r="A328" i="14"/>
  <c r="D327" i="14"/>
  <c r="C327" i="14"/>
  <c r="C313" i="3"/>
  <c r="D313" i="3" s="1"/>
  <c r="B322" i="15" l="1"/>
  <c r="H321" i="15"/>
  <c r="A328" i="15"/>
  <c r="K327" i="15"/>
  <c r="B323" i="14"/>
  <c r="H322" i="14"/>
  <c r="K328" i="14"/>
  <c r="D328" i="14"/>
  <c r="C328" i="14"/>
  <c r="A329" i="14"/>
  <c r="C314" i="3"/>
  <c r="D314" i="3" s="1"/>
  <c r="B323" i="15" l="1"/>
  <c r="H322" i="15"/>
  <c r="A329" i="15"/>
  <c r="K328" i="15"/>
  <c r="B324" i="14"/>
  <c r="H323" i="14"/>
  <c r="D329" i="14"/>
  <c r="C329" i="14"/>
  <c r="A330" i="14"/>
  <c r="K329" i="14"/>
  <c r="C315" i="3"/>
  <c r="D315" i="3" s="1"/>
  <c r="B324" i="15" l="1"/>
  <c r="H323" i="15"/>
  <c r="K329" i="15"/>
  <c r="A330" i="15"/>
  <c r="B325" i="14"/>
  <c r="H324" i="14"/>
  <c r="K330" i="14"/>
  <c r="C330" i="14"/>
  <c r="A331" i="14"/>
  <c r="D330" i="14"/>
  <c r="C316" i="3"/>
  <c r="D316" i="3" s="1"/>
  <c r="B325" i="15" l="1"/>
  <c r="H324" i="15"/>
  <c r="K330" i="15"/>
  <c r="A331" i="15"/>
  <c r="B326" i="14"/>
  <c r="H325" i="14"/>
  <c r="D331" i="14"/>
  <c r="K331" i="14"/>
  <c r="A332" i="14"/>
  <c r="C331" i="14"/>
  <c r="C317" i="3"/>
  <c r="D317" i="3" s="1"/>
  <c r="B326" i="15" l="1"/>
  <c r="H325" i="15"/>
  <c r="K331" i="15"/>
  <c r="A332" i="15"/>
  <c r="B327" i="14"/>
  <c r="H326" i="14"/>
  <c r="K332" i="14"/>
  <c r="D332" i="14"/>
  <c r="C332" i="14"/>
  <c r="A333" i="14"/>
  <c r="C318" i="3"/>
  <c r="D318" i="3" s="1"/>
  <c r="K332" i="15" l="1"/>
  <c r="A333" i="15"/>
  <c r="B327" i="15"/>
  <c r="H326" i="15"/>
  <c r="B328" i="14"/>
  <c r="H327" i="14"/>
  <c r="K333" i="14"/>
  <c r="D333" i="14"/>
  <c r="C333" i="14"/>
  <c r="A334" i="14"/>
  <c r="C319" i="3"/>
  <c r="D319" i="3" s="1"/>
  <c r="B328" i="15" l="1"/>
  <c r="H327" i="15"/>
  <c r="A334" i="15"/>
  <c r="K333" i="15"/>
  <c r="B329" i="14"/>
  <c r="H328" i="14"/>
  <c r="K334" i="14"/>
  <c r="C334" i="14"/>
  <c r="A335" i="14"/>
  <c r="D334" i="14"/>
  <c r="C320" i="3"/>
  <c r="D320" i="3" s="1"/>
  <c r="K334" i="15" l="1"/>
  <c r="A335" i="15"/>
  <c r="B329" i="15"/>
  <c r="H328" i="15"/>
  <c r="B330" i="14"/>
  <c r="H329" i="14"/>
  <c r="D335" i="14"/>
  <c r="C335" i="14"/>
  <c r="K335" i="14"/>
  <c r="A336" i="14"/>
  <c r="C321" i="3"/>
  <c r="D321" i="3" s="1"/>
  <c r="B330" i="15" l="1"/>
  <c r="H329" i="15"/>
  <c r="K335" i="15"/>
  <c r="A336" i="15"/>
  <c r="B331" i="14"/>
  <c r="H330" i="14"/>
  <c r="K336" i="14"/>
  <c r="D336" i="14"/>
  <c r="C336" i="14"/>
  <c r="A337" i="14"/>
  <c r="C322" i="3"/>
  <c r="D322" i="3" s="1"/>
  <c r="B331" i="15" l="1"/>
  <c r="H330" i="15"/>
  <c r="K336" i="15"/>
  <c r="A337" i="15"/>
  <c r="B332" i="14"/>
  <c r="H331" i="14"/>
  <c r="D337" i="14"/>
  <c r="C337" i="14"/>
  <c r="A338" i="14"/>
  <c r="K337" i="14"/>
  <c r="C323" i="3"/>
  <c r="D323" i="3" s="1"/>
  <c r="A338" i="15" l="1"/>
  <c r="K337" i="15"/>
  <c r="B332" i="15"/>
  <c r="H331" i="15"/>
  <c r="B333" i="14"/>
  <c r="H332" i="14"/>
  <c r="K338" i="14"/>
  <c r="C338" i="14"/>
  <c r="A339" i="14"/>
  <c r="D338" i="14"/>
  <c r="C324" i="3"/>
  <c r="D324" i="3" s="1"/>
  <c r="A339" i="15" l="1"/>
  <c r="K338" i="15"/>
  <c r="B333" i="15"/>
  <c r="H332" i="15"/>
  <c r="B334" i="14"/>
  <c r="H333" i="14"/>
  <c r="D339" i="14"/>
  <c r="K339" i="14"/>
  <c r="A340" i="14"/>
  <c r="C339" i="14"/>
  <c r="C325" i="3"/>
  <c r="D325" i="3" s="1"/>
  <c r="B334" i="15" l="1"/>
  <c r="H333" i="15"/>
  <c r="A340" i="15"/>
  <c r="K339" i="15"/>
  <c r="B335" i="14"/>
  <c r="H334" i="14"/>
  <c r="A341" i="14"/>
  <c r="C340" i="14"/>
  <c r="D340" i="14"/>
  <c r="K340" i="14"/>
  <c r="C326" i="3"/>
  <c r="D326" i="3" s="1"/>
  <c r="A341" i="15" l="1"/>
  <c r="K340" i="15"/>
  <c r="B335" i="15"/>
  <c r="H334" i="15"/>
  <c r="B336" i="14"/>
  <c r="H335" i="14"/>
  <c r="C341" i="14"/>
  <c r="A342" i="14"/>
  <c r="D341" i="14"/>
  <c r="K341" i="14"/>
  <c r="C327" i="3"/>
  <c r="D327" i="3" s="1"/>
  <c r="A342" i="15" l="1"/>
  <c r="K341" i="15"/>
  <c r="B336" i="15"/>
  <c r="H335" i="15"/>
  <c r="B337" i="14"/>
  <c r="H336" i="14"/>
  <c r="D342" i="14"/>
  <c r="A343" i="14"/>
  <c r="K342" i="14"/>
  <c r="C342" i="14"/>
  <c r="C328" i="3"/>
  <c r="D328" i="3" s="1"/>
  <c r="B337" i="15" l="1"/>
  <c r="H336" i="15"/>
  <c r="A343" i="15"/>
  <c r="K342" i="15"/>
  <c r="B338" i="14"/>
  <c r="H337" i="14"/>
  <c r="C343" i="14"/>
  <c r="D343" i="14"/>
  <c r="K343" i="14"/>
  <c r="A344" i="14"/>
  <c r="C329" i="3"/>
  <c r="D329" i="3" s="1"/>
  <c r="A344" i="15" l="1"/>
  <c r="K343" i="15"/>
  <c r="B338" i="15"/>
  <c r="H337" i="15"/>
  <c r="B339" i="14"/>
  <c r="H338" i="14"/>
  <c r="D344" i="14"/>
  <c r="A345" i="14"/>
  <c r="C344" i="14"/>
  <c r="K344" i="14"/>
  <c r="C330" i="3"/>
  <c r="D330" i="3" s="1"/>
  <c r="B339" i="15" l="1"/>
  <c r="H338" i="15"/>
  <c r="K344" i="15"/>
  <c r="A345" i="15"/>
  <c r="B340" i="14"/>
  <c r="H339" i="14"/>
  <c r="C345" i="14"/>
  <c r="A346" i="14"/>
  <c r="D345" i="14"/>
  <c r="K345" i="14"/>
  <c r="C331" i="3"/>
  <c r="D331" i="3" s="1"/>
  <c r="B340" i="15" l="1"/>
  <c r="H339" i="15"/>
  <c r="A346" i="15"/>
  <c r="K345" i="15"/>
  <c r="B341" i="14"/>
  <c r="H340" i="14"/>
  <c r="A347" i="14"/>
  <c r="D346" i="14"/>
  <c r="C346" i="14"/>
  <c r="K346" i="14"/>
  <c r="C332" i="3"/>
  <c r="D332" i="3" s="1"/>
  <c r="B341" i="15" l="1"/>
  <c r="H340" i="15"/>
  <c r="K346" i="15"/>
  <c r="A347" i="15"/>
  <c r="B342" i="14"/>
  <c r="H341" i="14"/>
  <c r="K347" i="14"/>
  <c r="D347" i="14"/>
  <c r="A348" i="14"/>
  <c r="C347" i="14"/>
  <c r="C333" i="3"/>
  <c r="D333" i="3" s="1"/>
  <c r="K347" i="15" l="1"/>
  <c r="A348" i="15"/>
  <c r="B342" i="15"/>
  <c r="H341" i="15"/>
  <c r="B343" i="14"/>
  <c r="H342" i="14"/>
  <c r="A349" i="14"/>
  <c r="D348" i="14"/>
  <c r="C348" i="14"/>
  <c r="K348" i="14"/>
  <c r="C334" i="3"/>
  <c r="D334" i="3" s="1"/>
  <c r="B343" i="15" l="1"/>
  <c r="H342" i="15"/>
  <c r="K348" i="15"/>
  <c r="A349" i="15"/>
  <c r="B344" i="14"/>
  <c r="H343" i="14"/>
  <c r="A350" i="14"/>
  <c r="C349" i="14"/>
  <c r="D349" i="14"/>
  <c r="K349" i="14"/>
  <c r="C335" i="3"/>
  <c r="D335" i="3" s="1"/>
  <c r="K349" i="15" l="1"/>
  <c r="A350" i="15"/>
  <c r="B344" i="15"/>
  <c r="H343" i="15"/>
  <c r="B345" i="14"/>
  <c r="H344" i="14"/>
  <c r="A351" i="14"/>
  <c r="D350" i="14"/>
  <c r="C350" i="14"/>
  <c r="K350" i="14"/>
  <c r="C336" i="3"/>
  <c r="D336" i="3" s="1"/>
  <c r="B345" i="15" l="1"/>
  <c r="H344" i="15"/>
  <c r="A351" i="15"/>
  <c r="K350" i="15"/>
  <c r="B346" i="14"/>
  <c r="H345" i="14"/>
  <c r="C351" i="14"/>
  <c r="D351" i="14"/>
  <c r="A352" i="14"/>
  <c r="K351" i="14"/>
  <c r="C337" i="3"/>
  <c r="D337" i="3" s="1"/>
  <c r="B346" i="15" l="1"/>
  <c r="H345" i="15"/>
  <c r="K351" i="15"/>
  <c r="A352" i="15"/>
  <c r="B347" i="14"/>
  <c r="H346" i="14"/>
  <c r="D352" i="14"/>
  <c r="A353" i="14"/>
  <c r="C352" i="14"/>
  <c r="K352" i="14"/>
  <c r="C338" i="3"/>
  <c r="D338" i="3" s="1"/>
  <c r="A353" i="15" l="1"/>
  <c r="K352" i="15"/>
  <c r="B347" i="15"/>
  <c r="H346" i="15"/>
  <c r="B348" i="14"/>
  <c r="H347" i="14"/>
  <c r="A354" i="14"/>
  <c r="D353" i="14"/>
  <c r="C353" i="14"/>
  <c r="K353" i="14"/>
  <c r="C339" i="3"/>
  <c r="D339" i="3" s="1"/>
  <c r="K353" i="15" l="1"/>
  <c r="A354" i="15"/>
  <c r="B348" i="15"/>
  <c r="H347" i="15"/>
  <c r="B349" i="14"/>
  <c r="H348" i="14"/>
  <c r="A355" i="14"/>
  <c r="K354" i="14"/>
  <c r="D354" i="14"/>
  <c r="C354" i="14"/>
  <c r="C340" i="3"/>
  <c r="D340" i="3" s="1"/>
  <c r="B349" i="15" l="1"/>
  <c r="H348" i="15"/>
  <c r="K354" i="15"/>
  <c r="A355" i="15"/>
  <c r="B350" i="14"/>
  <c r="H349" i="14"/>
  <c r="K355" i="14"/>
  <c r="D355" i="14"/>
  <c r="A356" i="14"/>
  <c r="C355" i="14"/>
  <c r="C341" i="3"/>
  <c r="D341" i="3" s="1"/>
  <c r="K355" i="15" l="1"/>
  <c r="A356" i="15"/>
  <c r="B350" i="15"/>
  <c r="H349" i="15"/>
  <c r="B351" i="14"/>
  <c r="H350" i="14"/>
  <c r="A357" i="14"/>
  <c r="D356" i="14"/>
  <c r="K356" i="14"/>
  <c r="C356" i="14"/>
  <c r="C342" i="3"/>
  <c r="D342" i="3" s="1"/>
  <c r="B351" i="15" l="1"/>
  <c r="H350" i="15"/>
  <c r="K356" i="15"/>
  <c r="A357" i="15"/>
  <c r="B352" i="14"/>
  <c r="H351" i="14"/>
  <c r="C357" i="14"/>
  <c r="A358" i="14"/>
  <c r="D357" i="14"/>
  <c r="K357" i="14"/>
  <c r="C343" i="3"/>
  <c r="D343" i="3" s="1"/>
  <c r="B352" i="15" l="1"/>
  <c r="H351" i="15"/>
  <c r="K357" i="15"/>
  <c r="A358" i="15"/>
  <c r="B353" i="14"/>
  <c r="H352" i="14"/>
  <c r="A359" i="14"/>
  <c r="D358" i="14"/>
  <c r="C358" i="14"/>
  <c r="K358" i="14"/>
  <c r="C344" i="3"/>
  <c r="D344" i="3" s="1"/>
  <c r="K358" i="15" l="1"/>
  <c r="A359" i="15"/>
  <c r="B353" i="15"/>
  <c r="H352" i="15"/>
  <c r="B354" i="14"/>
  <c r="H353" i="14"/>
  <c r="C359" i="14"/>
  <c r="D359" i="14"/>
  <c r="A360" i="14"/>
  <c r="K359" i="14"/>
  <c r="C345" i="3"/>
  <c r="D345" i="3" s="1"/>
  <c r="B354" i="15" l="1"/>
  <c r="H353" i="15"/>
  <c r="A360" i="15"/>
  <c r="K359" i="15"/>
  <c r="B355" i="14"/>
  <c r="H354" i="14"/>
  <c r="D360" i="14"/>
  <c r="C360" i="14"/>
  <c r="A361" i="14"/>
  <c r="K360" i="14"/>
  <c r="C346" i="3"/>
  <c r="D346" i="3" s="1"/>
  <c r="A361" i="15" l="1"/>
  <c r="K360" i="15"/>
  <c r="B355" i="15"/>
  <c r="H354" i="15"/>
  <c r="B356" i="14"/>
  <c r="H355" i="14"/>
  <c r="A362" i="14"/>
  <c r="C361" i="14"/>
  <c r="D361" i="14"/>
  <c r="K361" i="14"/>
  <c r="C347" i="3"/>
  <c r="D347" i="3" s="1"/>
  <c r="B356" i="15" l="1"/>
  <c r="H355" i="15"/>
  <c r="A362" i="15"/>
  <c r="K361" i="15"/>
  <c r="B357" i="14"/>
  <c r="H356" i="14"/>
  <c r="A363" i="14"/>
  <c r="D362" i="14"/>
  <c r="C362" i="14"/>
  <c r="K362" i="14"/>
  <c r="C348" i="3"/>
  <c r="D348" i="3" s="1"/>
  <c r="B357" i="15" l="1"/>
  <c r="H356" i="15"/>
  <c r="K362" i="15"/>
  <c r="A363" i="15"/>
  <c r="B358" i="14"/>
  <c r="H357" i="14"/>
  <c r="D363" i="14"/>
  <c r="K363" i="14"/>
  <c r="A364" i="14"/>
  <c r="C363" i="14"/>
  <c r="C349" i="3"/>
  <c r="D349" i="3" s="1"/>
  <c r="B358" i="15" l="1"/>
  <c r="H357" i="15"/>
  <c r="K363" i="15"/>
  <c r="A364" i="15"/>
  <c r="B359" i="14"/>
  <c r="H358" i="14"/>
  <c r="A365" i="14"/>
  <c r="D364" i="14"/>
  <c r="C364" i="14"/>
  <c r="K364" i="14"/>
  <c r="C350" i="3"/>
  <c r="D350" i="3" s="1"/>
  <c r="A365" i="15" l="1"/>
  <c r="K364" i="15"/>
  <c r="B359" i="15"/>
  <c r="H358" i="15"/>
  <c r="B360" i="14"/>
  <c r="H359" i="14"/>
  <c r="C365" i="14"/>
  <c r="A366" i="14"/>
  <c r="D365" i="14"/>
  <c r="K365" i="14"/>
  <c r="C351" i="3"/>
  <c r="D351" i="3" s="1"/>
  <c r="B360" i="15" l="1"/>
  <c r="H359" i="15"/>
  <c r="A366" i="15"/>
  <c r="G365" i="15"/>
  <c r="C365" i="15"/>
  <c r="S365" i="15"/>
  <c r="W365" i="15"/>
  <c r="T365" i="15"/>
  <c r="U365" i="15"/>
  <c r="V365" i="15"/>
  <c r="M365" i="15"/>
  <c r="H365" i="15"/>
  <c r="P365" i="15"/>
  <c r="O365" i="15"/>
  <c r="N365" i="15"/>
  <c r="E365" i="15"/>
  <c r="Q365" i="15"/>
  <c r="L365" i="15"/>
  <c r="I365" i="15"/>
  <c r="F365" i="15"/>
  <c r="K365" i="15"/>
  <c r="R365" i="15"/>
  <c r="B361" i="14"/>
  <c r="H360" i="14"/>
  <c r="A367" i="14"/>
  <c r="D366" i="14"/>
  <c r="C366" i="14"/>
  <c r="K366" i="14"/>
  <c r="C352" i="3"/>
  <c r="D352" i="3" s="1"/>
  <c r="B361" i="15" l="1"/>
  <c r="H360" i="15"/>
  <c r="S366" i="15"/>
  <c r="U366" i="15"/>
  <c r="V366" i="15"/>
  <c r="M366" i="15"/>
  <c r="L366" i="15"/>
  <c r="O366" i="15"/>
  <c r="P366" i="15"/>
  <c r="N366" i="15"/>
  <c r="E366" i="15"/>
  <c r="H366" i="15"/>
  <c r="K366" i="15"/>
  <c r="I366" i="15"/>
  <c r="G366" i="15"/>
  <c r="R366" i="15"/>
  <c r="A367" i="15"/>
  <c r="W366" i="15"/>
  <c r="F366" i="15"/>
  <c r="C366" i="15"/>
  <c r="T366" i="15"/>
  <c r="Q366" i="15"/>
  <c r="B362" i="14"/>
  <c r="H361" i="14"/>
  <c r="C367" i="14"/>
  <c r="D367" i="14"/>
  <c r="A368" i="14"/>
  <c r="K367" i="14"/>
  <c r="C353" i="3"/>
  <c r="D353" i="3" s="1"/>
  <c r="R367" i="15" l="1"/>
  <c r="U367" i="15"/>
  <c r="W367" i="15"/>
  <c r="M367" i="15"/>
  <c r="H367" i="15"/>
  <c r="N367" i="15"/>
  <c r="P367" i="15"/>
  <c r="O367" i="15"/>
  <c r="F367" i="15"/>
  <c r="S367" i="15"/>
  <c r="I367" i="15"/>
  <c r="K367" i="15"/>
  <c r="G367" i="15"/>
  <c r="L367" i="15"/>
  <c r="Q367" i="15"/>
  <c r="V367" i="15"/>
  <c r="E367" i="15"/>
  <c r="C367" i="15"/>
  <c r="T367" i="15"/>
  <c r="A368" i="15"/>
  <c r="B362" i="15"/>
  <c r="H361" i="15"/>
  <c r="B363" i="14"/>
  <c r="H362" i="14"/>
  <c r="A369" i="14"/>
  <c r="C368" i="14"/>
  <c r="K368" i="14"/>
  <c r="D368" i="14"/>
  <c r="C354" i="3"/>
  <c r="D354" i="3" s="1"/>
  <c r="B363" i="15" l="1"/>
  <c r="H362" i="15"/>
  <c r="M368" i="15"/>
  <c r="P368" i="15"/>
  <c r="O368" i="15"/>
  <c r="F368" i="15"/>
  <c r="L368" i="15"/>
  <c r="H368" i="15"/>
  <c r="K368" i="15"/>
  <c r="G368" i="15"/>
  <c r="S368" i="15"/>
  <c r="I368" i="15"/>
  <c r="U368" i="15"/>
  <c r="C368" i="15"/>
  <c r="E368" i="15"/>
  <c r="T368" i="15"/>
  <c r="R368" i="15"/>
  <c r="Q368" i="15"/>
  <c r="V368" i="15"/>
  <c r="W368" i="15"/>
  <c r="N368" i="15"/>
  <c r="A369" i="15"/>
  <c r="B364" i="14"/>
  <c r="H363" i="14"/>
  <c r="I369" i="14"/>
  <c r="W369" i="14"/>
  <c r="V369" i="14"/>
  <c r="E369" i="14"/>
  <c r="H369" i="14"/>
  <c r="C369" i="14"/>
  <c r="F369" i="14"/>
  <c r="G369" i="14"/>
  <c r="R369" i="14"/>
  <c r="U369" i="14"/>
  <c r="D369" i="14"/>
  <c r="P369" i="14"/>
  <c r="S369" i="14"/>
  <c r="O369" i="14"/>
  <c r="M369" i="14"/>
  <c r="L369" i="14"/>
  <c r="A370" i="14"/>
  <c r="N369" i="14"/>
  <c r="Q369" i="14"/>
  <c r="T369" i="14"/>
  <c r="K369" i="14"/>
  <c r="C355" i="3"/>
  <c r="D355" i="3" s="1"/>
  <c r="A370" i="15" l="1"/>
  <c r="G369" i="15"/>
  <c r="E369" i="15"/>
  <c r="U369" i="15"/>
  <c r="I369" i="15"/>
  <c r="T369" i="15"/>
  <c r="V369" i="15"/>
  <c r="W369" i="15"/>
  <c r="N369" i="15"/>
  <c r="C369" i="15"/>
  <c r="P369" i="15"/>
  <c r="Q369" i="15"/>
  <c r="O369" i="15"/>
  <c r="F369" i="15"/>
  <c r="S369" i="15"/>
  <c r="L369" i="15"/>
  <c r="K369" i="15"/>
  <c r="H369" i="15"/>
  <c r="M369" i="15"/>
  <c r="R369" i="15"/>
  <c r="B364" i="15"/>
  <c r="H363" i="15"/>
  <c r="B365" i="14"/>
  <c r="H364" i="14"/>
  <c r="L370" i="14"/>
  <c r="S370" i="14"/>
  <c r="V370" i="14"/>
  <c r="M370" i="14"/>
  <c r="H370" i="14"/>
  <c r="N370" i="14"/>
  <c r="R370" i="14"/>
  <c r="E370" i="14"/>
  <c r="A371" i="14"/>
  <c r="G370" i="14"/>
  <c r="O370" i="14"/>
  <c r="D370" i="14"/>
  <c r="T370" i="14"/>
  <c r="C370" i="14"/>
  <c r="K370" i="14"/>
  <c r="Q370" i="14"/>
  <c r="P370" i="14"/>
  <c r="W370" i="14"/>
  <c r="F370" i="14"/>
  <c r="U370" i="14"/>
  <c r="I370" i="14"/>
  <c r="C356" i="3"/>
  <c r="D356" i="3" s="1"/>
  <c r="B365" i="15" l="1"/>
  <c r="B366" i="15" s="1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B383" i="15" s="1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B400" i="15" s="1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B417" i="15" s="1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B434" i="15" s="1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B451" i="15" s="1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B468" i="15" s="1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B485" i="15" s="1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B502" i="15" s="1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B519" i="15" s="1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B536" i="15" s="1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B553" i="15" s="1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B570" i="15" s="1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B587" i="15" s="1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B604" i="15" s="1"/>
  <c r="B605" i="15" s="1"/>
  <c r="B606" i="15" s="1"/>
  <c r="H364" i="15"/>
  <c r="S370" i="15"/>
  <c r="V370" i="15"/>
  <c r="A371" i="15"/>
  <c r="N370" i="15"/>
  <c r="R370" i="15"/>
  <c r="O370" i="15"/>
  <c r="Q370" i="15"/>
  <c r="P370" i="15"/>
  <c r="G370" i="15"/>
  <c r="M370" i="15"/>
  <c r="K370" i="15"/>
  <c r="L370" i="15"/>
  <c r="H370" i="15"/>
  <c r="T370" i="15"/>
  <c r="I370" i="15"/>
  <c r="W370" i="15"/>
  <c r="F370" i="15"/>
  <c r="E370" i="15"/>
  <c r="U370" i="15"/>
  <c r="C370" i="15"/>
  <c r="B366" i="14"/>
  <c r="H365" i="14"/>
  <c r="I371" i="14"/>
  <c r="P371" i="14"/>
  <c r="S371" i="14"/>
  <c r="V371" i="14"/>
  <c r="E371" i="14"/>
  <c r="H371" i="14"/>
  <c r="G371" i="14"/>
  <c r="K371" i="14"/>
  <c r="L371" i="14"/>
  <c r="R371" i="14"/>
  <c r="D371" i="14"/>
  <c r="W371" i="14"/>
  <c r="T371" i="14"/>
  <c r="M371" i="14"/>
  <c r="F371" i="14"/>
  <c r="U371" i="14"/>
  <c r="N371" i="14"/>
  <c r="Q371" i="14"/>
  <c r="A372" i="14"/>
  <c r="O371" i="14"/>
  <c r="C371" i="14"/>
  <c r="C357" i="3"/>
  <c r="D357" i="3" s="1"/>
  <c r="I371" i="15" l="1"/>
  <c r="L371" i="15"/>
  <c r="H371" i="15"/>
  <c r="T371" i="15"/>
  <c r="K371" i="15"/>
  <c r="R371" i="15"/>
  <c r="W371" i="15"/>
  <c r="O371" i="15"/>
  <c r="N371" i="15"/>
  <c r="Q371" i="15"/>
  <c r="P371" i="15"/>
  <c r="G371" i="15"/>
  <c r="M371" i="15"/>
  <c r="V371" i="15"/>
  <c r="E371" i="15"/>
  <c r="F371" i="15"/>
  <c r="U371" i="15"/>
  <c r="C371" i="15"/>
  <c r="A372" i="15"/>
  <c r="S371" i="15"/>
  <c r="B367" i="14"/>
  <c r="H366" i="14"/>
  <c r="L372" i="14"/>
  <c r="S372" i="14"/>
  <c r="R372" i="14"/>
  <c r="U372" i="14"/>
  <c r="V372" i="14"/>
  <c r="Q372" i="14"/>
  <c r="A373" i="14"/>
  <c r="G372" i="14"/>
  <c r="O372" i="14"/>
  <c r="I372" i="14"/>
  <c r="D372" i="14"/>
  <c r="E372" i="14"/>
  <c r="T372" i="14"/>
  <c r="K372" i="14"/>
  <c r="N372" i="14"/>
  <c r="W372" i="14"/>
  <c r="H372" i="14"/>
  <c r="C372" i="14"/>
  <c r="F372" i="14"/>
  <c r="P372" i="14"/>
  <c r="M372" i="14"/>
  <c r="C358" i="3"/>
  <c r="D358" i="3" s="1"/>
  <c r="H372" i="15" l="1"/>
  <c r="L372" i="15"/>
  <c r="I372" i="15"/>
  <c r="N372" i="15"/>
  <c r="T372" i="15"/>
  <c r="F372" i="15"/>
  <c r="V372" i="15"/>
  <c r="A373" i="15"/>
  <c r="M372" i="15"/>
  <c r="R372" i="15"/>
  <c r="G372" i="15"/>
  <c r="U372" i="15"/>
  <c r="C372" i="15"/>
  <c r="S372" i="15"/>
  <c r="W372" i="15"/>
  <c r="P372" i="15"/>
  <c r="E372" i="15"/>
  <c r="Q372" i="15"/>
  <c r="O372" i="15"/>
  <c r="K372" i="15"/>
  <c r="B368" i="14"/>
  <c r="H367" i="14"/>
  <c r="I373" i="14"/>
  <c r="M373" i="14"/>
  <c r="L373" i="14"/>
  <c r="O373" i="14"/>
  <c r="F373" i="14"/>
  <c r="V373" i="14"/>
  <c r="H373" i="14"/>
  <c r="C373" i="14"/>
  <c r="P373" i="14"/>
  <c r="U373" i="14"/>
  <c r="S373" i="14"/>
  <c r="E373" i="14"/>
  <c r="A374" i="14"/>
  <c r="R373" i="14"/>
  <c r="D373" i="14"/>
  <c r="G373" i="14"/>
  <c r="N373" i="14"/>
  <c r="Q373" i="14"/>
  <c r="T373" i="14"/>
  <c r="W373" i="14"/>
  <c r="K373" i="14"/>
  <c r="C359" i="3"/>
  <c r="D359" i="3" s="1"/>
  <c r="T373" i="15" l="1"/>
  <c r="W373" i="15"/>
  <c r="Q373" i="15"/>
  <c r="H373" i="15"/>
  <c r="K373" i="15"/>
  <c r="A374" i="15"/>
  <c r="G373" i="15"/>
  <c r="F373" i="15"/>
  <c r="O373" i="15"/>
  <c r="N373" i="15"/>
  <c r="P373" i="15"/>
  <c r="R373" i="15"/>
  <c r="I373" i="15"/>
  <c r="U373" i="15"/>
  <c r="S373" i="15"/>
  <c r="L373" i="15"/>
  <c r="M373" i="15"/>
  <c r="V373" i="15"/>
  <c r="E373" i="15"/>
  <c r="C373" i="15"/>
  <c r="B369" i="14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H368" i="14"/>
  <c r="L374" i="14"/>
  <c r="S374" i="14"/>
  <c r="V374" i="14"/>
  <c r="M374" i="14"/>
  <c r="Q374" i="14"/>
  <c r="O374" i="14"/>
  <c r="D374" i="14"/>
  <c r="H374" i="14"/>
  <c r="A375" i="14"/>
  <c r="G374" i="14"/>
  <c r="N374" i="14"/>
  <c r="I374" i="14"/>
  <c r="E374" i="14"/>
  <c r="T374" i="14"/>
  <c r="C374" i="14"/>
  <c r="K374" i="14"/>
  <c r="P374" i="14"/>
  <c r="W374" i="14"/>
  <c r="F374" i="14"/>
  <c r="U374" i="14"/>
  <c r="R374" i="14"/>
  <c r="C360" i="3"/>
  <c r="D360" i="3" s="1"/>
  <c r="O374" i="15" l="1"/>
  <c r="R374" i="15"/>
  <c r="I374" i="15"/>
  <c r="N374" i="15"/>
  <c r="U374" i="15"/>
  <c r="K374" i="15"/>
  <c r="M374" i="15"/>
  <c r="V374" i="15"/>
  <c r="L374" i="15"/>
  <c r="T374" i="15"/>
  <c r="S374" i="15"/>
  <c r="Q374" i="15"/>
  <c r="H374" i="15"/>
  <c r="W374" i="15"/>
  <c r="F374" i="15"/>
  <c r="G374" i="15"/>
  <c r="P374" i="15"/>
  <c r="E374" i="15"/>
  <c r="A375" i="15"/>
  <c r="C374" i="15"/>
  <c r="I375" i="14"/>
  <c r="M375" i="14"/>
  <c r="F375" i="14"/>
  <c r="C375" i="14"/>
  <c r="V375" i="14"/>
  <c r="E375" i="14"/>
  <c r="H375" i="14"/>
  <c r="G375" i="14"/>
  <c r="S375" i="14"/>
  <c r="T375" i="14"/>
  <c r="R375" i="14"/>
  <c r="U375" i="14"/>
  <c r="D375" i="14"/>
  <c r="L375" i="14"/>
  <c r="W375" i="14"/>
  <c r="P375" i="14"/>
  <c r="N375" i="14"/>
  <c r="Q375" i="14"/>
  <c r="A376" i="14"/>
  <c r="O375" i="14"/>
  <c r="K375" i="14"/>
  <c r="C361" i="3"/>
  <c r="D361" i="3" s="1"/>
  <c r="I375" i="15" l="1"/>
  <c r="M375" i="15"/>
  <c r="W375" i="15"/>
  <c r="F375" i="15"/>
  <c r="O375" i="15"/>
  <c r="N375" i="15"/>
  <c r="S375" i="15"/>
  <c r="K375" i="15"/>
  <c r="U375" i="15"/>
  <c r="T375" i="15"/>
  <c r="V375" i="15"/>
  <c r="E375" i="15"/>
  <c r="G375" i="15"/>
  <c r="P375" i="15"/>
  <c r="L375" i="15"/>
  <c r="R375" i="15"/>
  <c r="A376" i="15"/>
  <c r="Q375" i="15"/>
  <c r="H375" i="15"/>
  <c r="C375" i="15"/>
  <c r="S376" i="14"/>
  <c r="M376" i="14"/>
  <c r="A377" i="14"/>
  <c r="G376" i="14"/>
  <c r="O376" i="14"/>
  <c r="I376" i="14"/>
  <c r="V376" i="14"/>
  <c r="N376" i="14"/>
  <c r="C376" i="14"/>
  <c r="Q376" i="14"/>
  <c r="E376" i="14"/>
  <c r="W376" i="14"/>
  <c r="U376" i="14"/>
  <c r="T376" i="14"/>
  <c r="K376" i="14"/>
  <c r="P376" i="14"/>
  <c r="F376" i="14"/>
  <c r="H376" i="14"/>
  <c r="L376" i="14"/>
  <c r="R376" i="14"/>
  <c r="D376" i="14"/>
  <c r="C362" i="3"/>
  <c r="D362" i="3" s="1"/>
  <c r="H376" i="15" l="1"/>
  <c r="N376" i="15"/>
  <c r="W376" i="15"/>
  <c r="F376" i="15"/>
  <c r="L376" i="15"/>
  <c r="S376" i="15"/>
  <c r="O376" i="15"/>
  <c r="U376" i="15"/>
  <c r="C376" i="15"/>
  <c r="G376" i="15"/>
  <c r="P376" i="15"/>
  <c r="V376" i="15"/>
  <c r="M376" i="15"/>
  <c r="K376" i="15"/>
  <c r="T376" i="15"/>
  <c r="Q376" i="15"/>
  <c r="A377" i="15"/>
  <c r="R376" i="15"/>
  <c r="I376" i="15"/>
  <c r="E376" i="15"/>
  <c r="V377" i="14"/>
  <c r="E377" i="14"/>
  <c r="H377" i="14"/>
  <c r="C377" i="14"/>
  <c r="F377" i="14"/>
  <c r="A378" i="14"/>
  <c r="R377" i="14"/>
  <c r="U377" i="14"/>
  <c r="D377" i="14"/>
  <c r="S377" i="14"/>
  <c r="N377" i="14"/>
  <c r="Q377" i="14"/>
  <c r="T377" i="14"/>
  <c r="K377" i="14"/>
  <c r="O377" i="14"/>
  <c r="I377" i="14"/>
  <c r="M377" i="14"/>
  <c r="L377" i="14"/>
  <c r="W377" i="14"/>
  <c r="G377" i="14"/>
  <c r="P377" i="14"/>
  <c r="C363" i="3"/>
  <c r="D363" i="3" s="1"/>
  <c r="T377" i="15" l="1"/>
  <c r="S377" i="15"/>
  <c r="K377" i="15"/>
  <c r="I377" i="15"/>
  <c r="U377" i="15"/>
  <c r="A378" i="15"/>
  <c r="Q377" i="15"/>
  <c r="P377" i="15"/>
  <c r="N377" i="15"/>
  <c r="C377" i="15"/>
  <c r="V377" i="15"/>
  <c r="O377" i="15"/>
  <c r="G377" i="15"/>
  <c r="R377" i="15"/>
  <c r="E377" i="15"/>
  <c r="L377" i="15"/>
  <c r="H377" i="15"/>
  <c r="W377" i="15"/>
  <c r="F377" i="15"/>
  <c r="M377" i="15"/>
  <c r="L378" i="14"/>
  <c r="S378" i="14"/>
  <c r="V378" i="14"/>
  <c r="M378" i="14"/>
  <c r="H378" i="14"/>
  <c r="K378" i="14"/>
  <c r="A379" i="14"/>
  <c r="G378" i="14"/>
  <c r="O378" i="14"/>
  <c r="N378" i="14"/>
  <c r="D378" i="14"/>
  <c r="R378" i="14"/>
  <c r="T378" i="14"/>
  <c r="E378" i="14"/>
  <c r="P378" i="14"/>
  <c r="U378" i="14"/>
  <c r="C378" i="14"/>
  <c r="Q378" i="14"/>
  <c r="F378" i="14"/>
  <c r="W378" i="14"/>
  <c r="I378" i="14"/>
  <c r="C364" i="3"/>
  <c r="D364" i="3" s="1"/>
  <c r="W378" i="15" l="1"/>
  <c r="F378" i="15"/>
  <c r="R378" i="15"/>
  <c r="Q378" i="15"/>
  <c r="E378" i="15"/>
  <c r="K378" i="15"/>
  <c r="A379" i="15"/>
  <c r="M378" i="15"/>
  <c r="S378" i="15"/>
  <c r="T378" i="15"/>
  <c r="L378" i="15"/>
  <c r="I378" i="15"/>
  <c r="U378" i="15"/>
  <c r="H378" i="15"/>
  <c r="V378" i="15"/>
  <c r="O378" i="15"/>
  <c r="N378" i="15"/>
  <c r="C378" i="15"/>
  <c r="P378" i="15"/>
  <c r="G378" i="15"/>
  <c r="I379" i="14"/>
  <c r="M379" i="14"/>
  <c r="P379" i="14"/>
  <c r="F379" i="14"/>
  <c r="S379" i="14"/>
  <c r="V379" i="14"/>
  <c r="H379" i="14"/>
  <c r="K379" i="14"/>
  <c r="T379" i="14"/>
  <c r="E379" i="14"/>
  <c r="G379" i="14"/>
  <c r="L379" i="14"/>
  <c r="R379" i="14"/>
  <c r="U379" i="14"/>
  <c r="D379" i="14"/>
  <c r="W379" i="14"/>
  <c r="N379" i="14"/>
  <c r="Q379" i="14"/>
  <c r="A380" i="14"/>
  <c r="O379" i="14"/>
  <c r="C379" i="14"/>
  <c r="C365" i="3"/>
  <c r="D365" i="3" s="1"/>
  <c r="V379" i="15" l="1"/>
  <c r="E379" i="15"/>
  <c r="S379" i="15"/>
  <c r="Q379" i="15"/>
  <c r="U379" i="15"/>
  <c r="G379" i="15"/>
  <c r="R379" i="15"/>
  <c r="T379" i="15"/>
  <c r="L379" i="15"/>
  <c r="K379" i="15"/>
  <c r="P379" i="15"/>
  <c r="I379" i="15"/>
  <c r="H379" i="15"/>
  <c r="A380" i="15"/>
  <c r="F379" i="15"/>
  <c r="N379" i="15"/>
  <c r="O379" i="15"/>
  <c r="C379" i="15"/>
  <c r="W379" i="15"/>
  <c r="M379" i="15"/>
  <c r="E380" i="14"/>
  <c r="A381" i="14"/>
  <c r="G380" i="14"/>
  <c r="O380" i="14"/>
  <c r="I380" i="14"/>
  <c r="D380" i="14"/>
  <c r="V380" i="14"/>
  <c r="C380" i="14"/>
  <c r="Q380" i="14"/>
  <c r="T380" i="14"/>
  <c r="K380" i="14"/>
  <c r="P380" i="14"/>
  <c r="W380" i="14"/>
  <c r="F380" i="14"/>
  <c r="H380" i="14"/>
  <c r="M380" i="14"/>
  <c r="L380" i="14"/>
  <c r="S380" i="14"/>
  <c r="R380" i="14"/>
  <c r="U380" i="14"/>
  <c r="N380" i="14"/>
  <c r="C366" i="3"/>
  <c r="D366" i="3" s="1"/>
  <c r="U380" i="15" l="1"/>
  <c r="C380" i="15"/>
  <c r="S380" i="15"/>
  <c r="R380" i="15"/>
  <c r="N380" i="15"/>
  <c r="A381" i="15"/>
  <c r="Q380" i="15"/>
  <c r="T380" i="15"/>
  <c r="L380" i="15"/>
  <c r="K380" i="15"/>
  <c r="W380" i="15"/>
  <c r="M380" i="15"/>
  <c r="O380" i="15"/>
  <c r="E380" i="15"/>
  <c r="P380" i="15"/>
  <c r="G380" i="15"/>
  <c r="H380" i="15"/>
  <c r="I380" i="15"/>
  <c r="V380" i="15"/>
  <c r="F380" i="15"/>
  <c r="I381" i="14"/>
  <c r="F381" i="14"/>
  <c r="V381" i="14"/>
  <c r="E381" i="14"/>
  <c r="H381" i="14"/>
  <c r="C381" i="14"/>
  <c r="A382" i="14"/>
  <c r="P381" i="14"/>
  <c r="R381" i="14"/>
  <c r="U381" i="14"/>
  <c r="D381" i="14"/>
  <c r="S381" i="14"/>
  <c r="G381" i="14"/>
  <c r="N381" i="14"/>
  <c r="Q381" i="14"/>
  <c r="T381" i="14"/>
  <c r="K381" i="14"/>
  <c r="W381" i="14"/>
  <c r="M381" i="14"/>
  <c r="L381" i="14"/>
  <c r="O381" i="14"/>
  <c r="C367" i="3"/>
  <c r="D367" i="3" s="1"/>
  <c r="A382" i="15" l="1"/>
  <c r="G381" i="15"/>
  <c r="C381" i="15"/>
  <c r="R381" i="15"/>
  <c r="Q381" i="15"/>
  <c r="T381" i="15"/>
  <c r="U381" i="15"/>
  <c r="S381" i="15"/>
  <c r="K381" i="15"/>
  <c r="N381" i="15"/>
  <c r="I381" i="15"/>
  <c r="H381" i="15"/>
  <c r="P381" i="15"/>
  <c r="O381" i="15"/>
  <c r="M381" i="15"/>
  <c r="W381" i="15"/>
  <c r="F381" i="15"/>
  <c r="L381" i="15"/>
  <c r="E381" i="15"/>
  <c r="V381" i="15"/>
  <c r="L382" i="14"/>
  <c r="S382" i="14"/>
  <c r="V382" i="14"/>
  <c r="M382" i="14"/>
  <c r="Q382" i="14"/>
  <c r="H382" i="14"/>
  <c r="A383" i="14"/>
  <c r="G382" i="14"/>
  <c r="O382" i="14"/>
  <c r="N382" i="14"/>
  <c r="D382" i="14"/>
  <c r="I382" i="14"/>
  <c r="T382" i="14"/>
  <c r="E382" i="14"/>
  <c r="C382" i="14"/>
  <c r="P382" i="14"/>
  <c r="W382" i="14"/>
  <c r="F382" i="14"/>
  <c r="U382" i="14"/>
  <c r="R382" i="14"/>
  <c r="K382" i="14"/>
  <c r="C368" i="3"/>
  <c r="D368" i="3" s="1"/>
  <c r="W382" i="15" l="1"/>
  <c r="F382" i="15"/>
  <c r="C382" i="15"/>
  <c r="R382" i="15"/>
  <c r="H382" i="15"/>
  <c r="P382" i="15"/>
  <c r="V382" i="15"/>
  <c r="S382" i="15"/>
  <c r="U382" i="15"/>
  <c r="T382" i="15"/>
  <c r="L382" i="15"/>
  <c r="A383" i="15"/>
  <c r="O382" i="15"/>
  <c r="M382" i="15"/>
  <c r="Q382" i="15"/>
  <c r="K382" i="15"/>
  <c r="E382" i="15"/>
  <c r="N382" i="15"/>
  <c r="G382" i="15"/>
  <c r="I382" i="15"/>
  <c r="I383" i="14"/>
  <c r="M383" i="14"/>
  <c r="P383" i="14"/>
  <c r="C383" i="14"/>
  <c r="L383" i="14"/>
  <c r="V383" i="14"/>
  <c r="E383" i="14"/>
  <c r="H383" i="14"/>
  <c r="G383" i="14"/>
  <c r="S383" i="14"/>
  <c r="T383" i="14"/>
  <c r="W383" i="14"/>
  <c r="R383" i="14"/>
  <c r="U383" i="14"/>
  <c r="N383" i="14"/>
  <c r="Q383" i="14"/>
  <c r="A384" i="14"/>
  <c r="O383" i="14"/>
  <c r="K383" i="14"/>
  <c r="F383" i="14"/>
  <c r="D383" i="14"/>
  <c r="C369" i="3"/>
  <c r="D369" i="3" s="1"/>
  <c r="R383" i="15" l="1"/>
  <c r="U383" i="15"/>
  <c r="T383" i="15"/>
  <c r="L383" i="15"/>
  <c r="G383" i="15"/>
  <c r="I383" i="15"/>
  <c r="K383" i="15"/>
  <c r="Q383" i="15"/>
  <c r="N383" i="15"/>
  <c r="P383" i="15"/>
  <c r="M383" i="15"/>
  <c r="A384" i="15"/>
  <c r="W383" i="15"/>
  <c r="F383" i="15"/>
  <c r="H383" i="15"/>
  <c r="V383" i="15"/>
  <c r="E383" i="15"/>
  <c r="C383" i="15"/>
  <c r="S383" i="15"/>
  <c r="O383" i="15"/>
  <c r="L384" i="14"/>
  <c r="S384" i="14"/>
  <c r="R384" i="14"/>
  <c r="M384" i="14"/>
  <c r="D384" i="14"/>
  <c r="A385" i="14"/>
  <c r="G384" i="14"/>
  <c r="I384" i="14"/>
  <c r="V384" i="14"/>
  <c r="N384" i="14"/>
  <c r="C384" i="14"/>
  <c r="E384" i="14"/>
  <c r="O384" i="14"/>
  <c r="Q384" i="14"/>
  <c r="T384" i="14"/>
  <c r="K384" i="14"/>
  <c r="P384" i="14"/>
  <c r="W384" i="14"/>
  <c r="F384" i="14"/>
  <c r="H384" i="14"/>
  <c r="U384" i="14"/>
  <c r="C370" i="3"/>
  <c r="D370" i="3" s="1"/>
  <c r="U384" i="15" l="1"/>
  <c r="C384" i="15"/>
  <c r="E384" i="15"/>
  <c r="S384" i="15"/>
  <c r="A385" i="15"/>
  <c r="M384" i="15"/>
  <c r="P384" i="15"/>
  <c r="R384" i="15"/>
  <c r="W384" i="15"/>
  <c r="H384" i="15"/>
  <c r="K384" i="15"/>
  <c r="F384" i="15"/>
  <c r="I384" i="15"/>
  <c r="Q384" i="15"/>
  <c r="V384" i="15"/>
  <c r="T384" i="15"/>
  <c r="L384" i="15"/>
  <c r="G384" i="15"/>
  <c r="N384" i="15"/>
  <c r="O384" i="15"/>
  <c r="I385" i="14"/>
  <c r="M385" i="14"/>
  <c r="L385" i="14"/>
  <c r="W385" i="14"/>
  <c r="A386" i="14"/>
  <c r="T385" i="14"/>
  <c r="V385" i="14"/>
  <c r="E385" i="14"/>
  <c r="H385" i="14"/>
  <c r="C385" i="14"/>
  <c r="F385" i="14"/>
  <c r="G385" i="14"/>
  <c r="R385" i="14"/>
  <c r="U385" i="14"/>
  <c r="D385" i="14"/>
  <c r="S385" i="14"/>
  <c r="P385" i="14"/>
  <c r="O385" i="14"/>
  <c r="N385" i="14"/>
  <c r="Q385" i="14"/>
  <c r="K385" i="14"/>
  <c r="C371" i="3"/>
  <c r="D371" i="3" s="1"/>
  <c r="A386" i="15" l="1"/>
  <c r="G385" i="15"/>
  <c r="E385" i="15"/>
  <c r="S385" i="15"/>
  <c r="H385" i="15"/>
  <c r="R385" i="15"/>
  <c r="T385" i="15"/>
  <c r="V385" i="15"/>
  <c r="U385" i="15"/>
  <c r="M385" i="15"/>
  <c r="W385" i="15"/>
  <c r="L385" i="15"/>
  <c r="K385" i="15"/>
  <c r="F385" i="15"/>
  <c r="I385" i="15"/>
  <c r="P385" i="15"/>
  <c r="Q385" i="15"/>
  <c r="N385" i="15"/>
  <c r="C385" i="15"/>
  <c r="O385" i="15"/>
  <c r="L386" i="14"/>
  <c r="S386" i="14"/>
  <c r="V386" i="14"/>
  <c r="M386" i="14"/>
  <c r="H386" i="14"/>
  <c r="Q386" i="14"/>
  <c r="A387" i="14"/>
  <c r="G386" i="14"/>
  <c r="O386" i="14"/>
  <c r="N386" i="14"/>
  <c r="D386" i="14"/>
  <c r="R386" i="14"/>
  <c r="K386" i="14"/>
  <c r="T386" i="14"/>
  <c r="C386" i="14"/>
  <c r="E386" i="14"/>
  <c r="P386" i="14"/>
  <c r="W386" i="14"/>
  <c r="F386" i="14"/>
  <c r="U386" i="14"/>
  <c r="I386" i="14"/>
  <c r="C372" i="3"/>
  <c r="D372" i="3" s="1"/>
  <c r="W386" i="15" l="1"/>
  <c r="F386" i="15"/>
  <c r="E386" i="15"/>
  <c r="T386" i="15"/>
  <c r="H386" i="15"/>
  <c r="S386" i="15"/>
  <c r="V386" i="15"/>
  <c r="U386" i="15"/>
  <c r="M386" i="15"/>
  <c r="A387" i="15"/>
  <c r="R386" i="15"/>
  <c r="O386" i="15"/>
  <c r="Q386" i="15"/>
  <c r="N386" i="15"/>
  <c r="C386" i="15"/>
  <c r="P386" i="15"/>
  <c r="K386" i="15"/>
  <c r="L386" i="15"/>
  <c r="G386" i="15"/>
  <c r="I386" i="15"/>
  <c r="I387" i="14"/>
  <c r="P387" i="14"/>
  <c r="S387" i="14"/>
  <c r="V387" i="14"/>
  <c r="E387" i="14"/>
  <c r="H387" i="14"/>
  <c r="G387" i="14"/>
  <c r="K387" i="14"/>
  <c r="L387" i="14"/>
  <c r="R387" i="14"/>
  <c r="U387" i="14"/>
  <c r="W387" i="14"/>
  <c r="D387" i="14"/>
  <c r="T387" i="14"/>
  <c r="M387" i="14"/>
  <c r="F387" i="14"/>
  <c r="N387" i="14"/>
  <c r="Q387" i="14"/>
  <c r="A388" i="14"/>
  <c r="O387" i="14"/>
  <c r="C387" i="14"/>
  <c r="C373" i="3"/>
  <c r="D373" i="3" s="1"/>
  <c r="V387" i="15" l="1"/>
  <c r="E387" i="15"/>
  <c r="F387" i="15"/>
  <c r="T387" i="15"/>
  <c r="A388" i="15"/>
  <c r="H387" i="15"/>
  <c r="R387" i="15"/>
  <c r="W387" i="15"/>
  <c r="U387" i="15"/>
  <c r="M387" i="15"/>
  <c r="S387" i="15"/>
  <c r="N387" i="15"/>
  <c r="Q387" i="15"/>
  <c r="O387" i="15"/>
  <c r="C387" i="15"/>
  <c r="P387" i="15"/>
  <c r="I387" i="15"/>
  <c r="L387" i="15"/>
  <c r="G387" i="15"/>
  <c r="K387" i="15"/>
  <c r="L388" i="14"/>
  <c r="S388" i="14"/>
  <c r="R388" i="14"/>
  <c r="V388" i="14"/>
  <c r="A389" i="14"/>
  <c r="G388" i="14"/>
  <c r="O388" i="14"/>
  <c r="I388" i="14"/>
  <c r="D388" i="14"/>
  <c r="E388" i="14"/>
  <c r="C388" i="14"/>
  <c r="K388" i="14"/>
  <c r="N388" i="14"/>
  <c r="T388" i="14"/>
  <c r="Q388" i="14"/>
  <c r="P388" i="14"/>
  <c r="W388" i="14"/>
  <c r="F388" i="14"/>
  <c r="H388" i="14"/>
  <c r="M388" i="14"/>
  <c r="U388" i="14"/>
  <c r="C374" i="3"/>
  <c r="D374" i="3" s="1"/>
  <c r="U388" i="15" l="1"/>
  <c r="C388" i="15"/>
  <c r="F388" i="15"/>
  <c r="T388" i="15"/>
  <c r="A389" i="15"/>
  <c r="L388" i="15"/>
  <c r="I388" i="15"/>
  <c r="Q388" i="15"/>
  <c r="W388" i="15"/>
  <c r="V388" i="15"/>
  <c r="N388" i="15"/>
  <c r="P388" i="15"/>
  <c r="H388" i="15"/>
  <c r="S388" i="15"/>
  <c r="M388" i="15"/>
  <c r="R388" i="15"/>
  <c r="O388" i="15"/>
  <c r="E388" i="15"/>
  <c r="K388" i="15"/>
  <c r="G388" i="15"/>
  <c r="I389" i="14"/>
  <c r="M389" i="14"/>
  <c r="L389" i="14"/>
  <c r="O389" i="14"/>
  <c r="F389" i="14"/>
  <c r="C389" i="14"/>
  <c r="P389" i="14"/>
  <c r="R389" i="14"/>
  <c r="D389" i="14"/>
  <c r="S389" i="14"/>
  <c r="V389" i="14"/>
  <c r="E389" i="14"/>
  <c r="H389" i="14"/>
  <c r="A390" i="14"/>
  <c r="U389" i="14"/>
  <c r="G389" i="14"/>
  <c r="N389" i="14"/>
  <c r="T389" i="14"/>
  <c r="K389" i="14"/>
  <c r="Q389" i="14"/>
  <c r="W389" i="14"/>
  <c r="C375" i="3"/>
  <c r="D375" i="3" s="1"/>
  <c r="A390" i="15" l="1"/>
  <c r="G389" i="15"/>
  <c r="F389" i="15"/>
  <c r="U389" i="15"/>
  <c r="S389" i="15"/>
  <c r="H389" i="15"/>
  <c r="C389" i="15"/>
  <c r="T389" i="15"/>
  <c r="W389" i="15"/>
  <c r="V389" i="15"/>
  <c r="N389" i="15"/>
  <c r="Q389" i="15"/>
  <c r="P389" i="15"/>
  <c r="R389" i="15"/>
  <c r="O389" i="15"/>
  <c r="E389" i="15"/>
  <c r="I389" i="15"/>
  <c r="L389" i="15"/>
  <c r="M389" i="15"/>
  <c r="K389" i="15"/>
  <c r="L390" i="14"/>
  <c r="S390" i="14"/>
  <c r="V390" i="14"/>
  <c r="M390" i="14"/>
  <c r="Q390" i="14"/>
  <c r="T390" i="14"/>
  <c r="K390" i="14"/>
  <c r="A391" i="14"/>
  <c r="G390" i="14"/>
  <c r="O390" i="14"/>
  <c r="N390" i="14"/>
  <c r="D390" i="14"/>
  <c r="I390" i="14"/>
  <c r="C390" i="14"/>
  <c r="E390" i="14"/>
  <c r="F390" i="14"/>
  <c r="H390" i="14"/>
  <c r="R390" i="14"/>
  <c r="P390" i="14"/>
  <c r="W390" i="14"/>
  <c r="U390" i="14"/>
  <c r="C376" i="3"/>
  <c r="D376" i="3" s="1"/>
  <c r="W390" i="15" l="1"/>
  <c r="F390" i="15"/>
  <c r="G390" i="15"/>
  <c r="U390" i="15"/>
  <c r="C390" i="15"/>
  <c r="H390" i="15"/>
  <c r="S390" i="15"/>
  <c r="A391" i="15"/>
  <c r="V390" i="15"/>
  <c r="N390" i="15"/>
  <c r="Q390" i="15"/>
  <c r="M390" i="15"/>
  <c r="I390" i="15"/>
  <c r="O390" i="15"/>
  <c r="R390" i="15"/>
  <c r="P390" i="15"/>
  <c r="E390" i="15"/>
  <c r="L390" i="15"/>
  <c r="K390" i="15"/>
  <c r="T390" i="15"/>
  <c r="I391" i="14"/>
  <c r="M391" i="14"/>
  <c r="P391" i="14"/>
  <c r="F391" i="14"/>
  <c r="T391" i="14"/>
  <c r="V391" i="14"/>
  <c r="E391" i="14"/>
  <c r="G391" i="14"/>
  <c r="C391" i="14"/>
  <c r="H391" i="14"/>
  <c r="R391" i="14"/>
  <c r="U391" i="14"/>
  <c r="D391" i="14"/>
  <c r="W391" i="14"/>
  <c r="N391" i="14"/>
  <c r="Q391" i="14"/>
  <c r="A392" i="14"/>
  <c r="O391" i="14"/>
  <c r="K391" i="14"/>
  <c r="S391" i="14"/>
  <c r="L391" i="14"/>
  <c r="C377" i="3"/>
  <c r="D377" i="3" s="1"/>
  <c r="V391" i="15" l="1"/>
  <c r="E391" i="15"/>
  <c r="G391" i="15"/>
  <c r="U391" i="15"/>
  <c r="Q391" i="15"/>
  <c r="I391" i="15"/>
  <c r="L391" i="15"/>
  <c r="R391" i="15"/>
  <c r="A392" i="15"/>
  <c r="W391" i="15"/>
  <c r="O391" i="15"/>
  <c r="K391" i="15"/>
  <c r="M391" i="15"/>
  <c r="H391" i="15"/>
  <c r="C391" i="15"/>
  <c r="N391" i="15"/>
  <c r="S391" i="15"/>
  <c r="P391" i="15"/>
  <c r="F391" i="15"/>
  <c r="T391" i="15"/>
  <c r="L392" i="14"/>
  <c r="S392" i="14"/>
  <c r="R392" i="14"/>
  <c r="M392" i="14"/>
  <c r="D392" i="14"/>
  <c r="W392" i="14"/>
  <c r="U392" i="14"/>
  <c r="A393" i="14"/>
  <c r="G392" i="14"/>
  <c r="O392" i="14"/>
  <c r="I392" i="14"/>
  <c r="V392" i="14"/>
  <c r="N392" i="14"/>
  <c r="T392" i="14"/>
  <c r="K392" i="14"/>
  <c r="Q392" i="14"/>
  <c r="C392" i="14"/>
  <c r="E392" i="14"/>
  <c r="P392" i="14"/>
  <c r="F392" i="14"/>
  <c r="H392" i="14"/>
  <c r="C378" i="3"/>
  <c r="D378" i="3" s="1"/>
  <c r="U392" i="15" l="1"/>
  <c r="C392" i="15"/>
  <c r="G392" i="15"/>
  <c r="V392" i="15"/>
  <c r="E392" i="15"/>
  <c r="H392" i="15"/>
  <c r="N392" i="15"/>
  <c r="T392" i="15"/>
  <c r="R392" i="15"/>
  <c r="Q392" i="15"/>
  <c r="A393" i="15"/>
  <c r="W392" i="15"/>
  <c r="O392" i="15"/>
  <c r="L392" i="15"/>
  <c r="M392" i="15"/>
  <c r="S392" i="15"/>
  <c r="P392" i="15"/>
  <c r="F392" i="15"/>
  <c r="K392" i="15"/>
  <c r="I392" i="15"/>
  <c r="I393" i="14"/>
  <c r="L393" i="14"/>
  <c r="A394" i="14"/>
  <c r="V393" i="14"/>
  <c r="E393" i="14"/>
  <c r="H393" i="14"/>
  <c r="C393" i="14"/>
  <c r="F393" i="14"/>
  <c r="G393" i="14"/>
  <c r="R393" i="14"/>
  <c r="U393" i="14"/>
  <c r="D393" i="14"/>
  <c r="P393" i="14"/>
  <c r="O393" i="14"/>
  <c r="M393" i="14"/>
  <c r="W393" i="14"/>
  <c r="S393" i="14"/>
  <c r="N393" i="14"/>
  <c r="Q393" i="14"/>
  <c r="T393" i="14"/>
  <c r="K393" i="14"/>
  <c r="C379" i="3"/>
  <c r="D379" i="3" s="1"/>
  <c r="A394" i="15" l="1"/>
  <c r="G393" i="15"/>
  <c r="W393" i="15"/>
  <c r="O393" i="15"/>
  <c r="E393" i="15"/>
  <c r="T393" i="15"/>
  <c r="S393" i="15"/>
  <c r="Q393" i="15"/>
  <c r="F393" i="15"/>
  <c r="U393" i="15"/>
  <c r="L393" i="15"/>
  <c r="V393" i="15"/>
  <c r="K393" i="15"/>
  <c r="P393" i="15"/>
  <c r="N393" i="15"/>
  <c r="I393" i="15"/>
  <c r="M393" i="15"/>
  <c r="R393" i="15"/>
  <c r="H393" i="15"/>
  <c r="C393" i="15"/>
  <c r="L394" i="14"/>
  <c r="S394" i="14"/>
  <c r="V394" i="14"/>
  <c r="M394" i="14"/>
  <c r="H394" i="14"/>
  <c r="F394" i="14"/>
  <c r="A395" i="14"/>
  <c r="G394" i="14"/>
  <c r="O394" i="14"/>
  <c r="N394" i="14"/>
  <c r="D394" i="14"/>
  <c r="R394" i="14"/>
  <c r="T394" i="14"/>
  <c r="C394" i="14"/>
  <c r="K394" i="14"/>
  <c r="E394" i="14"/>
  <c r="Q394" i="14"/>
  <c r="P394" i="14"/>
  <c r="W394" i="14"/>
  <c r="U394" i="14"/>
  <c r="I394" i="14"/>
  <c r="C380" i="3"/>
  <c r="D380" i="3" s="1"/>
  <c r="W394" i="15" l="1"/>
  <c r="F394" i="15"/>
  <c r="A395" i="15"/>
  <c r="P394" i="15"/>
  <c r="L394" i="15"/>
  <c r="K394" i="15"/>
  <c r="H394" i="15"/>
  <c r="V394" i="15"/>
  <c r="M394" i="15"/>
  <c r="S394" i="15"/>
  <c r="T394" i="15"/>
  <c r="Q394" i="15"/>
  <c r="G394" i="15"/>
  <c r="C394" i="15"/>
  <c r="E394" i="15"/>
  <c r="O394" i="15"/>
  <c r="N394" i="15"/>
  <c r="I394" i="15"/>
  <c r="U394" i="15"/>
  <c r="R394" i="15"/>
  <c r="P395" i="14"/>
  <c r="V395" i="14"/>
  <c r="E395" i="14"/>
  <c r="H395" i="14"/>
  <c r="G395" i="14"/>
  <c r="K395" i="14"/>
  <c r="L395" i="14"/>
  <c r="U395" i="14"/>
  <c r="W395" i="14"/>
  <c r="R395" i="14"/>
  <c r="D395" i="14"/>
  <c r="T395" i="14"/>
  <c r="N395" i="14"/>
  <c r="Q395" i="14"/>
  <c r="A396" i="14"/>
  <c r="O395" i="14"/>
  <c r="C395" i="14"/>
  <c r="I395" i="14"/>
  <c r="M395" i="14"/>
  <c r="F395" i="14"/>
  <c r="S395" i="14"/>
  <c r="C381" i="3"/>
  <c r="D381" i="3" s="1"/>
  <c r="V395" i="15" l="1"/>
  <c r="E395" i="15"/>
  <c r="A396" i="15"/>
  <c r="P395" i="15"/>
  <c r="U395" i="15"/>
  <c r="I395" i="15"/>
  <c r="H395" i="15"/>
  <c r="F395" i="15"/>
  <c r="R395" i="15"/>
  <c r="T395" i="15"/>
  <c r="Q395" i="15"/>
  <c r="G395" i="15"/>
  <c r="C395" i="15"/>
  <c r="N395" i="15"/>
  <c r="O395" i="15"/>
  <c r="K395" i="15"/>
  <c r="M395" i="15"/>
  <c r="S395" i="15"/>
  <c r="W395" i="15"/>
  <c r="L395" i="15"/>
  <c r="N396" i="14"/>
  <c r="A397" i="14"/>
  <c r="G396" i="14"/>
  <c r="O396" i="14"/>
  <c r="I396" i="14"/>
  <c r="D396" i="14"/>
  <c r="E396" i="14"/>
  <c r="C396" i="14"/>
  <c r="Q396" i="14"/>
  <c r="P396" i="14"/>
  <c r="W396" i="14"/>
  <c r="F396" i="14"/>
  <c r="H396" i="14"/>
  <c r="M396" i="14"/>
  <c r="L396" i="14"/>
  <c r="S396" i="14"/>
  <c r="R396" i="14"/>
  <c r="U396" i="14"/>
  <c r="V396" i="14"/>
  <c r="T396" i="14"/>
  <c r="K396" i="14"/>
  <c r="C382" i="3"/>
  <c r="D382" i="3" s="1"/>
  <c r="U396" i="15" l="1"/>
  <c r="C396" i="15"/>
  <c r="A397" i="15"/>
  <c r="P396" i="15"/>
  <c r="E396" i="15"/>
  <c r="O396" i="15"/>
  <c r="V396" i="15"/>
  <c r="N396" i="15"/>
  <c r="Q396" i="15"/>
  <c r="T396" i="15"/>
  <c r="R396" i="15"/>
  <c r="G396" i="15"/>
  <c r="S396" i="15"/>
  <c r="H396" i="15"/>
  <c r="I396" i="15"/>
  <c r="W396" i="15"/>
  <c r="F396" i="15"/>
  <c r="M396" i="15"/>
  <c r="K396" i="15"/>
  <c r="L396" i="15"/>
  <c r="L397" i="14"/>
  <c r="W397" i="14"/>
  <c r="F397" i="14"/>
  <c r="G397" i="14"/>
  <c r="E397" i="14"/>
  <c r="C397" i="14"/>
  <c r="U397" i="14"/>
  <c r="S397" i="14"/>
  <c r="A398" i="14"/>
  <c r="V397" i="14"/>
  <c r="P397" i="14"/>
  <c r="T397" i="14"/>
  <c r="O397" i="14"/>
  <c r="R397" i="14"/>
  <c r="Q397" i="14"/>
  <c r="D397" i="14"/>
  <c r="I397" i="14"/>
  <c r="K397" i="14"/>
  <c r="M397" i="14"/>
  <c r="N397" i="14"/>
  <c r="H397" i="14"/>
  <c r="C383" i="3"/>
  <c r="D383" i="3" s="1"/>
  <c r="A398" i="15" l="1"/>
  <c r="G397" i="15"/>
  <c r="C397" i="15"/>
  <c r="Q397" i="15"/>
  <c r="E397" i="15"/>
  <c r="F397" i="15"/>
  <c r="T397" i="15"/>
  <c r="U397" i="15"/>
  <c r="R397" i="15"/>
  <c r="H397" i="15"/>
  <c r="S397" i="15"/>
  <c r="L397" i="15"/>
  <c r="W397" i="15"/>
  <c r="V397" i="15"/>
  <c r="P397" i="15"/>
  <c r="O397" i="15"/>
  <c r="K397" i="15"/>
  <c r="N397" i="15"/>
  <c r="M397" i="15"/>
  <c r="I397" i="15"/>
  <c r="H398" i="14"/>
  <c r="L398" i="14"/>
  <c r="K398" i="14"/>
  <c r="A399" i="14"/>
  <c r="G398" i="14"/>
  <c r="U398" i="14"/>
  <c r="D398" i="14"/>
  <c r="F398" i="14"/>
  <c r="E398" i="14"/>
  <c r="T398" i="14"/>
  <c r="W398" i="14"/>
  <c r="O398" i="14"/>
  <c r="M398" i="14"/>
  <c r="R398" i="14"/>
  <c r="P398" i="14"/>
  <c r="I398" i="14"/>
  <c r="N398" i="14"/>
  <c r="Q398" i="14"/>
  <c r="V398" i="14"/>
  <c r="S398" i="14"/>
  <c r="C398" i="14"/>
  <c r="C384" i="3"/>
  <c r="D384" i="3" s="1"/>
  <c r="W398" i="15" l="1"/>
  <c r="F398" i="15"/>
  <c r="C398" i="15"/>
  <c r="Q398" i="15"/>
  <c r="T398" i="15"/>
  <c r="I398" i="15"/>
  <c r="S398" i="15"/>
  <c r="U398" i="15"/>
  <c r="R398" i="15"/>
  <c r="H398" i="15"/>
  <c r="N398" i="15"/>
  <c r="G398" i="15"/>
  <c r="O398" i="15"/>
  <c r="P398" i="15"/>
  <c r="L398" i="15"/>
  <c r="V398" i="15"/>
  <c r="M398" i="15"/>
  <c r="K398" i="15"/>
  <c r="A399" i="15"/>
  <c r="E398" i="15"/>
  <c r="K399" i="14"/>
  <c r="L399" i="14"/>
  <c r="I399" i="14"/>
  <c r="A400" i="14"/>
  <c r="G399" i="14"/>
  <c r="Q399" i="14"/>
  <c r="H399" i="14"/>
  <c r="W399" i="14"/>
  <c r="F399" i="14"/>
  <c r="E399" i="14"/>
  <c r="D399" i="14"/>
  <c r="M399" i="14"/>
  <c r="T399" i="14"/>
  <c r="S399" i="14"/>
  <c r="V399" i="14"/>
  <c r="U399" i="14"/>
  <c r="N399" i="14"/>
  <c r="R399" i="14"/>
  <c r="O399" i="14"/>
  <c r="P399" i="14"/>
  <c r="C399" i="14"/>
  <c r="C385" i="3"/>
  <c r="D385" i="3" s="1"/>
  <c r="V399" i="15" l="1"/>
  <c r="E399" i="15"/>
  <c r="C399" i="15"/>
  <c r="Q399" i="15"/>
  <c r="W399" i="15"/>
  <c r="I399" i="15"/>
  <c r="M399" i="15"/>
  <c r="R399" i="15"/>
  <c r="U399" i="15"/>
  <c r="S399" i="15"/>
  <c r="H399" i="15"/>
  <c r="T399" i="15"/>
  <c r="F399" i="15"/>
  <c r="N399" i="15"/>
  <c r="P399" i="15"/>
  <c r="L399" i="15"/>
  <c r="O399" i="15"/>
  <c r="G399" i="15"/>
  <c r="K399" i="15"/>
  <c r="A400" i="15"/>
  <c r="H400" i="14"/>
  <c r="K400" i="14"/>
  <c r="I400" i="14"/>
  <c r="W400" i="14"/>
  <c r="F400" i="14"/>
  <c r="L400" i="14"/>
  <c r="V400" i="14"/>
  <c r="R400" i="14"/>
  <c r="M400" i="14"/>
  <c r="P400" i="14"/>
  <c r="O400" i="14"/>
  <c r="N400" i="14"/>
  <c r="U400" i="14"/>
  <c r="D400" i="14"/>
  <c r="E400" i="14"/>
  <c r="C400" i="14"/>
  <c r="S400" i="14"/>
  <c r="A401" i="14"/>
  <c r="G400" i="14"/>
  <c r="Q400" i="14"/>
  <c r="T400" i="14"/>
  <c r="C386" i="3"/>
  <c r="D386" i="3" s="1"/>
  <c r="U400" i="15" l="1"/>
  <c r="C400" i="15"/>
  <c r="E400" i="15"/>
  <c r="R400" i="15"/>
  <c r="T400" i="15"/>
  <c r="H400" i="15"/>
  <c r="A401" i="15"/>
  <c r="Q400" i="15"/>
  <c r="V400" i="15"/>
  <c r="S400" i="15"/>
  <c r="I400" i="15"/>
  <c r="F400" i="15"/>
  <c r="K400" i="15"/>
  <c r="O400" i="15"/>
  <c r="M400" i="15"/>
  <c r="P400" i="15"/>
  <c r="L400" i="15"/>
  <c r="W400" i="15"/>
  <c r="N400" i="15"/>
  <c r="G400" i="15"/>
  <c r="K401" i="14"/>
  <c r="I401" i="14"/>
  <c r="H401" i="14"/>
  <c r="V401" i="14"/>
  <c r="E401" i="14"/>
  <c r="W401" i="14"/>
  <c r="F401" i="14"/>
  <c r="C401" i="14"/>
  <c r="L401" i="14"/>
  <c r="R401" i="14"/>
  <c r="P401" i="14"/>
  <c r="M401" i="14"/>
  <c r="D401" i="14"/>
  <c r="O401" i="14"/>
  <c r="N401" i="14"/>
  <c r="G401" i="14"/>
  <c r="S401" i="14"/>
  <c r="U401" i="14"/>
  <c r="T401" i="14"/>
  <c r="A402" i="14"/>
  <c r="Q401" i="14"/>
  <c r="C387" i="3"/>
  <c r="D387" i="3" s="1"/>
  <c r="A402" i="15" l="1"/>
  <c r="G401" i="15"/>
  <c r="E401" i="15"/>
  <c r="R401" i="15"/>
  <c r="H401" i="15"/>
  <c r="K401" i="15"/>
  <c r="T401" i="15"/>
  <c r="V401" i="15"/>
  <c r="S401" i="15"/>
  <c r="I401" i="15"/>
  <c r="F401" i="15"/>
  <c r="N401" i="15"/>
  <c r="P401" i="15"/>
  <c r="Q401" i="15"/>
  <c r="M401" i="15"/>
  <c r="O401" i="15"/>
  <c r="W401" i="15"/>
  <c r="L401" i="15"/>
  <c r="C401" i="15"/>
  <c r="U401" i="15"/>
  <c r="H402" i="14"/>
  <c r="I402" i="14"/>
  <c r="N402" i="14"/>
  <c r="V402" i="14"/>
  <c r="E402" i="14"/>
  <c r="P402" i="14"/>
  <c r="U402" i="14"/>
  <c r="D402" i="14"/>
  <c r="C402" i="14"/>
  <c r="G402" i="14"/>
  <c r="R402" i="14"/>
  <c r="Q402" i="14"/>
  <c r="T402" i="14"/>
  <c r="A403" i="14"/>
  <c r="W402" i="14"/>
  <c r="M402" i="14"/>
  <c r="O402" i="14"/>
  <c r="S402" i="14"/>
  <c r="L402" i="14"/>
  <c r="F402" i="14"/>
  <c r="K402" i="14"/>
  <c r="C388" i="3"/>
  <c r="D388" i="3" s="1"/>
  <c r="W402" i="15" l="1"/>
  <c r="F402" i="15"/>
  <c r="E402" i="15"/>
  <c r="R402" i="15"/>
  <c r="U402" i="15"/>
  <c r="L402" i="15"/>
  <c r="H402" i="15"/>
  <c r="S402" i="15"/>
  <c r="V402" i="15"/>
  <c r="T402" i="15"/>
  <c r="I402" i="15"/>
  <c r="G402" i="15"/>
  <c r="O402" i="15"/>
  <c r="Q402" i="15"/>
  <c r="M402" i="15"/>
  <c r="A403" i="15"/>
  <c r="P402" i="15"/>
  <c r="K402" i="15"/>
  <c r="C402" i="15"/>
  <c r="N402" i="15"/>
  <c r="K403" i="14"/>
  <c r="H403" i="14"/>
  <c r="M403" i="14"/>
  <c r="U403" i="14"/>
  <c r="D403" i="14"/>
  <c r="A404" i="14"/>
  <c r="W403" i="14"/>
  <c r="F403" i="14"/>
  <c r="C403" i="14"/>
  <c r="G403" i="14"/>
  <c r="I403" i="14"/>
  <c r="Q403" i="14"/>
  <c r="P403" i="14"/>
  <c r="N403" i="14"/>
  <c r="E403" i="14"/>
  <c r="S403" i="14"/>
  <c r="T403" i="14"/>
  <c r="V403" i="14"/>
  <c r="O403" i="14"/>
  <c r="L403" i="14"/>
  <c r="R403" i="14"/>
  <c r="C389" i="3"/>
  <c r="D389" i="3" s="1"/>
  <c r="V403" i="15" l="1"/>
  <c r="E403" i="15"/>
  <c r="F403" i="15"/>
  <c r="S403" i="15"/>
  <c r="A404" i="15"/>
  <c r="I403" i="15"/>
  <c r="L403" i="15"/>
  <c r="C403" i="15"/>
  <c r="O403" i="15"/>
  <c r="G403" i="15"/>
  <c r="R403" i="15"/>
  <c r="W403" i="15"/>
  <c r="T403" i="15"/>
  <c r="K403" i="15"/>
  <c r="U403" i="15"/>
  <c r="N403" i="15"/>
  <c r="Q403" i="15"/>
  <c r="M403" i="15"/>
  <c r="P403" i="15"/>
  <c r="H403" i="15"/>
  <c r="H404" i="14"/>
  <c r="N404" i="14"/>
  <c r="L404" i="14"/>
  <c r="T404" i="14"/>
  <c r="C404" i="14"/>
  <c r="U404" i="14"/>
  <c r="G404" i="14"/>
  <c r="F404" i="14"/>
  <c r="P404" i="14"/>
  <c r="V404" i="14"/>
  <c r="D404" i="14"/>
  <c r="I404" i="14"/>
  <c r="O404" i="14"/>
  <c r="Q404" i="14"/>
  <c r="A405" i="14"/>
  <c r="W404" i="14"/>
  <c r="M404" i="14"/>
  <c r="S404" i="14"/>
  <c r="R404" i="14"/>
  <c r="K404" i="14"/>
  <c r="E404" i="14"/>
  <c r="C390" i="3"/>
  <c r="D390" i="3" s="1"/>
  <c r="U404" i="15" l="1"/>
  <c r="C404" i="15"/>
  <c r="F404" i="15"/>
  <c r="S404" i="15"/>
  <c r="V404" i="15"/>
  <c r="H404" i="15"/>
  <c r="E404" i="15"/>
  <c r="O404" i="15"/>
  <c r="Q404" i="15"/>
  <c r="W404" i="15"/>
  <c r="T404" i="15"/>
  <c r="K404" i="15"/>
  <c r="G404" i="15"/>
  <c r="M404" i="15"/>
  <c r="R404" i="15"/>
  <c r="N404" i="15"/>
  <c r="A405" i="15"/>
  <c r="P404" i="15"/>
  <c r="L404" i="15"/>
  <c r="I404" i="15"/>
  <c r="K405" i="14"/>
  <c r="M405" i="14"/>
  <c r="L405" i="14"/>
  <c r="T405" i="14"/>
  <c r="C405" i="14"/>
  <c r="F405" i="14"/>
  <c r="E405" i="14"/>
  <c r="H405" i="14"/>
  <c r="A406" i="14"/>
  <c r="U405" i="14"/>
  <c r="W405" i="14"/>
  <c r="G405" i="14"/>
  <c r="P405" i="14"/>
  <c r="N405" i="14"/>
  <c r="S405" i="14"/>
  <c r="V405" i="14"/>
  <c r="O405" i="14"/>
  <c r="R405" i="14"/>
  <c r="Q405" i="14"/>
  <c r="I405" i="14"/>
  <c r="D405" i="14"/>
  <c r="C391" i="3"/>
  <c r="D391" i="3" s="1"/>
  <c r="A406" i="15" l="1"/>
  <c r="G405" i="15"/>
  <c r="F405" i="15"/>
  <c r="S405" i="15"/>
  <c r="O405" i="15"/>
  <c r="R405" i="15"/>
  <c r="N405" i="15"/>
  <c r="H405" i="15"/>
  <c r="L405" i="15"/>
  <c r="E405" i="15"/>
  <c r="V405" i="15"/>
  <c r="T405" i="15"/>
  <c r="W405" i="15"/>
  <c r="U405" i="15"/>
  <c r="K405" i="15"/>
  <c r="I405" i="15"/>
  <c r="M405" i="15"/>
  <c r="Q405" i="15"/>
  <c r="P405" i="15"/>
  <c r="C405" i="15"/>
  <c r="H406" i="14"/>
  <c r="L406" i="14"/>
  <c r="K406" i="14"/>
  <c r="S406" i="14"/>
  <c r="A407" i="14"/>
  <c r="W406" i="14"/>
  <c r="N406" i="14"/>
  <c r="U406" i="14"/>
  <c r="D406" i="14"/>
  <c r="F406" i="14"/>
  <c r="E406" i="14"/>
  <c r="G406" i="14"/>
  <c r="O406" i="14"/>
  <c r="Q406" i="14"/>
  <c r="V406" i="14"/>
  <c r="T406" i="14"/>
  <c r="M406" i="14"/>
  <c r="R406" i="14"/>
  <c r="P406" i="14"/>
  <c r="I406" i="14"/>
  <c r="C406" i="14"/>
  <c r="C392" i="3"/>
  <c r="D392" i="3" s="1"/>
  <c r="W406" i="15" l="1"/>
  <c r="F406" i="15"/>
  <c r="G406" i="15"/>
  <c r="T406" i="15"/>
  <c r="V406" i="15"/>
  <c r="M406" i="15"/>
  <c r="I406" i="15"/>
  <c r="S406" i="15"/>
  <c r="A407" i="15"/>
  <c r="U406" i="15"/>
  <c r="L406" i="15"/>
  <c r="H406" i="15"/>
  <c r="P406" i="15"/>
  <c r="O406" i="15"/>
  <c r="R406" i="15"/>
  <c r="N406" i="15"/>
  <c r="C406" i="15"/>
  <c r="Q406" i="15"/>
  <c r="K406" i="15"/>
  <c r="E406" i="15"/>
  <c r="K407" i="14"/>
  <c r="L407" i="14"/>
  <c r="I407" i="14"/>
  <c r="R407" i="14"/>
  <c r="A408" i="14"/>
  <c r="N407" i="14"/>
  <c r="M407" i="14"/>
  <c r="O407" i="14"/>
  <c r="H407" i="14"/>
  <c r="W407" i="14"/>
  <c r="F407" i="14"/>
  <c r="E407" i="14"/>
  <c r="D407" i="14"/>
  <c r="G407" i="14"/>
  <c r="T407" i="14"/>
  <c r="P407" i="14"/>
  <c r="C407" i="14"/>
  <c r="S407" i="14"/>
  <c r="V407" i="14"/>
  <c r="U407" i="14"/>
  <c r="Q407" i="14"/>
  <c r="C393" i="3"/>
  <c r="D393" i="3" s="1"/>
  <c r="V407" i="15" l="1"/>
  <c r="E407" i="15"/>
  <c r="G407" i="15"/>
  <c r="T407" i="15"/>
  <c r="P407" i="15"/>
  <c r="K407" i="15"/>
  <c r="F407" i="15"/>
  <c r="R407" i="15"/>
  <c r="A408" i="15"/>
  <c r="U407" i="15"/>
  <c r="L407" i="15"/>
  <c r="W407" i="15"/>
  <c r="I407" i="15"/>
  <c r="Q407" i="15"/>
  <c r="N407" i="15"/>
  <c r="S407" i="15"/>
  <c r="O407" i="15"/>
  <c r="C407" i="15"/>
  <c r="M407" i="15"/>
  <c r="H407" i="15"/>
  <c r="H408" i="14"/>
  <c r="K408" i="14"/>
  <c r="I408" i="14"/>
  <c r="R408" i="14"/>
  <c r="W408" i="14"/>
  <c r="U408" i="14"/>
  <c r="D408" i="14"/>
  <c r="E408" i="14"/>
  <c r="C408" i="14"/>
  <c r="F408" i="14"/>
  <c r="N408" i="14"/>
  <c r="V408" i="14"/>
  <c r="S408" i="14"/>
  <c r="Q408" i="14"/>
  <c r="T408" i="14"/>
  <c r="L408" i="14"/>
  <c r="G408" i="14"/>
  <c r="M408" i="14"/>
  <c r="P408" i="14"/>
  <c r="O408" i="14"/>
  <c r="A409" i="14"/>
  <c r="C394" i="3"/>
  <c r="D394" i="3" s="1"/>
  <c r="U408" i="15" l="1"/>
  <c r="C408" i="15"/>
  <c r="G408" i="15"/>
  <c r="T408" i="15"/>
  <c r="W408" i="15"/>
  <c r="N408" i="15"/>
  <c r="F408" i="15"/>
  <c r="Q408" i="15"/>
  <c r="A409" i="15"/>
  <c r="V408" i="15"/>
  <c r="L408" i="15"/>
  <c r="I408" i="15"/>
  <c r="H408" i="15"/>
  <c r="K408" i="15"/>
  <c r="M408" i="15"/>
  <c r="S408" i="15"/>
  <c r="O408" i="15"/>
  <c r="E408" i="15"/>
  <c r="R408" i="15"/>
  <c r="P408" i="15"/>
  <c r="H409" i="14"/>
  <c r="W409" i="14"/>
  <c r="F409" i="14"/>
  <c r="D409" i="14"/>
  <c r="C409" i="14"/>
  <c r="E409" i="14"/>
  <c r="M409" i="14"/>
  <c r="U409" i="14"/>
  <c r="T409" i="14"/>
  <c r="L409" i="14"/>
  <c r="G409" i="14"/>
  <c r="S409" i="14"/>
  <c r="R409" i="14"/>
  <c r="O409" i="14"/>
  <c r="P409" i="14"/>
  <c r="N409" i="14"/>
  <c r="A410" i="14"/>
  <c r="K409" i="14"/>
  <c r="I409" i="14"/>
  <c r="Q409" i="14"/>
  <c r="V409" i="14"/>
  <c r="C395" i="3"/>
  <c r="D395" i="3" s="1"/>
  <c r="T409" i="15" l="1"/>
  <c r="S409" i="15"/>
  <c r="O409" i="15"/>
  <c r="E409" i="15"/>
  <c r="K409" i="15"/>
  <c r="L409" i="15"/>
  <c r="U409" i="15"/>
  <c r="W409" i="15"/>
  <c r="A410" i="15"/>
  <c r="G409" i="15"/>
  <c r="M409" i="15"/>
  <c r="Q409" i="15"/>
  <c r="P409" i="15"/>
  <c r="N409" i="15"/>
  <c r="F409" i="15"/>
  <c r="R409" i="15"/>
  <c r="I409" i="15"/>
  <c r="H409" i="15"/>
  <c r="C409" i="15"/>
  <c r="V409" i="15"/>
  <c r="H410" i="14"/>
  <c r="I410" i="14"/>
  <c r="N410" i="14"/>
  <c r="V410" i="14"/>
  <c r="U410" i="14"/>
  <c r="D410" i="14"/>
  <c r="C410" i="14"/>
  <c r="G410" i="14"/>
  <c r="E410" i="14"/>
  <c r="L410" i="14"/>
  <c r="Q410" i="14"/>
  <c r="T410" i="14"/>
  <c r="A411" i="14"/>
  <c r="K410" i="14"/>
  <c r="R410" i="14"/>
  <c r="P410" i="14"/>
  <c r="M410" i="14"/>
  <c r="O410" i="14"/>
  <c r="S410" i="14"/>
  <c r="F410" i="14"/>
  <c r="W410" i="14"/>
  <c r="C396" i="3"/>
  <c r="D396" i="3" s="1"/>
  <c r="W410" i="15" l="1"/>
  <c r="F410" i="15"/>
  <c r="V410" i="15"/>
  <c r="M410" i="15"/>
  <c r="I410" i="15"/>
  <c r="S410" i="15"/>
  <c r="T410" i="15"/>
  <c r="P410" i="15"/>
  <c r="E410" i="15"/>
  <c r="R410" i="15"/>
  <c r="O410" i="15"/>
  <c r="N410" i="15"/>
  <c r="G410" i="15"/>
  <c r="L410" i="15"/>
  <c r="Q410" i="15"/>
  <c r="K410" i="15"/>
  <c r="H410" i="15"/>
  <c r="U410" i="15"/>
  <c r="A411" i="15"/>
  <c r="C410" i="15"/>
  <c r="W411" i="14"/>
  <c r="F411" i="14"/>
  <c r="C411" i="14"/>
  <c r="G411" i="14"/>
  <c r="D411" i="14"/>
  <c r="L411" i="14"/>
  <c r="S411" i="14"/>
  <c r="T411" i="14"/>
  <c r="A412" i="14"/>
  <c r="I411" i="14"/>
  <c r="Q411" i="14"/>
  <c r="P411" i="14"/>
  <c r="O411" i="14"/>
  <c r="N411" i="14"/>
  <c r="R411" i="14"/>
  <c r="E411" i="14"/>
  <c r="V411" i="14"/>
  <c r="K411" i="14"/>
  <c r="H411" i="14"/>
  <c r="M411" i="14"/>
  <c r="U411" i="14"/>
  <c r="C397" i="3"/>
  <c r="D397" i="3" s="1"/>
  <c r="V411" i="15" l="1"/>
  <c r="E411" i="15"/>
  <c r="W411" i="15"/>
  <c r="M411" i="15"/>
  <c r="Q411" i="15"/>
  <c r="N411" i="15"/>
  <c r="G411" i="15"/>
  <c r="K411" i="15"/>
  <c r="R411" i="15"/>
  <c r="T411" i="15"/>
  <c r="P411" i="15"/>
  <c r="F411" i="15"/>
  <c r="A412" i="15"/>
  <c r="O411" i="15"/>
  <c r="S411" i="15"/>
  <c r="L411" i="15"/>
  <c r="I411" i="15"/>
  <c r="H411" i="15"/>
  <c r="U411" i="15"/>
  <c r="C411" i="15"/>
  <c r="N412" i="14"/>
  <c r="L412" i="14"/>
  <c r="U412" i="14"/>
  <c r="D412" i="14"/>
  <c r="G412" i="14"/>
  <c r="F412" i="14"/>
  <c r="C412" i="14"/>
  <c r="K412" i="14"/>
  <c r="A413" i="14"/>
  <c r="W412" i="14"/>
  <c r="I412" i="14"/>
  <c r="Q412" i="14"/>
  <c r="P412" i="14"/>
  <c r="H412" i="14"/>
  <c r="T412" i="14"/>
  <c r="M412" i="14"/>
  <c r="S412" i="14"/>
  <c r="R412" i="14"/>
  <c r="E412" i="14"/>
  <c r="V412" i="14"/>
  <c r="O412" i="14"/>
  <c r="C398" i="3"/>
  <c r="D398" i="3" s="1"/>
  <c r="U412" i="15" l="1"/>
  <c r="C412" i="15"/>
  <c r="W412" i="15"/>
  <c r="N412" i="15"/>
  <c r="K412" i="15"/>
  <c r="H412" i="15"/>
  <c r="I412" i="15"/>
  <c r="V412" i="15"/>
  <c r="A413" i="15"/>
  <c r="R412" i="15"/>
  <c r="Q412" i="15"/>
  <c r="T412" i="15"/>
  <c r="P412" i="15"/>
  <c r="F412" i="15"/>
  <c r="E412" i="15"/>
  <c r="M412" i="15"/>
  <c r="O412" i="15"/>
  <c r="G412" i="15"/>
  <c r="L412" i="15"/>
  <c r="S412" i="15"/>
  <c r="K413" i="14"/>
  <c r="M413" i="14"/>
  <c r="T413" i="14"/>
  <c r="W413" i="14"/>
  <c r="F413" i="14"/>
  <c r="G413" i="14"/>
  <c r="E413" i="14"/>
  <c r="C413" i="14"/>
  <c r="I413" i="14"/>
  <c r="P413" i="14"/>
  <c r="S413" i="14"/>
  <c r="A414" i="14"/>
  <c r="V413" i="14"/>
  <c r="H413" i="14"/>
  <c r="L413" i="14"/>
  <c r="O413" i="14"/>
  <c r="R413" i="14"/>
  <c r="Q413" i="14"/>
  <c r="D413" i="14"/>
  <c r="U413" i="14"/>
  <c r="N413" i="14"/>
  <c r="C399" i="3"/>
  <c r="D399" i="3" s="1"/>
  <c r="A414" i="15" l="1"/>
  <c r="G413" i="15"/>
  <c r="C413" i="15"/>
  <c r="V413" i="15"/>
  <c r="E413" i="15"/>
  <c r="T413" i="15"/>
  <c r="U413" i="15"/>
  <c r="W413" i="15"/>
  <c r="N413" i="15"/>
  <c r="R413" i="15"/>
  <c r="O413" i="15"/>
  <c r="F413" i="15"/>
  <c r="M413" i="15"/>
  <c r="I413" i="15"/>
  <c r="S413" i="15"/>
  <c r="P413" i="15"/>
  <c r="Q413" i="15"/>
  <c r="L413" i="15"/>
  <c r="H413" i="15"/>
  <c r="K413" i="15"/>
  <c r="M414" i="14"/>
  <c r="R414" i="14"/>
  <c r="P414" i="14"/>
  <c r="C414" i="14"/>
  <c r="S414" i="14"/>
  <c r="W414" i="14"/>
  <c r="V414" i="14"/>
  <c r="H414" i="14"/>
  <c r="L414" i="14"/>
  <c r="K414" i="14"/>
  <c r="N414" i="14"/>
  <c r="I414" i="14"/>
  <c r="F414" i="14"/>
  <c r="G414" i="14"/>
  <c r="O414" i="14"/>
  <c r="U414" i="14"/>
  <c r="D414" i="14"/>
  <c r="E414" i="14"/>
  <c r="Q414" i="14"/>
  <c r="A415" i="14"/>
  <c r="T414" i="14"/>
  <c r="C400" i="3"/>
  <c r="D400" i="3" s="1"/>
  <c r="W414" i="15" l="1"/>
  <c r="F414" i="15"/>
  <c r="C414" i="15"/>
  <c r="V414" i="15"/>
  <c r="L414" i="15"/>
  <c r="K414" i="15"/>
  <c r="M414" i="15"/>
  <c r="S414" i="15"/>
  <c r="U414" i="15"/>
  <c r="A415" i="15"/>
  <c r="N414" i="15"/>
  <c r="T414" i="15"/>
  <c r="H414" i="15"/>
  <c r="O414" i="15"/>
  <c r="P414" i="15"/>
  <c r="Q414" i="15"/>
  <c r="G414" i="15"/>
  <c r="R414" i="15"/>
  <c r="I414" i="15"/>
  <c r="E414" i="15"/>
  <c r="L415" i="14"/>
  <c r="S415" i="14"/>
  <c r="R415" i="14"/>
  <c r="V415" i="14"/>
  <c r="M415" i="14"/>
  <c r="P415" i="14"/>
  <c r="H415" i="14"/>
  <c r="A416" i="14"/>
  <c r="G415" i="14"/>
  <c r="O415" i="14"/>
  <c r="I415" i="14"/>
  <c r="E415" i="14"/>
  <c r="N415" i="14"/>
  <c r="C415" i="14"/>
  <c r="Q415" i="14"/>
  <c r="U415" i="14"/>
  <c r="W415" i="14"/>
  <c r="D415" i="14"/>
  <c r="T415" i="14"/>
  <c r="K415" i="14"/>
  <c r="F415" i="14"/>
  <c r="C401" i="3"/>
  <c r="D401" i="3" s="1"/>
  <c r="V415" i="15" l="1"/>
  <c r="E415" i="15"/>
  <c r="C415" i="15"/>
  <c r="W415" i="15"/>
  <c r="F415" i="15"/>
  <c r="I415" i="15"/>
  <c r="T415" i="15"/>
  <c r="R415" i="15"/>
  <c r="U415" i="15"/>
  <c r="A416" i="15"/>
  <c r="O415" i="15"/>
  <c r="S415" i="15"/>
  <c r="K415" i="15"/>
  <c r="H415" i="15"/>
  <c r="L415" i="15"/>
  <c r="N415" i="15"/>
  <c r="P415" i="15"/>
  <c r="Q415" i="15"/>
  <c r="G415" i="15"/>
  <c r="M415" i="15"/>
  <c r="I416" i="14"/>
  <c r="M416" i="14"/>
  <c r="L416" i="14"/>
  <c r="P416" i="14"/>
  <c r="F416" i="14"/>
  <c r="W416" i="14"/>
  <c r="N416" i="14"/>
  <c r="K416" i="14"/>
  <c r="V416" i="14"/>
  <c r="E416" i="14"/>
  <c r="H416" i="14"/>
  <c r="C416" i="14"/>
  <c r="O416" i="14"/>
  <c r="A417" i="14"/>
  <c r="R416" i="14"/>
  <c r="U416" i="14"/>
  <c r="D416" i="14"/>
  <c r="S416" i="14"/>
  <c r="Q416" i="14"/>
  <c r="G416" i="14"/>
  <c r="T416" i="14"/>
  <c r="C402" i="3"/>
  <c r="D402" i="3" s="1"/>
  <c r="U416" i="15" l="1"/>
  <c r="C416" i="15"/>
  <c r="E416" i="15"/>
  <c r="W416" i="15"/>
  <c r="L416" i="15"/>
  <c r="H416" i="15"/>
  <c r="N416" i="15"/>
  <c r="Q416" i="15"/>
  <c r="V416" i="15"/>
  <c r="A417" i="15"/>
  <c r="O416" i="15"/>
  <c r="F416" i="15"/>
  <c r="K416" i="15"/>
  <c r="T416" i="15"/>
  <c r="M416" i="15"/>
  <c r="P416" i="15"/>
  <c r="R416" i="15"/>
  <c r="G416" i="15"/>
  <c r="S416" i="15"/>
  <c r="I416" i="15"/>
  <c r="L417" i="14"/>
  <c r="S417" i="14"/>
  <c r="V417" i="14"/>
  <c r="M417" i="14"/>
  <c r="R417" i="14"/>
  <c r="P417" i="14"/>
  <c r="U417" i="14"/>
  <c r="A418" i="14"/>
  <c r="G417" i="14"/>
  <c r="O417" i="14"/>
  <c r="N417" i="14"/>
  <c r="D417" i="14"/>
  <c r="Q417" i="14"/>
  <c r="T417" i="14"/>
  <c r="K417" i="14"/>
  <c r="E417" i="14"/>
  <c r="C417" i="14"/>
  <c r="I417" i="14"/>
  <c r="W417" i="14"/>
  <c r="H417" i="14"/>
  <c r="F417" i="14"/>
  <c r="C403" i="3"/>
  <c r="D403" i="3" s="1"/>
  <c r="A418" i="15" l="1"/>
  <c r="G417" i="15"/>
  <c r="E417" i="15"/>
  <c r="O417" i="15"/>
  <c r="S417" i="15"/>
  <c r="K417" i="15"/>
  <c r="M417" i="15"/>
  <c r="T417" i="15"/>
  <c r="V417" i="15"/>
  <c r="R417" i="15"/>
  <c r="H417" i="15"/>
  <c r="C417" i="15"/>
  <c r="P417" i="15"/>
  <c r="Q417" i="15"/>
  <c r="I417" i="15"/>
  <c r="U417" i="15"/>
  <c r="N417" i="15"/>
  <c r="L417" i="15"/>
  <c r="W417" i="15"/>
  <c r="F417" i="15"/>
  <c r="I418" i="14"/>
  <c r="F418" i="14"/>
  <c r="V418" i="14"/>
  <c r="E418" i="14"/>
  <c r="H418" i="14"/>
  <c r="G418" i="14"/>
  <c r="T418" i="14"/>
  <c r="L418" i="14"/>
  <c r="R418" i="14"/>
  <c r="U418" i="14"/>
  <c r="D418" i="14"/>
  <c r="C418" i="14"/>
  <c r="W418" i="14"/>
  <c r="N418" i="14"/>
  <c r="Q418" i="14"/>
  <c r="A419" i="14"/>
  <c r="O418" i="14"/>
  <c r="S418" i="14"/>
  <c r="M418" i="14"/>
  <c r="P418" i="14"/>
  <c r="K418" i="14"/>
  <c r="C404" i="3"/>
  <c r="D404" i="3" s="1"/>
  <c r="W418" i="15" l="1"/>
  <c r="F418" i="15"/>
  <c r="E418" i="15"/>
  <c r="P418" i="15"/>
  <c r="U418" i="15"/>
  <c r="M418" i="15"/>
  <c r="S418" i="15"/>
  <c r="V418" i="15"/>
  <c r="R418" i="15"/>
  <c r="H418" i="15"/>
  <c r="T418" i="15"/>
  <c r="K418" i="15"/>
  <c r="L418" i="15"/>
  <c r="A419" i="15"/>
  <c r="C418" i="15"/>
  <c r="O418" i="15"/>
  <c r="Q418" i="15"/>
  <c r="I418" i="15"/>
  <c r="N418" i="15"/>
  <c r="G418" i="15"/>
  <c r="L419" i="14"/>
  <c r="S419" i="14"/>
  <c r="R419" i="14"/>
  <c r="N419" i="14"/>
  <c r="D419" i="14"/>
  <c r="P419" i="14"/>
  <c r="W419" i="14"/>
  <c r="H419" i="14"/>
  <c r="A420" i="14"/>
  <c r="G419" i="14"/>
  <c r="O419" i="14"/>
  <c r="I419" i="14"/>
  <c r="M419" i="14"/>
  <c r="V419" i="14"/>
  <c r="T419" i="14"/>
  <c r="K419" i="14"/>
  <c r="Q419" i="14"/>
  <c r="C419" i="14"/>
  <c r="U419" i="14"/>
  <c r="F419" i="14"/>
  <c r="E419" i="14"/>
  <c r="C405" i="3"/>
  <c r="D405" i="3" s="1"/>
  <c r="V419" i="15" l="1"/>
  <c r="E419" i="15"/>
  <c r="F419" i="15"/>
  <c r="P419" i="15"/>
  <c r="T419" i="15"/>
  <c r="M419" i="15"/>
  <c r="R419" i="15"/>
  <c r="W419" i="15"/>
  <c r="S419" i="15"/>
  <c r="H419" i="15"/>
  <c r="C419" i="15"/>
  <c r="I419" i="15"/>
  <c r="L419" i="15"/>
  <c r="G419" i="15"/>
  <c r="N419" i="15"/>
  <c r="Q419" i="15"/>
  <c r="K419" i="15"/>
  <c r="U419" i="15"/>
  <c r="O419" i="15"/>
  <c r="A420" i="15"/>
  <c r="I420" i="14"/>
  <c r="M420" i="14"/>
  <c r="L420" i="14"/>
  <c r="A421" i="14"/>
  <c r="P420" i="14"/>
  <c r="V420" i="14"/>
  <c r="E420" i="14"/>
  <c r="H420" i="14"/>
  <c r="C420" i="14"/>
  <c r="G420" i="14"/>
  <c r="O420" i="14"/>
  <c r="U420" i="14"/>
  <c r="S420" i="14"/>
  <c r="R420" i="14"/>
  <c r="D420" i="14"/>
  <c r="W420" i="14"/>
  <c r="N420" i="14"/>
  <c r="Q420" i="14"/>
  <c r="T420" i="14"/>
  <c r="K420" i="14"/>
  <c r="F420" i="14"/>
  <c r="C406" i="3"/>
  <c r="D406" i="3" s="1"/>
  <c r="U420" i="15" l="1"/>
  <c r="C420" i="15"/>
  <c r="F420" i="15"/>
  <c r="P420" i="15"/>
  <c r="G420" i="15"/>
  <c r="A421" i="15"/>
  <c r="Q420" i="15"/>
  <c r="W420" i="15"/>
  <c r="S420" i="15"/>
  <c r="I420" i="15"/>
  <c r="E420" i="15"/>
  <c r="L420" i="15"/>
  <c r="N420" i="15"/>
  <c r="M420" i="15"/>
  <c r="R420" i="15"/>
  <c r="K420" i="15"/>
  <c r="O420" i="15"/>
  <c r="V420" i="15"/>
  <c r="H420" i="15"/>
  <c r="T420" i="15"/>
  <c r="A422" i="14"/>
  <c r="G421" i="14"/>
  <c r="O421" i="14"/>
  <c r="N421" i="14"/>
  <c r="D421" i="14"/>
  <c r="I421" i="14"/>
  <c r="C421" i="14"/>
  <c r="E421" i="14"/>
  <c r="T421" i="14"/>
  <c r="K421" i="14"/>
  <c r="R421" i="14"/>
  <c r="F421" i="14"/>
  <c r="L421" i="14"/>
  <c r="V421" i="14"/>
  <c r="H421" i="14"/>
  <c r="P421" i="14"/>
  <c r="W421" i="14"/>
  <c r="U421" i="14"/>
  <c r="Q421" i="14"/>
  <c r="S421" i="14"/>
  <c r="M421" i="14"/>
  <c r="C407" i="3"/>
  <c r="D407" i="3" s="1"/>
  <c r="A422" i="15" l="1"/>
  <c r="G421" i="15"/>
  <c r="F421" i="15"/>
  <c r="Q421" i="15"/>
  <c r="U421" i="15"/>
  <c r="C421" i="15"/>
  <c r="T421" i="15"/>
  <c r="W421" i="15"/>
  <c r="S421" i="15"/>
  <c r="I421" i="15"/>
  <c r="E421" i="15"/>
  <c r="M421" i="15"/>
  <c r="N421" i="15"/>
  <c r="P421" i="15"/>
  <c r="R421" i="15"/>
  <c r="K421" i="15"/>
  <c r="V421" i="15"/>
  <c r="O421" i="15"/>
  <c r="L421" i="15"/>
  <c r="H421" i="15"/>
  <c r="I422" i="14"/>
  <c r="M422" i="14"/>
  <c r="P422" i="14"/>
  <c r="F422" i="14"/>
  <c r="C422" i="14"/>
  <c r="Q422" i="14"/>
  <c r="O422" i="14"/>
  <c r="V422" i="14"/>
  <c r="E422" i="14"/>
  <c r="H422" i="14"/>
  <c r="G422" i="14"/>
  <c r="L422" i="14"/>
  <c r="T422" i="14"/>
  <c r="R422" i="14"/>
  <c r="D422" i="14"/>
  <c r="W422" i="14"/>
  <c r="U422" i="14"/>
  <c r="K422" i="14"/>
  <c r="N422" i="14"/>
  <c r="A423" i="14"/>
  <c r="S422" i="14"/>
  <c r="C408" i="3"/>
  <c r="D408" i="3" s="1"/>
  <c r="W422" i="15" l="1"/>
  <c r="F422" i="15"/>
  <c r="G422" i="15"/>
  <c r="Q422" i="15"/>
  <c r="V422" i="15"/>
  <c r="M422" i="15"/>
  <c r="N422" i="15"/>
  <c r="S422" i="15"/>
  <c r="A423" i="15"/>
  <c r="T422" i="15"/>
  <c r="I422" i="15"/>
  <c r="U422" i="15"/>
  <c r="O422" i="15"/>
  <c r="R422" i="15"/>
  <c r="L422" i="15"/>
  <c r="P422" i="15"/>
  <c r="H422" i="15"/>
  <c r="K422" i="15"/>
  <c r="C422" i="15"/>
  <c r="E422" i="15"/>
  <c r="S423" i="14"/>
  <c r="N423" i="14"/>
  <c r="A424" i="14"/>
  <c r="G423" i="14"/>
  <c r="O423" i="14"/>
  <c r="I423" i="14"/>
  <c r="E423" i="14"/>
  <c r="M423" i="14"/>
  <c r="T423" i="14"/>
  <c r="C423" i="14"/>
  <c r="K423" i="14"/>
  <c r="U423" i="14"/>
  <c r="Q423" i="14"/>
  <c r="P423" i="14"/>
  <c r="W423" i="14"/>
  <c r="F423" i="14"/>
  <c r="H423" i="14"/>
  <c r="D423" i="14"/>
  <c r="L423" i="14"/>
  <c r="R423" i="14"/>
  <c r="V423" i="14"/>
  <c r="C409" i="3"/>
  <c r="D409" i="3" s="1"/>
  <c r="V423" i="15" l="1"/>
  <c r="E423" i="15"/>
  <c r="G423" i="15"/>
  <c r="Q423" i="15"/>
  <c r="U423" i="15"/>
  <c r="M423" i="15"/>
  <c r="O423" i="15"/>
  <c r="R423" i="15"/>
  <c r="A424" i="15"/>
  <c r="T423" i="15"/>
  <c r="K423" i="15"/>
  <c r="F423" i="15"/>
  <c r="N423" i="15"/>
  <c r="S423" i="15"/>
  <c r="L423" i="15"/>
  <c r="W423" i="15"/>
  <c r="P423" i="15"/>
  <c r="I423" i="15"/>
  <c r="C423" i="15"/>
  <c r="H423" i="15"/>
  <c r="I424" i="14"/>
  <c r="M424" i="14"/>
  <c r="L424" i="14"/>
  <c r="P424" i="14"/>
  <c r="W424" i="14"/>
  <c r="V424" i="14"/>
  <c r="E424" i="14"/>
  <c r="H424" i="14"/>
  <c r="C424" i="14"/>
  <c r="O424" i="14"/>
  <c r="G424" i="14"/>
  <c r="S424" i="14"/>
  <c r="N424" i="14"/>
  <c r="T424" i="14"/>
  <c r="A425" i="14"/>
  <c r="R424" i="14"/>
  <c r="U424" i="14"/>
  <c r="D424" i="14"/>
  <c r="F424" i="14"/>
  <c r="Q424" i="14"/>
  <c r="K424" i="14"/>
  <c r="C410" i="3"/>
  <c r="D410" i="3" s="1"/>
  <c r="U424" i="15" l="1"/>
  <c r="C424" i="15"/>
  <c r="G424" i="15"/>
  <c r="R424" i="15"/>
  <c r="I424" i="15"/>
  <c r="E424" i="15"/>
  <c r="Q424" i="15"/>
  <c r="A425" i="15"/>
  <c r="T424" i="15"/>
  <c r="K424" i="15"/>
  <c r="F424" i="15"/>
  <c r="N424" i="15"/>
  <c r="V424" i="15"/>
  <c r="M424" i="15"/>
  <c r="S424" i="15"/>
  <c r="L424" i="15"/>
  <c r="P424" i="15"/>
  <c r="W424" i="15"/>
  <c r="H424" i="15"/>
  <c r="O424" i="15"/>
  <c r="L425" i="14"/>
  <c r="S425" i="14"/>
  <c r="V425" i="14"/>
  <c r="M425" i="14"/>
  <c r="Q425" i="14"/>
  <c r="R425" i="14"/>
  <c r="K425" i="14"/>
  <c r="A426" i="14"/>
  <c r="G425" i="14"/>
  <c r="O425" i="14"/>
  <c r="N425" i="14"/>
  <c r="D425" i="14"/>
  <c r="E425" i="14"/>
  <c r="W425" i="14"/>
  <c r="H425" i="14"/>
  <c r="T425" i="14"/>
  <c r="C425" i="14"/>
  <c r="I425" i="14"/>
  <c r="U425" i="14"/>
  <c r="P425" i="14"/>
  <c r="F425" i="14"/>
  <c r="C411" i="3"/>
  <c r="D411" i="3" s="1"/>
  <c r="A426" i="15" l="1"/>
  <c r="G425" i="15"/>
  <c r="U425" i="15"/>
  <c r="K425" i="15"/>
  <c r="V425" i="15"/>
  <c r="H425" i="15"/>
  <c r="T425" i="15"/>
  <c r="S425" i="15"/>
  <c r="M425" i="15"/>
  <c r="C425" i="15"/>
  <c r="F425" i="15"/>
  <c r="I425" i="15"/>
  <c r="P425" i="15"/>
  <c r="N425" i="15"/>
  <c r="E425" i="15"/>
  <c r="W425" i="15"/>
  <c r="Q425" i="15"/>
  <c r="L425" i="15"/>
  <c r="R425" i="15"/>
  <c r="O425" i="15"/>
  <c r="V426" i="14"/>
  <c r="E426" i="14"/>
  <c r="H426" i="14"/>
  <c r="G426" i="14"/>
  <c r="T426" i="14"/>
  <c r="K426" i="14"/>
  <c r="R426" i="14"/>
  <c r="U426" i="14"/>
  <c r="D426" i="14"/>
  <c r="W426" i="14"/>
  <c r="C426" i="14"/>
  <c r="F426" i="14"/>
  <c r="N426" i="14"/>
  <c r="Q426" i="14"/>
  <c r="A427" i="14"/>
  <c r="O426" i="14"/>
  <c r="S426" i="14"/>
  <c r="I426" i="14"/>
  <c r="M426" i="14"/>
  <c r="P426" i="14"/>
  <c r="L426" i="14"/>
  <c r="C412" i="3"/>
  <c r="D412" i="3" s="1"/>
  <c r="W426" i="15" l="1"/>
  <c r="F426" i="15"/>
  <c r="U426" i="15"/>
  <c r="L426" i="15"/>
  <c r="A427" i="15"/>
  <c r="R426" i="15"/>
  <c r="S426" i="15"/>
  <c r="T426" i="15"/>
  <c r="M426" i="15"/>
  <c r="C426" i="15"/>
  <c r="V426" i="15"/>
  <c r="H426" i="15"/>
  <c r="G426" i="15"/>
  <c r="O426" i="15"/>
  <c r="N426" i="15"/>
  <c r="E426" i="15"/>
  <c r="Q426" i="15"/>
  <c r="I426" i="15"/>
  <c r="K426" i="15"/>
  <c r="P426" i="15"/>
  <c r="L427" i="14"/>
  <c r="S427" i="14"/>
  <c r="R427" i="14"/>
  <c r="N427" i="14"/>
  <c r="U427" i="14"/>
  <c r="P427" i="14"/>
  <c r="F427" i="14"/>
  <c r="V427" i="14"/>
  <c r="A428" i="14"/>
  <c r="G427" i="14"/>
  <c r="O427" i="14"/>
  <c r="I427" i="14"/>
  <c r="M427" i="14"/>
  <c r="E427" i="14"/>
  <c r="T427" i="14"/>
  <c r="C427" i="14"/>
  <c r="Q427" i="14"/>
  <c r="K427" i="14"/>
  <c r="D427" i="14"/>
  <c r="W427" i="14"/>
  <c r="H427" i="14"/>
  <c r="C413" i="3"/>
  <c r="D413" i="3" s="1"/>
  <c r="V427" i="15" l="1"/>
  <c r="E427" i="15"/>
  <c r="U427" i="15"/>
  <c r="L427" i="15"/>
  <c r="W427" i="15"/>
  <c r="S427" i="15"/>
  <c r="R427" i="15"/>
  <c r="T427" i="15"/>
  <c r="M427" i="15"/>
  <c r="C427" i="15"/>
  <c r="G427" i="15"/>
  <c r="H427" i="15"/>
  <c r="Q427" i="15"/>
  <c r="N427" i="15"/>
  <c r="O427" i="15"/>
  <c r="F427" i="15"/>
  <c r="A428" i="15"/>
  <c r="P427" i="15"/>
  <c r="I427" i="15"/>
  <c r="K427" i="15"/>
  <c r="I428" i="14"/>
  <c r="M428" i="14"/>
  <c r="L428" i="14"/>
  <c r="A429" i="14"/>
  <c r="O428" i="14"/>
  <c r="V428" i="14"/>
  <c r="E428" i="14"/>
  <c r="H428" i="14"/>
  <c r="C428" i="14"/>
  <c r="G428" i="14"/>
  <c r="P428" i="14"/>
  <c r="R428" i="14"/>
  <c r="U428" i="14"/>
  <c r="D428" i="14"/>
  <c r="S428" i="14"/>
  <c r="W428" i="14"/>
  <c r="N428" i="14"/>
  <c r="Q428" i="14"/>
  <c r="T428" i="14"/>
  <c r="K428" i="14"/>
  <c r="F428" i="14"/>
  <c r="C414" i="3"/>
  <c r="D414" i="3" s="1"/>
  <c r="U428" i="15" l="1"/>
  <c r="C428" i="15"/>
  <c r="V428" i="15"/>
  <c r="L428" i="15"/>
  <c r="K428" i="15"/>
  <c r="I428" i="15"/>
  <c r="W428" i="15"/>
  <c r="Q428" i="15"/>
  <c r="T428" i="15"/>
  <c r="N428" i="15"/>
  <c r="E428" i="15"/>
  <c r="G428" i="15"/>
  <c r="H428" i="15"/>
  <c r="S428" i="15"/>
  <c r="P428" i="15"/>
  <c r="M428" i="15"/>
  <c r="O428" i="15"/>
  <c r="F428" i="15"/>
  <c r="R428" i="15"/>
  <c r="A429" i="15"/>
  <c r="L429" i="14"/>
  <c r="S429" i="14"/>
  <c r="I429" i="14"/>
  <c r="A430" i="14"/>
  <c r="G429" i="14"/>
  <c r="O429" i="14"/>
  <c r="N429" i="14"/>
  <c r="D429" i="14"/>
  <c r="H429" i="14"/>
  <c r="T429" i="14"/>
  <c r="C429" i="14"/>
  <c r="K429" i="14"/>
  <c r="R429" i="14"/>
  <c r="E429" i="14"/>
  <c r="U429" i="14"/>
  <c r="M429" i="14"/>
  <c r="P429" i="14"/>
  <c r="W429" i="14"/>
  <c r="F429" i="14"/>
  <c r="Q429" i="14"/>
  <c r="V429" i="14"/>
  <c r="C415" i="3"/>
  <c r="D415" i="3" s="1"/>
  <c r="A430" i="15" l="1"/>
  <c r="G429" i="15"/>
  <c r="C429" i="15"/>
  <c r="S429" i="15"/>
  <c r="W429" i="15"/>
  <c r="L429" i="15"/>
  <c r="I429" i="15"/>
  <c r="F429" i="15"/>
  <c r="K429" i="15"/>
  <c r="T429" i="15"/>
  <c r="U429" i="15"/>
  <c r="V429" i="15"/>
  <c r="M429" i="15"/>
  <c r="H429" i="15"/>
  <c r="P429" i="15"/>
  <c r="O429" i="15"/>
  <c r="N429" i="15"/>
  <c r="E429" i="15"/>
  <c r="R429" i="15"/>
  <c r="Q429" i="15"/>
  <c r="I430" i="14"/>
  <c r="M430" i="14"/>
  <c r="P430" i="14"/>
  <c r="F430" i="14"/>
  <c r="S430" i="14"/>
  <c r="N430" i="14"/>
  <c r="A431" i="14"/>
  <c r="V430" i="14"/>
  <c r="E430" i="14"/>
  <c r="H430" i="14"/>
  <c r="G430" i="14"/>
  <c r="L430" i="14"/>
  <c r="C430" i="14"/>
  <c r="R430" i="14"/>
  <c r="U430" i="14"/>
  <c r="W430" i="14"/>
  <c r="K430" i="14"/>
  <c r="Q430" i="14"/>
  <c r="T430" i="14"/>
  <c r="D430" i="14"/>
  <c r="O430" i="14"/>
  <c r="C416" i="3"/>
  <c r="D416" i="3" s="1"/>
  <c r="W430" i="15" l="1"/>
  <c r="F430" i="15"/>
  <c r="C430" i="15"/>
  <c r="T430" i="15"/>
  <c r="Q430" i="15"/>
  <c r="I430" i="15"/>
  <c r="G430" i="15"/>
  <c r="H430" i="15"/>
  <c r="S430" i="15"/>
  <c r="U430" i="15"/>
  <c r="V430" i="15"/>
  <c r="M430" i="15"/>
  <c r="A431" i="15"/>
  <c r="O430" i="15"/>
  <c r="P430" i="15"/>
  <c r="N430" i="15"/>
  <c r="E430" i="15"/>
  <c r="L430" i="15"/>
  <c r="K430" i="15"/>
  <c r="R430" i="15"/>
  <c r="L431" i="14"/>
  <c r="S431" i="14"/>
  <c r="R431" i="14"/>
  <c r="V431" i="14"/>
  <c r="M431" i="14"/>
  <c r="U431" i="14"/>
  <c r="F431" i="14"/>
  <c r="A432" i="14"/>
  <c r="G431" i="14"/>
  <c r="O431" i="14"/>
  <c r="I431" i="14"/>
  <c r="E431" i="14"/>
  <c r="N431" i="14"/>
  <c r="Q431" i="14"/>
  <c r="H431" i="14"/>
  <c r="T431" i="14"/>
  <c r="C431" i="14"/>
  <c r="K431" i="14"/>
  <c r="P431" i="14"/>
  <c r="W431" i="14"/>
  <c r="D431" i="14"/>
  <c r="C417" i="3"/>
  <c r="D417" i="3" s="1"/>
  <c r="V431" i="15" l="1"/>
  <c r="E431" i="15"/>
  <c r="C431" i="15"/>
  <c r="T431" i="15"/>
  <c r="A432" i="15"/>
  <c r="I431" i="15"/>
  <c r="G431" i="15"/>
  <c r="Q431" i="15"/>
  <c r="R431" i="15"/>
  <c r="U431" i="15"/>
  <c r="W431" i="15"/>
  <c r="M431" i="15"/>
  <c r="H431" i="15"/>
  <c r="K431" i="15"/>
  <c r="L431" i="15"/>
  <c r="N431" i="15"/>
  <c r="P431" i="15"/>
  <c r="O431" i="15"/>
  <c r="F431" i="15"/>
  <c r="S431" i="15"/>
  <c r="I432" i="14"/>
  <c r="M432" i="14"/>
  <c r="L432" i="14"/>
  <c r="P432" i="14"/>
  <c r="F432" i="14"/>
  <c r="H432" i="14"/>
  <c r="A433" i="14"/>
  <c r="U432" i="14"/>
  <c r="D432" i="14"/>
  <c r="V432" i="14"/>
  <c r="E432" i="14"/>
  <c r="C432" i="14"/>
  <c r="O432" i="14"/>
  <c r="S432" i="14"/>
  <c r="R432" i="14"/>
  <c r="W432" i="14"/>
  <c r="N432" i="14"/>
  <c r="Q432" i="14"/>
  <c r="T432" i="14"/>
  <c r="K432" i="14"/>
  <c r="G432" i="14"/>
  <c r="C418" i="3"/>
  <c r="D418" i="3" s="1"/>
  <c r="U432" i="15" l="1"/>
  <c r="C432" i="15"/>
  <c r="E432" i="15"/>
  <c r="T432" i="15"/>
  <c r="R432" i="15"/>
  <c r="Q432" i="15"/>
  <c r="V432" i="15"/>
  <c r="W432" i="15"/>
  <c r="N432" i="15"/>
  <c r="L432" i="15"/>
  <c r="M432" i="15"/>
  <c r="P432" i="15"/>
  <c r="O432" i="15"/>
  <c r="F432" i="15"/>
  <c r="I432" i="15"/>
  <c r="H432" i="15"/>
  <c r="K432" i="15"/>
  <c r="G432" i="15"/>
  <c r="S432" i="15"/>
  <c r="A433" i="15"/>
  <c r="L433" i="14"/>
  <c r="S433" i="14"/>
  <c r="V433" i="14"/>
  <c r="M433" i="14"/>
  <c r="R433" i="14"/>
  <c r="W433" i="14"/>
  <c r="H433" i="14"/>
  <c r="A434" i="14"/>
  <c r="G433" i="14"/>
  <c r="O433" i="14"/>
  <c r="N433" i="14"/>
  <c r="D433" i="14"/>
  <c r="Q433" i="14"/>
  <c r="C433" i="14"/>
  <c r="E433" i="14"/>
  <c r="T433" i="14"/>
  <c r="K433" i="14"/>
  <c r="I433" i="14"/>
  <c r="F433" i="14"/>
  <c r="P433" i="14"/>
  <c r="U433" i="14"/>
  <c r="C419" i="3"/>
  <c r="D419" i="3" s="1"/>
  <c r="A434" i="15" l="1"/>
  <c r="G433" i="15"/>
  <c r="E433" i="15"/>
  <c r="U433" i="15"/>
  <c r="I433" i="15"/>
  <c r="K433" i="15"/>
  <c r="C433" i="15"/>
  <c r="T433" i="15"/>
  <c r="V433" i="15"/>
  <c r="W433" i="15"/>
  <c r="N433" i="15"/>
  <c r="S433" i="15"/>
  <c r="P433" i="15"/>
  <c r="Q433" i="15"/>
  <c r="O433" i="15"/>
  <c r="F433" i="15"/>
  <c r="R433" i="15"/>
  <c r="L433" i="15"/>
  <c r="H433" i="15"/>
  <c r="M433" i="15"/>
  <c r="I434" i="14"/>
  <c r="M434" i="14"/>
  <c r="P434" i="14"/>
  <c r="F434" i="14"/>
  <c r="K434" i="14"/>
  <c r="H434" i="14"/>
  <c r="T434" i="14"/>
  <c r="R434" i="14"/>
  <c r="U434" i="14"/>
  <c r="W434" i="14"/>
  <c r="V434" i="14"/>
  <c r="E434" i="14"/>
  <c r="G434" i="14"/>
  <c r="L434" i="14"/>
  <c r="C434" i="14"/>
  <c r="N434" i="14"/>
  <c r="O434" i="14"/>
  <c r="S434" i="14"/>
  <c r="D434" i="14"/>
  <c r="A435" i="14"/>
  <c r="Q434" i="14"/>
  <c r="C420" i="3"/>
  <c r="D420" i="3" s="1"/>
  <c r="W434" i="15" l="1"/>
  <c r="F434" i="15"/>
  <c r="E434" i="15"/>
  <c r="U434" i="15"/>
  <c r="C434" i="15"/>
  <c r="Q434" i="15"/>
  <c r="P434" i="15"/>
  <c r="M434" i="15"/>
  <c r="K434" i="15"/>
  <c r="H434" i="15"/>
  <c r="I434" i="15"/>
  <c r="S434" i="15"/>
  <c r="V434" i="15"/>
  <c r="A435" i="15"/>
  <c r="N434" i="15"/>
  <c r="R434" i="15"/>
  <c r="T434" i="15"/>
  <c r="O434" i="15"/>
  <c r="G434" i="15"/>
  <c r="L434" i="15"/>
  <c r="L435" i="14"/>
  <c r="S435" i="14"/>
  <c r="R435" i="14"/>
  <c r="N435" i="14"/>
  <c r="D435" i="14"/>
  <c r="Q435" i="14"/>
  <c r="H435" i="14"/>
  <c r="A436" i="14"/>
  <c r="G435" i="14"/>
  <c r="O435" i="14"/>
  <c r="I435" i="14"/>
  <c r="M435" i="14"/>
  <c r="V435" i="14"/>
  <c r="U435" i="14"/>
  <c r="T435" i="14"/>
  <c r="C435" i="14"/>
  <c r="K435" i="14"/>
  <c r="P435" i="14"/>
  <c r="W435" i="14"/>
  <c r="F435" i="14"/>
  <c r="E435" i="14"/>
  <c r="C421" i="3"/>
  <c r="D421" i="3" s="1"/>
  <c r="V435" i="15" l="1"/>
  <c r="E435" i="15"/>
  <c r="F435" i="15"/>
  <c r="U435" i="15"/>
  <c r="K435" i="15"/>
  <c r="L435" i="15"/>
  <c r="M435" i="15"/>
  <c r="R435" i="15"/>
  <c r="W435" i="15"/>
  <c r="A436" i="15"/>
  <c r="O435" i="15"/>
  <c r="C435" i="15"/>
  <c r="I435" i="15"/>
  <c r="S435" i="15"/>
  <c r="N435" i="15"/>
  <c r="Q435" i="15"/>
  <c r="P435" i="15"/>
  <c r="G435" i="15"/>
  <c r="T435" i="15"/>
  <c r="H435" i="15"/>
  <c r="I436" i="14"/>
  <c r="M436" i="14"/>
  <c r="L436" i="14"/>
  <c r="A437" i="14"/>
  <c r="P436" i="14"/>
  <c r="T436" i="14"/>
  <c r="V436" i="14"/>
  <c r="E436" i="14"/>
  <c r="H436" i="14"/>
  <c r="C436" i="14"/>
  <c r="G436" i="14"/>
  <c r="O436" i="14"/>
  <c r="R436" i="14"/>
  <c r="D436" i="14"/>
  <c r="W436" i="14"/>
  <c r="N436" i="14"/>
  <c r="K436" i="14"/>
  <c r="U436" i="14"/>
  <c r="S436" i="14"/>
  <c r="Q436" i="14"/>
  <c r="F436" i="14"/>
  <c r="C422" i="3"/>
  <c r="D422" i="3" s="1"/>
  <c r="U436" i="15" l="1"/>
  <c r="C436" i="15"/>
  <c r="F436" i="15"/>
  <c r="V436" i="15"/>
  <c r="E436" i="15"/>
  <c r="H436" i="15"/>
  <c r="T436" i="15"/>
  <c r="Q436" i="15"/>
  <c r="W436" i="15"/>
  <c r="A437" i="15"/>
  <c r="O436" i="15"/>
  <c r="S436" i="15"/>
  <c r="L436" i="15"/>
  <c r="I436" i="15"/>
  <c r="K436" i="15"/>
  <c r="M436" i="15"/>
  <c r="R436" i="15"/>
  <c r="P436" i="15"/>
  <c r="G436" i="15"/>
  <c r="N436" i="15"/>
  <c r="L437" i="14"/>
  <c r="S437" i="14"/>
  <c r="V437" i="14"/>
  <c r="M437" i="14"/>
  <c r="H437" i="14"/>
  <c r="D437" i="14"/>
  <c r="C437" i="14"/>
  <c r="R437" i="14"/>
  <c r="A438" i="14"/>
  <c r="G437" i="14"/>
  <c r="O437" i="14"/>
  <c r="N437" i="14"/>
  <c r="I437" i="14"/>
  <c r="T437" i="14"/>
  <c r="E437" i="14"/>
  <c r="P437" i="14"/>
  <c r="W437" i="14"/>
  <c r="Q437" i="14"/>
  <c r="K437" i="14"/>
  <c r="U437" i="14"/>
  <c r="F437" i="14"/>
  <c r="C423" i="3"/>
  <c r="D423" i="3" s="1"/>
  <c r="A438" i="15" l="1"/>
  <c r="G437" i="15"/>
  <c r="F437" i="15"/>
  <c r="O437" i="15"/>
  <c r="U437" i="15"/>
  <c r="E437" i="15"/>
  <c r="V437" i="15"/>
  <c r="C437" i="15"/>
  <c r="T437" i="15"/>
  <c r="W437" i="15"/>
  <c r="Q437" i="15"/>
  <c r="H437" i="15"/>
  <c r="S437" i="15"/>
  <c r="L437" i="15"/>
  <c r="M437" i="15"/>
  <c r="K437" i="15"/>
  <c r="P437" i="15"/>
  <c r="R437" i="15"/>
  <c r="I437" i="15"/>
  <c r="N437" i="15"/>
  <c r="I438" i="14"/>
  <c r="M438" i="14"/>
  <c r="P438" i="14"/>
  <c r="F438" i="14"/>
  <c r="C438" i="14"/>
  <c r="R438" i="14"/>
  <c r="W438" i="14"/>
  <c r="V438" i="14"/>
  <c r="E438" i="14"/>
  <c r="H438" i="14"/>
  <c r="G438" i="14"/>
  <c r="L438" i="14"/>
  <c r="T438" i="14"/>
  <c r="D438" i="14"/>
  <c r="K438" i="14"/>
  <c r="N438" i="14"/>
  <c r="A439" i="14"/>
  <c r="S438" i="14"/>
  <c r="U438" i="14"/>
  <c r="Q438" i="14"/>
  <c r="O438" i="14"/>
  <c r="A5" i="7"/>
  <c r="D5" i="7" s="1"/>
  <c r="A5" i="6"/>
  <c r="A5" i="5"/>
  <c r="D5" i="5" s="1"/>
  <c r="A5" i="4"/>
  <c r="B6" i="4" s="1"/>
  <c r="K4" i="7"/>
  <c r="E4" i="7"/>
  <c r="K4" i="6"/>
  <c r="E4" i="6"/>
  <c r="K4" i="5"/>
  <c r="E4" i="5"/>
  <c r="K4" i="4"/>
  <c r="W438" i="15" l="1"/>
  <c r="F438" i="15"/>
  <c r="G438" i="15"/>
  <c r="P438" i="15"/>
  <c r="T438" i="15"/>
  <c r="K438" i="15"/>
  <c r="M438" i="15"/>
  <c r="V438" i="15"/>
  <c r="N438" i="15"/>
  <c r="S438" i="15"/>
  <c r="A439" i="15"/>
  <c r="Q438" i="15"/>
  <c r="H438" i="15"/>
  <c r="C438" i="15"/>
  <c r="O438" i="15"/>
  <c r="R438" i="15"/>
  <c r="I438" i="15"/>
  <c r="U438" i="15"/>
  <c r="L438" i="15"/>
  <c r="E438" i="15"/>
  <c r="L439" i="14"/>
  <c r="S439" i="14"/>
  <c r="R439" i="14"/>
  <c r="V439" i="14"/>
  <c r="N439" i="14"/>
  <c r="D439" i="14"/>
  <c r="A440" i="14"/>
  <c r="G439" i="14"/>
  <c r="O439" i="14"/>
  <c r="I439" i="14"/>
  <c r="E439" i="14"/>
  <c r="M439" i="14"/>
  <c r="T439" i="14"/>
  <c r="C439" i="14"/>
  <c r="K439" i="14"/>
  <c r="Q439" i="14"/>
  <c r="U439" i="14"/>
  <c r="W439" i="14"/>
  <c r="F439" i="14"/>
  <c r="P439" i="14"/>
  <c r="H439" i="14"/>
  <c r="B6" i="7"/>
  <c r="B6" i="6"/>
  <c r="D5" i="6"/>
  <c r="B6" i="5"/>
  <c r="A6" i="7"/>
  <c r="D6" i="7" s="1"/>
  <c r="A6" i="6"/>
  <c r="D6" i="6" s="1"/>
  <c r="A6" i="5"/>
  <c r="D6" i="5" s="1"/>
  <c r="H5" i="5"/>
  <c r="A6" i="4"/>
  <c r="K5" i="7"/>
  <c r="K5" i="6"/>
  <c r="K5" i="5"/>
  <c r="K5" i="4"/>
  <c r="A440" i="15" l="1"/>
  <c r="N439" i="15"/>
  <c r="M439" i="15"/>
  <c r="P439" i="15"/>
  <c r="F439" i="15"/>
  <c r="L439" i="15"/>
  <c r="T439" i="15"/>
  <c r="I439" i="15"/>
  <c r="G439" i="15"/>
  <c r="H439" i="15"/>
  <c r="C439" i="15"/>
  <c r="R439" i="15"/>
  <c r="S439" i="15"/>
  <c r="U439" i="15"/>
  <c r="W439" i="15"/>
  <c r="E439" i="15"/>
  <c r="Q439" i="15"/>
  <c r="O439" i="15"/>
  <c r="V439" i="15"/>
  <c r="K439" i="15"/>
  <c r="I440" i="14"/>
  <c r="M440" i="14"/>
  <c r="L440" i="14"/>
  <c r="P440" i="14"/>
  <c r="W440" i="14"/>
  <c r="V440" i="14"/>
  <c r="E440" i="14"/>
  <c r="H440" i="14"/>
  <c r="C440" i="14"/>
  <c r="O440" i="14"/>
  <c r="G440" i="14"/>
  <c r="R440" i="14"/>
  <c r="U440" i="14"/>
  <c r="D440" i="14"/>
  <c r="S440" i="14"/>
  <c r="F440" i="14"/>
  <c r="N440" i="14"/>
  <c r="Q440" i="14"/>
  <c r="T440" i="14"/>
  <c r="K440" i="14"/>
  <c r="A441" i="14"/>
  <c r="B7" i="7"/>
  <c r="A7" i="5"/>
  <c r="D7" i="5" s="1"/>
  <c r="B7" i="6"/>
  <c r="A7" i="4"/>
  <c r="A7" i="7"/>
  <c r="D7" i="7" s="1"/>
  <c r="B7" i="5"/>
  <c r="B7" i="4"/>
  <c r="H6" i="7"/>
  <c r="A7" i="6"/>
  <c r="H6" i="4"/>
  <c r="H5" i="6"/>
  <c r="H5" i="7"/>
  <c r="H5" i="4"/>
  <c r="K6" i="7"/>
  <c r="K6" i="6"/>
  <c r="K6" i="5"/>
  <c r="K6" i="4"/>
  <c r="W440" i="15" l="1"/>
  <c r="F440" i="15"/>
  <c r="G440" i="15"/>
  <c r="P440" i="15"/>
  <c r="I440" i="15"/>
  <c r="K440" i="15"/>
  <c r="M440" i="15"/>
  <c r="C440" i="15"/>
  <c r="N440" i="15"/>
  <c r="S440" i="15"/>
  <c r="A441" i="15"/>
  <c r="T440" i="15"/>
  <c r="E440" i="15"/>
  <c r="H440" i="15"/>
  <c r="O440" i="15"/>
  <c r="R440" i="15"/>
  <c r="L440" i="15"/>
  <c r="V440" i="15"/>
  <c r="U440" i="15"/>
  <c r="Q440" i="15"/>
  <c r="B8" i="5"/>
  <c r="A8" i="7"/>
  <c r="D8" i="7" s="1"/>
  <c r="L441" i="14"/>
  <c r="S441" i="14"/>
  <c r="V441" i="14"/>
  <c r="M441" i="14"/>
  <c r="Q441" i="14"/>
  <c r="A442" i="14"/>
  <c r="G441" i="14"/>
  <c r="O441" i="14"/>
  <c r="N441" i="14"/>
  <c r="D441" i="14"/>
  <c r="R441" i="14"/>
  <c r="I441" i="14"/>
  <c r="T441" i="14"/>
  <c r="C441" i="14"/>
  <c r="K441" i="14"/>
  <c r="E441" i="14"/>
  <c r="P441" i="14"/>
  <c r="W441" i="14"/>
  <c r="F441" i="14"/>
  <c r="U441" i="14"/>
  <c r="H441" i="14"/>
  <c r="A8" i="6"/>
  <c r="D8" i="6" s="1"/>
  <c r="D7" i="6"/>
  <c r="A8" i="4"/>
  <c r="A9" i="4" s="1"/>
  <c r="B8" i="4"/>
  <c r="A8" i="5"/>
  <c r="D8" i="5" s="1"/>
  <c r="B8" i="7"/>
  <c r="B8" i="6"/>
  <c r="H7" i="7"/>
  <c r="H7" i="6"/>
  <c r="H6" i="6"/>
  <c r="H7" i="4"/>
  <c r="H7" i="5"/>
  <c r="H6" i="5"/>
  <c r="K7" i="7"/>
  <c r="K7" i="6"/>
  <c r="K7" i="5"/>
  <c r="K7" i="4"/>
  <c r="B9" i="7" l="1"/>
  <c r="V441" i="15"/>
  <c r="E441" i="15"/>
  <c r="G441" i="15"/>
  <c r="W441" i="15"/>
  <c r="H441" i="15"/>
  <c r="R441" i="15"/>
  <c r="A442" i="15"/>
  <c r="T441" i="15"/>
  <c r="O441" i="15"/>
  <c r="F441" i="15"/>
  <c r="N441" i="15"/>
  <c r="S441" i="15"/>
  <c r="U441" i="15"/>
  <c r="Q441" i="15"/>
  <c r="I441" i="15"/>
  <c r="M441" i="15"/>
  <c r="C441" i="15"/>
  <c r="K441" i="15"/>
  <c r="P441" i="15"/>
  <c r="L441" i="15"/>
  <c r="A9" i="7"/>
  <c r="D9" i="7" s="1"/>
  <c r="A9" i="5"/>
  <c r="D9" i="5" s="1"/>
  <c r="I442" i="14"/>
  <c r="M442" i="14"/>
  <c r="P442" i="14"/>
  <c r="F442" i="14"/>
  <c r="L442" i="14"/>
  <c r="V442" i="14"/>
  <c r="E442" i="14"/>
  <c r="H442" i="14"/>
  <c r="G442" i="14"/>
  <c r="T442" i="14"/>
  <c r="K442" i="14"/>
  <c r="R442" i="14"/>
  <c r="U442" i="14"/>
  <c r="D442" i="14"/>
  <c r="W442" i="14"/>
  <c r="C442" i="14"/>
  <c r="N442" i="14"/>
  <c r="Q442" i="14"/>
  <c r="A443" i="14"/>
  <c r="O442" i="14"/>
  <c r="S442" i="14"/>
  <c r="B9" i="4"/>
  <c r="B10" i="4" s="1"/>
  <c r="H8" i="5"/>
  <c r="A9" i="6"/>
  <c r="D9" i="6" s="1"/>
  <c r="B9" i="6"/>
  <c r="B9" i="5"/>
  <c r="H8" i="6"/>
  <c r="H8" i="4"/>
  <c r="A10" i="4"/>
  <c r="K8" i="7"/>
  <c r="K8" i="6"/>
  <c r="K8" i="5"/>
  <c r="K8" i="4"/>
  <c r="A10" i="5" l="1"/>
  <c r="D10" i="5" s="1"/>
  <c r="A10" i="7"/>
  <c r="D10" i="7" s="1"/>
  <c r="U442" i="15"/>
  <c r="C442" i="15"/>
  <c r="G442" i="15"/>
  <c r="V442" i="15"/>
  <c r="F442" i="15"/>
  <c r="I442" i="15"/>
  <c r="Q442" i="15"/>
  <c r="A443" i="15"/>
  <c r="T442" i="15"/>
  <c r="K442" i="15"/>
  <c r="W442" i="15"/>
  <c r="M442" i="15"/>
  <c r="S442" i="15"/>
  <c r="L442" i="15"/>
  <c r="R442" i="15"/>
  <c r="P442" i="15"/>
  <c r="H442" i="15"/>
  <c r="N442" i="15"/>
  <c r="E442" i="15"/>
  <c r="O442" i="15"/>
  <c r="H9" i="7"/>
  <c r="B10" i="7"/>
  <c r="B11" i="7" s="1"/>
  <c r="H9" i="5"/>
  <c r="L443" i="14"/>
  <c r="S443" i="14"/>
  <c r="R443" i="14"/>
  <c r="N443" i="14"/>
  <c r="U443" i="14"/>
  <c r="A444" i="14"/>
  <c r="G443" i="14"/>
  <c r="O443" i="14"/>
  <c r="I443" i="14"/>
  <c r="M443" i="14"/>
  <c r="E443" i="14"/>
  <c r="K443" i="14"/>
  <c r="T443" i="14"/>
  <c r="C443" i="14"/>
  <c r="Q443" i="14"/>
  <c r="D443" i="14"/>
  <c r="P443" i="14"/>
  <c r="W443" i="14"/>
  <c r="F443" i="14"/>
  <c r="H443" i="14"/>
  <c r="V443" i="14"/>
  <c r="A10" i="6"/>
  <c r="D10" i="6" s="1"/>
  <c r="B10" i="6"/>
  <c r="B10" i="5"/>
  <c r="B11" i="4"/>
  <c r="H8" i="7"/>
  <c r="H9" i="6"/>
  <c r="H9" i="4"/>
  <c r="A11" i="7"/>
  <c r="D11" i="7" s="1"/>
  <c r="A11" i="4"/>
  <c r="K9" i="7"/>
  <c r="K9" i="6"/>
  <c r="K9" i="5"/>
  <c r="K9" i="4"/>
  <c r="A11" i="5" l="1"/>
  <c r="D11" i="5" s="1"/>
  <c r="H10" i="5"/>
  <c r="A444" i="15"/>
  <c r="G443" i="15"/>
  <c r="U443" i="15"/>
  <c r="I443" i="15"/>
  <c r="C443" i="15"/>
  <c r="L443" i="15"/>
  <c r="R443" i="15"/>
  <c r="W443" i="15"/>
  <c r="T443" i="15"/>
  <c r="S443" i="15"/>
  <c r="M443" i="15"/>
  <c r="Q443" i="15"/>
  <c r="V443" i="15"/>
  <c r="P443" i="15"/>
  <c r="N443" i="15"/>
  <c r="E443" i="15"/>
  <c r="F443" i="15"/>
  <c r="O443" i="15"/>
  <c r="H443" i="15"/>
  <c r="K443" i="15"/>
  <c r="H10" i="7"/>
  <c r="A11" i="6"/>
  <c r="D11" i="6" s="1"/>
  <c r="B11" i="6"/>
  <c r="I444" i="14"/>
  <c r="M444" i="14"/>
  <c r="L444" i="14"/>
  <c r="A445" i="14"/>
  <c r="O444" i="14"/>
  <c r="V444" i="14"/>
  <c r="E444" i="14"/>
  <c r="H444" i="14"/>
  <c r="C444" i="14"/>
  <c r="G444" i="14"/>
  <c r="P444" i="14"/>
  <c r="R444" i="14"/>
  <c r="U444" i="14"/>
  <c r="D444" i="14"/>
  <c r="S444" i="14"/>
  <c r="W444" i="14"/>
  <c r="N444" i="14"/>
  <c r="Q444" i="14"/>
  <c r="T444" i="14"/>
  <c r="K444" i="14"/>
  <c r="F444" i="14"/>
  <c r="B11" i="5"/>
  <c r="B12" i="5" s="1"/>
  <c r="B12" i="7"/>
  <c r="B12" i="4"/>
  <c r="H11" i="4"/>
  <c r="A12" i="7"/>
  <c r="D12" i="7" s="1"/>
  <c r="A12" i="5"/>
  <c r="D12" i="5" s="1"/>
  <c r="A12" i="4"/>
  <c r="K10" i="7"/>
  <c r="K10" i="6"/>
  <c r="K10" i="5"/>
  <c r="K10" i="4"/>
  <c r="A12" i="6" l="1"/>
  <c r="W444" i="15"/>
  <c r="F444" i="15"/>
  <c r="U444" i="15"/>
  <c r="G444" i="15"/>
  <c r="V444" i="15"/>
  <c r="H444" i="15"/>
  <c r="C444" i="15"/>
  <c r="S444" i="15"/>
  <c r="T444" i="15"/>
  <c r="M444" i="15"/>
  <c r="A445" i="15"/>
  <c r="R444" i="15"/>
  <c r="K444" i="15"/>
  <c r="Q444" i="15"/>
  <c r="I444" i="15"/>
  <c r="O444" i="15"/>
  <c r="N444" i="15"/>
  <c r="E444" i="15"/>
  <c r="P444" i="15"/>
  <c r="L444" i="15"/>
  <c r="B12" i="6"/>
  <c r="B13" i="6" s="1"/>
  <c r="H11" i="6"/>
  <c r="L445" i="14"/>
  <c r="S445" i="14"/>
  <c r="V445" i="14"/>
  <c r="M445" i="14"/>
  <c r="I445" i="14"/>
  <c r="A446" i="14"/>
  <c r="G445" i="14"/>
  <c r="O445" i="14"/>
  <c r="N445" i="14"/>
  <c r="D445" i="14"/>
  <c r="H445" i="14"/>
  <c r="T445" i="14"/>
  <c r="C445" i="14"/>
  <c r="K445" i="14"/>
  <c r="E445" i="14"/>
  <c r="R445" i="14"/>
  <c r="P445" i="14"/>
  <c r="W445" i="14"/>
  <c r="F445" i="14"/>
  <c r="U445" i="14"/>
  <c r="Q445" i="14"/>
  <c r="B13" i="7"/>
  <c r="D12" i="6"/>
  <c r="B13" i="5"/>
  <c r="B13" i="4"/>
  <c r="H10" i="6"/>
  <c r="H10" i="4"/>
  <c r="H12" i="7"/>
  <c r="H12" i="5"/>
  <c r="H11" i="5"/>
  <c r="H11" i="7"/>
  <c r="A13" i="7"/>
  <c r="D13" i="7" s="1"/>
  <c r="A13" i="6"/>
  <c r="A13" i="5"/>
  <c r="D13" i="5" s="1"/>
  <c r="A13" i="4"/>
  <c r="K11" i="7"/>
  <c r="K11" i="6"/>
  <c r="K11" i="5"/>
  <c r="K11" i="4"/>
  <c r="V445" i="15" l="1"/>
  <c r="E445" i="15"/>
  <c r="U445" i="15"/>
  <c r="P445" i="15"/>
  <c r="S445" i="15"/>
  <c r="R445" i="15"/>
  <c r="T445" i="15"/>
  <c r="M445" i="15"/>
  <c r="C445" i="15"/>
  <c r="Q445" i="15"/>
  <c r="I445" i="15"/>
  <c r="H445" i="15"/>
  <c r="L445" i="15"/>
  <c r="G445" i="15"/>
  <c r="N445" i="15"/>
  <c r="O445" i="15"/>
  <c r="F445" i="15"/>
  <c r="W445" i="15"/>
  <c r="K445" i="15"/>
  <c r="A446" i="15"/>
  <c r="I446" i="14"/>
  <c r="M446" i="14"/>
  <c r="P446" i="14"/>
  <c r="F446" i="14"/>
  <c r="S446" i="14"/>
  <c r="V446" i="14"/>
  <c r="E446" i="14"/>
  <c r="H446" i="14"/>
  <c r="G446" i="14"/>
  <c r="L446" i="14"/>
  <c r="C446" i="14"/>
  <c r="R446" i="14"/>
  <c r="U446" i="14"/>
  <c r="D446" i="14"/>
  <c r="W446" i="14"/>
  <c r="K446" i="14"/>
  <c r="N446" i="14"/>
  <c r="Q446" i="14"/>
  <c r="A447" i="14"/>
  <c r="O446" i="14"/>
  <c r="T446" i="14"/>
  <c r="B14" i="6"/>
  <c r="D13" i="6"/>
  <c r="B14" i="7"/>
  <c r="B14" i="5"/>
  <c r="B14" i="4"/>
  <c r="H13" i="6"/>
  <c r="H13" i="4"/>
  <c r="H12" i="4"/>
  <c r="H12" i="6"/>
  <c r="A14" i="7"/>
  <c r="A14" i="6"/>
  <c r="A14" i="5"/>
  <c r="D14" i="5" s="1"/>
  <c r="A14" i="4"/>
  <c r="K12" i="7"/>
  <c r="K12" i="6"/>
  <c r="K12" i="5"/>
  <c r="K12" i="4"/>
  <c r="U446" i="15" l="1"/>
  <c r="C446" i="15"/>
  <c r="V446" i="15"/>
  <c r="L446" i="15"/>
  <c r="P446" i="15"/>
  <c r="H446" i="15"/>
  <c r="W446" i="15"/>
  <c r="Q446" i="15"/>
  <c r="T446" i="15"/>
  <c r="N446" i="15"/>
  <c r="S446" i="15"/>
  <c r="G446" i="15"/>
  <c r="I446" i="15"/>
  <c r="A447" i="15"/>
  <c r="M446" i="15"/>
  <c r="O446" i="15"/>
  <c r="F446" i="15"/>
  <c r="K446" i="15"/>
  <c r="E446" i="15"/>
  <c r="R446" i="15"/>
  <c r="L447" i="14"/>
  <c r="S447" i="14"/>
  <c r="R447" i="14"/>
  <c r="V447" i="14"/>
  <c r="M447" i="14"/>
  <c r="A448" i="14"/>
  <c r="G447" i="14"/>
  <c r="O447" i="14"/>
  <c r="I447" i="14"/>
  <c r="E447" i="14"/>
  <c r="N447" i="14"/>
  <c r="T447" i="14"/>
  <c r="C447" i="14"/>
  <c r="K447" i="14"/>
  <c r="Q447" i="14"/>
  <c r="U447" i="14"/>
  <c r="P447" i="14"/>
  <c r="W447" i="14"/>
  <c r="F447" i="14"/>
  <c r="H447" i="14"/>
  <c r="D447" i="14"/>
  <c r="B15" i="4"/>
  <c r="B15" i="5"/>
  <c r="B15" i="7"/>
  <c r="B15" i="6"/>
  <c r="H14" i="5"/>
  <c r="H14" i="7"/>
  <c r="H13" i="5"/>
  <c r="H13" i="7"/>
  <c r="A15" i="7"/>
  <c r="D15" i="7" s="1"/>
  <c r="A15" i="6"/>
  <c r="D15" i="6" s="1"/>
  <c r="A15" i="5"/>
  <c r="D15" i="5" s="1"/>
  <c r="A15" i="4"/>
  <c r="K13" i="7"/>
  <c r="K13" i="6"/>
  <c r="K13" i="5"/>
  <c r="K13" i="4"/>
  <c r="A448" i="15" l="1"/>
  <c r="G447" i="15"/>
  <c r="C447" i="15"/>
  <c r="S447" i="15"/>
  <c r="Q447" i="15"/>
  <c r="L447" i="15"/>
  <c r="I447" i="15"/>
  <c r="F447" i="15"/>
  <c r="E447" i="15"/>
  <c r="T447" i="15"/>
  <c r="U447" i="15"/>
  <c r="V447" i="15"/>
  <c r="K447" i="15"/>
  <c r="M447" i="15"/>
  <c r="H447" i="15"/>
  <c r="P447" i="15"/>
  <c r="O447" i="15"/>
  <c r="N447" i="15"/>
  <c r="R447" i="15"/>
  <c r="W447" i="15"/>
  <c r="I448" i="14"/>
  <c r="M448" i="14"/>
  <c r="L448" i="14"/>
  <c r="P448" i="14"/>
  <c r="F448" i="14"/>
  <c r="V448" i="14"/>
  <c r="E448" i="14"/>
  <c r="H448" i="14"/>
  <c r="C448" i="14"/>
  <c r="O448" i="14"/>
  <c r="A449" i="14"/>
  <c r="R448" i="14"/>
  <c r="U448" i="14"/>
  <c r="D448" i="14"/>
  <c r="S448" i="14"/>
  <c r="W448" i="14"/>
  <c r="N448" i="14"/>
  <c r="Q448" i="14"/>
  <c r="T448" i="14"/>
  <c r="K448" i="14"/>
  <c r="G448" i="14"/>
  <c r="B16" i="4"/>
  <c r="B16" i="6"/>
  <c r="B16" i="7"/>
  <c r="B16" i="5"/>
  <c r="H15" i="5"/>
  <c r="H15" i="4"/>
  <c r="H14" i="4"/>
  <c r="H14" i="6"/>
  <c r="A16" i="7"/>
  <c r="D16" i="7" s="1"/>
  <c r="A16" i="6"/>
  <c r="D16" i="6" s="1"/>
  <c r="A16" i="5"/>
  <c r="D16" i="5" s="1"/>
  <c r="A16" i="4"/>
  <c r="K14" i="7"/>
  <c r="K14" i="6"/>
  <c r="K14" i="5"/>
  <c r="K14" i="4"/>
  <c r="W448" i="15" l="1"/>
  <c r="F448" i="15"/>
  <c r="C448" i="15"/>
  <c r="R448" i="15"/>
  <c r="M448" i="15"/>
  <c r="T448" i="15"/>
  <c r="S448" i="15"/>
  <c r="U448" i="15"/>
  <c r="V448" i="15"/>
  <c r="H448" i="15"/>
  <c r="L448" i="15"/>
  <c r="K448" i="15"/>
  <c r="G448" i="15"/>
  <c r="E448" i="15"/>
  <c r="O448" i="15"/>
  <c r="P448" i="15"/>
  <c r="N448" i="15"/>
  <c r="Q448" i="15"/>
  <c r="A449" i="15"/>
  <c r="I448" i="15"/>
  <c r="L449" i="14"/>
  <c r="S449" i="14"/>
  <c r="V449" i="14"/>
  <c r="M449" i="14"/>
  <c r="R449" i="14"/>
  <c r="A450" i="14"/>
  <c r="G449" i="14"/>
  <c r="O449" i="14"/>
  <c r="N449" i="14"/>
  <c r="D449" i="14"/>
  <c r="Q449" i="14"/>
  <c r="T449" i="14"/>
  <c r="C449" i="14"/>
  <c r="K449" i="14"/>
  <c r="E449" i="14"/>
  <c r="I449" i="14"/>
  <c r="P449" i="14"/>
  <c r="W449" i="14"/>
  <c r="F449" i="14"/>
  <c r="U449" i="14"/>
  <c r="H449" i="14"/>
  <c r="B17" i="6"/>
  <c r="B17" i="4"/>
  <c r="B17" i="7"/>
  <c r="B17" i="5"/>
  <c r="H16" i="5"/>
  <c r="H16" i="7"/>
  <c r="H15" i="6"/>
  <c r="H15" i="7"/>
  <c r="A17" i="7"/>
  <c r="D17" i="7" s="1"/>
  <c r="A17" i="6"/>
  <c r="D17" i="6" s="1"/>
  <c r="A17" i="5"/>
  <c r="D17" i="5" s="1"/>
  <c r="A17" i="4"/>
  <c r="K15" i="7"/>
  <c r="K15" i="6"/>
  <c r="K15" i="5"/>
  <c r="K15" i="4"/>
  <c r="V449" i="15" l="1"/>
  <c r="E449" i="15"/>
  <c r="C449" i="15"/>
  <c r="Q449" i="15"/>
  <c r="L449" i="15"/>
  <c r="R449" i="15"/>
  <c r="U449" i="15"/>
  <c r="W449" i="15"/>
  <c r="F449" i="15"/>
  <c r="H449" i="15"/>
  <c r="S449" i="15"/>
  <c r="N449" i="15"/>
  <c r="P449" i="15"/>
  <c r="O449" i="15"/>
  <c r="A450" i="15"/>
  <c r="T449" i="15"/>
  <c r="I449" i="15"/>
  <c r="K449" i="15"/>
  <c r="G449" i="15"/>
  <c r="M449" i="15"/>
  <c r="I450" i="14"/>
  <c r="M450" i="14"/>
  <c r="P450" i="14"/>
  <c r="F450" i="14"/>
  <c r="K450" i="14"/>
  <c r="V450" i="14"/>
  <c r="E450" i="14"/>
  <c r="H450" i="14"/>
  <c r="G450" i="14"/>
  <c r="T450" i="14"/>
  <c r="L450" i="14"/>
  <c r="R450" i="14"/>
  <c r="U450" i="14"/>
  <c r="D450" i="14"/>
  <c r="W450" i="14"/>
  <c r="C450" i="14"/>
  <c r="N450" i="14"/>
  <c r="Q450" i="14"/>
  <c r="A451" i="14"/>
  <c r="O450" i="14"/>
  <c r="S450" i="14"/>
  <c r="B18" i="4"/>
  <c r="B18" i="6"/>
  <c r="B18" i="7"/>
  <c r="B18" i="5"/>
  <c r="H17" i="5"/>
  <c r="H17" i="4"/>
  <c r="H17" i="7"/>
  <c r="H17" i="6"/>
  <c r="H16" i="4"/>
  <c r="H16" i="6"/>
  <c r="A18" i="7"/>
  <c r="D18" i="7" s="1"/>
  <c r="A18" i="6"/>
  <c r="A18" i="5"/>
  <c r="D18" i="5" s="1"/>
  <c r="A18" i="4"/>
  <c r="K16" i="7"/>
  <c r="K16" i="6"/>
  <c r="K16" i="5"/>
  <c r="K16" i="4"/>
  <c r="U450" i="15" l="1"/>
  <c r="C450" i="15"/>
  <c r="E450" i="15"/>
  <c r="A451" i="15"/>
  <c r="I450" i="15"/>
  <c r="Q450" i="15"/>
  <c r="V450" i="15"/>
  <c r="W450" i="15"/>
  <c r="N450" i="15"/>
  <c r="F450" i="15"/>
  <c r="K450" i="15"/>
  <c r="L450" i="15"/>
  <c r="M450" i="15"/>
  <c r="P450" i="15"/>
  <c r="O450" i="15"/>
  <c r="T450" i="15"/>
  <c r="S450" i="15"/>
  <c r="H450" i="15"/>
  <c r="G450" i="15"/>
  <c r="R450" i="15"/>
  <c r="L451" i="14"/>
  <c r="S451" i="14"/>
  <c r="R451" i="14"/>
  <c r="N451" i="14"/>
  <c r="D451" i="14"/>
  <c r="A452" i="14"/>
  <c r="G451" i="14"/>
  <c r="O451" i="14"/>
  <c r="I451" i="14"/>
  <c r="M451" i="14"/>
  <c r="V451" i="14"/>
  <c r="T451" i="14"/>
  <c r="C451" i="14"/>
  <c r="K451" i="14"/>
  <c r="Q451" i="14"/>
  <c r="U451" i="14"/>
  <c r="P451" i="14"/>
  <c r="W451" i="14"/>
  <c r="F451" i="14"/>
  <c r="H451" i="14"/>
  <c r="E451" i="14"/>
  <c r="B19" i="4"/>
  <c r="B19" i="6"/>
  <c r="D18" i="6"/>
  <c r="B19" i="5"/>
  <c r="B19" i="7"/>
  <c r="H18" i="5"/>
  <c r="H18" i="7"/>
  <c r="A19" i="7"/>
  <c r="D19" i="7" s="1"/>
  <c r="A19" i="6"/>
  <c r="A19" i="5"/>
  <c r="D19" i="5" s="1"/>
  <c r="A19" i="4"/>
  <c r="K17" i="7"/>
  <c r="K17" i="6"/>
  <c r="K17" i="5"/>
  <c r="K17" i="4"/>
  <c r="A452" i="15" l="1"/>
  <c r="G451" i="15"/>
  <c r="E451" i="15"/>
  <c r="U451" i="15"/>
  <c r="F451" i="15"/>
  <c r="T451" i="15"/>
  <c r="V451" i="15"/>
  <c r="W451" i="15"/>
  <c r="M451" i="15"/>
  <c r="C451" i="15"/>
  <c r="L451" i="15"/>
  <c r="K451" i="15"/>
  <c r="H451" i="15"/>
  <c r="I451" i="15"/>
  <c r="P451" i="15"/>
  <c r="Q451" i="15"/>
  <c r="O451" i="15"/>
  <c r="S451" i="15"/>
  <c r="R451" i="15"/>
  <c r="N451" i="15"/>
  <c r="I452" i="14"/>
  <c r="M452" i="14"/>
  <c r="L452" i="14"/>
  <c r="A453" i="14"/>
  <c r="P452" i="14"/>
  <c r="V452" i="14"/>
  <c r="E452" i="14"/>
  <c r="H452" i="14"/>
  <c r="C452" i="14"/>
  <c r="G452" i="14"/>
  <c r="O452" i="14"/>
  <c r="R452" i="14"/>
  <c r="U452" i="14"/>
  <c r="D452" i="14"/>
  <c r="S452" i="14"/>
  <c r="W452" i="14"/>
  <c r="N452" i="14"/>
  <c r="Q452" i="14"/>
  <c r="T452" i="14"/>
  <c r="K452" i="14"/>
  <c r="F452" i="14"/>
  <c r="B20" i="4"/>
  <c r="B20" i="6"/>
  <c r="D19" i="6"/>
  <c r="B20" i="7"/>
  <c r="B20" i="5"/>
  <c r="H19" i="4"/>
  <c r="H19" i="5"/>
  <c r="H18" i="4"/>
  <c r="H18" i="6"/>
  <c r="A20" i="7"/>
  <c r="D20" i="7" s="1"/>
  <c r="A20" i="6"/>
  <c r="A20" i="5"/>
  <c r="D20" i="5" s="1"/>
  <c r="A20" i="4"/>
  <c r="K18" i="7"/>
  <c r="K18" i="6"/>
  <c r="K18" i="5"/>
  <c r="K18" i="4"/>
  <c r="W452" i="15" l="1"/>
  <c r="F452" i="15"/>
  <c r="E452" i="15"/>
  <c r="T452" i="15"/>
  <c r="C452" i="15"/>
  <c r="K452" i="15"/>
  <c r="M452" i="15"/>
  <c r="S452" i="15"/>
  <c r="V452" i="15"/>
  <c r="A453" i="15"/>
  <c r="I452" i="15"/>
  <c r="U452" i="15"/>
  <c r="L452" i="15"/>
  <c r="G452" i="15"/>
  <c r="O452" i="15"/>
  <c r="Q452" i="15"/>
  <c r="P452" i="15"/>
  <c r="R452" i="15"/>
  <c r="N452" i="15"/>
  <c r="H452" i="15"/>
  <c r="L453" i="14"/>
  <c r="S453" i="14"/>
  <c r="V453" i="14"/>
  <c r="M453" i="14"/>
  <c r="H453" i="14"/>
  <c r="A454" i="14"/>
  <c r="G453" i="14"/>
  <c r="O453" i="14"/>
  <c r="N453" i="14"/>
  <c r="D453" i="14"/>
  <c r="I453" i="14"/>
  <c r="T453" i="14"/>
  <c r="C453" i="14"/>
  <c r="K453" i="14"/>
  <c r="E453" i="14"/>
  <c r="R453" i="14"/>
  <c r="P453" i="14"/>
  <c r="W453" i="14"/>
  <c r="F453" i="14"/>
  <c r="U453" i="14"/>
  <c r="Q453" i="14"/>
  <c r="B21" i="4"/>
  <c r="B21" i="5"/>
  <c r="B21" i="6"/>
  <c r="D20" i="6"/>
  <c r="B21" i="7"/>
  <c r="H20" i="4"/>
  <c r="H20" i="6"/>
  <c r="H20" i="7"/>
  <c r="H19" i="6"/>
  <c r="H20" i="5"/>
  <c r="H19" i="7"/>
  <c r="A21" i="7"/>
  <c r="D21" i="7" s="1"/>
  <c r="A21" i="6"/>
  <c r="A21" i="5"/>
  <c r="D21" i="5" s="1"/>
  <c r="A21" i="4"/>
  <c r="K19" i="7"/>
  <c r="K19" i="6"/>
  <c r="K19" i="5"/>
  <c r="K19" i="4"/>
  <c r="V453" i="15" l="1"/>
  <c r="E453" i="15"/>
  <c r="F453" i="15"/>
  <c r="S453" i="15"/>
  <c r="U453" i="15"/>
  <c r="H453" i="15"/>
  <c r="R453" i="15"/>
  <c r="W453" i="15"/>
  <c r="A454" i="15"/>
  <c r="G453" i="15"/>
  <c r="T453" i="15"/>
  <c r="L453" i="15"/>
  <c r="K453" i="15"/>
  <c r="N453" i="15"/>
  <c r="Q453" i="15"/>
  <c r="P453" i="15"/>
  <c r="O453" i="15"/>
  <c r="M453" i="15"/>
  <c r="I453" i="15"/>
  <c r="C453" i="15"/>
  <c r="I454" i="14"/>
  <c r="M454" i="14"/>
  <c r="P454" i="14"/>
  <c r="F454" i="14"/>
  <c r="C454" i="14"/>
  <c r="V454" i="14"/>
  <c r="E454" i="14"/>
  <c r="H454" i="14"/>
  <c r="G454" i="14"/>
  <c r="L454" i="14"/>
  <c r="T454" i="14"/>
  <c r="R454" i="14"/>
  <c r="U454" i="14"/>
  <c r="D454" i="14"/>
  <c r="W454" i="14"/>
  <c r="K454" i="14"/>
  <c r="N454" i="14"/>
  <c r="Q454" i="14"/>
  <c r="A455" i="14"/>
  <c r="O454" i="14"/>
  <c r="S454" i="14"/>
  <c r="B22" i="4"/>
  <c r="B22" i="6"/>
  <c r="D21" i="6"/>
  <c r="B22" i="5"/>
  <c r="B22" i="7"/>
  <c r="H21" i="4"/>
  <c r="H21" i="6"/>
  <c r="A22" i="7"/>
  <c r="D22" i="7" s="1"/>
  <c r="A22" i="6"/>
  <c r="A22" i="5"/>
  <c r="D22" i="5" s="1"/>
  <c r="A22" i="4"/>
  <c r="K20" i="7"/>
  <c r="K20" i="6"/>
  <c r="K20" i="5"/>
  <c r="K20" i="4"/>
  <c r="U454" i="15" l="1"/>
  <c r="C454" i="15"/>
  <c r="F454" i="15"/>
  <c r="O454" i="15"/>
  <c r="T454" i="15"/>
  <c r="H454" i="15"/>
  <c r="I454" i="15"/>
  <c r="G454" i="15"/>
  <c r="Q454" i="15"/>
  <c r="W454" i="15"/>
  <c r="A455" i="15"/>
  <c r="E454" i="15"/>
  <c r="S454" i="15"/>
  <c r="L454" i="15"/>
  <c r="N454" i="15"/>
  <c r="M454" i="15"/>
  <c r="R454" i="15"/>
  <c r="P454" i="15"/>
  <c r="V454" i="15"/>
  <c r="K454" i="15"/>
  <c r="L455" i="14"/>
  <c r="S455" i="14"/>
  <c r="R455" i="14"/>
  <c r="V455" i="14"/>
  <c r="N455" i="14"/>
  <c r="A456" i="14"/>
  <c r="G455" i="14"/>
  <c r="O455" i="14"/>
  <c r="I455" i="14"/>
  <c r="E455" i="14"/>
  <c r="M455" i="14"/>
  <c r="T455" i="14"/>
  <c r="C455" i="14"/>
  <c r="K455" i="14"/>
  <c r="Q455" i="14"/>
  <c r="U455" i="14"/>
  <c r="P455" i="14"/>
  <c r="W455" i="14"/>
  <c r="F455" i="14"/>
  <c r="H455" i="14"/>
  <c r="D455" i="14"/>
  <c r="B23" i="4"/>
  <c r="B23" i="7"/>
  <c r="B23" i="6"/>
  <c r="D22" i="6"/>
  <c r="B23" i="5"/>
  <c r="H22" i="7"/>
  <c r="H22" i="5"/>
  <c r="H21" i="5"/>
  <c r="H21" i="7"/>
  <c r="A23" i="7"/>
  <c r="D23" i="7" s="1"/>
  <c r="A23" i="6"/>
  <c r="A23" i="5"/>
  <c r="D23" i="5" s="1"/>
  <c r="A23" i="4"/>
  <c r="K21" i="7"/>
  <c r="K21" i="6"/>
  <c r="K21" i="5"/>
  <c r="K21" i="4"/>
  <c r="A456" i="15" l="1"/>
  <c r="G455" i="15"/>
  <c r="F455" i="15"/>
  <c r="N455" i="15"/>
  <c r="S455" i="15"/>
  <c r="T455" i="15"/>
  <c r="W455" i="15"/>
  <c r="Q455" i="15"/>
  <c r="C455" i="15"/>
  <c r="O455" i="15"/>
  <c r="M455" i="15"/>
  <c r="P455" i="15"/>
  <c r="R455" i="15"/>
  <c r="I455" i="15"/>
  <c r="U455" i="15"/>
  <c r="H455" i="15"/>
  <c r="L455" i="15"/>
  <c r="V455" i="15"/>
  <c r="K455" i="15"/>
  <c r="E455" i="15"/>
  <c r="I456" i="14"/>
  <c r="M456" i="14"/>
  <c r="L456" i="14"/>
  <c r="P456" i="14"/>
  <c r="W456" i="14"/>
  <c r="V456" i="14"/>
  <c r="E456" i="14"/>
  <c r="H456" i="14"/>
  <c r="C456" i="14"/>
  <c r="O456" i="14"/>
  <c r="G456" i="14"/>
  <c r="R456" i="14"/>
  <c r="U456" i="14"/>
  <c r="D456" i="14"/>
  <c r="S456" i="14"/>
  <c r="F456" i="14"/>
  <c r="N456" i="14"/>
  <c r="Q456" i="14"/>
  <c r="T456" i="14"/>
  <c r="K456" i="14"/>
  <c r="A457" i="14"/>
  <c r="B24" i="4"/>
  <c r="B24" i="7"/>
  <c r="B24" i="5"/>
  <c r="B24" i="6"/>
  <c r="D23" i="6"/>
  <c r="H23" i="7"/>
  <c r="H23" i="5"/>
  <c r="H23" i="6"/>
  <c r="H23" i="4"/>
  <c r="H22" i="6"/>
  <c r="H22" i="4"/>
  <c r="A24" i="7"/>
  <c r="D24" i="7" s="1"/>
  <c r="A24" i="6"/>
  <c r="A24" i="5"/>
  <c r="D24" i="5" s="1"/>
  <c r="A24" i="4"/>
  <c r="K22" i="7"/>
  <c r="K22" i="6"/>
  <c r="K22" i="5"/>
  <c r="K22" i="4"/>
  <c r="W456" i="15" l="1"/>
  <c r="F456" i="15"/>
  <c r="G456" i="15"/>
  <c r="L456" i="15"/>
  <c r="N456" i="15"/>
  <c r="U456" i="15"/>
  <c r="C456" i="15"/>
  <c r="S456" i="15"/>
  <c r="A457" i="15"/>
  <c r="Q456" i="15"/>
  <c r="T456" i="15"/>
  <c r="V456" i="15"/>
  <c r="K456" i="15"/>
  <c r="M456" i="15"/>
  <c r="P456" i="15"/>
  <c r="O456" i="15"/>
  <c r="R456" i="15"/>
  <c r="I456" i="15"/>
  <c r="H456" i="15"/>
  <c r="E456" i="15"/>
  <c r="L457" i="14"/>
  <c r="S457" i="14"/>
  <c r="V457" i="14"/>
  <c r="M457" i="14"/>
  <c r="Q457" i="14"/>
  <c r="A458" i="14"/>
  <c r="G457" i="14"/>
  <c r="O457" i="14"/>
  <c r="N457" i="14"/>
  <c r="D457" i="14"/>
  <c r="R457" i="14"/>
  <c r="T457" i="14"/>
  <c r="C457" i="14"/>
  <c r="K457" i="14"/>
  <c r="E457" i="14"/>
  <c r="I457" i="14"/>
  <c r="P457" i="14"/>
  <c r="W457" i="14"/>
  <c r="F457" i="14"/>
  <c r="U457" i="14"/>
  <c r="H457" i="14"/>
  <c r="B25" i="4"/>
  <c r="B25" i="7"/>
  <c r="B25" i="5"/>
  <c r="B25" i="6"/>
  <c r="D24" i="6"/>
  <c r="H24" i="5"/>
  <c r="H24" i="6"/>
  <c r="H24" i="4"/>
  <c r="A25" i="7"/>
  <c r="D25" i="7" s="1"/>
  <c r="A25" i="6"/>
  <c r="A25" i="5"/>
  <c r="D25" i="5" s="1"/>
  <c r="A25" i="4"/>
  <c r="K23" i="7"/>
  <c r="K23" i="6"/>
  <c r="K23" i="5"/>
  <c r="K23" i="4"/>
  <c r="V457" i="15" l="1"/>
  <c r="E457" i="15"/>
  <c r="G457" i="15"/>
  <c r="H457" i="15"/>
  <c r="L457" i="15"/>
  <c r="R457" i="15"/>
  <c r="A458" i="15"/>
  <c r="Q457" i="15"/>
  <c r="P457" i="15"/>
  <c r="C457" i="15"/>
  <c r="N457" i="15"/>
  <c r="S457" i="15"/>
  <c r="K457" i="15"/>
  <c r="F457" i="15"/>
  <c r="W457" i="15"/>
  <c r="I457" i="15"/>
  <c r="M457" i="15"/>
  <c r="T457" i="15"/>
  <c r="O457" i="15"/>
  <c r="U457" i="15"/>
  <c r="I458" i="14"/>
  <c r="M458" i="14"/>
  <c r="P458" i="14"/>
  <c r="F458" i="14"/>
  <c r="L458" i="14"/>
  <c r="V458" i="14"/>
  <c r="E458" i="14"/>
  <c r="H458" i="14"/>
  <c r="G458" i="14"/>
  <c r="T458" i="14"/>
  <c r="K458" i="14"/>
  <c r="R458" i="14"/>
  <c r="U458" i="14"/>
  <c r="D458" i="14"/>
  <c r="W458" i="14"/>
  <c r="C458" i="14"/>
  <c r="N458" i="14"/>
  <c r="Q458" i="14"/>
  <c r="A459" i="14"/>
  <c r="O458" i="14"/>
  <c r="S458" i="14"/>
  <c r="B26" i="4"/>
  <c r="B26" i="7"/>
  <c r="B26" i="6"/>
  <c r="D25" i="6"/>
  <c r="B26" i="5"/>
  <c r="H25" i="6"/>
  <c r="H25" i="7"/>
  <c r="H24" i="7"/>
  <c r="H25" i="4"/>
  <c r="A26" i="7"/>
  <c r="D26" i="7" s="1"/>
  <c r="A26" i="6"/>
  <c r="D26" i="6" s="1"/>
  <c r="A26" i="5"/>
  <c r="D26" i="5" s="1"/>
  <c r="A26" i="4"/>
  <c r="K24" i="7"/>
  <c r="K24" i="6"/>
  <c r="K24" i="5"/>
  <c r="K24" i="4"/>
  <c r="U458" i="15" l="1"/>
  <c r="C458" i="15"/>
  <c r="G458" i="15"/>
  <c r="F458" i="15"/>
  <c r="L458" i="15"/>
  <c r="Q458" i="15"/>
  <c r="A459" i="15"/>
  <c r="R458" i="15"/>
  <c r="W458" i="15"/>
  <c r="I458" i="15"/>
  <c r="N458" i="15"/>
  <c r="P458" i="15"/>
  <c r="T458" i="15"/>
  <c r="M458" i="15"/>
  <c r="S458" i="15"/>
  <c r="K458" i="15"/>
  <c r="O458" i="15"/>
  <c r="V458" i="15"/>
  <c r="H458" i="15"/>
  <c r="E458" i="15"/>
  <c r="L459" i="14"/>
  <c r="S459" i="14"/>
  <c r="R459" i="14"/>
  <c r="N459" i="14"/>
  <c r="D459" i="14"/>
  <c r="A460" i="14"/>
  <c r="G459" i="14"/>
  <c r="O459" i="14"/>
  <c r="I459" i="14"/>
  <c r="M459" i="14"/>
  <c r="U459" i="14"/>
  <c r="T459" i="14"/>
  <c r="C459" i="14"/>
  <c r="K459" i="14"/>
  <c r="Q459" i="14"/>
  <c r="V459" i="14"/>
  <c r="P459" i="14"/>
  <c r="W459" i="14"/>
  <c r="F459" i="14"/>
  <c r="H459" i="14"/>
  <c r="E459" i="14"/>
  <c r="B27" i="4"/>
  <c r="B27" i="6"/>
  <c r="B27" i="7"/>
  <c r="B27" i="5"/>
  <c r="H26" i="6"/>
  <c r="H26" i="7"/>
  <c r="H25" i="5"/>
  <c r="A27" i="7"/>
  <c r="D27" i="7" s="1"/>
  <c r="A27" i="6"/>
  <c r="A27" i="5"/>
  <c r="D27" i="5" s="1"/>
  <c r="A27" i="4"/>
  <c r="K25" i="7"/>
  <c r="K25" i="6"/>
  <c r="K25" i="5"/>
  <c r="K25" i="4"/>
  <c r="A460" i="15" l="1"/>
  <c r="G459" i="15"/>
  <c r="R459" i="15"/>
  <c r="O459" i="15"/>
  <c r="I459" i="15"/>
  <c r="L459" i="15"/>
  <c r="H459" i="15"/>
  <c r="M459" i="15"/>
  <c r="Q459" i="15"/>
  <c r="T459" i="15"/>
  <c r="S459" i="15"/>
  <c r="K459" i="15"/>
  <c r="E459" i="15"/>
  <c r="F459" i="15"/>
  <c r="W459" i="15"/>
  <c r="P459" i="15"/>
  <c r="N459" i="15"/>
  <c r="C459" i="15"/>
  <c r="V459" i="15"/>
  <c r="U459" i="15"/>
  <c r="I460" i="14"/>
  <c r="M460" i="14"/>
  <c r="L460" i="14"/>
  <c r="A461" i="14"/>
  <c r="P460" i="14"/>
  <c r="V460" i="14"/>
  <c r="E460" i="14"/>
  <c r="H460" i="14"/>
  <c r="C460" i="14"/>
  <c r="G460" i="14"/>
  <c r="O460" i="14"/>
  <c r="R460" i="14"/>
  <c r="U460" i="14"/>
  <c r="D460" i="14"/>
  <c r="S460" i="14"/>
  <c r="W460" i="14"/>
  <c r="N460" i="14"/>
  <c r="Q460" i="14"/>
  <c r="T460" i="14"/>
  <c r="K460" i="14"/>
  <c r="F460" i="14"/>
  <c r="B28" i="4"/>
  <c r="B28" i="5"/>
  <c r="B28" i="7"/>
  <c r="B28" i="6"/>
  <c r="D27" i="6"/>
  <c r="H27" i="6"/>
  <c r="H27" i="5"/>
  <c r="H26" i="5"/>
  <c r="H27" i="7"/>
  <c r="H26" i="4"/>
  <c r="A28" i="7"/>
  <c r="D28" i="7" s="1"/>
  <c r="A28" i="6"/>
  <c r="A28" i="5"/>
  <c r="D28" i="5" s="1"/>
  <c r="A28" i="4"/>
  <c r="K26" i="7"/>
  <c r="K26" i="6"/>
  <c r="K26" i="5"/>
  <c r="K26" i="4"/>
  <c r="W460" i="15" l="1"/>
  <c r="F460" i="15"/>
  <c r="R460" i="15"/>
  <c r="M460" i="15"/>
  <c r="A461" i="15"/>
  <c r="V460" i="15"/>
  <c r="S460" i="15"/>
  <c r="T460" i="15"/>
  <c r="L460" i="15"/>
  <c r="U460" i="15"/>
  <c r="E460" i="15"/>
  <c r="H460" i="15"/>
  <c r="P460" i="15"/>
  <c r="O460" i="15"/>
  <c r="N460" i="15"/>
  <c r="C460" i="15"/>
  <c r="I460" i="15"/>
  <c r="Q460" i="15"/>
  <c r="K460" i="15"/>
  <c r="G460" i="15"/>
  <c r="L461" i="14"/>
  <c r="S461" i="14"/>
  <c r="V461" i="14"/>
  <c r="M461" i="14"/>
  <c r="I461" i="14"/>
  <c r="A462" i="14"/>
  <c r="G461" i="14"/>
  <c r="O461" i="14"/>
  <c r="N461" i="14"/>
  <c r="D461" i="14"/>
  <c r="H461" i="14"/>
  <c r="T461" i="14"/>
  <c r="C461" i="14"/>
  <c r="K461" i="14"/>
  <c r="E461" i="14"/>
  <c r="R461" i="14"/>
  <c r="P461" i="14"/>
  <c r="W461" i="14"/>
  <c r="F461" i="14"/>
  <c r="U461" i="14"/>
  <c r="Q461" i="14"/>
  <c r="B29" i="4"/>
  <c r="B29" i="6"/>
  <c r="D28" i="6"/>
  <c r="B29" i="7"/>
  <c r="B29" i="5"/>
  <c r="H28" i="5"/>
  <c r="H28" i="4"/>
  <c r="H28" i="7"/>
  <c r="H27" i="4"/>
  <c r="A29" i="7"/>
  <c r="A29" i="6"/>
  <c r="A29" i="5"/>
  <c r="C29" i="5" s="1"/>
  <c r="A29" i="4"/>
  <c r="K27" i="7"/>
  <c r="K27" i="6"/>
  <c r="K27" i="5"/>
  <c r="K27" i="4"/>
  <c r="V461" i="15" l="1"/>
  <c r="E461" i="15"/>
  <c r="S461" i="15"/>
  <c r="K461" i="15"/>
  <c r="F461" i="15"/>
  <c r="R461" i="15"/>
  <c r="T461" i="15"/>
  <c r="L461" i="15"/>
  <c r="Q461" i="15"/>
  <c r="W461" i="15"/>
  <c r="H461" i="15"/>
  <c r="U461" i="15"/>
  <c r="M461" i="15"/>
  <c r="N461" i="15"/>
  <c r="O461" i="15"/>
  <c r="C461" i="15"/>
  <c r="G461" i="15"/>
  <c r="P461" i="15"/>
  <c r="I461" i="15"/>
  <c r="A462" i="15"/>
  <c r="I462" i="14"/>
  <c r="M462" i="14"/>
  <c r="P462" i="14"/>
  <c r="F462" i="14"/>
  <c r="C462" i="14"/>
  <c r="V462" i="14"/>
  <c r="E462" i="14"/>
  <c r="H462" i="14"/>
  <c r="G462" i="14"/>
  <c r="L462" i="14"/>
  <c r="S462" i="14"/>
  <c r="R462" i="14"/>
  <c r="U462" i="14"/>
  <c r="D462" i="14"/>
  <c r="W462" i="14"/>
  <c r="K462" i="14"/>
  <c r="N462" i="14"/>
  <c r="Q462" i="14"/>
  <c r="A463" i="14"/>
  <c r="O462" i="14"/>
  <c r="T462" i="14"/>
  <c r="B30" i="4"/>
  <c r="B30" i="7"/>
  <c r="B30" i="6"/>
  <c r="D29" i="6"/>
  <c r="B30" i="5"/>
  <c r="H29" i="5"/>
  <c r="H29" i="6"/>
  <c r="H29" i="7"/>
  <c r="H28" i="6"/>
  <c r="A30" i="7"/>
  <c r="D30" i="7" s="1"/>
  <c r="A30" i="6"/>
  <c r="A30" i="5"/>
  <c r="A30" i="4"/>
  <c r="K28" i="7"/>
  <c r="K28" i="6"/>
  <c r="K28" i="5"/>
  <c r="K28" i="4"/>
  <c r="U462" i="15" l="1"/>
  <c r="C462" i="15"/>
  <c r="S462" i="15"/>
  <c r="G462" i="15"/>
  <c r="W462" i="15"/>
  <c r="I462" i="15"/>
  <c r="F462" i="15"/>
  <c r="K462" i="15"/>
  <c r="Q462" i="15"/>
  <c r="T462" i="15"/>
  <c r="L462" i="15"/>
  <c r="A463" i="15"/>
  <c r="V462" i="15"/>
  <c r="H462" i="15"/>
  <c r="R462" i="15"/>
  <c r="M462" i="15"/>
  <c r="O462" i="15"/>
  <c r="E462" i="15"/>
  <c r="P462" i="15"/>
  <c r="N462" i="15"/>
  <c r="B31" i="4"/>
  <c r="L463" i="14"/>
  <c r="S463" i="14"/>
  <c r="R463" i="14"/>
  <c r="V463" i="14"/>
  <c r="A464" i="14"/>
  <c r="G463" i="14"/>
  <c r="O463" i="14"/>
  <c r="I463" i="14"/>
  <c r="E463" i="14"/>
  <c r="M463" i="14"/>
  <c r="U463" i="14"/>
  <c r="T463" i="14"/>
  <c r="C463" i="14"/>
  <c r="K463" i="14"/>
  <c r="Q463" i="14"/>
  <c r="P463" i="14"/>
  <c r="W463" i="14"/>
  <c r="F463" i="14"/>
  <c r="H463" i="14"/>
  <c r="D463" i="14"/>
  <c r="N463" i="14"/>
  <c r="B31" i="7"/>
  <c r="B31" i="6"/>
  <c r="D30" i="6"/>
  <c r="B31" i="5"/>
  <c r="H30" i="5"/>
  <c r="H30" i="6"/>
  <c r="H30" i="4"/>
  <c r="H29" i="4"/>
  <c r="A31" i="7"/>
  <c r="A31" i="6"/>
  <c r="A31" i="5"/>
  <c r="A31" i="4"/>
  <c r="K29" i="7"/>
  <c r="K29" i="6"/>
  <c r="K29" i="5"/>
  <c r="K29" i="4"/>
  <c r="A464" i="15" l="1"/>
  <c r="G463" i="15"/>
  <c r="C463" i="15"/>
  <c r="Q463" i="15"/>
  <c r="V463" i="15"/>
  <c r="T463" i="15"/>
  <c r="U463" i="15"/>
  <c r="S463" i="15"/>
  <c r="F463" i="15"/>
  <c r="R463" i="15"/>
  <c r="E463" i="15"/>
  <c r="H463" i="15"/>
  <c r="P463" i="15"/>
  <c r="O463" i="15"/>
  <c r="M463" i="15"/>
  <c r="W463" i="15"/>
  <c r="K463" i="15"/>
  <c r="L463" i="15"/>
  <c r="I463" i="15"/>
  <c r="N463" i="15"/>
  <c r="B32" i="4"/>
  <c r="I464" i="14"/>
  <c r="M464" i="14"/>
  <c r="L464" i="14"/>
  <c r="P464" i="14"/>
  <c r="W464" i="14"/>
  <c r="V464" i="14"/>
  <c r="E464" i="14"/>
  <c r="H464" i="14"/>
  <c r="C464" i="14"/>
  <c r="O464" i="14"/>
  <c r="F464" i="14"/>
  <c r="R464" i="14"/>
  <c r="U464" i="14"/>
  <c r="D464" i="14"/>
  <c r="S464" i="14"/>
  <c r="A465" i="14"/>
  <c r="N464" i="14"/>
  <c r="Q464" i="14"/>
  <c r="T464" i="14"/>
  <c r="K464" i="14"/>
  <c r="G464" i="14"/>
  <c r="B32" i="7"/>
  <c r="B32" i="5"/>
  <c r="B32" i="6"/>
  <c r="D31" i="6"/>
  <c r="H31" i="4"/>
  <c r="H31" i="6"/>
  <c r="H31" i="7"/>
  <c r="H30" i="7"/>
  <c r="A32" i="7"/>
  <c r="D32" i="7" s="1"/>
  <c r="A32" i="6"/>
  <c r="A32" i="5"/>
  <c r="D32" i="5" s="1"/>
  <c r="A32" i="4"/>
  <c r="K30" i="7"/>
  <c r="K30" i="6"/>
  <c r="K30" i="5"/>
  <c r="K30" i="4"/>
  <c r="W464" i="15" l="1"/>
  <c r="F464" i="15"/>
  <c r="C464" i="15"/>
  <c r="A465" i="15"/>
  <c r="R464" i="15"/>
  <c r="S464" i="15"/>
  <c r="U464" i="15"/>
  <c r="T464" i="15"/>
  <c r="N464" i="15"/>
  <c r="Q464" i="15"/>
  <c r="L464" i="15"/>
  <c r="O464" i="15"/>
  <c r="P464" i="15"/>
  <c r="M464" i="15"/>
  <c r="V464" i="15"/>
  <c r="H464" i="15"/>
  <c r="K464" i="15"/>
  <c r="I464" i="15"/>
  <c r="E464" i="15"/>
  <c r="G464" i="15"/>
  <c r="B33" i="4"/>
  <c r="L465" i="14"/>
  <c r="S465" i="14"/>
  <c r="V465" i="14"/>
  <c r="M465" i="14"/>
  <c r="R465" i="14"/>
  <c r="A466" i="14"/>
  <c r="G465" i="14"/>
  <c r="O465" i="14"/>
  <c r="N465" i="14"/>
  <c r="D465" i="14"/>
  <c r="Q465" i="14"/>
  <c r="T465" i="14"/>
  <c r="C465" i="14"/>
  <c r="K465" i="14"/>
  <c r="E465" i="14"/>
  <c r="I465" i="14"/>
  <c r="P465" i="14"/>
  <c r="W465" i="14"/>
  <c r="F465" i="14"/>
  <c r="U465" i="14"/>
  <c r="H465" i="14"/>
  <c r="B33" i="5"/>
  <c r="B33" i="6"/>
  <c r="D32" i="6"/>
  <c r="B33" i="7"/>
  <c r="H32" i="4"/>
  <c r="H32" i="6"/>
  <c r="H32" i="5"/>
  <c r="H31" i="5"/>
  <c r="A33" i="7"/>
  <c r="D33" i="7" s="1"/>
  <c r="A33" i="6"/>
  <c r="A33" i="5"/>
  <c r="D33" i="5" s="1"/>
  <c r="A33" i="4"/>
  <c r="K31" i="7"/>
  <c r="K31" i="6"/>
  <c r="K31" i="5"/>
  <c r="K31" i="4"/>
  <c r="V465" i="15" l="1"/>
  <c r="E465" i="15"/>
  <c r="C465" i="15"/>
  <c r="W465" i="15"/>
  <c r="Q465" i="15"/>
  <c r="I465" i="15"/>
  <c r="F465" i="15"/>
  <c r="G465" i="15"/>
  <c r="R465" i="15"/>
  <c r="U465" i="15"/>
  <c r="T465" i="15"/>
  <c r="L465" i="15"/>
  <c r="O465" i="15"/>
  <c r="K465" i="15"/>
  <c r="H465" i="15"/>
  <c r="N465" i="15"/>
  <c r="P465" i="15"/>
  <c r="M465" i="15"/>
  <c r="S465" i="15"/>
  <c r="A466" i="15"/>
  <c r="B34" i="4"/>
  <c r="I466" i="14"/>
  <c r="M466" i="14"/>
  <c r="P466" i="14"/>
  <c r="F466" i="14"/>
  <c r="L466" i="14"/>
  <c r="V466" i="14"/>
  <c r="E466" i="14"/>
  <c r="H466" i="14"/>
  <c r="G466" i="14"/>
  <c r="T466" i="14"/>
  <c r="K466" i="14"/>
  <c r="R466" i="14"/>
  <c r="U466" i="14"/>
  <c r="D466" i="14"/>
  <c r="W466" i="14"/>
  <c r="C466" i="14"/>
  <c r="N466" i="14"/>
  <c r="Q466" i="14"/>
  <c r="A467" i="14"/>
  <c r="O466" i="14"/>
  <c r="S466" i="14"/>
  <c r="B34" i="5"/>
  <c r="B34" i="7"/>
  <c r="B34" i="6"/>
  <c r="D33" i="6"/>
  <c r="H33" i="4"/>
  <c r="H33" i="6"/>
  <c r="H33" i="7"/>
  <c r="H32" i="7"/>
  <c r="A34" i="7"/>
  <c r="D34" i="7" s="1"/>
  <c r="A34" i="6"/>
  <c r="D34" i="6" s="1"/>
  <c r="A34" i="5"/>
  <c r="D34" i="5" s="1"/>
  <c r="A34" i="4"/>
  <c r="K32" i="7"/>
  <c r="K32" i="6"/>
  <c r="K32" i="5"/>
  <c r="K32" i="4"/>
  <c r="U466" i="15" l="1"/>
  <c r="C466" i="15"/>
  <c r="E466" i="15"/>
  <c r="S466" i="15"/>
  <c r="O466" i="15"/>
  <c r="K466" i="15"/>
  <c r="G466" i="15"/>
  <c r="Q466" i="15"/>
  <c r="V466" i="15"/>
  <c r="T466" i="15"/>
  <c r="I466" i="15"/>
  <c r="L466" i="15"/>
  <c r="H466" i="15"/>
  <c r="F466" i="15"/>
  <c r="M466" i="15"/>
  <c r="P466" i="15"/>
  <c r="N466" i="15"/>
  <c r="R466" i="15"/>
  <c r="A467" i="15"/>
  <c r="W466" i="15"/>
  <c r="B35" i="4"/>
  <c r="L467" i="14"/>
  <c r="S467" i="14"/>
  <c r="R467" i="14"/>
  <c r="N467" i="14"/>
  <c r="U467" i="14"/>
  <c r="A468" i="14"/>
  <c r="G467" i="14"/>
  <c r="O467" i="14"/>
  <c r="I467" i="14"/>
  <c r="M467" i="14"/>
  <c r="D467" i="14"/>
  <c r="T467" i="14"/>
  <c r="C467" i="14"/>
  <c r="K467" i="14"/>
  <c r="Q467" i="14"/>
  <c r="V467" i="14"/>
  <c r="P467" i="14"/>
  <c r="W467" i="14"/>
  <c r="F467" i="14"/>
  <c r="H467" i="14"/>
  <c r="E467" i="14"/>
  <c r="B35" i="6"/>
  <c r="B35" i="5"/>
  <c r="B35" i="7"/>
  <c r="H34" i="7"/>
  <c r="H34" i="5"/>
  <c r="H33" i="5"/>
  <c r="A35" i="7"/>
  <c r="D35" i="7" s="1"/>
  <c r="A35" i="6"/>
  <c r="D35" i="6" s="1"/>
  <c r="A35" i="5"/>
  <c r="D35" i="5" s="1"/>
  <c r="A35" i="4"/>
  <c r="K33" i="7"/>
  <c r="K33" i="6"/>
  <c r="K33" i="5"/>
  <c r="K33" i="4"/>
  <c r="A468" i="15" l="1"/>
  <c r="G467" i="15"/>
  <c r="E467" i="15"/>
  <c r="R467" i="15"/>
  <c r="M467" i="15"/>
  <c r="S467" i="15"/>
  <c r="T467" i="15"/>
  <c r="V467" i="15"/>
  <c r="U467" i="15"/>
  <c r="H467" i="15"/>
  <c r="I467" i="15"/>
  <c r="L467" i="15"/>
  <c r="K467" i="15"/>
  <c r="F467" i="15"/>
  <c r="C467" i="15"/>
  <c r="P467" i="15"/>
  <c r="Q467" i="15"/>
  <c r="N467" i="15"/>
  <c r="O467" i="15"/>
  <c r="W467" i="15"/>
  <c r="B36" i="4"/>
  <c r="I468" i="14"/>
  <c r="M468" i="14"/>
  <c r="L468" i="14"/>
  <c r="A469" i="14"/>
  <c r="P468" i="14"/>
  <c r="V468" i="14"/>
  <c r="E468" i="14"/>
  <c r="H468" i="14"/>
  <c r="C468" i="14"/>
  <c r="G468" i="14"/>
  <c r="O468" i="14"/>
  <c r="R468" i="14"/>
  <c r="U468" i="14"/>
  <c r="D468" i="14"/>
  <c r="S468" i="14"/>
  <c r="W468" i="14"/>
  <c r="N468" i="14"/>
  <c r="Q468" i="14"/>
  <c r="T468" i="14"/>
  <c r="K468" i="14"/>
  <c r="F468" i="14"/>
  <c r="B36" i="5"/>
  <c r="B36" i="6"/>
  <c r="B36" i="7"/>
  <c r="H35" i="7"/>
  <c r="H35" i="4"/>
  <c r="H35" i="6"/>
  <c r="H34" i="4"/>
  <c r="H34" i="6"/>
  <c r="A36" i="7"/>
  <c r="D36" i="7" s="1"/>
  <c r="A36" i="6"/>
  <c r="A36" i="5"/>
  <c r="D36" i="5" s="1"/>
  <c r="A36" i="4"/>
  <c r="K34" i="7"/>
  <c r="K34" i="6"/>
  <c r="K34" i="5"/>
  <c r="K34" i="4"/>
  <c r="W468" i="15" l="1"/>
  <c r="F468" i="15"/>
  <c r="E468" i="15"/>
  <c r="P468" i="15"/>
  <c r="I468" i="15"/>
  <c r="S468" i="15"/>
  <c r="V468" i="15"/>
  <c r="U468" i="15"/>
  <c r="C468" i="15"/>
  <c r="H468" i="15"/>
  <c r="K468" i="15"/>
  <c r="G468" i="15"/>
  <c r="R468" i="15"/>
  <c r="O468" i="15"/>
  <c r="Q468" i="15"/>
  <c r="N468" i="15"/>
  <c r="A469" i="15"/>
  <c r="T468" i="15"/>
  <c r="L468" i="15"/>
  <c r="M468" i="15"/>
  <c r="B37" i="4"/>
  <c r="L469" i="14"/>
  <c r="S469" i="14"/>
  <c r="V469" i="14"/>
  <c r="M469" i="14"/>
  <c r="I469" i="14"/>
  <c r="A470" i="14"/>
  <c r="G469" i="14"/>
  <c r="O469" i="14"/>
  <c r="N469" i="14"/>
  <c r="D469" i="14"/>
  <c r="H469" i="14"/>
  <c r="T469" i="14"/>
  <c r="C469" i="14"/>
  <c r="K469" i="14"/>
  <c r="E469" i="14"/>
  <c r="R469" i="14"/>
  <c r="P469" i="14"/>
  <c r="W469" i="14"/>
  <c r="F469" i="14"/>
  <c r="U469" i="14"/>
  <c r="Q469" i="14"/>
  <c r="B37" i="7"/>
  <c r="B37" i="6"/>
  <c r="D36" i="6"/>
  <c r="B37" i="5"/>
  <c r="H36" i="7"/>
  <c r="H36" i="5"/>
  <c r="H35" i="5"/>
  <c r="A37" i="7"/>
  <c r="D37" i="7" s="1"/>
  <c r="A37" i="6"/>
  <c r="D37" i="6" s="1"/>
  <c r="A37" i="5"/>
  <c r="D37" i="5" s="1"/>
  <c r="A37" i="4"/>
  <c r="K35" i="7"/>
  <c r="K35" i="6"/>
  <c r="K35" i="5"/>
  <c r="K35" i="4"/>
  <c r="V469" i="15" l="1"/>
  <c r="E469" i="15"/>
  <c r="F469" i="15"/>
  <c r="A470" i="15"/>
  <c r="H469" i="15"/>
  <c r="I469" i="15"/>
  <c r="P469" i="15"/>
  <c r="R469" i="15"/>
  <c r="W469" i="15"/>
  <c r="U469" i="15"/>
  <c r="M469" i="15"/>
  <c r="C469" i="15"/>
  <c r="L469" i="15"/>
  <c r="K469" i="15"/>
  <c r="N469" i="15"/>
  <c r="Q469" i="15"/>
  <c r="O469" i="15"/>
  <c r="T469" i="15"/>
  <c r="S469" i="15"/>
  <c r="G469" i="15"/>
  <c r="B38" i="4"/>
  <c r="I470" i="14"/>
  <c r="M470" i="14"/>
  <c r="P470" i="14"/>
  <c r="F470" i="14"/>
  <c r="C470" i="14"/>
  <c r="V470" i="14"/>
  <c r="E470" i="14"/>
  <c r="H470" i="14"/>
  <c r="G470" i="14"/>
  <c r="L470" i="14"/>
  <c r="S470" i="14"/>
  <c r="R470" i="14"/>
  <c r="U470" i="14"/>
  <c r="D470" i="14"/>
  <c r="W470" i="14"/>
  <c r="K470" i="14"/>
  <c r="N470" i="14"/>
  <c r="Q470" i="14"/>
  <c r="A471" i="14"/>
  <c r="O470" i="14"/>
  <c r="T470" i="14"/>
  <c r="B38" i="6"/>
  <c r="B38" i="7"/>
  <c r="B38" i="5"/>
  <c r="H37" i="7"/>
  <c r="H37" i="6"/>
  <c r="H37" i="4"/>
  <c r="H36" i="4"/>
  <c r="H36" i="6"/>
  <c r="A38" i="7"/>
  <c r="D38" i="7" s="1"/>
  <c r="A38" i="6"/>
  <c r="A38" i="5"/>
  <c r="D38" i="5" s="1"/>
  <c r="A38" i="4"/>
  <c r="K36" i="7"/>
  <c r="K36" i="6"/>
  <c r="K36" i="5"/>
  <c r="K36" i="4"/>
  <c r="U470" i="15" l="1"/>
  <c r="C470" i="15"/>
  <c r="F470" i="15"/>
  <c r="T470" i="15"/>
  <c r="E470" i="15"/>
  <c r="G470" i="15"/>
  <c r="Q470" i="15"/>
  <c r="W470" i="15"/>
  <c r="V470" i="15"/>
  <c r="K470" i="15"/>
  <c r="A471" i="15"/>
  <c r="L470" i="15"/>
  <c r="I470" i="15"/>
  <c r="M470" i="15"/>
  <c r="R470" i="15"/>
  <c r="O470" i="15"/>
  <c r="S470" i="15"/>
  <c r="P470" i="15"/>
  <c r="H470" i="15"/>
  <c r="N470" i="15"/>
  <c r="B39" i="4"/>
  <c r="L471" i="14"/>
  <c r="S471" i="14"/>
  <c r="R471" i="14"/>
  <c r="V471" i="14"/>
  <c r="N471" i="14"/>
  <c r="G471" i="14"/>
  <c r="O471" i="14"/>
  <c r="I471" i="14"/>
  <c r="M471" i="14"/>
  <c r="F471" i="14"/>
  <c r="D471" i="14"/>
  <c r="A472" i="14"/>
  <c r="E471" i="14"/>
  <c r="T471" i="14"/>
  <c r="C471" i="14"/>
  <c r="K471" i="14"/>
  <c r="Q471" i="14"/>
  <c r="U471" i="14"/>
  <c r="P471" i="14"/>
  <c r="W471" i="14"/>
  <c r="H471" i="14"/>
  <c r="B39" i="7"/>
  <c r="B39" i="5"/>
  <c r="B39" i="6"/>
  <c r="D38" i="6"/>
  <c r="H38" i="7"/>
  <c r="H38" i="5"/>
  <c r="H37" i="5"/>
  <c r="A39" i="7"/>
  <c r="D39" i="7" s="1"/>
  <c r="A39" i="6"/>
  <c r="A39" i="5"/>
  <c r="D39" i="5" s="1"/>
  <c r="A39" i="4"/>
  <c r="K37" i="7"/>
  <c r="K37" i="6"/>
  <c r="K37" i="5"/>
  <c r="K37" i="4"/>
  <c r="A472" i="15" l="1"/>
  <c r="G471" i="15"/>
  <c r="F471" i="15"/>
  <c r="S471" i="15"/>
  <c r="C471" i="15"/>
  <c r="M471" i="15"/>
  <c r="K471" i="15"/>
  <c r="T471" i="15"/>
  <c r="W471" i="15"/>
  <c r="V471" i="15"/>
  <c r="I471" i="15"/>
  <c r="U471" i="15"/>
  <c r="H471" i="15"/>
  <c r="P471" i="15"/>
  <c r="R471" i="15"/>
  <c r="O471" i="15"/>
  <c r="Q471" i="15"/>
  <c r="N471" i="15"/>
  <c r="L471" i="15"/>
  <c r="E471" i="15"/>
  <c r="B40" i="4"/>
  <c r="I472" i="14"/>
  <c r="M472" i="14"/>
  <c r="L472" i="14"/>
  <c r="P472" i="14"/>
  <c r="W472" i="14"/>
  <c r="G472" i="14"/>
  <c r="V472" i="14"/>
  <c r="E472" i="14"/>
  <c r="H472" i="14"/>
  <c r="C472" i="14"/>
  <c r="O472" i="14"/>
  <c r="F472" i="14"/>
  <c r="R472" i="14"/>
  <c r="U472" i="14"/>
  <c r="D472" i="14"/>
  <c r="S472" i="14"/>
  <c r="A473" i="14"/>
  <c r="N472" i="14"/>
  <c r="Q472" i="14"/>
  <c r="T472" i="14"/>
  <c r="K472" i="14"/>
  <c r="B40" i="7"/>
  <c r="B40" i="6"/>
  <c r="D39" i="6"/>
  <c r="B40" i="5"/>
  <c r="H39" i="7"/>
  <c r="H39" i="4"/>
  <c r="H39" i="6"/>
  <c r="H38" i="4"/>
  <c r="H38" i="6"/>
  <c r="A40" i="7"/>
  <c r="D40" i="7" s="1"/>
  <c r="A40" i="6"/>
  <c r="A40" i="5"/>
  <c r="D40" i="5" s="1"/>
  <c r="A40" i="4"/>
  <c r="K38" i="7"/>
  <c r="K38" i="6"/>
  <c r="K38" i="5"/>
  <c r="K38" i="4"/>
  <c r="W472" i="15" l="1"/>
  <c r="F472" i="15"/>
  <c r="G472" i="15"/>
  <c r="Q472" i="15"/>
  <c r="U472" i="15"/>
  <c r="M472" i="15"/>
  <c r="C472" i="15"/>
  <c r="S472" i="15"/>
  <c r="A473" i="15"/>
  <c r="V472" i="15"/>
  <c r="E472" i="15"/>
  <c r="T472" i="15"/>
  <c r="K472" i="15"/>
  <c r="H472" i="15"/>
  <c r="I472" i="15"/>
  <c r="O472" i="15"/>
  <c r="R472" i="15"/>
  <c r="P472" i="15"/>
  <c r="N472" i="15"/>
  <c r="L472" i="15"/>
  <c r="B41" i="4"/>
  <c r="L473" i="14"/>
  <c r="S473" i="14"/>
  <c r="V473" i="14"/>
  <c r="M473" i="14"/>
  <c r="R473" i="14"/>
  <c r="W473" i="14"/>
  <c r="U473" i="14"/>
  <c r="H473" i="14"/>
  <c r="A474" i="14"/>
  <c r="G473" i="14"/>
  <c r="O473" i="14"/>
  <c r="N473" i="14"/>
  <c r="D473" i="14"/>
  <c r="Q473" i="14"/>
  <c r="F473" i="14"/>
  <c r="T473" i="14"/>
  <c r="C473" i="14"/>
  <c r="K473" i="14"/>
  <c r="E473" i="14"/>
  <c r="I473" i="14"/>
  <c r="P473" i="14"/>
  <c r="B41" i="7"/>
  <c r="B41" i="6"/>
  <c r="B41" i="5"/>
  <c r="H40" i="7"/>
  <c r="H40" i="5"/>
  <c r="H39" i="5"/>
  <c r="A41" i="7"/>
  <c r="D41" i="7" s="1"/>
  <c r="A41" i="6"/>
  <c r="D41" i="6" s="1"/>
  <c r="A41" i="5"/>
  <c r="D41" i="5" s="1"/>
  <c r="A41" i="4"/>
  <c r="K39" i="7"/>
  <c r="K39" i="6"/>
  <c r="K39" i="5"/>
  <c r="K39" i="4"/>
  <c r="V473" i="15" l="1"/>
  <c r="E473" i="15"/>
  <c r="G473" i="15"/>
  <c r="O473" i="15"/>
  <c r="T473" i="15"/>
  <c r="H473" i="15"/>
  <c r="R473" i="15"/>
  <c r="A474" i="15"/>
  <c r="W473" i="15"/>
  <c r="C473" i="15"/>
  <c r="Q473" i="15"/>
  <c r="M473" i="15"/>
  <c r="F473" i="15"/>
  <c r="N473" i="15"/>
  <c r="S473" i="15"/>
  <c r="P473" i="15"/>
  <c r="U473" i="15"/>
  <c r="K473" i="15"/>
  <c r="I473" i="15"/>
  <c r="L473" i="15"/>
  <c r="B42" i="4"/>
  <c r="I474" i="14"/>
  <c r="M474" i="14"/>
  <c r="P474" i="14"/>
  <c r="F474" i="14"/>
  <c r="L474" i="14"/>
  <c r="A475" i="14"/>
  <c r="S474" i="14"/>
  <c r="V474" i="14"/>
  <c r="E474" i="14"/>
  <c r="H474" i="14"/>
  <c r="G474" i="14"/>
  <c r="T474" i="14"/>
  <c r="K474" i="14"/>
  <c r="Q474" i="14"/>
  <c r="O474" i="14"/>
  <c r="R474" i="14"/>
  <c r="U474" i="14"/>
  <c r="D474" i="14"/>
  <c r="W474" i="14"/>
  <c r="C474" i="14"/>
  <c r="N474" i="14"/>
  <c r="B42" i="6"/>
  <c r="B42" i="7"/>
  <c r="B42" i="5"/>
  <c r="H41" i="7"/>
  <c r="H41" i="6"/>
  <c r="H40" i="4"/>
  <c r="H40" i="6"/>
  <c r="A42" i="7"/>
  <c r="D42" i="7" s="1"/>
  <c r="A42" i="6"/>
  <c r="D42" i="6" s="1"/>
  <c r="A42" i="5"/>
  <c r="D42" i="5" s="1"/>
  <c r="A42" i="4"/>
  <c r="K40" i="7"/>
  <c r="K40" i="6"/>
  <c r="K40" i="5"/>
  <c r="K40" i="4"/>
  <c r="U474" i="15" l="1"/>
  <c r="C474" i="15"/>
  <c r="G474" i="15"/>
  <c r="V474" i="15"/>
  <c r="R474" i="15"/>
  <c r="K474" i="15"/>
  <c r="Q474" i="15"/>
  <c r="A475" i="15"/>
  <c r="W474" i="15"/>
  <c r="L474" i="15"/>
  <c r="O474" i="15"/>
  <c r="M474" i="15"/>
  <c r="S474" i="15"/>
  <c r="P474" i="15"/>
  <c r="T474" i="15"/>
  <c r="E474" i="15"/>
  <c r="H474" i="15"/>
  <c r="N474" i="15"/>
  <c r="I474" i="15"/>
  <c r="F474" i="15"/>
  <c r="B43" i="4"/>
  <c r="L475" i="14"/>
  <c r="S475" i="14"/>
  <c r="R475" i="14"/>
  <c r="N475" i="14"/>
  <c r="U475" i="14"/>
  <c r="E475" i="14"/>
  <c r="A476" i="14"/>
  <c r="G475" i="14"/>
  <c r="O475" i="14"/>
  <c r="I475" i="14"/>
  <c r="M475" i="14"/>
  <c r="D475" i="14"/>
  <c r="W475" i="14"/>
  <c r="H475" i="14"/>
  <c r="T475" i="14"/>
  <c r="C475" i="14"/>
  <c r="K475" i="14"/>
  <c r="Q475" i="14"/>
  <c r="V475" i="14"/>
  <c r="P475" i="14"/>
  <c r="F475" i="14"/>
  <c r="B43" i="6"/>
  <c r="B43" i="5"/>
  <c r="B43" i="7"/>
  <c r="H42" i="7"/>
  <c r="H42" i="5"/>
  <c r="H42" i="4"/>
  <c r="H41" i="5"/>
  <c r="H41" i="4"/>
  <c r="A43" i="7"/>
  <c r="D43" i="7" s="1"/>
  <c r="A43" i="6"/>
  <c r="A43" i="5"/>
  <c r="D43" i="5" s="1"/>
  <c r="A43" i="4"/>
  <c r="K41" i="7"/>
  <c r="K41" i="6"/>
  <c r="K41" i="5"/>
  <c r="K41" i="4"/>
  <c r="A476" i="15" l="1"/>
  <c r="G475" i="15"/>
  <c r="W475" i="15"/>
  <c r="K475" i="15"/>
  <c r="M475" i="15"/>
  <c r="L475" i="15"/>
  <c r="U475" i="15"/>
  <c r="O475" i="15"/>
  <c r="T475" i="15"/>
  <c r="S475" i="15"/>
  <c r="Q475" i="15"/>
  <c r="R475" i="15"/>
  <c r="E475" i="15"/>
  <c r="H475" i="15"/>
  <c r="P475" i="15"/>
  <c r="N475" i="15"/>
  <c r="I475" i="15"/>
  <c r="F475" i="15"/>
  <c r="C475" i="15"/>
  <c r="V475" i="15"/>
  <c r="B44" i="4"/>
  <c r="I476" i="14"/>
  <c r="M476" i="14"/>
  <c r="L476" i="14"/>
  <c r="A477" i="14"/>
  <c r="P476" i="14"/>
  <c r="N476" i="14"/>
  <c r="K476" i="14"/>
  <c r="V476" i="14"/>
  <c r="E476" i="14"/>
  <c r="H476" i="14"/>
  <c r="C476" i="14"/>
  <c r="G476" i="14"/>
  <c r="O476" i="14"/>
  <c r="Q476" i="14"/>
  <c r="F476" i="14"/>
  <c r="R476" i="14"/>
  <c r="U476" i="14"/>
  <c r="D476" i="14"/>
  <c r="S476" i="14"/>
  <c r="W476" i="14"/>
  <c r="T476" i="14"/>
  <c r="B44" i="7"/>
  <c r="B44" i="6"/>
  <c r="D43" i="6"/>
  <c r="B44" i="5"/>
  <c r="H43" i="7"/>
  <c r="H43" i="5"/>
  <c r="H43" i="6"/>
  <c r="H42" i="6"/>
  <c r="A44" i="7"/>
  <c r="D44" i="7" s="1"/>
  <c r="A44" i="6"/>
  <c r="A44" i="5"/>
  <c r="D44" i="5" s="1"/>
  <c r="A44" i="4"/>
  <c r="K42" i="7"/>
  <c r="K42" i="6"/>
  <c r="K42" i="5"/>
  <c r="K42" i="4"/>
  <c r="W476" i="15" l="1"/>
  <c r="F476" i="15"/>
  <c r="A477" i="15"/>
  <c r="G476" i="15"/>
  <c r="L476" i="15"/>
  <c r="C476" i="15"/>
  <c r="S476" i="15"/>
  <c r="T476" i="15"/>
  <c r="Q476" i="15"/>
  <c r="P476" i="15"/>
  <c r="V476" i="15"/>
  <c r="H476" i="15"/>
  <c r="R476" i="15"/>
  <c r="O476" i="15"/>
  <c r="N476" i="15"/>
  <c r="I476" i="15"/>
  <c r="E476" i="15"/>
  <c r="U476" i="15"/>
  <c r="K476" i="15"/>
  <c r="M476" i="15"/>
  <c r="B45" i="4"/>
  <c r="L477" i="14"/>
  <c r="S477" i="14"/>
  <c r="V477" i="14"/>
  <c r="M477" i="14"/>
  <c r="I477" i="14"/>
  <c r="T477" i="14"/>
  <c r="C477" i="14"/>
  <c r="K477" i="14"/>
  <c r="R477" i="14"/>
  <c r="A478" i="14"/>
  <c r="G477" i="14"/>
  <c r="O477" i="14"/>
  <c r="N477" i="14"/>
  <c r="D477" i="14"/>
  <c r="H477" i="14"/>
  <c r="E477" i="14"/>
  <c r="P477" i="14"/>
  <c r="W477" i="14"/>
  <c r="F477" i="14"/>
  <c r="U477" i="14"/>
  <c r="Q477" i="14"/>
  <c r="B45" i="5"/>
  <c r="B45" i="7"/>
  <c r="B45" i="6"/>
  <c r="D44" i="6"/>
  <c r="H44" i="7"/>
  <c r="H44" i="6"/>
  <c r="H43" i="4"/>
  <c r="A45" i="7"/>
  <c r="D45" i="7" s="1"/>
  <c r="A45" i="6"/>
  <c r="D45" i="6" s="1"/>
  <c r="A45" i="5"/>
  <c r="D45" i="5" s="1"/>
  <c r="A45" i="4"/>
  <c r="K43" i="7"/>
  <c r="K43" i="6"/>
  <c r="K43" i="5"/>
  <c r="K43" i="4"/>
  <c r="V477" i="15" l="1"/>
  <c r="E477" i="15"/>
  <c r="A478" i="15"/>
  <c r="F477" i="15"/>
  <c r="L477" i="15"/>
  <c r="H477" i="15"/>
  <c r="C477" i="15"/>
  <c r="R477" i="15"/>
  <c r="T477" i="15"/>
  <c r="Q477" i="15"/>
  <c r="W477" i="15"/>
  <c r="G477" i="15"/>
  <c r="I477" i="15"/>
  <c r="P477" i="15"/>
  <c r="N477" i="15"/>
  <c r="O477" i="15"/>
  <c r="K477" i="15"/>
  <c r="M477" i="15"/>
  <c r="U477" i="15"/>
  <c r="S477" i="15"/>
  <c r="B46" i="4"/>
  <c r="I478" i="14"/>
  <c r="M478" i="14"/>
  <c r="P478" i="14"/>
  <c r="F478" i="14"/>
  <c r="C478" i="14"/>
  <c r="V478" i="14"/>
  <c r="E478" i="14"/>
  <c r="H478" i="14"/>
  <c r="G478" i="14"/>
  <c r="L478" i="14"/>
  <c r="S478" i="14"/>
  <c r="R478" i="14"/>
  <c r="U478" i="14"/>
  <c r="W478" i="14"/>
  <c r="K478" i="14"/>
  <c r="N478" i="14"/>
  <c r="Q478" i="14"/>
  <c r="O478" i="14"/>
  <c r="D478" i="14"/>
  <c r="A479" i="14"/>
  <c r="T478" i="14"/>
  <c r="B46" i="6"/>
  <c r="B46" i="7"/>
  <c r="B46" i="5"/>
  <c r="H45" i="6"/>
  <c r="H45" i="4"/>
  <c r="H45" i="5"/>
  <c r="H44" i="4"/>
  <c r="H44" i="5"/>
  <c r="A46" i="7"/>
  <c r="D46" i="7" s="1"/>
  <c r="A46" i="6"/>
  <c r="A46" i="5"/>
  <c r="D46" i="5" s="1"/>
  <c r="A46" i="4"/>
  <c r="K44" i="7"/>
  <c r="K44" i="6"/>
  <c r="K44" i="5"/>
  <c r="K44" i="4"/>
  <c r="U478" i="15" l="1"/>
  <c r="C478" i="15"/>
  <c r="A479" i="15"/>
  <c r="P478" i="15"/>
  <c r="G478" i="15"/>
  <c r="H478" i="15"/>
  <c r="W478" i="15"/>
  <c r="L478" i="15"/>
  <c r="Q478" i="15"/>
  <c r="T478" i="15"/>
  <c r="R478" i="15"/>
  <c r="N478" i="15"/>
  <c r="F478" i="15"/>
  <c r="S478" i="15"/>
  <c r="M478" i="15"/>
  <c r="O478" i="15"/>
  <c r="K478" i="15"/>
  <c r="E478" i="15"/>
  <c r="V478" i="15"/>
  <c r="I478" i="15"/>
  <c r="B47" i="4"/>
  <c r="L479" i="14"/>
  <c r="S479" i="14"/>
  <c r="R479" i="14"/>
  <c r="V479" i="14"/>
  <c r="N479" i="14"/>
  <c r="T479" i="14"/>
  <c r="C479" i="14"/>
  <c r="Q479" i="14"/>
  <c r="U479" i="14"/>
  <c r="P479" i="14"/>
  <c r="W479" i="14"/>
  <c r="F479" i="14"/>
  <c r="D479" i="14"/>
  <c r="A480" i="14"/>
  <c r="G479" i="14"/>
  <c r="O479" i="14"/>
  <c r="I479" i="14"/>
  <c r="E479" i="14"/>
  <c r="M479" i="14"/>
  <c r="K479" i="14"/>
  <c r="H479" i="14"/>
  <c r="B47" i="5"/>
  <c r="B47" i="7"/>
  <c r="B47" i="6"/>
  <c r="D46" i="6"/>
  <c r="H46" i="6"/>
  <c r="H46" i="4"/>
  <c r="H46" i="7"/>
  <c r="H45" i="7"/>
  <c r="A47" i="7"/>
  <c r="D47" i="7" s="1"/>
  <c r="A47" i="6"/>
  <c r="A47" i="5"/>
  <c r="D47" i="5" s="1"/>
  <c r="A47" i="4"/>
  <c r="K45" i="7"/>
  <c r="K45" i="6"/>
  <c r="K45" i="5"/>
  <c r="K45" i="4"/>
  <c r="A480" i="15" l="1"/>
  <c r="G479" i="15"/>
  <c r="C479" i="15"/>
  <c r="Q479" i="15"/>
  <c r="S479" i="15"/>
  <c r="L479" i="15"/>
  <c r="W479" i="15"/>
  <c r="M479" i="15"/>
  <c r="T479" i="15"/>
  <c r="U479" i="15"/>
  <c r="R479" i="15"/>
  <c r="H479" i="15"/>
  <c r="E479" i="15"/>
  <c r="I479" i="15"/>
  <c r="F479" i="15"/>
  <c r="P479" i="15"/>
  <c r="O479" i="15"/>
  <c r="K479" i="15"/>
  <c r="V479" i="15"/>
  <c r="N479" i="15"/>
  <c r="B48" i="4"/>
  <c r="I480" i="14"/>
  <c r="M480" i="14"/>
  <c r="L480" i="14"/>
  <c r="P480" i="14"/>
  <c r="W480" i="14"/>
  <c r="R480" i="14"/>
  <c r="U480" i="14"/>
  <c r="S480" i="14"/>
  <c r="V480" i="14"/>
  <c r="E480" i="14"/>
  <c r="H480" i="14"/>
  <c r="C480" i="14"/>
  <c r="O480" i="14"/>
  <c r="F480" i="14"/>
  <c r="D480" i="14"/>
  <c r="A481" i="14"/>
  <c r="N480" i="14"/>
  <c r="Q480" i="14"/>
  <c r="T480" i="14"/>
  <c r="K480" i="14"/>
  <c r="G480" i="14"/>
  <c r="B48" i="6"/>
  <c r="D47" i="6"/>
  <c r="B48" i="7"/>
  <c r="B48" i="5"/>
  <c r="H47" i="6"/>
  <c r="H47" i="4"/>
  <c r="H47" i="5"/>
  <c r="H46" i="5"/>
  <c r="A48" i="7"/>
  <c r="D48" i="7" s="1"/>
  <c r="A48" i="6"/>
  <c r="D48" i="6" s="1"/>
  <c r="A48" i="5"/>
  <c r="D48" i="5" s="1"/>
  <c r="A48" i="4"/>
  <c r="K46" i="7"/>
  <c r="K46" i="6"/>
  <c r="K46" i="5"/>
  <c r="K46" i="4"/>
  <c r="W480" i="15" l="1"/>
  <c r="F480" i="15"/>
  <c r="C480" i="15"/>
  <c r="Q480" i="15"/>
  <c r="V480" i="15"/>
  <c r="K480" i="15"/>
  <c r="M480" i="15"/>
  <c r="S480" i="15"/>
  <c r="U480" i="15"/>
  <c r="R480" i="15"/>
  <c r="H480" i="15"/>
  <c r="T480" i="15"/>
  <c r="A481" i="15"/>
  <c r="O480" i="15"/>
  <c r="P480" i="15"/>
  <c r="L480" i="15"/>
  <c r="N480" i="15"/>
  <c r="G480" i="15"/>
  <c r="I480" i="15"/>
  <c r="E480" i="15"/>
  <c r="B49" i="4"/>
  <c r="L481" i="14"/>
  <c r="S481" i="14"/>
  <c r="V481" i="14"/>
  <c r="M481" i="14"/>
  <c r="R481" i="14"/>
  <c r="C481" i="14"/>
  <c r="E481" i="14"/>
  <c r="F481" i="14"/>
  <c r="A482" i="14"/>
  <c r="G481" i="14"/>
  <c r="O481" i="14"/>
  <c r="N481" i="14"/>
  <c r="D481" i="14"/>
  <c r="Q481" i="14"/>
  <c r="T481" i="14"/>
  <c r="K481" i="14"/>
  <c r="I481" i="14"/>
  <c r="P481" i="14"/>
  <c r="W481" i="14"/>
  <c r="U481" i="14"/>
  <c r="H481" i="14"/>
  <c r="B49" i="6"/>
  <c r="B49" i="5"/>
  <c r="B49" i="7"/>
  <c r="H48" i="6"/>
  <c r="H48" i="7"/>
  <c r="H47" i="7"/>
  <c r="A49" i="7"/>
  <c r="D49" i="7" s="1"/>
  <c r="A49" i="6"/>
  <c r="D49" i="6" s="1"/>
  <c r="A49" i="5"/>
  <c r="D49" i="5" s="1"/>
  <c r="A49" i="4"/>
  <c r="K47" i="7"/>
  <c r="K47" i="6"/>
  <c r="K47" i="5"/>
  <c r="K47" i="4"/>
  <c r="V481" i="15" l="1"/>
  <c r="E481" i="15"/>
  <c r="C481" i="15"/>
  <c r="Q481" i="15"/>
  <c r="T481" i="15"/>
  <c r="I481" i="15"/>
  <c r="K481" i="15"/>
  <c r="A482" i="15"/>
  <c r="G481" i="15"/>
  <c r="R481" i="15"/>
  <c r="U481" i="15"/>
  <c r="S481" i="15"/>
  <c r="H481" i="15"/>
  <c r="F481" i="15"/>
  <c r="M481" i="15"/>
  <c r="N481" i="15"/>
  <c r="P481" i="15"/>
  <c r="L481" i="15"/>
  <c r="W481" i="15"/>
  <c r="O481" i="15"/>
  <c r="B50" i="4"/>
  <c r="I482" i="14"/>
  <c r="M482" i="14"/>
  <c r="P482" i="14"/>
  <c r="F482" i="14"/>
  <c r="L482" i="14"/>
  <c r="W482" i="14"/>
  <c r="N482" i="14"/>
  <c r="O482" i="14"/>
  <c r="V482" i="14"/>
  <c r="E482" i="14"/>
  <c r="H482" i="14"/>
  <c r="G482" i="14"/>
  <c r="T482" i="14"/>
  <c r="K482" i="14"/>
  <c r="R482" i="14"/>
  <c r="U482" i="14"/>
  <c r="D482" i="14"/>
  <c r="C482" i="14"/>
  <c r="Q482" i="14"/>
  <c r="A483" i="14"/>
  <c r="S482" i="14"/>
  <c r="B50" i="7"/>
  <c r="B50" i="5"/>
  <c r="B50" i="6"/>
  <c r="H49" i="6"/>
  <c r="H49" i="4"/>
  <c r="H48" i="4"/>
  <c r="H48" i="5"/>
  <c r="A50" i="7"/>
  <c r="D50" i="7" s="1"/>
  <c r="A50" i="6"/>
  <c r="D50" i="6" s="1"/>
  <c r="A50" i="5"/>
  <c r="D50" i="5" s="1"/>
  <c r="A50" i="4"/>
  <c r="K48" i="7"/>
  <c r="K48" i="6"/>
  <c r="K48" i="5"/>
  <c r="K48" i="4"/>
  <c r="U482" i="15" l="1"/>
  <c r="C482" i="15"/>
  <c r="E482" i="15"/>
  <c r="R482" i="15"/>
  <c r="G482" i="15"/>
  <c r="K482" i="15"/>
  <c r="T482" i="15"/>
  <c r="Q482" i="15"/>
  <c r="V482" i="15"/>
  <c r="S482" i="15"/>
  <c r="I482" i="15"/>
  <c r="F482" i="15"/>
  <c r="H482" i="15"/>
  <c r="N482" i="15"/>
  <c r="M482" i="15"/>
  <c r="P482" i="15"/>
  <c r="L482" i="15"/>
  <c r="O482" i="15"/>
  <c r="W482" i="15"/>
  <c r="A483" i="15"/>
  <c r="B51" i="4"/>
  <c r="L483" i="14"/>
  <c r="S483" i="14"/>
  <c r="R483" i="14"/>
  <c r="N483" i="14"/>
  <c r="U483" i="14"/>
  <c r="Q483" i="14"/>
  <c r="H483" i="14"/>
  <c r="A484" i="14"/>
  <c r="G483" i="14"/>
  <c r="O483" i="14"/>
  <c r="I483" i="14"/>
  <c r="M483" i="14"/>
  <c r="D483" i="14"/>
  <c r="T483" i="14"/>
  <c r="C483" i="14"/>
  <c r="K483" i="14"/>
  <c r="V483" i="14"/>
  <c r="P483" i="14"/>
  <c r="W483" i="14"/>
  <c r="F483" i="14"/>
  <c r="E483" i="14"/>
  <c r="B51" i="6"/>
  <c r="B51" i="7"/>
  <c r="B51" i="5"/>
  <c r="H49" i="5"/>
  <c r="H49" i="7"/>
  <c r="A51" i="7"/>
  <c r="D51" i="7" s="1"/>
  <c r="A51" i="6"/>
  <c r="A51" i="5"/>
  <c r="D51" i="5" s="1"/>
  <c r="A51" i="4"/>
  <c r="K49" i="7"/>
  <c r="K49" i="6"/>
  <c r="K49" i="5"/>
  <c r="K49" i="4"/>
  <c r="A484" i="15" l="1"/>
  <c r="G483" i="15"/>
  <c r="E483" i="15"/>
  <c r="R483" i="15"/>
  <c r="U483" i="15"/>
  <c r="T483" i="15"/>
  <c r="V483" i="15"/>
  <c r="S483" i="15"/>
  <c r="I483" i="15"/>
  <c r="F483" i="15"/>
  <c r="C483" i="15"/>
  <c r="P483" i="15"/>
  <c r="Q483" i="15"/>
  <c r="M483" i="15"/>
  <c r="W483" i="15"/>
  <c r="O483" i="15"/>
  <c r="L483" i="15"/>
  <c r="K483" i="15"/>
  <c r="H483" i="15"/>
  <c r="N483" i="15"/>
  <c r="B52" i="4"/>
  <c r="I484" i="14"/>
  <c r="M484" i="14"/>
  <c r="L484" i="14"/>
  <c r="A485" i="14"/>
  <c r="P484" i="14"/>
  <c r="S484" i="14"/>
  <c r="V484" i="14"/>
  <c r="E484" i="14"/>
  <c r="H484" i="14"/>
  <c r="C484" i="14"/>
  <c r="G484" i="14"/>
  <c r="O484" i="14"/>
  <c r="R484" i="14"/>
  <c r="U484" i="14"/>
  <c r="D484" i="14"/>
  <c r="W484" i="14"/>
  <c r="N484" i="14"/>
  <c r="Q484" i="14"/>
  <c r="T484" i="14"/>
  <c r="K484" i="14"/>
  <c r="F484" i="14"/>
  <c r="B52" i="7"/>
  <c r="B52" i="5"/>
  <c r="B52" i="6"/>
  <c r="D51" i="6"/>
  <c r="H51" i="4"/>
  <c r="H51" i="5"/>
  <c r="H51" i="7"/>
  <c r="H50" i="7"/>
  <c r="H50" i="4"/>
  <c r="H50" i="6"/>
  <c r="H50" i="5"/>
  <c r="A52" i="7"/>
  <c r="D52" i="7" s="1"/>
  <c r="A52" i="6"/>
  <c r="A52" i="5"/>
  <c r="D52" i="5" s="1"/>
  <c r="A52" i="4"/>
  <c r="K50" i="7"/>
  <c r="K50" i="6"/>
  <c r="K50" i="5"/>
  <c r="K50" i="4"/>
  <c r="W484" i="15" l="1"/>
  <c r="F484" i="15"/>
  <c r="E484" i="15"/>
  <c r="R484" i="15"/>
  <c r="A485" i="15"/>
  <c r="K484" i="15"/>
  <c r="C484" i="15"/>
  <c r="G484" i="15"/>
  <c r="S484" i="15"/>
  <c r="V484" i="15"/>
  <c r="T484" i="15"/>
  <c r="I484" i="15"/>
  <c r="U484" i="15"/>
  <c r="L484" i="15"/>
  <c r="N484" i="15"/>
  <c r="O484" i="15"/>
  <c r="Q484" i="15"/>
  <c r="M484" i="15"/>
  <c r="P484" i="15"/>
  <c r="H484" i="15"/>
  <c r="B53" i="4"/>
  <c r="L485" i="14"/>
  <c r="S485" i="14"/>
  <c r="V485" i="14"/>
  <c r="M485" i="14"/>
  <c r="I485" i="14"/>
  <c r="A486" i="14"/>
  <c r="G485" i="14"/>
  <c r="O485" i="14"/>
  <c r="N485" i="14"/>
  <c r="D485" i="14"/>
  <c r="H485" i="14"/>
  <c r="T485" i="14"/>
  <c r="C485" i="14"/>
  <c r="K485" i="14"/>
  <c r="R485" i="14"/>
  <c r="U485" i="14"/>
  <c r="E485" i="14"/>
  <c r="P485" i="14"/>
  <c r="W485" i="14"/>
  <c r="F485" i="14"/>
  <c r="Q485" i="14"/>
  <c r="B53" i="5"/>
  <c r="B53" i="7"/>
  <c r="B53" i="6"/>
  <c r="D52" i="6"/>
  <c r="H52" i="5"/>
  <c r="H52" i="4"/>
  <c r="H51" i="6"/>
  <c r="A53" i="7"/>
  <c r="D53" i="7" s="1"/>
  <c r="A53" i="6"/>
  <c r="A53" i="5"/>
  <c r="D53" i="5" s="1"/>
  <c r="A53" i="4"/>
  <c r="K51" i="7"/>
  <c r="K51" i="6"/>
  <c r="K51" i="5"/>
  <c r="K51" i="4"/>
  <c r="V485" i="15" l="1"/>
  <c r="E485" i="15"/>
  <c r="F485" i="15"/>
  <c r="S485" i="15"/>
  <c r="U485" i="15"/>
  <c r="O485" i="15"/>
  <c r="R485" i="15"/>
  <c r="W485" i="15"/>
  <c r="T485" i="15"/>
  <c r="K485" i="15"/>
  <c r="G485" i="15"/>
  <c r="I485" i="15"/>
  <c r="L485" i="15"/>
  <c r="C485" i="15"/>
  <c r="N485" i="15"/>
  <c r="Q485" i="15"/>
  <c r="M485" i="15"/>
  <c r="A486" i="15"/>
  <c r="P485" i="15"/>
  <c r="H485" i="15"/>
  <c r="B54" i="4"/>
  <c r="I486" i="14"/>
  <c r="M486" i="14"/>
  <c r="P486" i="14"/>
  <c r="F486" i="14"/>
  <c r="C486" i="14"/>
  <c r="A487" i="14"/>
  <c r="V486" i="14"/>
  <c r="E486" i="14"/>
  <c r="H486" i="14"/>
  <c r="G486" i="14"/>
  <c r="L486" i="14"/>
  <c r="S486" i="14"/>
  <c r="O486" i="14"/>
  <c r="R486" i="14"/>
  <c r="U486" i="14"/>
  <c r="D486" i="14"/>
  <c r="W486" i="14"/>
  <c r="K486" i="14"/>
  <c r="N486" i="14"/>
  <c r="Q486" i="14"/>
  <c r="T486" i="14"/>
  <c r="B54" i="5"/>
  <c r="B54" i="7"/>
  <c r="B54" i="6"/>
  <c r="D53" i="6"/>
  <c r="H53" i="5"/>
  <c r="H52" i="6"/>
  <c r="H52" i="7"/>
  <c r="A54" i="7"/>
  <c r="D54" i="7" s="1"/>
  <c r="A54" i="6"/>
  <c r="A54" i="5"/>
  <c r="D54" i="5" s="1"/>
  <c r="A54" i="4"/>
  <c r="K52" i="7"/>
  <c r="K52" i="6"/>
  <c r="K52" i="5"/>
  <c r="K52" i="4"/>
  <c r="U486" i="15" l="1"/>
  <c r="C486" i="15"/>
  <c r="F486" i="15"/>
  <c r="S486" i="15"/>
  <c r="I486" i="15"/>
  <c r="Q486" i="15"/>
  <c r="W486" i="15"/>
  <c r="T486" i="15"/>
  <c r="K486" i="15"/>
  <c r="G486" i="15"/>
  <c r="E486" i="15"/>
  <c r="M486" i="15"/>
  <c r="R486" i="15"/>
  <c r="N486" i="15"/>
  <c r="P486" i="15"/>
  <c r="A487" i="15"/>
  <c r="H486" i="15"/>
  <c r="L486" i="15"/>
  <c r="O486" i="15"/>
  <c r="V486" i="15"/>
  <c r="B55" i="4"/>
  <c r="L487" i="14"/>
  <c r="S487" i="14"/>
  <c r="R487" i="14"/>
  <c r="V487" i="14"/>
  <c r="N487" i="14"/>
  <c r="A488" i="14"/>
  <c r="G487" i="14"/>
  <c r="O487" i="14"/>
  <c r="I487" i="14"/>
  <c r="E487" i="14"/>
  <c r="M487" i="14"/>
  <c r="H487" i="14"/>
  <c r="T487" i="14"/>
  <c r="C487" i="14"/>
  <c r="K487" i="14"/>
  <c r="Q487" i="14"/>
  <c r="U487" i="14"/>
  <c r="P487" i="14"/>
  <c r="W487" i="14"/>
  <c r="F487" i="14"/>
  <c r="D487" i="14"/>
  <c r="B55" i="7"/>
  <c r="B55" i="6"/>
  <c r="D54" i="6"/>
  <c r="B55" i="5"/>
  <c r="H54" i="5"/>
  <c r="H54" i="7"/>
  <c r="H54" i="4"/>
  <c r="H53" i="7"/>
  <c r="H54" i="6"/>
  <c r="H53" i="6"/>
  <c r="H53" i="4"/>
  <c r="A55" i="7"/>
  <c r="D55" i="7" s="1"/>
  <c r="A55" i="6"/>
  <c r="A55" i="5"/>
  <c r="D55" i="5" s="1"/>
  <c r="A55" i="4"/>
  <c r="K53" i="7"/>
  <c r="K53" i="6"/>
  <c r="K53" i="5"/>
  <c r="K53" i="4"/>
  <c r="A488" i="15" l="1"/>
  <c r="G487" i="15"/>
  <c r="F487" i="15"/>
  <c r="S487" i="15"/>
  <c r="V487" i="15"/>
  <c r="O487" i="15"/>
  <c r="T487" i="15"/>
  <c r="W487" i="15"/>
  <c r="U487" i="15"/>
  <c r="K487" i="15"/>
  <c r="H487" i="15"/>
  <c r="I487" i="15"/>
  <c r="P487" i="15"/>
  <c r="R487" i="15"/>
  <c r="N487" i="15"/>
  <c r="C487" i="15"/>
  <c r="Q487" i="15"/>
  <c r="L487" i="15"/>
  <c r="M487" i="15"/>
  <c r="E487" i="15"/>
  <c r="B56" i="4"/>
  <c r="I488" i="14"/>
  <c r="M488" i="14"/>
  <c r="L488" i="14"/>
  <c r="O488" i="14"/>
  <c r="K488" i="14"/>
  <c r="N488" i="14"/>
  <c r="Q488" i="14"/>
  <c r="T488" i="14"/>
  <c r="V488" i="14"/>
  <c r="E488" i="14"/>
  <c r="G488" i="14"/>
  <c r="F488" i="14"/>
  <c r="C488" i="14"/>
  <c r="H488" i="14"/>
  <c r="R488" i="14"/>
  <c r="A489" i="14"/>
  <c r="W488" i="14"/>
  <c r="P488" i="14"/>
  <c r="U488" i="14"/>
  <c r="S488" i="14"/>
  <c r="D488" i="14"/>
  <c r="B56" i="5"/>
  <c r="B56" i="6"/>
  <c r="D55" i="6"/>
  <c r="B56" i="7"/>
  <c r="H55" i="5"/>
  <c r="H55" i="7"/>
  <c r="A56" i="7"/>
  <c r="D56" i="7" s="1"/>
  <c r="A56" i="6"/>
  <c r="D56" i="6" s="1"/>
  <c r="A56" i="5"/>
  <c r="D56" i="5" s="1"/>
  <c r="A56" i="4"/>
  <c r="K54" i="7"/>
  <c r="K54" i="6"/>
  <c r="K54" i="5"/>
  <c r="K54" i="4"/>
  <c r="W488" i="15" l="1"/>
  <c r="F488" i="15"/>
  <c r="G488" i="15"/>
  <c r="T488" i="15"/>
  <c r="P488" i="15"/>
  <c r="Q488" i="15"/>
  <c r="S488" i="15"/>
  <c r="A489" i="15"/>
  <c r="U488" i="15"/>
  <c r="L488" i="15"/>
  <c r="V488" i="15"/>
  <c r="K488" i="15"/>
  <c r="M488" i="15"/>
  <c r="E488" i="15"/>
  <c r="H488" i="15"/>
  <c r="O488" i="15"/>
  <c r="R488" i="15"/>
  <c r="N488" i="15"/>
  <c r="C488" i="15"/>
  <c r="I488" i="15"/>
  <c r="B57" i="4"/>
  <c r="L489" i="14"/>
  <c r="R489" i="14"/>
  <c r="Q489" i="14"/>
  <c r="D489" i="14"/>
  <c r="I489" i="14"/>
  <c r="P489" i="14"/>
  <c r="V489" i="14"/>
  <c r="A490" i="14"/>
  <c r="G489" i="14"/>
  <c r="M489" i="14"/>
  <c r="K489" i="14"/>
  <c r="N489" i="14"/>
  <c r="H489" i="14"/>
  <c r="W489" i="14"/>
  <c r="S489" i="14"/>
  <c r="T489" i="14"/>
  <c r="C489" i="14"/>
  <c r="F489" i="14"/>
  <c r="E489" i="14"/>
  <c r="U489" i="14"/>
  <c r="O489" i="14"/>
  <c r="B57" i="7"/>
  <c r="B57" i="6"/>
  <c r="B57" i="5"/>
  <c r="H56" i="7"/>
  <c r="H56" i="4"/>
  <c r="H56" i="5"/>
  <c r="H55" i="4"/>
  <c r="H55" i="6"/>
  <c r="A57" i="7"/>
  <c r="D57" i="7" s="1"/>
  <c r="A57" i="6"/>
  <c r="A57" i="5"/>
  <c r="D57" i="5" s="1"/>
  <c r="A57" i="4"/>
  <c r="K55" i="7"/>
  <c r="K55" i="6"/>
  <c r="K55" i="5"/>
  <c r="K55" i="4"/>
  <c r="V489" i="15" l="1"/>
  <c r="E489" i="15"/>
  <c r="G489" i="15"/>
  <c r="T489" i="15"/>
  <c r="W489" i="15"/>
  <c r="M489" i="15"/>
  <c r="P489" i="15"/>
  <c r="R489" i="15"/>
  <c r="A490" i="15"/>
  <c r="U489" i="15"/>
  <c r="L489" i="15"/>
  <c r="H489" i="15"/>
  <c r="F489" i="15"/>
  <c r="N489" i="15"/>
  <c r="S489" i="15"/>
  <c r="O489" i="15"/>
  <c r="C489" i="15"/>
  <c r="Q489" i="15"/>
  <c r="I489" i="15"/>
  <c r="K489" i="15"/>
  <c r="B58" i="4"/>
  <c r="I490" i="14"/>
  <c r="L490" i="14"/>
  <c r="K490" i="14"/>
  <c r="A491" i="14"/>
  <c r="H490" i="14"/>
  <c r="C490" i="14"/>
  <c r="V490" i="14"/>
  <c r="E490" i="14"/>
  <c r="F490" i="14"/>
  <c r="D490" i="14"/>
  <c r="M490" i="14"/>
  <c r="G490" i="14"/>
  <c r="R490" i="14"/>
  <c r="W490" i="14"/>
  <c r="U490" i="14"/>
  <c r="O490" i="14"/>
  <c r="T490" i="14"/>
  <c r="Q490" i="14"/>
  <c r="P490" i="14"/>
  <c r="S490" i="14"/>
  <c r="N490" i="14"/>
  <c r="B58" i="7"/>
  <c r="B58" i="5"/>
  <c r="B58" i="6"/>
  <c r="D57" i="6"/>
  <c r="H57" i="6"/>
  <c r="H56" i="6"/>
  <c r="H57" i="5"/>
  <c r="A58" i="7"/>
  <c r="D58" i="7" s="1"/>
  <c r="A58" i="6"/>
  <c r="D58" i="6" s="1"/>
  <c r="A58" i="5"/>
  <c r="D58" i="5" s="1"/>
  <c r="A58" i="4"/>
  <c r="K56" i="7"/>
  <c r="K56" i="6"/>
  <c r="K56" i="5"/>
  <c r="K56" i="4"/>
  <c r="U490" i="15" l="1"/>
  <c r="C490" i="15"/>
  <c r="G490" i="15"/>
  <c r="T490" i="15"/>
  <c r="P490" i="15"/>
  <c r="H490" i="15"/>
  <c r="F490" i="15"/>
  <c r="W490" i="15"/>
  <c r="Q490" i="15"/>
  <c r="A491" i="15"/>
  <c r="V490" i="15"/>
  <c r="L490" i="15"/>
  <c r="K490" i="15"/>
  <c r="N490" i="15"/>
  <c r="R490" i="15"/>
  <c r="M490" i="15"/>
  <c r="S490" i="15"/>
  <c r="O490" i="15"/>
  <c r="E490" i="15"/>
  <c r="I490" i="15"/>
  <c r="B59" i="4"/>
  <c r="L491" i="14"/>
  <c r="Q491" i="14"/>
  <c r="O491" i="14"/>
  <c r="W491" i="14"/>
  <c r="H491" i="14"/>
  <c r="A492" i="14"/>
  <c r="G491" i="14"/>
  <c r="K491" i="14"/>
  <c r="I491" i="14"/>
  <c r="M491" i="14"/>
  <c r="F491" i="14"/>
  <c r="T491" i="14"/>
  <c r="C491" i="14"/>
  <c r="E491" i="14"/>
  <c r="D491" i="14"/>
  <c r="S491" i="14"/>
  <c r="P491" i="14"/>
  <c r="V491" i="14"/>
  <c r="U491" i="14"/>
  <c r="N491" i="14"/>
  <c r="R491" i="14"/>
  <c r="B59" i="6"/>
  <c r="B59" i="7"/>
  <c r="B59" i="5"/>
  <c r="H58" i="7"/>
  <c r="H58" i="4"/>
  <c r="H58" i="6"/>
  <c r="H57" i="4"/>
  <c r="H57" i="7"/>
  <c r="A59" i="7"/>
  <c r="D59" i="7" s="1"/>
  <c r="A59" i="6"/>
  <c r="A59" i="5"/>
  <c r="D59" i="5" s="1"/>
  <c r="A59" i="4"/>
  <c r="K57" i="7"/>
  <c r="K57" i="6"/>
  <c r="K57" i="5"/>
  <c r="K57" i="4"/>
  <c r="A492" i="15" l="1"/>
  <c r="G491" i="15"/>
  <c r="V491" i="15"/>
  <c r="M491" i="15"/>
  <c r="I491" i="15"/>
  <c r="T491" i="15"/>
  <c r="S491" i="15"/>
  <c r="O491" i="15"/>
  <c r="E491" i="15"/>
  <c r="R491" i="15"/>
  <c r="W491" i="15"/>
  <c r="P491" i="15"/>
  <c r="N491" i="15"/>
  <c r="F491" i="15"/>
  <c r="K491" i="15"/>
  <c r="Q491" i="15"/>
  <c r="L491" i="15"/>
  <c r="H491" i="15"/>
  <c r="U491" i="15"/>
  <c r="C491" i="15"/>
  <c r="B60" i="4"/>
  <c r="I492" i="14"/>
  <c r="K492" i="14"/>
  <c r="H492" i="14"/>
  <c r="W492" i="14"/>
  <c r="G492" i="14"/>
  <c r="V492" i="14"/>
  <c r="E492" i="14"/>
  <c r="D492" i="14"/>
  <c r="C492" i="14"/>
  <c r="L492" i="14"/>
  <c r="F492" i="14"/>
  <c r="R492" i="14"/>
  <c r="U492" i="14"/>
  <c r="T492" i="14"/>
  <c r="A493" i="14"/>
  <c r="S492" i="14"/>
  <c r="N492" i="14"/>
  <c r="P492" i="14"/>
  <c r="O492" i="14"/>
  <c r="M492" i="14"/>
  <c r="Q492" i="14"/>
  <c r="B60" i="5"/>
  <c r="B60" i="7"/>
  <c r="B60" i="6"/>
  <c r="D59" i="6"/>
  <c r="H59" i="7"/>
  <c r="H59" i="4"/>
  <c r="H58" i="5"/>
  <c r="A60" i="7"/>
  <c r="D60" i="7" s="1"/>
  <c r="A60" i="6"/>
  <c r="D60" i="6" s="1"/>
  <c r="A60" i="5"/>
  <c r="D60" i="5" s="1"/>
  <c r="A60" i="4"/>
  <c r="K58" i="7"/>
  <c r="K58" i="6"/>
  <c r="K58" i="5"/>
  <c r="K58" i="4"/>
  <c r="W492" i="15" l="1"/>
  <c r="F492" i="15"/>
  <c r="V492" i="15"/>
  <c r="M492" i="15"/>
  <c r="Q492" i="15"/>
  <c r="K492" i="15"/>
  <c r="U492" i="15"/>
  <c r="I492" i="15"/>
  <c r="S492" i="15"/>
  <c r="T492" i="15"/>
  <c r="P492" i="15"/>
  <c r="E492" i="15"/>
  <c r="A493" i="15"/>
  <c r="H492" i="15"/>
  <c r="C492" i="15"/>
  <c r="O492" i="15"/>
  <c r="N492" i="15"/>
  <c r="G492" i="15"/>
  <c r="R492" i="15"/>
  <c r="L492" i="15"/>
  <c r="B61" i="4"/>
  <c r="L493" i="14"/>
  <c r="O493" i="14"/>
  <c r="N493" i="14"/>
  <c r="V493" i="14"/>
  <c r="F493" i="14"/>
  <c r="A494" i="14"/>
  <c r="G493" i="14"/>
  <c r="I493" i="14"/>
  <c r="H493" i="14"/>
  <c r="K493" i="14"/>
  <c r="E493" i="14"/>
  <c r="T493" i="14"/>
  <c r="C493" i="14"/>
  <c r="D493" i="14"/>
  <c r="W493" i="14"/>
  <c r="R493" i="14"/>
  <c r="P493" i="14"/>
  <c r="U493" i="14"/>
  <c r="S493" i="14"/>
  <c r="M493" i="14"/>
  <c r="Q493" i="14"/>
  <c r="B61" i="6"/>
  <c r="B61" i="5"/>
  <c r="B61" i="7"/>
  <c r="H60" i="7"/>
  <c r="H60" i="4"/>
  <c r="H60" i="5"/>
  <c r="H59" i="5"/>
  <c r="H59" i="6"/>
  <c r="A61" i="7"/>
  <c r="D61" i="7" s="1"/>
  <c r="A61" i="6"/>
  <c r="A61" i="5"/>
  <c r="D61" i="5" s="1"/>
  <c r="A61" i="4"/>
  <c r="K59" i="7"/>
  <c r="K59" i="6"/>
  <c r="K59" i="5"/>
  <c r="K59" i="4"/>
  <c r="V493" i="15" l="1"/>
  <c r="E493" i="15"/>
  <c r="W493" i="15"/>
  <c r="M493" i="15"/>
  <c r="K493" i="15"/>
  <c r="R493" i="15"/>
  <c r="T493" i="15"/>
  <c r="P493" i="15"/>
  <c r="F493" i="15"/>
  <c r="C493" i="15"/>
  <c r="U493" i="15"/>
  <c r="N493" i="15"/>
  <c r="O493" i="15"/>
  <c r="G493" i="15"/>
  <c r="L493" i="15"/>
  <c r="S493" i="15"/>
  <c r="I493" i="15"/>
  <c r="H493" i="15"/>
  <c r="A494" i="15"/>
  <c r="Q493" i="15"/>
  <c r="B62" i="4"/>
  <c r="I494" i="14"/>
  <c r="H494" i="14"/>
  <c r="M494" i="14"/>
  <c r="U494" i="14"/>
  <c r="F494" i="14"/>
  <c r="V494" i="14"/>
  <c r="E494" i="14"/>
  <c r="C494" i="14"/>
  <c r="G494" i="14"/>
  <c r="K494" i="14"/>
  <c r="D494" i="14"/>
  <c r="R494" i="14"/>
  <c r="T494" i="14"/>
  <c r="A495" i="14"/>
  <c r="W494" i="14"/>
  <c r="Q494" i="14"/>
  <c r="N494" i="14"/>
  <c r="O494" i="14"/>
  <c r="S494" i="14"/>
  <c r="L494" i="14"/>
  <c r="P494" i="14"/>
  <c r="B62" i="5"/>
  <c r="B62" i="6"/>
  <c r="D61" i="6"/>
  <c r="B62" i="7"/>
  <c r="H61" i="7"/>
  <c r="H61" i="4"/>
  <c r="H61" i="6"/>
  <c r="H60" i="6"/>
  <c r="A62" i="7"/>
  <c r="D62" i="7" s="1"/>
  <c r="A62" i="6"/>
  <c r="A62" i="5"/>
  <c r="D62" i="5" s="1"/>
  <c r="A62" i="4"/>
  <c r="K60" i="7"/>
  <c r="K60" i="6"/>
  <c r="K60" i="5"/>
  <c r="K60" i="4"/>
  <c r="U494" i="15" l="1"/>
  <c r="C494" i="15"/>
  <c r="W494" i="15"/>
  <c r="N494" i="15"/>
  <c r="R494" i="15"/>
  <c r="H494" i="15"/>
  <c r="V494" i="15"/>
  <c r="A495" i="15"/>
  <c r="Q494" i="15"/>
  <c r="T494" i="15"/>
  <c r="P494" i="15"/>
  <c r="F494" i="15"/>
  <c r="L494" i="15"/>
  <c r="E494" i="15"/>
  <c r="M494" i="15"/>
  <c r="O494" i="15"/>
  <c r="G494" i="15"/>
  <c r="S494" i="15"/>
  <c r="K494" i="15"/>
  <c r="I494" i="15"/>
  <c r="B63" i="4"/>
  <c r="L495" i="14"/>
  <c r="N495" i="14"/>
  <c r="M495" i="14"/>
  <c r="U495" i="14"/>
  <c r="E495" i="14"/>
  <c r="A496" i="14"/>
  <c r="G495" i="14"/>
  <c r="H495" i="14"/>
  <c r="F495" i="14"/>
  <c r="I495" i="14"/>
  <c r="D495" i="14"/>
  <c r="T495" i="14"/>
  <c r="C495" i="14"/>
  <c r="W495" i="14"/>
  <c r="V495" i="14"/>
  <c r="Q495" i="14"/>
  <c r="P495" i="14"/>
  <c r="S495" i="14"/>
  <c r="R495" i="14"/>
  <c r="K495" i="14"/>
  <c r="O495" i="14"/>
  <c r="B63" i="5"/>
  <c r="B63" i="6"/>
  <c r="D62" i="6"/>
  <c r="B63" i="7"/>
  <c r="H62" i="4"/>
  <c r="H62" i="6"/>
  <c r="H62" i="5"/>
  <c r="H61" i="5"/>
  <c r="A63" i="7"/>
  <c r="D63" i="7" s="1"/>
  <c r="A63" i="6"/>
  <c r="A63" i="5"/>
  <c r="D63" i="5" s="1"/>
  <c r="A63" i="4"/>
  <c r="K61" i="7"/>
  <c r="K61" i="6"/>
  <c r="K61" i="5"/>
  <c r="K61" i="4"/>
  <c r="A496" i="15" l="1"/>
  <c r="G495" i="15"/>
  <c r="C495" i="15"/>
  <c r="V495" i="15"/>
  <c r="K495" i="15"/>
  <c r="T495" i="15"/>
  <c r="U495" i="15"/>
  <c r="W495" i="15"/>
  <c r="N495" i="15"/>
  <c r="S495" i="15"/>
  <c r="L495" i="15"/>
  <c r="I495" i="15"/>
  <c r="H495" i="15"/>
  <c r="M495" i="15"/>
  <c r="E495" i="15"/>
  <c r="P495" i="15"/>
  <c r="O495" i="15"/>
  <c r="Q495" i="15"/>
  <c r="F495" i="15"/>
  <c r="R495" i="15"/>
  <c r="B64" i="4"/>
  <c r="K496" i="14"/>
  <c r="N496" i="14"/>
  <c r="H496" i="14"/>
  <c r="M496" i="14"/>
  <c r="D496" i="14"/>
  <c r="W496" i="14"/>
  <c r="F496" i="14"/>
  <c r="I496" i="14"/>
  <c r="A497" i="14"/>
  <c r="L496" i="14"/>
  <c r="C496" i="14"/>
  <c r="S496" i="14"/>
  <c r="V496" i="14"/>
  <c r="E496" i="14"/>
  <c r="P496" i="14"/>
  <c r="U496" i="14"/>
  <c r="O496" i="14"/>
  <c r="R496" i="14"/>
  <c r="Q496" i="14"/>
  <c r="G496" i="14"/>
  <c r="T496" i="14"/>
  <c r="B64" i="7"/>
  <c r="B64" i="5"/>
  <c r="B64" i="6"/>
  <c r="D63" i="6"/>
  <c r="H63" i="6"/>
  <c r="H63" i="7"/>
  <c r="H63" i="5"/>
  <c r="H62" i="7"/>
  <c r="A64" i="7"/>
  <c r="A64" i="6"/>
  <c r="A64" i="5"/>
  <c r="D64" i="5" s="1"/>
  <c r="A64" i="4"/>
  <c r="K62" i="7"/>
  <c r="K62" i="6"/>
  <c r="K62" i="5"/>
  <c r="K62" i="4"/>
  <c r="W496" i="15" l="1"/>
  <c r="F496" i="15"/>
  <c r="C496" i="15"/>
  <c r="V496" i="15"/>
  <c r="E496" i="15"/>
  <c r="I496" i="15"/>
  <c r="T496" i="15"/>
  <c r="S496" i="15"/>
  <c r="U496" i="15"/>
  <c r="A497" i="15"/>
  <c r="N496" i="15"/>
  <c r="R496" i="15"/>
  <c r="K496" i="15"/>
  <c r="H496" i="15"/>
  <c r="L496" i="15"/>
  <c r="O496" i="15"/>
  <c r="P496" i="15"/>
  <c r="Q496" i="15"/>
  <c r="G496" i="15"/>
  <c r="M496" i="15"/>
  <c r="B65" i="4"/>
  <c r="H497" i="14"/>
  <c r="P497" i="14"/>
  <c r="S497" i="14"/>
  <c r="W497" i="14"/>
  <c r="U497" i="14"/>
  <c r="D497" i="14"/>
  <c r="L497" i="14"/>
  <c r="K497" i="14"/>
  <c r="F497" i="14"/>
  <c r="N497" i="14"/>
  <c r="Q497" i="14"/>
  <c r="A498" i="14"/>
  <c r="G497" i="14"/>
  <c r="R497" i="14"/>
  <c r="V497" i="14"/>
  <c r="M497" i="14"/>
  <c r="T497" i="14"/>
  <c r="C497" i="14"/>
  <c r="I497" i="14"/>
  <c r="E497" i="14"/>
  <c r="O497" i="14"/>
  <c r="B65" i="7"/>
  <c r="B65" i="6"/>
  <c r="D64" i="6"/>
  <c r="B65" i="5"/>
  <c r="H64" i="6"/>
  <c r="H63" i="4"/>
  <c r="A65" i="7"/>
  <c r="A65" i="6"/>
  <c r="A65" i="5"/>
  <c r="D65" i="5" s="1"/>
  <c r="A65" i="4"/>
  <c r="K63" i="7"/>
  <c r="K63" i="6"/>
  <c r="K63" i="5"/>
  <c r="K63" i="4"/>
  <c r="V497" i="15" l="1"/>
  <c r="E497" i="15"/>
  <c r="C497" i="15"/>
  <c r="W497" i="15"/>
  <c r="L497" i="15"/>
  <c r="I497" i="15"/>
  <c r="H497" i="15"/>
  <c r="S497" i="15"/>
  <c r="R497" i="15"/>
  <c r="U497" i="15"/>
  <c r="A498" i="15"/>
  <c r="O497" i="15"/>
  <c r="F497" i="15"/>
  <c r="K497" i="15"/>
  <c r="M497" i="15"/>
  <c r="N497" i="15"/>
  <c r="P497" i="15"/>
  <c r="Q497" i="15"/>
  <c r="G497" i="15"/>
  <c r="T497" i="15"/>
  <c r="B66" i="4"/>
  <c r="K498" i="14"/>
  <c r="N498" i="14"/>
  <c r="M498" i="14"/>
  <c r="C498" i="14"/>
  <c r="G498" i="14"/>
  <c r="W498" i="14"/>
  <c r="F498" i="14"/>
  <c r="I498" i="14"/>
  <c r="D498" i="14"/>
  <c r="Q498" i="14"/>
  <c r="A499" i="14"/>
  <c r="S498" i="14"/>
  <c r="V498" i="14"/>
  <c r="E498" i="14"/>
  <c r="T498" i="14"/>
  <c r="P498" i="14"/>
  <c r="O498" i="14"/>
  <c r="R498" i="14"/>
  <c r="U498" i="14"/>
  <c r="L498" i="14"/>
  <c r="H498" i="14"/>
  <c r="B66" i="5"/>
  <c r="B66" i="6"/>
  <c r="B66" i="7"/>
  <c r="H65" i="4"/>
  <c r="H65" i="5"/>
  <c r="H64" i="4"/>
  <c r="H64" i="5"/>
  <c r="H64" i="7"/>
  <c r="A66" i="7"/>
  <c r="D66" i="7" s="1"/>
  <c r="A66" i="6"/>
  <c r="A66" i="5"/>
  <c r="D66" i="5" s="1"/>
  <c r="A66" i="4"/>
  <c r="K64" i="7"/>
  <c r="K64" i="6"/>
  <c r="K64" i="5"/>
  <c r="K64" i="4"/>
  <c r="Q498" i="15" l="1"/>
  <c r="V498" i="15"/>
  <c r="A499" i="15"/>
  <c r="O498" i="15"/>
  <c r="S498" i="15"/>
  <c r="H498" i="15"/>
  <c r="K498" i="15"/>
  <c r="I498" i="15"/>
  <c r="L498" i="15"/>
  <c r="W498" i="15"/>
  <c r="M498" i="15"/>
  <c r="P498" i="15"/>
  <c r="R498" i="15"/>
  <c r="G498" i="15"/>
  <c r="N498" i="15"/>
  <c r="T498" i="15"/>
  <c r="U498" i="15"/>
  <c r="C498" i="15"/>
  <c r="E498" i="15"/>
  <c r="F498" i="15"/>
  <c r="B67" i="4"/>
  <c r="H499" i="14"/>
  <c r="P499" i="14"/>
  <c r="W499" i="14"/>
  <c r="N499" i="14"/>
  <c r="S499" i="14"/>
  <c r="U499" i="14"/>
  <c r="D499" i="14"/>
  <c r="L499" i="14"/>
  <c r="O499" i="14"/>
  <c r="E499" i="14"/>
  <c r="R499" i="14"/>
  <c r="G499" i="14"/>
  <c r="K499" i="14"/>
  <c r="Q499" i="14"/>
  <c r="A500" i="14"/>
  <c r="F499" i="14"/>
  <c r="M499" i="14"/>
  <c r="T499" i="14"/>
  <c r="C499" i="14"/>
  <c r="V499" i="14"/>
  <c r="I499" i="14"/>
  <c r="B67" i="7"/>
  <c r="B67" i="5"/>
  <c r="B67" i="6"/>
  <c r="H66" i="6"/>
  <c r="H66" i="7"/>
  <c r="H65" i="7"/>
  <c r="H66" i="5"/>
  <c r="H65" i="6"/>
  <c r="A67" i="7"/>
  <c r="D67" i="7" s="1"/>
  <c r="A67" i="6"/>
  <c r="A67" i="5"/>
  <c r="D67" i="5" s="1"/>
  <c r="A67" i="4"/>
  <c r="K65" i="7"/>
  <c r="K65" i="6"/>
  <c r="K65" i="5"/>
  <c r="K65" i="4"/>
  <c r="A500" i="15" l="1"/>
  <c r="G499" i="15"/>
  <c r="E499" i="15"/>
  <c r="O499" i="15"/>
  <c r="U499" i="15"/>
  <c r="V499" i="15"/>
  <c r="R499" i="15"/>
  <c r="S499" i="15"/>
  <c r="N499" i="15"/>
  <c r="K499" i="15"/>
  <c r="M499" i="15"/>
  <c r="T499" i="15"/>
  <c r="H499" i="15"/>
  <c r="P499" i="15"/>
  <c r="Q499" i="15"/>
  <c r="I499" i="15"/>
  <c r="F499" i="15"/>
  <c r="L499" i="15"/>
  <c r="W499" i="15"/>
  <c r="C499" i="15"/>
  <c r="B68" i="4"/>
  <c r="K500" i="14"/>
  <c r="N500" i="14"/>
  <c r="H500" i="14"/>
  <c r="U500" i="14"/>
  <c r="M500" i="14"/>
  <c r="W500" i="14"/>
  <c r="F500" i="14"/>
  <c r="I500" i="14"/>
  <c r="A501" i="14"/>
  <c r="D500" i="14"/>
  <c r="L500" i="14"/>
  <c r="S500" i="14"/>
  <c r="V500" i="14"/>
  <c r="E500" i="14"/>
  <c r="P500" i="14"/>
  <c r="T500" i="14"/>
  <c r="O500" i="14"/>
  <c r="R500" i="14"/>
  <c r="Q500" i="14"/>
  <c r="G500" i="14"/>
  <c r="C500" i="14"/>
  <c r="B68" i="7"/>
  <c r="B68" i="5"/>
  <c r="B68" i="6"/>
  <c r="D67" i="6"/>
  <c r="H67" i="6"/>
  <c r="H67" i="4"/>
  <c r="H67" i="5"/>
  <c r="H66" i="4"/>
  <c r="A68" i="7"/>
  <c r="D68" i="7" s="1"/>
  <c r="A68" i="6"/>
  <c r="A68" i="5"/>
  <c r="D68" i="5" s="1"/>
  <c r="A68" i="4"/>
  <c r="K66" i="7"/>
  <c r="K66" i="6"/>
  <c r="K66" i="5"/>
  <c r="K66" i="4"/>
  <c r="W500" i="15" l="1"/>
  <c r="F500" i="15"/>
  <c r="E500" i="15"/>
  <c r="P500" i="15"/>
  <c r="T500" i="15"/>
  <c r="U500" i="15"/>
  <c r="L500" i="15"/>
  <c r="G500" i="15"/>
  <c r="S500" i="15"/>
  <c r="V500" i="15"/>
  <c r="R500" i="15"/>
  <c r="H500" i="15"/>
  <c r="C500" i="15"/>
  <c r="O500" i="15"/>
  <c r="Q500" i="15"/>
  <c r="I500" i="15"/>
  <c r="N500" i="15"/>
  <c r="K500" i="15"/>
  <c r="A501" i="15"/>
  <c r="M500" i="15"/>
  <c r="B69" i="4"/>
  <c r="H501" i="14"/>
  <c r="P501" i="14"/>
  <c r="S501" i="14"/>
  <c r="O501" i="14"/>
  <c r="W501" i="14"/>
  <c r="U501" i="14"/>
  <c r="D501" i="14"/>
  <c r="L501" i="14"/>
  <c r="K501" i="14"/>
  <c r="N501" i="14"/>
  <c r="V501" i="14"/>
  <c r="Q501" i="14"/>
  <c r="A502" i="14"/>
  <c r="G501" i="14"/>
  <c r="R501" i="14"/>
  <c r="F501" i="14"/>
  <c r="M501" i="14"/>
  <c r="T501" i="14"/>
  <c r="C501" i="14"/>
  <c r="I501" i="14"/>
  <c r="E501" i="14"/>
  <c r="B69" i="5"/>
  <c r="B69" i="7"/>
  <c r="B69" i="6"/>
  <c r="D68" i="6"/>
  <c r="H68" i="4"/>
  <c r="H68" i="7"/>
  <c r="H67" i="7"/>
  <c r="A69" i="7"/>
  <c r="D69" i="7" s="1"/>
  <c r="A69" i="6"/>
  <c r="A69" i="5"/>
  <c r="D69" i="5" s="1"/>
  <c r="A69" i="4"/>
  <c r="K67" i="7"/>
  <c r="K67" i="6"/>
  <c r="K67" i="5"/>
  <c r="K67" i="4"/>
  <c r="V501" i="15" l="1"/>
  <c r="E501" i="15"/>
  <c r="F501" i="15"/>
  <c r="P501" i="15"/>
  <c r="G501" i="15"/>
  <c r="I501" i="15"/>
  <c r="L501" i="15"/>
  <c r="A502" i="15"/>
  <c r="R501" i="15"/>
  <c r="W501" i="15"/>
  <c r="S501" i="15"/>
  <c r="H501" i="15"/>
  <c r="C501" i="15"/>
  <c r="T501" i="15"/>
  <c r="N501" i="15"/>
  <c r="Q501" i="15"/>
  <c r="K501" i="15"/>
  <c r="O501" i="15"/>
  <c r="U501" i="15"/>
  <c r="M501" i="15"/>
  <c r="B70" i="4"/>
  <c r="K502" i="14"/>
  <c r="N502" i="14"/>
  <c r="M502" i="14"/>
  <c r="C502" i="14"/>
  <c r="Q502" i="14"/>
  <c r="W502" i="14"/>
  <c r="F502" i="14"/>
  <c r="I502" i="14"/>
  <c r="D502" i="14"/>
  <c r="H502" i="14"/>
  <c r="P502" i="14"/>
  <c r="S502" i="14"/>
  <c r="V502" i="14"/>
  <c r="E502" i="14"/>
  <c r="T502" i="14"/>
  <c r="A503" i="14"/>
  <c r="O502" i="14"/>
  <c r="R502" i="14"/>
  <c r="U502" i="14"/>
  <c r="L502" i="14"/>
  <c r="G502" i="14"/>
  <c r="B70" i="7"/>
  <c r="B70" i="6"/>
  <c r="D69" i="6"/>
  <c r="B70" i="5"/>
  <c r="H69" i="4"/>
  <c r="H69" i="6"/>
  <c r="H69" i="5"/>
  <c r="H68" i="6"/>
  <c r="H68" i="5"/>
  <c r="A70" i="7"/>
  <c r="D70" i="7" s="1"/>
  <c r="A70" i="6"/>
  <c r="A70" i="5"/>
  <c r="D70" i="5" s="1"/>
  <c r="A70" i="4"/>
  <c r="K68" i="7"/>
  <c r="K68" i="6"/>
  <c r="K68" i="5"/>
  <c r="K68" i="4"/>
  <c r="U502" i="15" l="1"/>
  <c r="C502" i="15"/>
  <c r="F502" i="15"/>
  <c r="P502" i="15"/>
  <c r="T502" i="15"/>
  <c r="N502" i="15"/>
  <c r="Q502" i="15"/>
  <c r="W502" i="15"/>
  <c r="S502" i="15"/>
  <c r="I502" i="15"/>
  <c r="E502" i="15"/>
  <c r="H502" i="15"/>
  <c r="L502" i="15"/>
  <c r="A503" i="15"/>
  <c r="M502" i="15"/>
  <c r="R502" i="15"/>
  <c r="K502" i="15"/>
  <c r="V502" i="15"/>
  <c r="O502" i="15"/>
  <c r="G502" i="15"/>
  <c r="B71" i="4"/>
  <c r="P503" i="14"/>
  <c r="N503" i="14"/>
  <c r="U503" i="14"/>
  <c r="D503" i="14"/>
  <c r="L503" i="14"/>
  <c r="O503" i="14"/>
  <c r="E503" i="14"/>
  <c r="I503" i="14"/>
  <c r="Q503" i="14"/>
  <c r="A504" i="14"/>
  <c r="G503" i="14"/>
  <c r="F503" i="14"/>
  <c r="S503" i="14"/>
  <c r="M503" i="14"/>
  <c r="T503" i="14"/>
  <c r="C503" i="14"/>
  <c r="V503" i="14"/>
  <c r="R503" i="14"/>
  <c r="H503" i="14"/>
  <c r="W503" i="14"/>
  <c r="K503" i="14"/>
  <c r="B71" i="6"/>
  <c r="D70" i="6"/>
  <c r="B71" i="5"/>
  <c r="B71" i="7"/>
  <c r="H70" i="4"/>
  <c r="H70" i="6"/>
  <c r="H70" i="7"/>
  <c r="H69" i="7"/>
  <c r="A71" i="7"/>
  <c r="D71" i="7" s="1"/>
  <c r="A71" i="6"/>
  <c r="A71" i="5"/>
  <c r="D71" i="5" s="1"/>
  <c r="A71" i="4"/>
  <c r="K69" i="7"/>
  <c r="K69" i="6"/>
  <c r="K69" i="5"/>
  <c r="K69" i="4"/>
  <c r="A504" i="15" l="1"/>
  <c r="G503" i="15"/>
  <c r="F503" i="15"/>
  <c r="Q503" i="15"/>
  <c r="V503" i="15"/>
  <c r="L503" i="15"/>
  <c r="C503" i="15"/>
  <c r="E503" i="15"/>
  <c r="T503" i="15"/>
  <c r="W503" i="15"/>
  <c r="S503" i="15"/>
  <c r="I503" i="15"/>
  <c r="U503" i="15"/>
  <c r="M503" i="15"/>
  <c r="N503" i="15"/>
  <c r="P503" i="15"/>
  <c r="R503" i="15"/>
  <c r="K503" i="15"/>
  <c r="O503" i="15"/>
  <c r="H503" i="15"/>
  <c r="B72" i="4"/>
  <c r="K504" i="14"/>
  <c r="N504" i="14"/>
  <c r="H504" i="14"/>
  <c r="M504" i="14"/>
  <c r="U504" i="14"/>
  <c r="W504" i="14"/>
  <c r="F504" i="14"/>
  <c r="I504" i="14"/>
  <c r="A505" i="14"/>
  <c r="L504" i="14"/>
  <c r="T504" i="14"/>
  <c r="S504" i="14"/>
  <c r="V504" i="14"/>
  <c r="E504" i="14"/>
  <c r="P504" i="14"/>
  <c r="D504" i="14"/>
  <c r="O504" i="14"/>
  <c r="R504" i="14"/>
  <c r="Q504" i="14"/>
  <c r="G504" i="14"/>
  <c r="C504" i="14"/>
  <c r="B72" i="7"/>
  <c r="B72" i="6"/>
  <c r="D71" i="6"/>
  <c r="B72" i="5"/>
  <c r="H71" i="4"/>
  <c r="H71" i="5"/>
  <c r="H70" i="5"/>
  <c r="A72" i="7"/>
  <c r="D72" i="7" s="1"/>
  <c r="A72" i="6"/>
  <c r="D72" i="6" s="1"/>
  <c r="A72" i="5"/>
  <c r="D72" i="5" s="1"/>
  <c r="A72" i="4"/>
  <c r="K70" i="7"/>
  <c r="K70" i="6"/>
  <c r="K70" i="5"/>
  <c r="K70" i="4"/>
  <c r="W504" i="15" l="1"/>
  <c r="F504" i="15"/>
  <c r="G504" i="15"/>
  <c r="Q504" i="15"/>
  <c r="U504" i="15"/>
  <c r="K504" i="15"/>
  <c r="C504" i="15"/>
  <c r="H504" i="15"/>
  <c r="S504" i="15"/>
  <c r="A505" i="15"/>
  <c r="T504" i="15"/>
  <c r="I504" i="15"/>
  <c r="E504" i="15"/>
  <c r="N504" i="15"/>
  <c r="O504" i="15"/>
  <c r="R504" i="15"/>
  <c r="L504" i="15"/>
  <c r="V504" i="15"/>
  <c r="P504" i="15"/>
  <c r="M504" i="15"/>
  <c r="B73" i="4"/>
  <c r="A506" i="14"/>
  <c r="D505" i="14"/>
  <c r="G505" i="14"/>
  <c r="T505" i="14"/>
  <c r="P505" i="14"/>
  <c r="W505" i="14"/>
  <c r="R505" i="14"/>
  <c r="V505" i="14"/>
  <c r="C505" i="14"/>
  <c r="I505" i="14"/>
  <c r="N505" i="14"/>
  <c r="S505" i="14"/>
  <c r="M505" i="14"/>
  <c r="Q505" i="14"/>
  <c r="U505" i="14"/>
  <c r="F505" i="14"/>
  <c r="O505" i="14"/>
  <c r="H505" i="14"/>
  <c r="L505" i="14"/>
  <c r="K505" i="14"/>
  <c r="E505" i="14"/>
  <c r="B73" i="6"/>
  <c r="B73" i="7"/>
  <c r="B73" i="5"/>
  <c r="H72" i="4"/>
  <c r="H72" i="6"/>
  <c r="H72" i="7"/>
  <c r="H71" i="7"/>
  <c r="H71" i="6"/>
  <c r="A73" i="7"/>
  <c r="D73" i="7" s="1"/>
  <c r="A73" i="6"/>
  <c r="A73" i="5"/>
  <c r="D73" i="5" s="1"/>
  <c r="A73" i="4"/>
  <c r="K71" i="7"/>
  <c r="K71" i="6"/>
  <c r="K71" i="5"/>
  <c r="K71" i="4"/>
  <c r="V505" i="15" l="1"/>
  <c r="E505" i="15"/>
  <c r="G505" i="15"/>
  <c r="Q505" i="15"/>
  <c r="H505" i="15"/>
  <c r="I505" i="15"/>
  <c r="C505" i="15"/>
  <c r="R505" i="15"/>
  <c r="A506" i="15"/>
  <c r="T505" i="15"/>
  <c r="K505" i="15"/>
  <c r="F505" i="15"/>
  <c r="M505" i="15"/>
  <c r="O505" i="15"/>
  <c r="U505" i="15"/>
  <c r="N505" i="15"/>
  <c r="S505" i="15"/>
  <c r="L505" i="15"/>
  <c r="P505" i="15"/>
  <c r="W505" i="15"/>
  <c r="B74" i="4"/>
  <c r="H506" i="14"/>
  <c r="L506" i="14"/>
  <c r="K506" i="14"/>
  <c r="S506" i="14"/>
  <c r="O506" i="14"/>
  <c r="U506" i="14"/>
  <c r="D506" i="14"/>
  <c r="F506" i="14"/>
  <c r="E506" i="14"/>
  <c r="G506" i="14"/>
  <c r="N506" i="14"/>
  <c r="Q506" i="14"/>
  <c r="W506" i="14"/>
  <c r="V506" i="14"/>
  <c r="T506" i="14"/>
  <c r="C506" i="14"/>
  <c r="M506" i="14"/>
  <c r="R506" i="14"/>
  <c r="P506" i="14"/>
  <c r="I506" i="14"/>
  <c r="A507" i="14"/>
  <c r="B74" i="5"/>
  <c r="B74" i="6"/>
  <c r="D73" i="6"/>
  <c r="B74" i="7"/>
  <c r="H73" i="7"/>
  <c r="H73" i="5"/>
  <c r="H73" i="4"/>
  <c r="H72" i="5"/>
  <c r="A74" i="7"/>
  <c r="D74" i="7" s="1"/>
  <c r="A74" i="6"/>
  <c r="A74" i="5"/>
  <c r="D74" i="5" s="1"/>
  <c r="A74" i="4"/>
  <c r="K72" i="7"/>
  <c r="K72" i="6"/>
  <c r="K72" i="5"/>
  <c r="K72" i="4"/>
  <c r="U506" i="15" l="1"/>
  <c r="C506" i="15"/>
  <c r="G506" i="15"/>
  <c r="R506" i="15"/>
  <c r="V506" i="15"/>
  <c r="H506" i="15"/>
  <c r="N506" i="15"/>
  <c r="E506" i="15"/>
  <c r="O506" i="15"/>
  <c r="Q506" i="15"/>
  <c r="A507" i="15"/>
  <c r="T506" i="15"/>
  <c r="K506" i="15"/>
  <c r="F506" i="15"/>
  <c r="I506" i="15"/>
  <c r="M506" i="15"/>
  <c r="S506" i="15"/>
  <c r="L506" i="15"/>
  <c r="W506" i="15"/>
  <c r="P506" i="15"/>
  <c r="B75" i="4"/>
  <c r="K507" i="14"/>
  <c r="L507" i="14"/>
  <c r="I507" i="14"/>
  <c r="R507" i="14"/>
  <c r="N507" i="14"/>
  <c r="W507" i="14"/>
  <c r="F507" i="14"/>
  <c r="E507" i="14"/>
  <c r="D507" i="14"/>
  <c r="G507" i="14"/>
  <c r="M507" i="14"/>
  <c r="S507" i="14"/>
  <c r="V507" i="14"/>
  <c r="U507" i="14"/>
  <c r="T507" i="14"/>
  <c r="C507" i="14"/>
  <c r="O507" i="14"/>
  <c r="Q507" i="14"/>
  <c r="P507" i="14"/>
  <c r="H507" i="14"/>
  <c r="A508" i="14"/>
  <c r="B75" i="5"/>
  <c r="B75" i="7"/>
  <c r="B75" i="6"/>
  <c r="D74" i="6"/>
  <c r="H74" i="7"/>
  <c r="H74" i="5"/>
  <c r="H73" i="6"/>
  <c r="A75" i="7"/>
  <c r="D75" i="7" s="1"/>
  <c r="A75" i="6"/>
  <c r="A75" i="5"/>
  <c r="D75" i="5" s="1"/>
  <c r="A75" i="4"/>
  <c r="K73" i="7"/>
  <c r="K73" i="6"/>
  <c r="K73" i="5"/>
  <c r="K73" i="4"/>
  <c r="A508" i="15" l="1"/>
  <c r="G507" i="15"/>
  <c r="U507" i="15"/>
  <c r="K507" i="15"/>
  <c r="W507" i="15"/>
  <c r="L507" i="15"/>
  <c r="R507" i="15"/>
  <c r="O507" i="15"/>
  <c r="T507" i="15"/>
  <c r="S507" i="15"/>
  <c r="M507" i="15"/>
  <c r="C507" i="15"/>
  <c r="V507" i="15"/>
  <c r="F507" i="15"/>
  <c r="P507" i="15"/>
  <c r="N507" i="15"/>
  <c r="E507" i="15"/>
  <c r="Q507" i="15"/>
  <c r="I507" i="15"/>
  <c r="H507" i="15"/>
  <c r="B76" i="4"/>
  <c r="H508" i="14"/>
  <c r="K508" i="14"/>
  <c r="I508" i="14"/>
  <c r="R508" i="14"/>
  <c r="N508" i="14"/>
  <c r="U508" i="14"/>
  <c r="D508" i="14"/>
  <c r="E508" i="14"/>
  <c r="C508" i="14"/>
  <c r="F508" i="14"/>
  <c r="L508" i="14"/>
  <c r="Q508" i="14"/>
  <c r="V508" i="14"/>
  <c r="T508" i="14"/>
  <c r="S508" i="14"/>
  <c r="A509" i="14"/>
  <c r="M508" i="14"/>
  <c r="P508" i="14"/>
  <c r="O508" i="14"/>
  <c r="G508" i="14"/>
  <c r="W508" i="14"/>
  <c r="B76" i="6"/>
  <c r="D75" i="6"/>
  <c r="B76" i="5"/>
  <c r="B76" i="7"/>
  <c r="H75" i="5"/>
  <c r="H75" i="6"/>
  <c r="H75" i="4"/>
  <c r="H74" i="4"/>
  <c r="H74" i="6"/>
  <c r="A76" i="7"/>
  <c r="D76" i="7" s="1"/>
  <c r="A76" i="6"/>
  <c r="A76" i="5"/>
  <c r="D76" i="5" s="1"/>
  <c r="A76" i="4"/>
  <c r="K74" i="7"/>
  <c r="K74" i="6"/>
  <c r="K74" i="5"/>
  <c r="K74" i="4"/>
  <c r="W508" i="15" l="1"/>
  <c r="F508" i="15"/>
  <c r="U508" i="15"/>
  <c r="L508" i="15"/>
  <c r="V508" i="15"/>
  <c r="R508" i="15"/>
  <c r="P508" i="15"/>
  <c r="S508" i="15"/>
  <c r="T508" i="15"/>
  <c r="M508" i="15"/>
  <c r="C508" i="15"/>
  <c r="G508" i="15"/>
  <c r="K508" i="15"/>
  <c r="H508" i="15"/>
  <c r="I508" i="15"/>
  <c r="O508" i="15"/>
  <c r="N508" i="15"/>
  <c r="E508" i="15"/>
  <c r="A509" i="15"/>
  <c r="Q508" i="15"/>
  <c r="B77" i="4"/>
  <c r="K509" i="14"/>
  <c r="I509" i="14"/>
  <c r="H509" i="14"/>
  <c r="Q509" i="14"/>
  <c r="M509" i="14"/>
  <c r="W509" i="14"/>
  <c r="F509" i="14"/>
  <c r="D509" i="14"/>
  <c r="C509" i="14"/>
  <c r="E509" i="14"/>
  <c r="L509" i="14"/>
  <c r="S509" i="14"/>
  <c r="U509" i="14"/>
  <c r="T509" i="14"/>
  <c r="R509" i="14"/>
  <c r="A510" i="14"/>
  <c r="O509" i="14"/>
  <c r="P509" i="14"/>
  <c r="N509" i="14"/>
  <c r="G509" i="14"/>
  <c r="V509" i="14"/>
  <c r="B77" i="5"/>
  <c r="B77" i="6"/>
  <c r="D76" i="6"/>
  <c r="B77" i="7"/>
  <c r="H76" i="5"/>
  <c r="H76" i="7"/>
  <c r="H75" i="7"/>
  <c r="A77" i="7"/>
  <c r="D77" i="7" s="1"/>
  <c r="A77" i="6"/>
  <c r="A77" i="5"/>
  <c r="D77" i="5" s="1"/>
  <c r="A77" i="4"/>
  <c r="K75" i="7"/>
  <c r="K75" i="6"/>
  <c r="K75" i="5"/>
  <c r="K75" i="4"/>
  <c r="V509" i="15" l="1"/>
  <c r="E509" i="15"/>
  <c r="U509" i="15"/>
  <c r="L509" i="15"/>
  <c r="K509" i="15"/>
  <c r="R509" i="15"/>
  <c r="T509" i="15"/>
  <c r="M509" i="15"/>
  <c r="C509" i="15"/>
  <c r="G509" i="15"/>
  <c r="P509" i="15"/>
  <c r="N509" i="15"/>
  <c r="O509" i="15"/>
  <c r="F509" i="15"/>
  <c r="Q509" i="15"/>
  <c r="A510" i="15"/>
  <c r="I509" i="15"/>
  <c r="H509" i="15"/>
  <c r="S509" i="15"/>
  <c r="W509" i="15"/>
  <c r="B78" i="4"/>
  <c r="H510" i="14"/>
  <c r="I510" i="14"/>
  <c r="N510" i="14"/>
  <c r="P510" i="14"/>
  <c r="L510" i="14"/>
  <c r="U510" i="14"/>
  <c r="D510" i="14"/>
  <c r="C510" i="14"/>
  <c r="G510" i="14"/>
  <c r="E510" i="14"/>
  <c r="K510" i="14"/>
  <c r="Q510" i="14"/>
  <c r="T510" i="14"/>
  <c r="A511" i="14"/>
  <c r="R510" i="14"/>
  <c r="W510" i="14"/>
  <c r="M510" i="14"/>
  <c r="O510" i="14"/>
  <c r="S510" i="14"/>
  <c r="F510" i="14"/>
  <c r="V510" i="14"/>
  <c r="B78" i="6"/>
  <c r="D77" i="6"/>
  <c r="B78" i="7"/>
  <c r="B78" i="5"/>
  <c r="H77" i="4"/>
  <c r="H77" i="6"/>
  <c r="H77" i="5"/>
  <c r="H76" i="4"/>
  <c r="H76" i="6"/>
  <c r="H77" i="7"/>
  <c r="A78" i="7"/>
  <c r="D78" i="7" s="1"/>
  <c r="A78" i="6"/>
  <c r="D78" i="6" s="1"/>
  <c r="A78" i="5"/>
  <c r="D78" i="5" s="1"/>
  <c r="A78" i="4"/>
  <c r="K76" i="7"/>
  <c r="K76" i="6"/>
  <c r="K76" i="5"/>
  <c r="K76" i="4"/>
  <c r="U510" i="15" l="1"/>
  <c r="C510" i="15"/>
  <c r="V510" i="15"/>
  <c r="L510" i="15"/>
  <c r="W510" i="15"/>
  <c r="K510" i="15"/>
  <c r="Q510" i="15"/>
  <c r="T510" i="15"/>
  <c r="N510" i="15"/>
  <c r="E510" i="15"/>
  <c r="G510" i="15"/>
  <c r="H510" i="15"/>
  <c r="S510" i="15"/>
  <c r="P510" i="15"/>
  <c r="M510" i="15"/>
  <c r="O510" i="15"/>
  <c r="F510" i="15"/>
  <c r="A511" i="15"/>
  <c r="R510" i="15"/>
  <c r="I510" i="15"/>
  <c r="B79" i="4"/>
  <c r="K511" i="14"/>
  <c r="H511" i="14"/>
  <c r="M511" i="14"/>
  <c r="P511" i="14"/>
  <c r="L511" i="14"/>
  <c r="S511" i="14"/>
  <c r="A512" i="14"/>
  <c r="V511" i="14"/>
  <c r="O511" i="14"/>
  <c r="R511" i="14"/>
  <c r="E511" i="14"/>
  <c r="W511" i="14"/>
  <c r="F511" i="14"/>
  <c r="C511" i="14"/>
  <c r="G511" i="14"/>
  <c r="D511" i="14"/>
  <c r="I511" i="14"/>
  <c r="T511" i="14"/>
  <c r="Q511" i="14"/>
  <c r="N511" i="14"/>
  <c r="U511" i="14"/>
  <c r="B79" i="7"/>
  <c r="B79" i="6"/>
  <c r="B79" i="5"/>
  <c r="A79" i="7"/>
  <c r="D79" i="7" s="1"/>
  <c r="A79" i="6"/>
  <c r="D79" i="6" s="1"/>
  <c r="A79" i="5"/>
  <c r="D79" i="5" s="1"/>
  <c r="A79" i="4"/>
  <c r="K77" i="7"/>
  <c r="K77" i="6"/>
  <c r="K77" i="5"/>
  <c r="K77" i="4"/>
  <c r="A512" i="15" l="1"/>
  <c r="G511" i="15"/>
  <c r="C511" i="15"/>
  <c r="S511" i="15"/>
  <c r="Q511" i="15"/>
  <c r="H511" i="15"/>
  <c r="T511" i="15"/>
  <c r="U511" i="15"/>
  <c r="V511" i="15"/>
  <c r="M511" i="15"/>
  <c r="W511" i="15"/>
  <c r="F511" i="15"/>
  <c r="P511" i="15"/>
  <c r="O511" i="15"/>
  <c r="N511" i="15"/>
  <c r="E511" i="15"/>
  <c r="K511" i="15"/>
  <c r="L511" i="15"/>
  <c r="I511" i="15"/>
  <c r="R511" i="15"/>
  <c r="B80" i="4"/>
  <c r="H512" i="14"/>
  <c r="N512" i="14"/>
  <c r="L512" i="14"/>
  <c r="O512" i="14"/>
  <c r="K512" i="14"/>
  <c r="U512" i="14"/>
  <c r="D512" i="14"/>
  <c r="G512" i="14"/>
  <c r="F512" i="14"/>
  <c r="C512" i="14"/>
  <c r="I512" i="14"/>
  <c r="Q512" i="14"/>
  <c r="A513" i="14"/>
  <c r="W512" i="14"/>
  <c r="P512" i="14"/>
  <c r="V512" i="14"/>
  <c r="M512" i="14"/>
  <c r="S512" i="14"/>
  <c r="R512" i="14"/>
  <c r="E512" i="14"/>
  <c r="T512" i="14"/>
  <c r="B80" i="6"/>
  <c r="B80" i="7"/>
  <c r="B80" i="5"/>
  <c r="H79" i="4"/>
  <c r="H78" i="4"/>
  <c r="H79" i="6"/>
  <c r="H78" i="5"/>
  <c r="H78" i="6"/>
  <c r="H78" i="7"/>
  <c r="A80" i="7"/>
  <c r="D80" i="7" s="1"/>
  <c r="A80" i="6"/>
  <c r="D80" i="6" s="1"/>
  <c r="A80" i="5"/>
  <c r="D80" i="5" s="1"/>
  <c r="A80" i="4"/>
  <c r="K78" i="7"/>
  <c r="K78" i="6"/>
  <c r="K78" i="5"/>
  <c r="K78" i="4"/>
  <c r="W512" i="15" l="1"/>
  <c r="F512" i="15"/>
  <c r="C512" i="15"/>
  <c r="T512" i="15"/>
  <c r="A513" i="15"/>
  <c r="K512" i="15"/>
  <c r="G512" i="15"/>
  <c r="Q512" i="15"/>
  <c r="S512" i="15"/>
  <c r="U512" i="15"/>
  <c r="V512" i="15"/>
  <c r="M512" i="15"/>
  <c r="H512" i="15"/>
  <c r="I512" i="15"/>
  <c r="L512" i="15"/>
  <c r="O512" i="15"/>
  <c r="P512" i="15"/>
  <c r="N512" i="15"/>
  <c r="E512" i="15"/>
  <c r="R512" i="15"/>
  <c r="B81" i="4"/>
  <c r="K513" i="14"/>
  <c r="M513" i="14"/>
  <c r="L513" i="14"/>
  <c r="N513" i="14"/>
  <c r="I513" i="14"/>
  <c r="R513" i="14"/>
  <c r="W513" i="14"/>
  <c r="F513" i="14"/>
  <c r="G513" i="14"/>
  <c r="E513" i="14"/>
  <c r="C513" i="14"/>
  <c r="H513" i="14"/>
  <c r="S513" i="14"/>
  <c r="A514" i="14"/>
  <c r="V513" i="14"/>
  <c r="P513" i="14"/>
  <c r="U513" i="14"/>
  <c r="O513" i="14"/>
  <c r="Q513" i="14"/>
  <c r="D513" i="14"/>
  <c r="T513" i="14"/>
  <c r="B81" i="7"/>
  <c r="B81" i="5"/>
  <c r="B81" i="6"/>
  <c r="H80" i="5"/>
  <c r="H80" i="7"/>
  <c r="H79" i="5"/>
  <c r="H79" i="7"/>
  <c r="H80" i="4"/>
  <c r="A81" i="7"/>
  <c r="D81" i="7" s="1"/>
  <c r="A81" i="6"/>
  <c r="A81" i="5"/>
  <c r="D81" i="5" s="1"/>
  <c r="A81" i="4"/>
  <c r="K79" i="7"/>
  <c r="K79" i="6"/>
  <c r="K79" i="5"/>
  <c r="K79" i="4"/>
  <c r="V513" i="15" l="1"/>
  <c r="E513" i="15"/>
  <c r="C513" i="15"/>
  <c r="T513" i="15"/>
  <c r="Q513" i="15"/>
  <c r="G513" i="15"/>
  <c r="A514" i="15"/>
  <c r="R513" i="15"/>
  <c r="U513" i="15"/>
  <c r="W513" i="15"/>
  <c r="M513" i="15"/>
  <c r="L513" i="15"/>
  <c r="K513" i="15"/>
  <c r="S513" i="15"/>
  <c r="N513" i="15"/>
  <c r="P513" i="15"/>
  <c r="O513" i="15"/>
  <c r="F513" i="15"/>
  <c r="H513" i="15"/>
  <c r="I513" i="15"/>
  <c r="B82" i="4"/>
  <c r="H514" i="14"/>
  <c r="L514" i="14"/>
  <c r="K514" i="14"/>
  <c r="A515" i="14"/>
  <c r="I514" i="14"/>
  <c r="E514" i="14"/>
  <c r="N514" i="14"/>
  <c r="Q514" i="14"/>
  <c r="W514" i="14"/>
  <c r="V514" i="14"/>
  <c r="O514" i="14"/>
  <c r="T514" i="14"/>
  <c r="M514" i="14"/>
  <c r="S514" i="14"/>
  <c r="U514" i="14"/>
  <c r="D514" i="14"/>
  <c r="F514" i="14"/>
  <c r="G514" i="14"/>
  <c r="R514" i="14"/>
  <c r="P514" i="14"/>
  <c r="C514" i="14"/>
  <c r="B82" i="7"/>
  <c r="B82" i="6"/>
  <c r="D81" i="6"/>
  <c r="B82" i="5"/>
  <c r="H81" i="7"/>
  <c r="H81" i="6"/>
  <c r="H81" i="5"/>
  <c r="H80" i="6"/>
  <c r="A82" i="7"/>
  <c r="D82" i="7" s="1"/>
  <c r="A82" i="6"/>
  <c r="A82" i="5"/>
  <c r="D82" i="5" s="1"/>
  <c r="A82" i="4"/>
  <c r="K80" i="7"/>
  <c r="K80" i="6"/>
  <c r="K80" i="5"/>
  <c r="K80" i="4"/>
  <c r="U514" i="15" l="1"/>
  <c r="C514" i="15"/>
  <c r="E514" i="15"/>
  <c r="T514" i="15"/>
  <c r="A515" i="15"/>
  <c r="Q514" i="15"/>
  <c r="V514" i="15"/>
  <c r="W514" i="15"/>
  <c r="N514" i="15"/>
  <c r="I514" i="15"/>
  <c r="H514" i="15"/>
  <c r="K514" i="15"/>
  <c r="L514" i="15"/>
  <c r="R514" i="15"/>
  <c r="M514" i="15"/>
  <c r="P514" i="15"/>
  <c r="O514" i="15"/>
  <c r="F514" i="15"/>
  <c r="S514" i="15"/>
  <c r="G514" i="15"/>
  <c r="B83" i="4"/>
  <c r="K515" i="14"/>
  <c r="L515" i="14"/>
  <c r="I515" i="14"/>
  <c r="A516" i="14"/>
  <c r="H515" i="14"/>
  <c r="O515" i="14"/>
  <c r="Q515" i="14"/>
  <c r="P515" i="14"/>
  <c r="C515" i="14"/>
  <c r="W515" i="14"/>
  <c r="F515" i="14"/>
  <c r="E515" i="14"/>
  <c r="D515" i="14"/>
  <c r="M515" i="14"/>
  <c r="G515" i="14"/>
  <c r="R515" i="14"/>
  <c r="S515" i="14"/>
  <c r="V515" i="14"/>
  <c r="U515" i="14"/>
  <c r="N515" i="14"/>
  <c r="T515" i="14"/>
  <c r="B83" i="5"/>
  <c r="B83" i="7"/>
  <c r="B83" i="6"/>
  <c r="D82" i="6"/>
  <c r="H82" i="7"/>
  <c r="H82" i="6"/>
  <c r="H81" i="4"/>
  <c r="A83" i="7"/>
  <c r="D83" i="7" s="1"/>
  <c r="A83" i="6"/>
  <c r="A83" i="5"/>
  <c r="D83" i="5" s="1"/>
  <c r="A83" i="4"/>
  <c r="K81" i="7"/>
  <c r="K81" i="6"/>
  <c r="K81" i="5"/>
  <c r="K81" i="4"/>
  <c r="A516" i="15" l="1"/>
  <c r="G515" i="15"/>
  <c r="E515" i="15"/>
  <c r="U515" i="15"/>
  <c r="C515" i="15"/>
  <c r="I515" i="15"/>
  <c r="T515" i="15"/>
  <c r="V515" i="15"/>
  <c r="W515" i="15"/>
  <c r="N515" i="15"/>
  <c r="R515" i="15"/>
  <c r="L515" i="15"/>
  <c r="K515" i="15"/>
  <c r="H515" i="15"/>
  <c r="P515" i="15"/>
  <c r="Q515" i="15"/>
  <c r="O515" i="15"/>
  <c r="F515" i="15"/>
  <c r="M515" i="15"/>
  <c r="S515" i="15"/>
  <c r="B84" i="4"/>
  <c r="H516" i="14"/>
  <c r="K516" i="14"/>
  <c r="I516" i="14"/>
  <c r="W516" i="14"/>
  <c r="G516" i="14"/>
  <c r="L516" i="14"/>
  <c r="Q516" i="14"/>
  <c r="T516" i="14"/>
  <c r="A517" i="14"/>
  <c r="M516" i="14"/>
  <c r="P516" i="14"/>
  <c r="O516" i="14"/>
  <c r="N516" i="14"/>
  <c r="R516" i="14"/>
  <c r="U516" i="14"/>
  <c r="D516" i="14"/>
  <c r="E516" i="14"/>
  <c r="C516" i="14"/>
  <c r="F516" i="14"/>
  <c r="V516" i="14"/>
  <c r="S516" i="14"/>
  <c r="B84" i="6"/>
  <c r="D83" i="6"/>
  <c r="B84" i="7"/>
  <c r="B84" i="5"/>
  <c r="H83" i="7"/>
  <c r="H82" i="5"/>
  <c r="H82" i="4"/>
  <c r="A84" i="7"/>
  <c r="D84" i="7" s="1"/>
  <c r="A84" i="6"/>
  <c r="D84" i="6" s="1"/>
  <c r="A84" i="5"/>
  <c r="D84" i="5" s="1"/>
  <c r="A84" i="4"/>
  <c r="K82" i="7"/>
  <c r="K82" i="6"/>
  <c r="K82" i="5"/>
  <c r="K82" i="4"/>
  <c r="W516" i="15" l="1"/>
  <c r="F516" i="15"/>
  <c r="E516" i="15"/>
  <c r="U516" i="15"/>
  <c r="I516" i="15"/>
  <c r="K516" i="15"/>
  <c r="L516" i="15"/>
  <c r="M516" i="15"/>
  <c r="S516" i="15"/>
  <c r="V516" i="15"/>
  <c r="A517" i="15"/>
  <c r="N516" i="15"/>
  <c r="C516" i="15"/>
  <c r="H516" i="15"/>
  <c r="R516" i="15"/>
  <c r="O516" i="15"/>
  <c r="Q516" i="15"/>
  <c r="P516" i="15"/>
  <c r="G516" i="15"/>
  <c r="T516" i="15"/>
  <c r="B85" i="4"/>
  <c r="K517" i="14"/>
  <c r="I517" i="14"/>
  <c r="H517" i="14"/>
  <c r="V517" i="14"/>
  <c r="G517" i="14"/>
  <c r="W517" i="14"/>
  <c r="F517" i="14"/>
  <c r="D517" i="14"/>
  <c r="C517" i="14"/>
  <c r="L517" i="14"/>
  <c r="E517" i="14"/>
  <c r="S517" i="14"/>
  <c r="U517" i="14"/>
  <c r="T517" i="14"/>
  <c r="A518" i="14"/>
  <c r="R517" i="14"/>
  <c r="O517" i="14"/>
  <c r="P517" i="14"/>
  <c r="N517" i="14"/>
  <c r="M517" i="14"/>
  <c r="Q517" i="14"/>
  <c r="B85" i="6"/>
  <c r="B85" i="5"/>
  <c r="B85" i="7"/>
  <c r="H84" i="7"/>
  <c r="H84" i="6"/>
  <c r="H84" i="4"/>
  <c r="H83" i="4"/>
  <c r="H83" i="5"/>
  <c r="H83" i="6"/>
  <c r="A85" i="7"/>
  <c r="D85" i="7" s="1"/>
  <c r="A85" i="6"/>
  <c r="D85" i="6" s="1"/>
  <c r="A85" i="5"/>
  <c r="D85" i="5" s="1"/>
  <c r="A85" i="4"/>
  <c r="K83" i="7"/>
  <c r="K83" i="6"/>
  <c r="K83" i="5"/>
  <c r="K83" i="4"/>
  <c r="V517" i="15" l="1"/>
  <c r="E517" i="15"/>
  <c r="F517" i="15"/>
  <c r="U517" i="15"/>
  <c r="C517" i="15"/>
  <c r="I517" i="15"/>
  <c r="H517" i="15"/>
  <c r="K517" i="15"/>
  <c r="R517" i="15"/>
  <c r="W517" i="15"/>
  <c r="A518" i="15"/>
  <c r="O517" i="15"/>
  <c r="S517" i="15"/>
  <c r="N517" i="15"/>
  <c r="Q517" i="15"/>
  <c r="P517" i="15"/>
  <c r="G517" i="15"/>
  <c r="M517" i="15"/>
  <c r="L517" i="15"/>
  <c r="T517" i="15"/>
  <c r="B86" i="4"/>
  <c r="H518" i="14"/>
  <c r="I518" i="14"/>
  <c r="N518" i="14"/>
  <c r="V518" i="14"/>
  <c r="F518" i="14"/>
  <c r="U518" i="14"/>
  <c r="D518" i="14"/>
  <c r="C518" i="14"/>
  <c r="G518" i="14"/>
  <c r="K518" i="14"/>
  <c r="E518" i="14"/>
  <c r="Q518" i="14"/>
  <c r="T518" i="14"/>
  <c r="A519" i="14"/>
  <c r="W518" i="14"/>
  <c r="R518" i="14"/>
  <c r="M518" i="14"/>
  <c r="O518" i="14"/>
  <c r="S518" i="14"/>
  <c r="L518" i="14"/>
  <c r="P518" i="14"/>
  <c r="B86" i="7"/>
  <c r="B86" i="6"/>
  <c r="B86" i="5"/>
  <c r="H85" i="7"/>
  <c r="H85" i="4"/>
  <c r="H85" i="6"/>
  <c r="H84" i="5"/>
  <c r="A86" i="7"/>
  <c r="D86" i="7" s="1"/>
  <c r="A86" i="6"/>
  <c r="D86" i="6" s="1"/>
  <c r="A86" i="5"/>
  <c r="D86" i="5" s="1"/>
  <c r="A86" i="4"/>
  <c r="K84" i="7"/>
  <c r="K84" i="6"/>
  <c r="K84" i="5"/>
  <c r="K84" i="4"/>
  <c r="U518" i="15" l="1"/>
  <c r="C518" i="15"/>
  <c r="F518" i="15"/>
  <c r="V518" i="15"/>
  <c r="K518" i="15"/>
  <c r="L518" i="15"/>
  <c r="E518" i="15"/>
  <c r="Q518" i="15"/>
  <c r="W518" i="15"/>
  <c r="A519" i="15"/>
  <c r="O518" i="15"/>
  <c r="T518" i="15"/>
  <c r="H518" i="15"/>
  <c r="N518" i="15"/>
  <c r="M518" i="15"/>
  <c r="R518" i="15"/>
  <c r="P518" i="15"/>
  <c r="G518" i="15"/>
  <c r="S518" i="15"/>
  <c r="I518" i="15"/>
  <c r="B87" i="4"/>
  <c r="K519" i="14"/>
  <c r="H519" i="14"/>
  <c r="M519" i="14"/>
  <c r="U519" i="14"/>
  <c r="E519" i="14"/>
  <c r="W519" i="14"/>
  <c r="F519" i="14"/>
  <c r="C519" i="14"/>
  <c r="G519" i="14"/>
  <c r="I519" i="14"/>
  <c r="D519" i="14"/>
  <c r="S519" i="14"/>
  <c r="T519" i="14"/>
  <c r="A520" i="14"/>
  <c r="V519" i="14"/>
  <c r="Q519" i="14"/>
  <c r="O519" i="14"/>
  <c r="N519" i="14"/>
  <c r="R519" i="14"/>
  <c r="L519" i="14"/>
  <c r="P519" i="14"/>
  <c r="B87" i="7"/>
  <c r="B87" i="5"/>
  <c r="B87" i="6"/>
  <c r="H86" i="7"/>
  <c r="H86" i="5"/>
  <c r="H85" i="5"/>
  <c r="H86" i="4"/>
  <c r="A87" i="7"/>
  <c r="D87" i="7" s="1"/>
  <c r="A87" i="6"/>
  <c r="A87" i="5"/>
  <c r="D87" i="5" s="1"/>
  <c r="A87" i="4"/>
  <c r="K85" i="7"/>
  <c r="K85" i="6"/>
  <c r="K85" i="5"/>
  <c r="K85" i="4"/>
  <c r="A520" i="15" l="1"/>
  <c r="G519" i="15"/>
  <c r="F519" i="15"/>
  <c r="O519" i="15"/>
  <c r="S519" i="15"/>
  <c r="M519" i="15"/>
  <c r="E519" i="15"/>
  <c r="T519" i="15"/>
  <c r="W519" i="15"/>
  <c r="Q519" i="15"/>
  <c r="H519" i="15"/>
  <c r="C519" i="15"/>
  <c r="L519" i="15"/>
  <c r="V519" i="15"/>
  <c r="K519" i="15"/>
  <c r="P519" i="15"/>
  <c r="R519" i="15"/>
  <c r="I519" i="15"/>
  <c r="U519" i="15"/>
  <c r="N519" i="15"/>
  <c r="B88" i="4"/>
  <c r="H520" i="14"/>
  <c r="N520" i="14"/>
  <c r="L520" i="14"/>
  <c r="T520" i="14"/>
  <c r="E520" i="14"/>
  <c r="U520" i="14"/>
  <c r="D520" i="14"/>
  <c r="G520" i="14"/>
  <c r="F520" i="14"/>
  <c r="I520" i="14"/>
  <c r="C520" i="14"/>
  <c r="Q520" i="14"/>
  <c r="A521" i="14"/>
  <c r="W520" i="14"/>
  <c r="V520" i="14"/>
  <c r="P520" i="14"/>
  <c r="M520" i="14"/>
  <c r="S520" i="14"/>
  <c r="R520" i="14"/>
  <c r="K520" i="14"/>
  <c r="O520" i="14"/>
  <c r="B88" i="6"/>
  <c r="D87" i="6"/>
  <c r="B88" i="5"/>
  <c r="B88" i="7"/>
  <c r="H87" i="5"/>
  <c r="H87" i="7"/>
  <c r="H87" i="6"/>
  <c r="H86" i="6"/>
  <c r="A88" i="7"/>
  <c r="D88" i="7" s="1"/>
  <c r="A88" i="6"/>
  <c r="A88" i="5"/>
  <c r="D88" i="5" s="1"/>
  <c r="A88" i="4"/>
  <c r="K86" i="7"/>
  <c r="K86" i="6"/>
  <c r="K86" i="5"/>
  <c r="K86" i="4"/>
  <c r="A521" i="15" l="1"/>
  <c r="K520" i="15"/>
  <c r="G520" i="15"/>
  <c r="P520" i="15"/>
  <c r="E520" i="15"/>
  <c r="N520" i="15"/>
  <c r="O520" i="15"/>
  <c r="M520" i="15"/>
  <c r="V520" i="15"/>
  <c r="T520" i="15"/>
  <c r="W520" i="15"/>
  <c r="F520" i="15"/>
  <c r="Q520" i="15"/>
  <c r="H520" i="15"/>
  <c r="C520" i="15"/>
  <c r="S520" i="15"/>
  <c r="R520" i="15"/>
  <c r="I520" i="15"/>
  <c r="U520" i="15"/>
  <c r="L520" i="15"/>
  <c r="B89" i="4"/>
  <c r="K521" i="14"/>
  <c r="M521" i="14"/>
  <c r="L521" i="14"/>
  <c r="T521" i="14"/>
  <c r="D521" i="14"/>
  <c r="W521" i="14"/>
  <c r="F521" i="14"/>
  <c r="G521" i="14"/>
  <c r="E521" i="14"/>
  <c r="H521" i="14"/>
  <c r="C521" i="14"/>
  <c r="S521" i="14"/>
  <c r="A522" i="14"/>
  <c r="V521" i="14"/>
  <c r="U521" i="14"/>
  <c r="P521" i="14"/>
  <c r="O521" i="14"/>
  <c r="R521" i="14"/>
  <c r="Q521" i="14"/>
  <c r="I521" i="14"/>
  <c r="N521" i="14"/>
  <c r="B89" i="7"/>
  <c r="B89" i="6"/>
  <c r="D88" i="6"/>
  <c r="B89" i="5"/>
  <c r="H88" i="5"/>
  <c r="H88" i="4"/>
  <c r="H88" i="6"/>
  <c r="H87" i="4"/>
  <c r="A89" i="7"/>
  <c r="D89" i="7" s="1"/>
  <c r="A89" i="6"/>
  <c r="A89" i="5"/>
  <c r="D89" i="5" s="1"/>
  <c r="A89" i="4"/>
  <c r="K87" i="7"/>
  <c r="K87" i="6"/>
  <c r="K87" i="5"/>
  <c r="K87" i="4"/>
  <c r="W521" i="15" l="1"/>
  <c r="F521" i="15"/>
  <c r="G521" i="15"/>
  <c r="N521" i="15"/>
  <c r="H521" i="15"/>
  <c r="O521" i="15"/>
  <c r="R521" i="15"/>
  <c r="I521" i="15"/>
  <c r="U521" i="15"/>
  <c r="T521" i="15"/>
  <c r="K521" i="15"/>
  <c r="M521" i="15"/>
  <c r="V521" i="15"/>
  <c r="L521" i="15"/>
  <c r="P521" i="15"/>
  <c r="S521" i="15"/>
  <c r="A522" i="15"/>
  <c r="Q521" i="15"/>
  <c r="C521" i="15"/>
  <c r="E521" i="15"/>
  <c r="B90" i="4"/>
  <c r="H522" i="14"/>
  <c r="L522" i="14"/>
  <c r="K522" i="14"/>
  <c r="S522" i="14"/>
  <c r="A523" i="14"/>
  <c r="U522" i="14"/>
  <c r="D522" i="14"/>
  <c r="F522" i="14"/>
  <c r="E522" i="14"/>
  <c r="G522" i="14"/>
  <c r="C522" i="14"/>
  <c r="Q522" i="14"/>
  <c r="W522" i="14"/>
  <c r="V522" i="14"/>
  <c r="T522" i="14"/>
  <c r="O522" i="14"/>
  <c r="M522" i="14"/>
  <c r="R522" i="14"/>
  <c r="P522" i="14"/>
  <c r="I522" i="14"/>
  <c r="N522" i="14"/>
  <c r="B90" i="5"/>
  <c r="B90" i="6"/>
  <c r="D89" i="6"/>
  <c r="B90" i="7"/>
  <c r="H89" i="5"/>
  <c r="H89" i="4"/>
  <c r="H89" i="7"/>
  <c r="H88" i="7"/>
  <c r="H89" i="6"/>
  <c r="A90" i="7"/>
  <c r="D90" i="7" s="1"/>
  <c r="A90" i="6"/>
  <c r="A90" i="5"/>
  <c r="D90" i="5" s="1"/>
  <c r="A90" i="4"/>
  <c r="K88" i="7"/>
  <c r="K88" i="6"/>
  <c r="K88" i="5"/>
  <c r="K88" i="4"/>
  <c r="V522" i="15" l="1"/>
  <c r="E522" i="15"/>
  <c r="G522" i="15"/>
  <c r="L522" i="15"/>
  <c r="W522" i="15"/>
  <c r="N522" i="15"/>
  <c r="S522" i="15"/>
  <c r="K522" i="15"/>
  <c r="P522" i="15"/>
  <c r="M522" i="15"/>
  <c r="U522" i="15"/>
  <c r="O522" i="15"/>
  <c r="R522" i="15"/>
  <c r="A523" i="15"/>
  <c r="Q522" i="15"/>
  <c r="T522" i="15"/>
  <c r="C522" i="15"/>
  <c r="H522" i="15"/>
  <c r="I522" i="15"/>
  <c r="F522" i="15"/>
  <c r="B91" i="4"/>
  <c r="K523" i="14"/>
  <c r="L523" i="14"/>
  <c r="I523" i="14"/>
  <c r="R523" i="14"/>
  <c r="C523" i="14"/>
  <c r="W523" i="14"/>
  <c r="F523" i="14"/>
  <c r="E523" i="14"/>
  <c r="D523" i="14"/>
  <c r="G523" i="14"/>
  <c r="A524" i="14"/>
  <c r="S523" i="14"/>
  <c r="V523" i="14"/>
  <c r="U523" i="14"/>
  <c r="T523" i="14"/>
  <c r="N523" i="14"/>
  <c r="Q523" i="14"/>
  <c r="M523" i="14"/>
  <c r="O523" i="14"/>
  <c r="P523" i="14"/>
  <c r="H523" i="14"/>
  <c r="B91" i="7"/>
  <c r="B91" i="5"/>
  <c r="B91" i="6"/>
  <c r="D90" i="6"/>
  <c r="H90" i="5"/>
  <c r="H90" i="4"/>
  <c r="H90" i="7"/>
  <c r="A91" i="7"/>
  <c r="D91" i="7" s="1"/>
  <c r="A91" i="6"/>
  <c r="A91" i="5"/>
  <c r="D91" i="5" s="1"/>
  <c r="A91" i="4"/>
  <c r="K89" i="7"/>
  <c r="K89" i="6"/>
  <c r="K89" i="5"/>
  <c r="K89" i="4"/>
  <c r="U523" i="15" l="1"/>
  <c r="C523" i="15"/>
  <c r="G523" i="15"/>
  <c r="I523" i="15"/>
  <c r="E523" i="15"/>
  <c r="Q523" i="15"/>
  <c r="A524" i="15"/>
  <c r="R523" i="15"/>
  <c r="P523" i="15"/>
  <c r="V523" i="15"/>
  <c r="M523" i="15"/>
  <c r="S523" i="15"/>
  <c r="K523" i="15"/>
  <c r="F523" i="15"/>
  <c r="O523" i="15"/>
  <c r="H523" i="15"/>
  <c r="N523" i="15"/>
  <c r="T523" i="15"/>
  <c r="W523" i="15"/>
  <c r="L523" i="15"/>
  <c r="B92" i="4"/>
  <c r="K524" i="14"/>
  <c r="R524" i="14"/>
  <c r="U524" i="14"/>
  <c r="D524" i="14"/>
  <c r="E524" i="14"/>
  <c r="C524" i="14"/>
  <c r="F524" i="14"/>
  <c r="W524" i="14"/>
  <c r="Q524" i="14"/>
  <c r="V524" i="14"/>
  <c r="T524" i="14"/>
  <c r="S524" i="14"/>
  <c r="N524" i="14"/>
  <c r="M524" i="14"/>
  <c r="P524" i="14"/>
  <c r="O524" i="14"/>
  <c r="G524" i="14"/>
  <c r="L524" i="14"/>
  <c r="H524" i="14"/>
  <c r="I524" i="14"/>
  <c r="A525" i="14"/>
  <c r="B92" i="6"/>
  <c r="D91" i="6"/>
  <c r="B92" i="7"/>
  <c r="B92" i="5"/>
  <c r="H91" i="4"/>
  <c r="H91" i="6"/>
  <c r="H91" i="5"/>
  <c r="H90" i="6"/>
  <c r="A92" i="7"/>
  <c r="D92" i="7" s="1"/>
  <c r="A92" i="6"/>
  <c r="D92" i="6" s="1"/>
  <c r="A92" i="5"/>
  <c r="D92" i="5" s="1"/>
  <c r="A92" i="4"/>
  <c r="K90" i="7"/>
  <c r="K90" i="6"/>
  <c r="K90" i="5"/>
  <c r="K90" i="4"/>
  <c r="A525" i="15" l="1"/>
  <c r="G524" i="15"/>
  <c r="R524" i="15"/>
  <c r="F524" i="15"/>
  <c r="V524" i="15"/>
  <c r="C524" i="15"/>
  <c r="T524" i="15"/>
  <c r="S524" i="15"/>
  <c r="K524" i="15"/>
  <c r="W524" i="15"/>
  <c r="U524" i="15"/>
  <c r="P524" i="15"/>
  <c r="N524" i="15"/>
  <c r="O524" i="15"/>
  <c r="M524" i="15"/>
  <c r="L524" i="15"/>
  <c r="H524" i="15"/>
  <c r="Q524" i="15"/>
  <c r="E524" i="15"/>
  <c r="I524" i="15"/>
  <c r="B93" i="4"/>
  <c r="K525" i="14"/>
  <c r="I525" i="14"/>
  <c r="H525" i="14"/>
  <c r="Q525" i="14"/>
  <c r="A526" i="14"/>
  <c r="W525" i="14"/>
  <c r="F525" i="14"/>
  <c r="D525" i="14"/>
  <c r="C525" i="14"/>
  <c r="E525" i="14"/>
  <c r="V525" i="14"/>
  <c r="S525" i="14"/>
  <c r="U525" i="14"/>
  <c r="T525" i="14"/>
  <c r="R525" i="14"/>
  <c r="M525" i="14"/>
  <c r="O525" i="14"/>
  <c r="P525" i="14"/>
  <c r="N525" i="14"/>
  <c r="G525" i="14"/>
  <c r="L525" i="14"/>
  <c r="B93" i="7"/>
  <c r="B93" i="6"/>
  <c r="B93" i="5"/>
  <c r="H92" i="4"/>
  <c r="H92" i="7"/>
  <c r="H91" i="7"/>
  <c r="H92" i="6"/>
  <c r="A93" i="7"/>
  <c r="D93" i="7" s="1"/>
  <c r="A93" i="6"/>
  <c r="D93" i="6" s="1"/>
  <c r="A93" i="5"/>
  <c r="D93" i="5" s="1"/>
  <c r="A93" i="4"/>
  <c r="K91" i="7"/>
  <c r="K91" i="6"/>
  <c r="K91" i="5"/>
  <c r="K91" i="4"/>
  <c r="W525" i="15" l="1"/>
  <c r="F525" i="15"/>
  <c r="R525" i="15"/>
  <c r="P525" i="15"/>
  <c r="U525" i="15"/>
  <c r="N525" i="15"/>
  <c r="C525" i="15"/>
  <c r="V525" i="15"/>
  <c r="K525" i="15"/>
  <c r="H525" i="15"/>
  <c r="A526" i="15"/>
  <c r="M525" i="15"/>
  <c r="G525" i="15"/>
  <c r="S525" i="15"/>
  <c r="T525" i="15"/>
  <c r="L525" i="15"/>
  <c r="E525" i="15"/>
  <c r="Q525" i="15"/>
  <c r="O525" i="15"/>
  <c r="I525" i="15"/>
  <c r="B94" i="4"/>
  <c r="H526" i="14"/>
  <c r="I526" i="14"/>
  <c r="N526" i="14"/>
  <c r="P526" i="14"/>
  <c r="W526" i="14"/>
  <c r="U526" i="14"/>
  <c r="D526" i="14"/>
  <c r="C526" i="14"/>
  <c r="G526" i="14"/>
  <c r="E526" i="14"/>
  <c r="V526" i="14"/>
  <c r="Q526" i="14"/>
  <c r="T526" i="14"/>
  <c r="A527" i="14"/>
  <c r="R526" i="14"/>
  <c r="L526" i="14"/>
  <c r="M526" i="14"/>
  <c r="O526" i="14"/>
  <c r="S526" i="14"/>
  <c r="F526" i="14"/>
  <c r="K526" i="14"/>
  <c r="B94" i="6"/>
  <c r="B94" i="5"/>
  <c r="B94" i="7"/>
  <c r="H93" i="4"/>
  <c r="H93" i="5"/>
  <c r="H92" i="5"/>
  <c r="H93" i="6"/>
  <c r="A94" i="7"/>
  <c r="D94" i="7" s="1"/>
  <c r="A94" i="6"/>
  <c r="D94" i="6" s="1"/>
  <c r="A94" i="5"/>
  <c r="D94" i="5" s="1"/>
  <c r="A94" i="4"/>
  <c r="K92" i="7"/>
  <c r="K92" i="6"/>
  <c r="K92" i="5"/>
  <c r="K92" i="4"/>
  <c r="V526" i="15" l="1"/>
  <c r="E526" i="15"/>
  <c r="S526" i="15"/>
  <c r="M526" i="15"/>
  <c r="P526" i="15"/>
  <c r="I526" i="15"/>
  <c r="W526" i="15"/>
  <c r="F526" i="15"/>
  <c r="R526" i="15"/>
  <c r="T526" i="15"/>
  <c r="L526" i="15"/>
  <c r="U526" i="15"/>
  <c r="A527" i="15"/>
  <c r="H526" i="15"/>
  <c r="Q526" i="15"/>
  <c r="N526" i="15"/>
  <c r="O526" i="15"/>
  <c r="C526" i="15"/>
  <c r="K526" i="15"/>
  <c r="G526" i="15"/>
  <c r="B95" i="4"/>
  <c r="K527" i="14"/>
  <c r="H527" i="14"/>
  <c r="M527" i="14"/>
  <c r="P527" i="14"/>
  <c r="V527" i="14"/>
  <c r="W527" i="14"/>
  <c r="F527" i="14"/>
  <c r="C527" i="14"/>
  <c r="G527" i="14"/>
  <c r="D527" i="14"/>
  <c r="U527" i="14"/>
  <c r="S527" i="14"/>
  <c r="T527" i="14"/>
  <c r="A528" i="14"/>
  <c r="Q527" i="14"/>
  <c r="L527" i="14"/>
  <c r="O527" i="14"/>
  <c r="N527" i="14"/>
  <c r="R527" i="14"/>
  <c r="E527" i="14"/>
  <c r="I527" i="14"/>
  <c r="B95" i="5"/>
  <c r="B95" i="7"/>
  <c r="B95" i="6"/>
  <c r="H94" i="7"/>
  <c r="H93" i="7"/>
  <c r="A95" i="7"/>
  <c r="D95" i="7" s="1"/>
  <c r="A95" i="6"/>
  <c r="A95" i="5"/>
  <c r="D95" i="5" s="1"/>
  <c r="A95" i="4"/>
  <c r="K93" i="7"/>
  <c r="K93" i="6"/>
  <c r="K93" i="5"/>
  <c r="K93" i="4"/>
  <c r="U527" i="15" l="1"/>
  <c r="S527" i="15"/>
  <c r="N527" i="15"/>
  <c r="Q527" i="15"/>
  <c r="T527" i="15"/>
  <c r="L527" i="15"/>
  <c r="R527" i="15"/>
  <c r="F527" i="15"/>
  <c r="I527" i="15"/>
  <c r="P527" i="15"/>
  <c r="W527" i="15"/>
  <c r="M527" i="15"/>
  <c r="O527" i="15"/>
  <c r="E527" i="15"/>
  <c r="G527" i="15"/>
  <c r="A528" i="15"/>
  <c r="H527" i="15"/>
  <c r="V527" i="15"/>
  <c r="C527" i="15"/>
  <c r="K527" i="15"/>
  <c r="B96" i="4"/>
  <c r="H528" i="14"/>
  <c r="N528" i="14"/>
  <c r="L528" i="14"/>
  <c r="O528" i="14"/>
  <c r="V528" i="14"/>
  <c r="U528" i="14"/>
  <c r="D528" i="14"/>
  <c r="G528" i="14"/>
  <c r="F528" i="14"/>
  <c r="C528" i="14"/>
  <c r="T528" i="14"/>
  <c r="Q528" i="14"/>
  <c r="A529" i="14"/>
  <c r="W528" i="14"/>
  <c r="P528" i="14"/>
  <c r="K528" i="14"/>
  <c r="M528" i="14"/>
  <c r="S528" i="14"/>
  <c r="R528" i="14"/>
  <c r="E528" i="14"/>
  <c r="I528" i="14"/>
  <c r="B96" i="5"/>
  <c r="B96" i="7"/>
  <c r="B96" i="6"/>
  <c r="D95" i="6"/>
  <c r="H95" i="7"/>
  <c r="H95" i="6"/>
  <c r="H95" i="4"/>
  <c r="H94" i="5"/>
  <c r="H94" i="4"/>
  <c r="H94" i="6"/>
  <c r="A96" i="7"/>
  <c r="D96" i="7" s="1"/>
  <c r="A96" i="6"/>
  <c r="D96" i="6" s="1"/>
  <c r="A96" i="5"/>
  <c r="D96" i="5" s="1"/>
  <c r="A96" i="4"/>
  <c r="K94" i="7"/>
  <c r="K94" i="6"/>
  <c r="K94" i="5"/>
  <c r="K94" i="4"/>
  <c r="A529" i="15" l="1"/>
  <c r="G528" i="15"/>
  <c r="C528" i="15"/>
  <c r="R528" i="15"/>
  <c r="N528" i="15"/>
  <c r="L528" i="15"/>
  <c r="F528" i="15"/>
  <c r="T528" i="15"/>
  <c r="U528" i="15"/>
  <c r="S528" i="15"/>
  <c r="H528" i="15"/>
  <c r="K528" i="15"/>
  <c r="E528" i="15"/>
  <c r="V528" i="15"/>
  <c r="P528" i="15"/>
  <c r="O528" i="15"/>
  <c r="M528" i="15"/>
  <c r="Q528" i="15"/>
  <c r="W528" i="15"/>
  <c r="I528" i="15"/>
  <c r="B97" i="4"/>
  <c r="K529" i="14"/>
  <c r="M529" i="14"/>
  <c r="L529" i="14"/>
  <c r="N529" i="14"/>
  <c r="U529" i="14"/>
  <c r="W529" i="14"/>
  <c r="F529" i="14"/>
  <c r="G529" i="14"/>
  <c r="E529" i="14"/>
  <c r="C529" i="14"/>
  <c r="T529" i="14"/>
  <c r="S529" i="14"/>
  <c r="A530" i="14"/>
  <c r="V529" i="14"/>
  <c r="P529" i="14"/>
  <c r="I529" i="14"/>
  <c r="O529" i="14"/>
  <c r="R529" i="14"/>
  <c r="Q529" i="14"/>
  <c r="D529" i="14"/>
  <c r="H529" i="14"/>
  <c r="B97" i="6"/>
  <c r="B97" i="5"/>
  <c r="B97" i="7"/>
  <c r="H96" i="7"/>
  <c r="H96" i="5"/>
  <c r="H95" i="5"/>
  <c r="A97" i="7"/>
  <c r="D97" i="7" s="1"/>
  <c r="A97" i="6"/>
  <c r="D97" i="6" s="1"/>
  <c r="A97" i="5"/>
  <c r="D97" i="5" s="1"/>
  <c r="A97" i="4"/>
  <c r="K95" i="7"/>
  <c r="K95" i="6"/>
  <c r="K95" i="5"/>
  <c r="K95" i="4"/>
  <c r="W529" i="15" l="1"/>
  <c r="F529" i="15"/>
  <c r="C529" i="15"/>
  <c r="Q529" i="15"/>
  <c r="L529" i="15"/>
  <c r="I529" i="15"/>
  <c r="N529" i="15"/>
  <c r="S529" i="15"/>
  <c r="U529" i="15"/>
  <c r="T529" i="15"/>
  <c r="G529" i="15"/>
  <c r="H529" i="15"/>
  <c r="K529" i="15"/>
  <c r="E529" i="15"/>
  <c r="R529" i="15"/>
  <c r="O529" i="15"/>
  <c r="P529" i="15"/>
  <c r="M529" i="15"/>
  <c r="A530" i="15"/>
  <c r="V529" i="15"/>
  <c r="B98" i="4"/>
  <c r="H530" i="14"/>
  <c r="L530" i="14"/>
  <c r="K530" i="14"/>
  <c r="A531" i="14"/>
  <c r="T530" i="14"/>
  <c r="U530" i="14"/>
  <c r="D530" i="14"/>
  <c r="F530" i="14"/>
  <c r="E530" i="14"/>
  <c r="N530" i="14"/>
  <c r="S530" i="14"/>
  <c r="Q530" i="14"/>
  <c r="W530" i="14"/>
  <c r="V530" i="14"/>
  <c r="O530" i="14"/>
  <c r="I530" i="14"/>
  <c r="M530" i="14"/>
  <c r="R530" i="14"/>
  <c r="P530" i="14"/>
  <c r="C530" i="14"/>
  <c r="G530" i="14"/>
  <c r="B98" i="7"/>
  <c r="B98" i="6"/>
  <c r="B98" i="5"/>
  <c r="H97" i="7"/>
  <c r="H97" i="4"/>
  <c r="H97" i="6"/>
  <c r="H96" i="4"/>
  <c r="H96" i="6"/>
  <c r="A98" i="7"/>
  <c r="D98" i="7" s="1"/>
  <c r="A98" i="6"/>
  <c r="A98" i="5"/>
  <c r="D98" i="5" s="1"/>
  <c r="A98" i="4"/>
  <c r="K96" i="7"/>
  <c r="K96" i="6"/>
  <c r="K96" i="5"/>
  <c r="K96" i="4"/>
  <c r="V530" i="15" l="1"/>
  <c r="E530" i="15"/>
  <c r="C530" i="15"/>
  <c r="A531" i="15"/>
  <c r="H530" i="15"/>
  <c r="F530" i="15"/>
  <c r="Q530" i="15"/>
  <c r="R530" i="15"/>
  <c r="U530" i="15"/>
  <c r="T530" i="15"/>
  <c r="O530" i="15"/>
  <c r="G530" i="15"/>
  <c r="I530" i="15"/>
  <c r="L530" i="15"/>
  <c r="N530" i="15"/>
  <c r="P530" i="15"/>
  <c r="M530" i="15"/>
  <c r="W530" i="15"/>
  <c r="S530" i="15"/>
  <c r="K530" i="15"/>
  <c r="B99" i="4"/>
  <c r="K531" i="14"/>
  <c r="L531" i="14"/>
  <c r="I531" i="14"/>
  <c r="A532" i="14"/>
  <c r="T531" i="14"/>
  <c r="W531" i="14"/>
  <c r="F531" i="14"/>
  <c r="E531" i="14"/>
  <c r="D531" i="14"/>
  <c r="M531" i="14"/>
  <c r="R531" i="14"/>
  <c r="S531" i="14"/>
  <c r="V531" i="14"/>
  <c r="U531" i="14"/>
  <c r="N531" i="14"/>
  <c r="H531" i="14"/>
  <c r="O531" i="14"/>
  <c r="Q531" i="14"/>
  <c r="P531" i="14"/>
  <c r="C531" i="14"/>
  <c r="G531" i="14"/>
  <c r="B99" i="6"/>
  <c r="D98" i="6"/>
  <c r="B99" i="5"/>
  <c r="B99" i="7"/>
  <c r="H98" i="7"/>
  <c r="H98" i="5"/>
  <c r="H98" i="6"/>
  <c r="H97" i="5"/>
  <c r="A99" i="7"/>
  <c r="D99" i="7" s="1"/>
  <c r="A99" i="6"/>
  <c r="D99" i="6" s="1"/>
  <c r="A99" i="5"/>
  <c r="D99" i="5" s="1"/>
  <c r="A99" i="4"/>
  <c r="K97" i="7"/>
  <c r="K97" i="6"/>
  <c r="K97" i="5"/>
  <c r="K97" i="4"/>
  <c r="U531" i="15" l="1"/>
  <c r="C531" i="15"/>
  <c r="E531" i="15"/>
  <c r="W531" i="15"/>
  <c r="G531" i="15"/>
  <c r="H531" i="15"/>
  <c r="I531" i="15"/>
  <c r="Q531" i="15"/>
  <c r="V531" i="15"/>
  <c r="T531" i="15"/>
  <c r="L531" i="15"/>
  <c r="A532" i="15"/>
  <c r="F531" i="15"/>
  <c r="M531" i="15"/>
  <c r="P531" i="15"/>
  <c r="N531" i="15"/>
  <c r="S531" i="15"/>
  <c r="R531" i="15"/>
  <c r="K531" i="15"/>
  <c r="O531" i="15"/>
  <c r="B100" i="4"/>
  <c r="H532" i="14"/>
  <c r="K532" i="14"/>
  <c r="I532" i="14"/>
  <c r="W532" i="14"/>
  <c r="S532" i="14"/>
  <c r="U532" i="14"/>
  <c r="D532" i="14"/>
  <c r="E532" i="14"/>
  <c r="C532" i="14"/>
  <c r="L532" i="14"/>
  <c r="R532" i="14"/>
  <c r="Q532" i="14"/>
  <c r="V532" i="14"/>
  <c r="T532" i="14"/>
  <c r="A533" i="14"/>
  <c r="G532" i="14"/>
  <c r="M532" i="14"/>
  <c r="P532" i="14"/>
  <c r="O532" i="14"/>
  <c r="N532" i="14"/>
  <c r="F532" i="14"/>
  <c r="B100" i="6"/>
  <c r="B100" i="7"/>
  <c r="B100" i="5"/>
  <c r="H99" i="7"/>
  <c r="H99" i="4"/>
  <c r="H98" i="4"/>
  <c r="H99" i="5"/>
  <c r="A100" i="7"/>
  <c r="D100" i="7" s="1"/>
  <c r="A100" i="6"/>
  <c r="A100" i="5"/>
  <c r="D100" i="5" s="1"/>
  <c r="A100" i="4"/>
  <c r="K98" i="7"/>
  <c r="K98" i="6"/>
  <c r="K98" i="5"/>
  <c r="K98" i="4"/>
  <c r="A533" i="15" l="1"/>
  <c r="G532" i="15"/>
  <c r="E532" i="15"/>
  <c r="S532" i="15"/>
  <c r="C532" i="15"/>
  <c r="L532" i="15"/>
  <c r="K532" i="15"/>
  <c r="F532" i="15"/>
  <c r="M532" i="15"/>
  <c r="T532" i="15"/>
  <c r="V532" i="15"/>
  <c r="U532" i="15"/>
  <c r="I532" i="15"/>
  <c r="W532" i="15"/>
  <c r="H532" i="15"/>
  <c r="P532" i="15"/>
  <c r="Q532" i="15"/>
  <c r="N532" i="15"/>
  <c r="R532" i="15"/>
  <c r="O532" i="15"/>
  <c r="B101" i="4"/>
  <c r="K533" i="14"/>
  <c r="I533" i="14"/>
  <c r="H533" i="14"/>
  <c r="V533" i="14"/>
  <c r="R533" i="14"/>
  <c r="W533" i="14"/>
  <c r="F533" i="14"/>
  <c r="D533" i="14"/>
  <c r="C533" i="14"/>
  <c r="L533" i="14"/>
  <c r="Q533" i="14"/>
  <c r="S533" i="14"/>
  <c r="U533" i="14"/>
  <c r="T533" i="14"/>
  <c r="A534" i="14"/>
  <c r="G533" i="14"/>
  <c r="O533" i="14"/>
  <c r="P533" i="14"/>
  <c r="N533" i="14"/>
  <c r="M533" i="14"/>
  <c r="E533" i="14"/>
  <c r="B101" i="7"/>
  <c r="B101" i="6"/>
  <c r="D100" i="6"/>
  <c r="B101" i="5"/>
  <c r="H100" i="7"/>
  <c r="H100" i="6"/>
  <c r="H100" i="5"/>
  <c r="H99" i="6"/>
  <c r="A101" i="7"/>
  <c r="D101" i="7" s="1"/>
  <c r="A101" i="6"/>
  <c r="A101" i="5"/>
  <c r="D101" i="5" s="1"/>
  <c r="A101" i="4"/>
  <c r="K99" i="7"/>
  <c r="K99" i="6"/>
  <c r="K99" i="5"/>
  <c r="K99" i="4"/>
  <c r="W533" i="15" l="1"/>
  <c r="F533" i="15"/>
  <c r="E533" i="15"/>
  <c r="R533" i="15"/>
  <c r="A534" i="15"/>
  <c r="K533" i="15"/>
  <c r="L533" i="15"/>
  <c r="G533" i="15"/>
  <c r="I533" i="15"/>
  <c r="S533" i="15"/>
  <c r="V533" i="15"/>
  <c r="U533" i="15"/>
  <c r="H533" i="15"/>
  <c r="T533" i="15"/>
  <c r="C533" i="15"/>
  <c r="O533" i="15"/>
  <c r="Q533" i="15"/>
  <c r="N533" i="15"/>
  <c r="P533" i="15"/>
  <c r="M533" i="15"/>
  <c r="B102" i="4"/>
  <c r="H534" i="14"/>
  <c r="I534" i="14"/>
  <c r="N534" i="14"/>
  <c r="V534" i="14"/>
  <c r="R534" i="14"/>
  <c r="U534" i="14"/>
  <c r="D534" i="14"/>
  <c r="C534" i="14"/>
  <c r="G534" i="14"/>
  <c r="K534" i="14"/>
  <c r="P534" i="14"/>
  <c r="Q534" i="14"/>
  <c r="T534" i="14"/>
  <c r="A535" i="14"/>
  <c r="W534" i="14"/>
  <c r="F534" i="14"/>
  <c r="M534" i="14"/>
  <c r="O534" i="14"/>
  <c r="S534" i="14"/>
  <c r="L534" i="14"/>
  <c r="E534" i="14"/>
  <c r="B102" i="6"/>
  <c r="D101" i="6"/>
  <c r="B102" i="7"/>
  <c r="B102" i="5"/>
  <c r="H101" i="7"/>
  <c r="H101" i="6"/>
  <c r="H101" i="4"/>
  <c r="H100" i="4"/>
  <c r="A102" i="7"/>
  <c r="D102" i="7" s="1"/>
  <c r="A102" i="6"/>
  <c r="D102" i="6" s="1"/>
  <c r="A102" i="5"/>
  <c r="D102" i="5" s="1"/>
  <c r="A102" i="4"/>
  <c r="K100" i="7"/>
  <c r="K100" i="6"/>
  <c r="K100" i="5"/>
  <c r="K100" i="4"/>
  <c r="V534" i="15" l="1"/>
  <c r="E534" i="15"/>
  <c r="F534" i="15"/>
  <c r="P534" i="15"/>
  <c r="T534" i="15"/>
  <c r="L534" i="15"/>
  <c r="M534" i="15"/>
  <c r="H534" i="15"/>
  <c r="R534" i="15"/>
  <c r="W534" i="15"/>
  <c r="U534" i="15"/>
  <c r="C534" i="15"/>
  <c r="S534" i="15"/>
  <c r="I534" i="15"/>
  <c r="G534" i="15"/>
  <c r="N534" i="15"/>
  <c r="Q534" i="15"/>
  <c r="O534" i="15"/>
  <c r="A535" i="15"/>
  <c r="K534" i="15"/>
  <c r="B103" i="4"/>
  <c r="K535" i="14"/>
  <c r="H535" i="14"/>
  <c r="M535" i="14"/>
  <c r="U535" i="14"/>
  <c r="Q535" i="14"/>
  <c r="W535" i="14"/>
  <c r="F535" i="14"/>
  <c r="C535" i="14"/>
  <c r="G535" i="14"/>
  <c r="I535" i="14"/>
  <c r="P535" i="14"/>
  <c r="S535" i="14"/>
  <c r="T535" i="14"/>
  <c r="A536" i="14"/>
  <c r="V535" i="14"/>
  <c r="E535" i="14"/>
  <c r="O535" i="14"/>
  <c r="N535" i="14"/>
  <c r="R535" i="14"/>
  <c r="L535" i="14"/>
  <c r="D535" i="14"/>
  <c r="B103" i="6"/>
  <c r="B103" i="7"/>
  <c r="B103" i="5"/>
  <c r="H102" i="7"/>
  <c r="H102" i="4"/>
  <c r="H102" i="6"/>
  <c r="H102" i="5"/>
  <c r="H101" i="5"/>
  <c r="A103" i="7"/>
  <c r="D103" i="7" s="1"/>
  <c r="A103" i="6"/>
  <c r="A103" i="5"/>
  <c r="D103" i="5" s="1"/>
  <c r="A103" i="4"/>
  <c r="K101" i="7"/>
  <c r="K101" i="6"/>
  <c r="K101" i="5"/>
  <c r="K101" i="4"/>
  <c r="U535" i="15" l="1"/>
  <c r="C535" i="15"/>
  <c r="F535" i="15"/>
  <c r="A536" i="15"/>
  <c r="S535" i="15"/>
  <c r="H535" i="15"/>
  <c r="L535" i="15"/>
  <c r="G535" i="15"/>
  <c r="E535" i="15"/>
  <c r="Q535" i="15"/>
  <c r="W535" i="15"/>
  <c r="V535" i="15"/>
  <c r="N535" i="15"/>
  <c r="P535" i="15"/>
  <c r="K535" i="15"/>
  <c r="M535" i="15"/>
  <c r="R535" i="15"/>
  <c r="O535" i="15"/>
  <c r="T535" i="15"/>
  <c r="I535" i="15"/>
  <c r="B104" i="4"/>
  <c r="H536" i="14"/>
  <c r="N536" i="14"/>
  <c r="L536" i="14"/>
  <c r="T536" i="14"/>
  <c r="P536" i="14"/>
  <c r="U536" i="14"/>
  <c r="D536" i="14"/>
  <c r="G536" i="14"/>
  <c r="F536" i="14"/>
  <c r="I536" i="14"/>
  <c r="O536" i="14"/>
  <c r="Q536" i="14"/>
  <c r="A537" i="14"/>
  <c r="W536" i="14"/>
  <c r="V536" i="14"/>
  <c r="E536" i="14"/>
  <c r="M536" i="14"/>
  <c r="S536" i="14"/>
  <c r="R536" i="14"/>
  <c r="K536" i="14"/>
  <c r="C536" i="14"/>
  <c r="B104" i="5"/>
  <c r="B104" i="7"/>
  <c r="B104" i="6"/>
  <c r="D103" i="6"/>
  <c r="H103" i="7"/>
  <c r="H103" i="4"/>
  <c r="H103" i="6"/>
  <c r="A104" i="7"/>
  <c r="D104" i="7" s="1"/>
  <c r="A104" i="6"/>
  <c r="D104" i="6" s="1"/>
  <c r="A104" i="5"/>
  <c r="D104" i="5" s="1"/>
  <c r="A104" i="4"/>
  <c r="K102" i="7"/>
  <c r="K102" i="6"/>
  <c r="K102" i="5"/>
  <c r="K102" i="4"/>
  <c r="A537" i="15" l="1"/>
  <c r="G536" i="15"/>
  <c r="F536" i="15"/>
  <c r="U536" i="15"/>
  <c r="Q536" i="15"/>
  <c r="L536" i="15"/>
  <c r="H536" i="15"/>
  <c r="T536" i="15"/>
  <c r="W536" i="15"/>
  <c r="V536" i="15"/>
  <c r="K536" i="15"/>
  <c r="N536" i="15"/>
  <c r="M536" i="15"/>
  <c r="C536" i="15"/>
  <c r="P536" i="15"/>
  <c r="R536" i="15"/>
  <c r="O536" i="15"/>
  <c r="S536" i="15"/>
  <c r="E536" i="15"/>
  <c r="I536" i="15"/>
  <c r="B105" i="4"/>
  <c r="K537" i="14"/>
  <c r="M537" i="14"/>
  <c r="L537" i="14"/>
  <c r="T537" i="14"/>
  <c r="P537" i="14"/>
  <c r="W537" i="14"/>
  <c r="F537" i="14"/>
  <c r="G537" i="14"/>
  <c r="E537" i="14"/>
  <c r="H537" i="14"/>
  <c r="N537" i="14"/>
  <c r="S537" i="14"/>
  <c r="A538" i="14"/>
  <c r="V537" i="14"/>
  <c r="U537" i="14"/>
  <c r="D537" i="14"/>
  <c r="O537" i="14"/>
  <c r="R537" i="14"/>
  <c r="Q537" i="14"/>
  <c r="I537" i="14"/>
  <c r="C537" i="14"/>
  <c r="B105" i="6"/>
  <c r="B105" i="5"/>
  <c r="B105" i="7"/>
  <c r="H104" i="5"/>
  <c r="H103" i="5"/>
  <c r="A105" i="7"/>
  <c r="D105" i="7" s="1"/>
  <c r="A105" i="6"/>
  <c r="A105" i="5"/>
  <c r="D105" i="5" s="1"/>
  <c r="A105" i="4"/>
  <c r="K103" i="7"/>
  <c r="K103" i="6"/>
  <c r="K103" i="5"/>
  <c r="K103" i="4"/>
  <c r="W537" i="15" l="1"/>
  <c r="F537" i="15"/>
  <c r="G537" i="15"/>
  <c r="T537" i="15"/>
  <c r="N537" i="15"/>
  <c r="K537" i="15"/>
  <c r="M537" i="15"/>
  <c r="C537" i="15"/>
  <c r="S537" i="15"/>
  <c r="A538" i="15"/>
  <c r="V537" i="15"/>
  <c r="I537" i="15"/>
  <c r="L537" i="15"/>
  <c r="H537" i="15"/>
  <c r="O537" i="15"/>
  <c r="R537" i="15"/>
  <c r="P537" i="15"/>
  <c r="Q537" i="15"/>
  <c r="U537" i="15"/>
  <c r="E537" i="15"/>
  <c r="B106" i="4"/>
  <c r="H538" i="14"/>
  <c r="L538" i="14"/>
  <c r="K538" i="14"/>
  <c r="S538" i="14"/>
  <c r="O538" i="14"/>
  <c r="U538" i="14"/>
  <c r="D538" i="14"/>
  <c r="F538" i="14"/>
  <c r="E538" i="14"/>
  <c r="G538" i="14"/>
  <c r="N538" i="14"/>
  <c r="Q538" i="14"/>
  <c r="W538" i="14"/>
  <c r="V538" i="14"/>
  <c r="T538" i="14"/>
  <c r="C538" i="14"/>
  <c r="M538" i="14"/>
  <c r="R538" i="14"/>
  <c r="P538" i="14"/>
  <c r="I538" i="14"/>
  <c r="A539" i="14"/>
  <c r="B106" i="5"/>
  <c r="B106" i="6"/>
  <c r="D105" i="6"/>
  <c r="B106" i="7"/>
  <c r="H105" i="5"/>
  <c r="H105" i="4"/>
  <c r="H105" i="6"/>
  <c r="H104" i="4"/>
  <c r="H104" i="6"/>
  <c r="H105" i="7"/>
  <c r="H104" i="7"/>
  <c r="A106" i="7"/>
  <c r="D106" i="7" s="1"/>
  <c r="A106" i="6"/>
  <c r="D106" i="6" s="1"/>
  <c r="A106" i="5"/>
  <c r="D106" i="5" s="1"/>
  <c r="A106" i="4"/>
  <c r="K104" i="7"/>
  <c r="K104" i="6"/>
  <c r="K104" i="5"/>
  <c r="K104" i="4"/>
  <c r="V538" i="15" l="1"/>
  <c r="E538" i="15"/>
  <c r="G538" i="15"/>
  <c r="Q538" i="15"/>
  <c r="L538" i="15"/>
  <c r="I538" i="15"/>
  <c r="C538" i="15"/>
  <c r="R538" i="15"/>
  <c r="A539" i="15"/>
  <c r="W538" i="15"/>
  <c r="F538" i="15"/>
  <c r="K538" i="15"/>
  <c r="M538" i="15"/>
  <c r="H538" i="15"/>
  <c r="T538" i="15"/>
  <c r="N538" i="15"/>
  <c r="S538" i="15"/>
  <c r="P538" i="15"/>
  <c r="O538" i="15"/>
  <c r="U538" i="15"/>
  <c r="B107" i="4"/>
  <c r="K539" i="14"/>
  <c r="L539" i="14"/>
  <c r="I539" i="14"/>
  <c r="R539" i="14"/>
  <c r="N539" i="14"/>
  <c r="W539" i="14"/>
  <c r="F539" i="14"/>
  <c r="E539" i="14"/>
  <c r="D539" i="14"/>
  <c r="G539" i="14"/>
  <c r="M539" i="14"/>
  <c r="S539" i="14"/>
  <c r="V539" i="14"/>
  <c r="U539" i="14"/>
  <c r="T539" i="14"/>
  <c r="C539" i="14"/>
  <c r="O539" i="14"/>
  <c r="Q539" i="14"/>
  <c r="P539" i="14"/>
  <c r="H539" i="14"/>
  <c r="A540" i="14"/>
  <c r="B107" i="7"/>
  <c r="B107" i="6"/>
  <c r="B107" i="5"/>
  <c r="H106" i="5"/>
  <c r="H106" i="4"/>
  <c r="H106" i="7"/>
  <c r="A107" i="7"/>
  <c r="D107" i="7" s="1"/>
  <c r="A107" i="6"/>
  <c r="D107" i="6" s="1"/>
  <c r="A107" i="5"/>
  <c r="D107" i="5" s="1"/>
  <c r="A107" i="4"/>
  <c r="K105" i="7"/>
  <c r="K105" i="6"/>
  <c r="K105" i="5"/>
  <c r="K105" i="4"/>
  <c r="U539" i="15" l="1"/>
  <c r="C539" i="15"/>
  <c r="G539" i="15"/>
  <c r="O539" i="15"/>
  <c r="K539" i="15"/>
  <c r="Q539" i="15"/>
  <c r="A540" i="15"/>
  <c r="W539" i="15"/>
  <c r="E539" i="15"/>
  <c r="F539" i="15"/>
  <c r="I539" i="15"/>
  <c r="R539" i="15"/>
  <c r="M539" i="15"/>
  <c r="S539" i="15"/>
  <c r="P539" i="15"/>
  <c r="V539" i="15"/>
  <c r="T539" i="15"/>
  <c r="H539" i="15"/>
  <c r="N539" i="15"/>
  <c r="L539" i="15"/>
  <c r="B108" i="4"/>
  <c r="H540" i="14"/>
  <c r="K540" i="14"/>
  <c r="I540" i="14"/>
  <c r="R540" i="14"/>
  <c r="N540" i="14"/>
  <c r="U540" i="14"/>
  <c r="D540" i="14"/>
  <c r="E540" i="14"/>
  <c r="C540" i="14"/>
  <c r="F540" i="14"/>
  <c r="L540" i="14"/>
  <c r="Q540" i="14"/>
  <c r="V540" i="14"/>
  <c r="T540" i="14"/>
  <c r="S540" i="14"/>
  <c r="A541" i="14"/>
  <c r="M540" i="14"/>
  <c r="P540" i="14"/>
  <c r="O540" i="14"/>
  <c r="G540" i="14"/>
  <c r="W540" i="14"/>
  <c r="B108" i="6"/>
  <c r="B108" i="5"/>
  <c r="B108" i="7"/>
  <c r="H107" i="4"/>
  <c r="H107" i="6"/>
  <c r="H107" i="5"/>
  <c r="H106" i="6"/>
  <c r="A108" i="7"/>
  <c r="D108" i="7" s="1"/>
  <c r="A108" i="6"/>
  <c r="D108" i="6" s="1"/>
  <c r="A108" i="5"/>
  <c r="D108" i="5" s="1"/>
  <c r="A108" i="4"/>
  <c r="K106" i="7"/>
  <c r="K106" i="6"/>
  <c r="K106" i="5"/>
  <c r="K106" i="4"/>
  <c r="A541" i="15" l="1"/>
  <c r="G540" i="15"/>
  <c r="W540" i="15"/>
  <c r="M540" i="15"/>
  <c r="F540" i="15"/>
  <c r="V540" i="15"/>
  <c r="T540" i="15"/>
  <c r="S540" i="15"/>
  <c r="Q540" i="15"/>
  <c r="C540" i="15"/>
  <c r="E540" i="15"/>
  <c r="L540" i="15"/>
  <c r="K540" i="15"/>
  <c r="O540" i="15"/>
  <c r="P540" i="15"/>
  <c r="N540" i="15"/>
  <c r="I540" i="15"/>
  <c r="U540" i="15"/>
  <c r="R540" i="15"/>
  <c r="H540" i="15"/>
  <c r="B109" i="4"/>
  <c r="K541" i="14"/>
  <c r="I541" i="14"/>
  <c r="H541" i="14"/>
  <c r="Q541" i="14"/>
  <c r="M541" i="14"/>
  <c r="W541" i="14"/>
  <c r="F541" i="14"/>
  <c r="D541" i="14"/>
  <c r="C541" i="14"/>
  <c r="E541" i="14"/>
  <c r="L541" i="14"/>
  <c r="S541" i="14"/>
  <c r="U541" i="14"/>
  <c r="T541" i="14"/>
  <c r="R541" i="14"/>
  <c r="A542" i="14"/>
  <c r="O541" i="14"/>
  <c r="P541" i="14"/>
  <c r="N541" i="14"/>
  <c r="G541" i="14"/>
  <c r="V541" i="14"/>
  <c r="B109" i="7"/>
  <c r="B109" i="6"/>
  <c r="B109" i="5"/>
  <c r="H108" i="4"/>
  <c r="H108" i="6"/>
  <c r="H108" i="7"/>
  <c r="H107" i="7"/>
  <c r="A109" i="7"/>
  <c r="D109" i="7" s="1"/>
  <c r="A109" i="6"/>
  <c r="D109" i="6" s="1"/>
  <c r="A109" i="5"/>
  <c r="D109" i="5" s="1"/>
  <c r="A109" i="4"/>
  <c r="K107" i="7"/>
  <c r="K107" i="6"/>
  <c r="K107" i="5"/>
  <c r="K107" i="4"/>
  <c r="W541" i="15" l="1"/>
  <c r="F541" i="15"/>
  <c r="A542" i="15"/>
  <c r="L541" i="15"/>
  <c r="V541" i="15"/>
  <c r="K541" i="15"/>
  <c r="M541" i="15"/>
  <c r="S541" i="15"/>
  <c r="T541" i="15"/>
  <c r="Q541" i="15"/>
  <c r="R541" i="15"/>
  <c r="C541" i="15"/>
  <c r="H541" i="15"/>
  <c r="E541" i="15"/>
  <c r="O541" i="15"/>
  <c r="N541" i="15"/>
  <c r="I541" i="15"/>
  <c r="G541" i="15"/>
  <c r="P541" i="15"/>
  <c r="U541" i="15"/>
  <c r="B110" i="4"/>
  <c r="H542" i="14"/>
  <c r="I542" i="14"/>
  <c r="N542" i="14"/>
  <c r="P542" i="14"/>
  <c r="L542" i="14"/>
  <c r="U542" i="14"/>
  <c r="D542" i="14"/>
  <c r="C542" i="14"/>
  <c r="G542" i="14"/>
  <c r="E542" i="14"/>
  <c r="K542" i="14"/>
  <c r="Q542" i="14"/>
  <c r="T542" i="14"/>
  <c r="A543" i="14"/>
  <c r="R542" i="14"/>
  <c r="W542" i="14"/>
  <c r="M542" i="14"/>
  <c r="O542" i="14"/>
  <c r="S542" i="14"/>
  <c r="F542" i="14"/>
  <c r="V542" i="14"/>
  <c r="B110" i="7"/>
  <c r="B110" i="6"/>
  <c r="B110" i="5"/>
  <c r="H109" i="4"/>
  <c r="H109" i="6"/>
  <c r="H108" i="5"/>
  <c r="A110" i="7"/>
  <c r="D110" i="7" s="1"/>
  <c r="A110" i="6"/>
  <c r="D110" i="6" s="1"/>
  <c r="A110" i="5"/>
  <c r="D110" i="5" s="1"/>
  <c r="A110" i="4"/>
  <c r="K108" i="7"/>
  <c r="K108" i="6"/>
  <c r="K108" i="5"/>
  <c r="K108" i="4"/>
  <c r="V542" i="15" l="1"/>
  <c r="E542" i="15"/>
  <c r="A543" i="15"/>
  <c r="G542" i="15"/>
  <c r="C542" i="15"/>
  <c r="W542" i="15"/>
  <c r="R542" i="15"/>
  <c r="T542" i="15"/>
  <c r="Q542" i="15"/>
  <c r="P542" i="15"/>
  <c r="U542" i="15"/>
  <c r="I542" i="15"/>
  <c r="S542" i="15"/>
  <c r="L542" i="15"/>
  <c r="N542" i="15"/>
  <c r="O542" i="15"/>
  <c r="K542" i="15"/>
  <c r="F542" i="15"/>
  <c r="M542" i="15"/>
  <c r="H542" i="15"/>
  <c r="B111" i="4"/>
  <c r="K543" i="14"/>
  <c r="H543" i="14"/>
  <c r="M543" i="14"/>
  <c r="P543" i="14"/>
  <c r="L543" i="14"/>
  <c r="W543" i="14"/>
  <c r="F543" i="14"/>
  <c r="C543" i="14"/>
  <c r="G543" i="14"/>
  <c r="D543" i="14"/>
  <c r="I543" i="14"/>
  <c r="S543" i="14"/>
  <c r="T543" i="14"/>
  <c r="A544" i="14"/>
  <c r="Q543" i="14"/>
  <c r="V543" i="14"/>
  <c r="O543" i="14"/>
  <c r="N543" i="14"/>
  <c r="R543" i="14"/>
  <c r="E543" i="14"/>
  <c r="U543" i="14"/>
  <c r="B111" i="6"/>
  <c r="B111" i="7"/>
  <c r="B111" i="5"/>
  <c r="H110" i="4"/>
  <c r="H110" i="6"/>
  <c r="H110" i="7"/>
  <c r="H110" i="5"/>
  <c r="H109" i="5"/>
  <c r="H109" i="7"/>
  <c r="A111" i="7"/>
  <c r="D111" i="7" s="1"/>
  <c r="A111" i="6"/>
  <c r="D111" i="6" s="1"/>
  <c r="A111" i="5"/>
  <c r="D111" i="5" s="1"/>
  <c r="A111" i="4"/>
  <c r="K109" i="7"/>
  <c r="K109" i="6"/>
  <c r="K109" i="5"/>
  <c r="K109" i="4"/>
  <c r="U543" i="15" l="1"/>
  <c r="C543" i="15"/>
  <c r="A544" i="15"/>
  <c r="F543" i="15"/>
  <c r="V543" i="15"/>
  <c r="P543" i="15"/>
  <c r="G543" i="15"/>
  <c r="Q543" i="15"/>
  <c r="T543" i="15"/>
  <c r="R543" i="15"/>
  <c r="W543" i="15"/>
  <c r="S543" i="15"/>
  <c r="H543" i="15"/>
  <c r="I543" i="15"/>
  <c r="E543" i="15"/>
  <c r="M543" i="15"/>
  <c r="O543" i="15"/>
  <c r="K543" i="15"/>
  <c r="N543" i="15"/>
  <c r="L543" i="15"/>
  <c r="B112" i="4"/>
  <c r="H544" i="14"/>
  <c r="N544" i="14"/>
  <c r="L544" i="14"/>
  <c r="O544" i="14"/>
  <c r="K544" i="14"/>
  <c r="U544" i="14"/>
  <c r="D544" i="14"/>
  <c r="G544" i="14"/>
  <c r="F544" i="14"/>
  <c r="C544" i="14"/>
  <c r="I544" i="14"/>
  <c r="Q544" i="14"/>
  <c r="A545" i="14"/>
  <c r="W544" i="14"/>
  <c r="P544" i="14"/>
  <c r="V544" i="14"/>
  <c r="M544" i="14"/>
  <c r="S544" i="14"/>
  <c r="R544" i="14"/>
  <c r="E544" i="14"/>
  <c r="T544" i="14"/>
  <c r="B112" i="6"/>
  <c r="B112" i="5"/>
  <c r="B112" i="7"/>
  <c r="H111" i="6"/>
  <c r="H111" i="4"/>
  <c r="A112" i="7"/>
  <c r="D112" i="7" s="1"/>
  <c r="A112" i="6"/>
  <c r="D112" i="6" s="1"/>
  <c r="A112" i="5"/>
  <c r="D112" i="5" s="1"/>
  <c r="A112" i="4"/>
  <c r="K110" i="7"/>
  <c r="K110" i="6"/>
  <c r="K110" i="5"/>
  <c r="K110" i="4"/>
  <c r="A545" i="15" l="1"/>
  <c r="G544" i="15"/>
  <c r="C544" i="15"/>
  <c r="N544" i="15"/>
  <c r="S544" i="15"/>
  <c r="I544" i="15"/>
  <c r="M544" i="15"/>
  <c r="T544" i="15"/>
  <c r="U544" i="15"/>
  <c r="R544" i="15"/>
  <c r="E544" i="15"/>
  <c r="Q544" i="15"/>
  <c r="L544" i="15"/>
  <c r="W544" i="15"/>
  <c r="F544" i="15"/>
  <c r="P544" i="15"/>
  <c r="O544" i="15"/>
  <c r="K544" i="15"/>
  <c r="V544" i="15"/>
  <c r="H544" i="15"/>
  <c r="B113" i="4"/>
  <c r="K545" i="14"/>
  <c r="M545" i="14"/>
  <c r="L545" i="14"/>
  <c r="N545" i="14"/>
  <c r="I545" i="14"/>
  <c r="W545" i="14"/>
  <c r="F545" i="14"/>
  <c r="G545" i="14"/>
  <c r="E545" i="14"/>
  <c r="C545" i="14"/>
  <c r="H545" i="14"/>
  <c r="S545" i="14"/>
  <c r="A546" i="14"/>
  <c r="V545" i="14"/>
  <c r="P545" i="14"/>
  <c r="U545" i="14"/>
  <c r="O545" i="14"/>
  <c r="R545" i="14"/>
  <c r="Q545" i="14"/>
  <c r="D545" i="14"/>
  <c r="T545" i="14"/>
  <c r="B113" i="7"/>
  <c r="B113" i="6"/>
  <c r="B113" i="5"/>
  <c r="H112" i="7"/>
  <c r="H112" i="5"/>
  <c r="H111" i="5"/>
  <c r="H111" i="7"/>
  <c r="A113" i="7"/>
  <c r="D113" i="7" s="1"/>
  <c r="A113" i="6"/>
  <c r="A113" i="5"/>
  <c r="D113" i="5" s="1"/>
  <c r="A113" i="4"/>
  <c r="K111" i="7"/>
  <c r="K111" i="6"/>
  <c r="K111" i="5"/>
  <c r="K111" i="4"/>
  <c r="W545" i="15" l="1"/>
  <c r="F545" i="15"/>
  <c r="C545" i="15"/>
  <c r="M545" i="15"/>
  <c r="N545" i="15"/>
  <c r="Q545" i="15"/>
  <c r="S545" i="15"/>
  <c r="U545" i="15"/>
  <c r="R545" i="15"/>
  <c r="T545" i="15"/>
  <c r="G545" i="15"/>
  <c r="I545" i="15"/>
  <c r="A546" i="15"/>
  <c r="O545" i="15"/>
  <c r="P545" i="15"/>
  <c r="L545" i="15"/>
  <c r="H545" i="15"/>
  <c r="E545" i="15"/>
  <c r="K545" i="15"/>
  <c r="V545" i="15"/>
  <c r="B114" i="4"/>
  <c r="H546" i="14"/>
  <c r="L546" i="14"/>
  <c r="K546" i="14"/>
  <c r="A547" i="14"/>
  <c r="I546" i="14"/>
  <c r="U546" i="14"/>
  <c r="D546" i="14"/>
  <c r="F546" i="14"/>
  <c r="E546" i="14"/>
  <c r="N546" i="14"/>
  <c r="G546" i="14"/>
  <c r="Q546" i="14"/>
  <c r="W546" i="14"/>
  <c r="V546" i="14"/>
  <c r="O546" i="14"/>
  <c r="T546" i="14"/>
  <c r="M546" i="14"/>
  <c r="R546" i="14"/>
  <c r="P546" i="14"/>
  <c r="C546" i="14"/>
  <c r="S546" i="14"/>
  <c r="B114" i="7"/>
  <c r="B114" i="5"/>
  <c r="B114" i="6"/>
  <c r="D113" i="6"/>
  <c r="H113" i="5"/>
  <c r="H113" i="7"/>
  <c r="H113" i="6"/>
  <c r="H113" i="4"/>
  <c r="H112" i="4"/>
  <c r="H112" i="6"/>
  <c r="A114" i="7"/>
  <c r="D114" i="7" s="1"/>
  <c r="A114" i="6"/>
  <c r="D114" i="6" s="1"/>
  <c r="A114" i="5"/>
  <c r="D114" i="5" s="1"/>
  <c r="A114" i="4"/>
  <c r="K112" i="7"/>
  <c r="K112" i="6"/>
  <c r="K112" i="5"/>
  <c r="K112" i="4"/>
  <c r="V546" i="15" l="1"/>
  <c r="E546" i="15"/>
  <c r="C546" i="15"/>
  <c r="H546" i="15"/>
  <c r="M546" i="15"/>
  <c r="R546" i="15"/>
  <c r="U546" i="15"/>
  <c r="S546" i="15"/>
  <c r="Q546" i="15"/>
  <c r="A547" i="15"/>
  <c r="I546" i="15"/>
  <c r="K546" i="15"/>
  <c r="T546" i="15"/>
  <c r="F546" i="15"/>
  <c r="N546" i="15"/>
  <c r="P546" i="15"/>
  <c r="L546" i="15"/>
  <c r="G546" i="15"/>
  <c r="W546" i="15"/>
  <c r="O546" i="15"/>
  <c r="B115" i="4"/>
  <c r="K547" i="14"/>
  <c r="L547" i="14"/>
  <c r="I547" i="14"/>
  <c r="A548" i="14"/>
  <c r="H547" i="14"/>
  <c r="W547" i="14"/>
  <c r="F547" i="14"/>
  <c r="E547" i="14"/>
  <c r="D547" i="14"/>
  <c r="M547" i="14"/>
  <c r="G547" i="14"/>
  <c r="S547" i="14"/>
  <c r="V547" i="14"/>
  <c r="U547" i="14"/>
  <c r="N547" i="14"/>
  <c r="T547" i="14"/>
  <c r="O547" i="14"/>
  <c r="Q547" i="14"/>
  <c r="P547" i="14"/>
  <c r="C547" i="14"/>
  <c r="R547" i="14"/>
  <c r="B115" i="6"/>
  <c r="B115" i="7"/>
  <c r="B115" i="5"/>
  <c r="H114" i="5"/>
  <c r="H114" i="7"/>
  <c r="A115" i="7"/>
  <c r="D115" i="7" s="1"/>
  <c r="A115" i="6"/>
  <c r="D115" i="6" s="1"/>
  <c r="A115" i="5"/>
  <c r="D115" i="5" s="1"/>
  <c r="A115" i="4"/>
  <c r="K113" i="7"/>
  <c r="K113" i="6"/>
  <c r="K113" i="5"/>
  <c r="K113" i="4"/>
  <c r="U547" i="15" l="1"/>
  <c r="C547" i="15"/>
  <c r="E547" i="15"/>
  <c r="G547" i="15"/>
  <c r="N547" i="15"/>
  <c r="F547" i="15"/>
  <c r="Q547" i="15"/>
  <c r="V547" i="15"/>
  <c r="S547" i="15"/>
  <c r="A548" i="15"/>
  <c r="I547" i="15"/>
  <c r="H547" i="15"/>
  <c r="R547" i="15"/>
  <c r="T547" i="15"/>
  <c r="M547" i="15"/>
  <c r="P547" i="15"/>
  <c r="L547" i="15"/>
  <c r="O547" i="15"/>
  <c r="W547" i="15"/>
  <c r="K547" i="15"/>
  <c r="B116" i="4"/>
  <c r="H548" i="14"/>
  <c r="K548" i="14"/>
  <c r="I548" i="14"/>
  <c r="W548" i="14"/>
  <c r="G548" i="14"/>
  <c r="U548" i="14"/>
  <c r="D548" i="14"/>
  <c r="E548" i="14"/>
  <c r="C548" i="14"/>
  <c r="L548" i="14"/>
  <c r="F548" i="14"/>
  <c r="Q548" i="14"/>
  <c r="V548" i="14"/>
  <c r="T548" i="14"/>
  <c r="A549" i="14"/>
  <c r="S548" i="14"/>
  <c r="M548" i="14"/>
  <c r="P548" i="14"/>
  <c r="O548" i="14"/>
  <c r="N548" i="14"/>
  <c r="R548" i="14"/>
  <c r="B116" i="5"/>
  <c r="B116" i="7"/>
  <c r="B116" i="6"/>
  <c r="H115" i="6"/>
  <c r="H115" i="4"/>
  <c r="H115" i="5"/>
  <c r="H114" i="4"/>
  <c r="H114" i="6"/>
  <c r="A116" i="7"/>
  <c r="D116" i="7" s="1"/>
  <c r="A116" i="6"/>
  <c r="A116" i="5"/>
  <c r="D116" i="5" s="1"/>
  <c r="A116" i="4"/>
  <c r="K114" i="7"/>
  <c r="K114" i="6"/>
  <c r="K114" i="5"/>
  <c r="K114" i="4"/>
  <c r="A549" i="15" l="1"/>
  <c r="G548" i="15"/>
  <c r="E548" i="15"/>
  <c r="O548" i="15"/>
  <c r="I548" i="15"/>
  <c r="C548" i="15"/>
  <c r="T548" i="15"/>
  <c r="V548" i="15"/>
  <c r="S548" i="15"/>
  <c r="F548" i="15"/>
  <c r="H548" i="15"/>
  <c r="L548" i="15"/>
  <c r="K548" i="15"/>
  <c r="R548" i="15"/>
  <c r="P548" i="15"/>
  <c r="Q548" i="15"/>
  <c r="M548" i="15"/>
  <c r="W548" i="15"/>
  <c r="U548" i="15"/>
  <c r="N548" i="15"/>
  <c r="B117" i="4"/>
  <c r="K549" i="14"/>
  <c r="I549" i="14"/>
  <c r="H549" i="14"/>
  <c r="V549" i="14"/>
  <c r="G549" i="14"/>
  <c r="W549" i="14"/>
  <c r="F549" i="14"/>
  <c r="D549" i="14"/>
  <c r="C549" i="14"/>
  <c r="L549" i="14"/>
  <c r="E549" i="14"/>
  <c r="S549" i="14"/>
  <c r="T549" i="14"/>
  <c r="A550" i="14"/>
  <c r="U549" i="14"/>
  <c r="R549" i="14"/>
  <c r="O549" i="14"/>
  <c r="P549" i="14"/>
  <c r="N549" i="14"/>
  <c r="M549" i="14"/>
  <c r="Q549" i="14"/>
  <c r="B117" i="5"/>
  <c r="B117" i="7"/>
  <c r="B117" i="6"/>
  <c r="D116" i="6"/>
  <c r="H116" i="4"/>
  <c r="H115" i="7"/>
  <c r="A117" i="7"/>
  <c r="D117" i="7" s="1"/>
  <c r="A117" i="6"/>
  <c r="D117" i="6" s="1"/>
  <c r="A117" i="5"/>
  <c r="D117" i="5" s="1"/>
  <c r="A117" i="4"/>
  <c r="K115" i="7"/>
  <c r="K115" i="6"/>
  <c r="K115" i="5"/>
  <c r="K115" i="4"/>
  <c r="W549" i="15" l="1"/>
  <c r="F549" i="15"/>
  <c r="E549" i="15"/>
  <c r="A550" i="15"/>
  <c r="H549" i="15"/>
  <c r="L549" i="15"/>
  <c r="C549" i="15"/>
  <c r="I549" i="15"/>
  <c r="S549" i="15"/>
  <c r="V549" i="15"/>
  <c r="T549" i="15"/>
  <c r="N549" i="15"/>
  <c r="G549" i="15"/>
  <c r="P549" i="15"/>
  <c r="O549" i="15"/>
  <c r="Q549" i="15"/>
  <c r="M549" i="15"/>
  <c r="U549" i="15"/>
  <c r="R549" i="15"/>
  <c r="K549" i="15"/>
  <c r="B118" i="4"/>
  <c r="H550" i="14"/>
  <c r="I550" i="14"/>
  <c r="N550" i="14"/>
  <c r="V550" i="14"/>
  <c r="F550" i="14"/>
  <c r="U550" i="14"/>
  <c r="D550" i="14"/>
  <c r="C550" i="14"/>
  <c r="G550" i="14"/>
  <c r="K550" i="14"/>
  <c r="E550" i="14"/>
  <c r="T550" i="14"/>
  <c r="R550" i="14"/>
  <c r="Q550" i="14"/>
  <c r="A551" i="14"/>
  <c r="W550" i="14"/>
  <c r="M550" i="14"/>
  <c r="O550" i="14"/>
  <c r="S550" i="14"/>
  <c r="L550" i="14"/>
  <c r="P550" i="14"/>
  <c r="B118" i="6"/>
  <c r="B118" i="7"/>
  <c r="B118" i="5"/>
  <c r="H117" i="4"/>
  <c r="H117" i="7"/>
  <c r="H117" i="5"/>
  <c r="H117" i="6"/>
  <c r="H116" i="7"/>
  <c r="H116" i="6"/>
  <c r="H116" i="5"/>
  <c r="A118" i="7"/>
  <c r="D118" i="7" s="1"/>
  <c r="A118" i="6"/>
  <c r="D118" i="6" s="1"/>
  <c r="A118" i="5"/>
  <c r="D118" i="5" s="1"/>
  <c r="A118" i="4"/>
  <c r="K116" i="7"/>
  <c r="K116" i="6"/>
  <c r="K116" i="5"/>
  <c r="K116" i="4"/>
  <c r="V550" i="15" l="1"/>
  <c r="E550" i="15"/>
  <c r="F550" i="15"/>
  <c r="U550" i="15"/>
  <c r="G550" i="15"/>
  <c r="R550" i="15"/>
  <c r="W550" i="15"/>
  <c r="T550" i="15"/>
  <c r="K550" i="15"/>
  <c r="A551" i="15"/>
  <c r="O550" i="15"/>
  <c r="N550" i="15"/>
  <c r="Q550" i="15"/>
  <c r="M550" i="15"/>
  <c r="S550" i="15"/>
  <c r="P550" i="15"/>
  <c r="I550" i="15"/>
  <c r="L550" i="15"/>
  <c r="C550" i="15"/>
  <c r="H550" i="15"/>
  <c r="B119" i="4"/>
  <c r="K551" i="14"/>
  <c r="H551" i="14"/>
  <c r="M551" i="14"/>
  <c r="U551" i="14"/>
  <c r="E551" i="14"/>
  <c r="W551" i="14"/>
  <c r="F551" i="14"/>
  <c r="C551" i="14"/>
  <c r="G551" i="14"/>
  <c r="I551" i="14"/>
  <c r="D551" i="14"/>
  <c r="S551" i="14"/>
  <c r="T551" i="14"/>
  <c r="A552" i="14"/>
  <c r="V551" i="14"/>
  <c r="Q551" i="14"/>
  <c r="O551" i="14"/>
  <c r="N551" i="14"/>
  <c r="R551" i="14"/>
  <c r="L551" i="14"/>
  <c r="P551" i="14"/>
  <c r="B119" i="5"/>
  <c r="B119" i="7"/>
  <c r="B119" i="6"/>
  <c r="H118" i="4"/>
  <c r="H118" i="5"/>
  <c r="H118" i="7"/>
  <c r="A119" i="7"/>
  <c r="D119" i="7" s="1"/>
  <c r="A119" i="6"/>
  <c r="D119" i="6" s="1"/>
  <c r="A119" i="5"/>
  <c r="D119" i="5" s="1"/>
  <c r="A119" i="4"/>
  <c r="K117" i="7"/>
  <c r="K117" i="6"/>
  <c r="K117" i="5"/>
  <c r="K117" i="4"/>
  <c r="U551" i="15" l="1"/>
  <c r="C551" i="15"/>
  <c r="F551" i="15"/>
  <c r="S551" i="15"/>
  <c r="A552" i="15"/>
  <c r="Q551" i="15"/>
  <c r="W551" i="15"/>
  <c r="T551" i="15"/>
  <c r="I551" i="15"/>
  <c r="V551" i="15"/>
  <c r="H551" i="15"/>
  <c r="L551" i="15"/>
  <c r="E551" i="15"/>
  <c r="G551" i="15"/>
  <c r="M551" i="15"/>
  <c r="R551" i="15"/>
  <c r="N551" i="15"/>
  <c r="P551" i="15"/>
  <c r="O551" i="15"/>
  <c r="K551" i="15"/>
  <c r="B120" i="4"/>
  <c r="H552" i="14"/>
  <c r="P552" i="14"/>
  <c r="W552" i="14"/>
  <c r="V552" i="14"/>
  <c r="I552" i="14"/>
  <c r="U552" i="14"/>
  <c r="D552" i="14"/>
  <c r="L552" i="14"/>
  <c r="O552" i="14"/>
  <c r="K552" i="14"/>
  <c r="E552" i="14"/>
  <c r="Q552" i="14"/>
  <c r="A553" i="14"/>
  <c r="G552" i="14"/>
  <c r="F552" i="14"/>
  <c r="S552" i="14"/>
  <c r="M552" i="14"/>
  <c r="T552" i="14"/>
  <c r="C552" i="14"/>
  <c r="N552" i="14"/>
  <c r="R552" i="14"/>
  <c r="B120" i="6"/>
  <c r="B120" i="7"/>
  <c r="B120" i="5"/>
  <c r="H119" i="6"/>
  <c r="H118" i="6"/>
  <c r="H119" i="7"/>
  <c r="H119" i="4"/>
  <c r="A120" i="7"/>
  <c r="D120" i="7" s="1"/>
  <c r="A120" i="6"/>
  <c r="D120" i="6" s="1"/>
  <c r="A120" i="5"/>
  <c r="D120" i="5" s="1"/>
  <c r="A120" i="4"/>
  <c r="K118" i="7"/>
  <c r="K118" i="6"/>
  <c r="K118" i="5"/>
  <c r="K118" i="4"/>
  <c r="A553" i="15" l="1"/>
  <c r="G552" i="15"/>
  <c r="F552" i="15"/>
  <c r="Q552" i="15"/>
  <c r="V552" i="15"/>
  <c r="M552" i="15"/>
  <c r="E552" i="15"/>
  <c r="C552" i="15"/>
  <c r="T552" i="15"/>
  <c r="W552" i="15"/>
  <c r="U552" i="15"/>
  <c r="H552" i="15"/>
  <c r="S552" i="15"/>
  <c r="I552" i="15"/>
  <c r="P552" i="15"/>
  <c r="R552" i="15"/>
  <c r="N552" i="15"/>
  <c r="O552" i="15"/>
  <c r="K552" i="15"/>
  <c r="L552" i="15"/>
  <c r="B121" i="4"/>
  <c r="K553" i="14"/>
  <c r="N553" i="14"/>
  <c r="H553" i="14"/>
  <c r="U553" i="14"/>
  <c r="G553" i="14"/>
  <c r="W553" i="14"/>
  <c r="F553" i="14"/>
  <c r="I553" i="14"/>
  <c r="A554" i="14"/>
  <c r="L553" i="14"/>
  <c r="D553" i="14"/>
  <c r="S553" i="14"/>
  <c r="V553" i="14"/>
  <c r="E553" i="14"/>
  <c r="M553" i="14"/>
  <c r="T553" i="14"/>
  <c r="O553" i="14"/>
  <c r="R553" i="14"/>
  <c r="Q553" i="14"/>
  <c r="C553" i="14"/>
  <c r="P553" i="14"/>
  <c r="B121" i="5"/>
  <c r="B121" i="7"/>
  <c r="B121" i="6"/>
  <c r="H120" i="5"/>
  <c r="H120" i="6"/>
  <c r="H119" i="5"/>
  <c r="H120" i="4"/>
  <c r="A121" i="7"/>
  <c r="D121" i="7" s="1"/>
  <c r="A121" i="6"/>
  <c r="A121" i="5"/>
  <c r="D121" i="5" s="1"/>
  <c r="A121" i="4"/>
  <c r="K119" i="7"/>
  <c r="K119" i="6"/>
  <c r="K119" i="5"/>
  <c r="K119" i="4"/>
  <c r="W553" i="15" l="1"/>
  <c r="F553" i="15"/>
  <c r="G553" i="15"/>
  <c r="P553" i="15"/>
  <c r="T553" i="15"/>
  <c r="H553" i="15"/>
  <c r="S553" i="15"/>
  <c r="A554" i="15"/>
  <c r="U553" i="15"/>
  <c r="C553" i="15"/>
  <c r="Q553" i="15"/>
  <c r="M553" i="15"/>
  <c r="L553" i="15"/>
  <c r="O553" i="15"/>
  <c r="R553" i="15"/>
  <c r="N553" i="15"/>
  <c r="V553" i="15"/>
  <c r="I553" i="15"/>
  <c r="K553" i="15"/>
  <c r="E553" i="15"/>
  <c r="B122" i="4"/>
  <c r="H554" i="14"/>
  <c r="P554" i="14"/>
  <c r="S554" i="14"/>
  <c r="V554" i="14"/>
  <c r="F554" i="14"/>
  <c r="U554" i="14"/>
  <c r="D554" i="14"/>
  <c r="L554" i="14"/>
  <c r="K554" i="14"/>
  <c r="I554" i="14"/>
  <c r="E554" i="14"/>
  <c r="Q554" i="14"/>
  <c r="A555" i="14"/>
  <c r="G554" i="14"/>
  <c r="W554" i="14"/>
  <c r="R554" i="14"/>
  <c r="M554" i="14"/>
  <c r="T554" i="14"/>
  <c r="C554" i="14"/>
  <c r="N554" i="14"/>
  <c r="O554" i="14"/>
  <c r="B122" i="7"/>
  <c r="B122" i="6"/>
  <c r="D121" i="6"/>
  <c r="B122" i="5"/>
  <c r="H121" i="5"/>
  <c r="H121" i="7"/>
  <c r="H120" i="7"/>
  <c r="A122" i="7"/>
  <c r="D122" i="7" s="1"/>
  <c r="A122" i="6"/>
  <c r="A122" i="5"/>
  <c r="D122" i="5" s="1"/>
  <c r="A122" i="4"/>
  <c r="K120" i="7"/>
  <c r="K120" i="6"/>
  <c r="K120" i="5"/>
  <c r="K120" i="4"/>
  <c r="V554" i="15" l="1"/>
  <c r="E554" i="15"/>
  <c r="G554" i="15"/>
  <c r="W554" i="15"/>
  <c r="Q554" i="15"/>
  <c r="I554" i="15"/>
  <c r="K554" i="15"/>
  <c r="R554" i="15"/>
  <c r="A555" i="15"/>
  <c r="U554" i="15"/>
  <c r="L554" i="15"/>
  <c r="P554" i="15"/>
  <c r="M554" i="15"/>
  <c r="C554" i="15"/>
  <c r="N554" i="15"/>
  <c r="S554" i="15"/>
  <c r="O554" i="15"/>
  <c r="T554" i="15"/>
  <c r="H554" i="15"/>
  <c r="F554" i="15"/>
  <c r="B123" i="4"/>
  <c r="K555" i="14"/>
  <c r="N555" i="14"/>
  <c r="M555" i="14"/>
  <c r="T555" i="14"/>
  <c r="G555" i="14"/>
  <c r="W555" i="14"/>
  <c r="F555" i="14"/>
  <c r="I555" i="14"/>
  <c r="D555" i="14"/>
  <c r="H555" i="14"/>
  <c r="C555" i="14"/>
  <c r="S555" i="14"/>
  <c r="V555" i="14"/>
  <c r="E555" i="14"/>
  <c r="A556" i="14"/>
  <c r="Q555" i="14"/>
  <c r="O555" i="14"/>
  <c r="R555" i="14"/>
  <c r="U555" i="14"/>
  <c r="L555" i="14"/>
  <c r="P555" i="14"/>
  <c r="B123" i="7"/>
  <c r="B123" i="5"/>
  <c r="B123" i="6"/>
  <c r="D122" i="6"/>
  <c r="H122" i="5"/>
  <c r="H122" i="4"/>
  <c r="H122" i="6"/>
  <c r="H121" i="6"/>
  <c r="H122" i="7"/>
  <c r="H121" i="4"/>
  <c r="A123" i="7"/>
  <c r="D123" i="7" s="1"/>
  <c r="A123" i="6"/>
  <c r="D123" i="6" s="1"/>
  <c r="A123" i="5"/>
  <c r="D123" i="5" s="1"/>
  <c r="A123" i="4"/>
  <c r="K121" i="7"/>
  <c r="K121" i="6"/>
  <c r="K121" i="5"/>
  <c r="K121" i="4"/>
  <c r="U555" i="15" l="1"/>
  <c r="C555" i="15"/>
  <c r="G555" i="15"/>
  <c r="T555" i="15"/>
  <c r="P555" i="15"/>
  <c r="H555" i="15"/>
  <c r="I555" i="15"/>
  <c r="Q555" i="15"/>
  <c r="A556" i="15"/>
  <c r="V555" i="15"/>
  <c r="K555" i="15"/>
  <c r="L555" i="15"/>
  <c r="N555" i="15"/>
  <c r="E555" i="15"/>
  <c r="M555" i="15"/>
  <c r="S555" i="15"/>
  <c r="O555" i="15"/>
  <c r="R555" i="15"/>
  <c r="W555" i="15"/>
  <c r="F555" i="15"/>
  <c r="B124" i="4"/>
  <c r="H556" i="14"/>
  <c r="P556" i="14"/>
  <c r="K556" i="14"/>
  <c r="U556" i="14"/>
  <c r="D556" i="14"/>
  <c r="L556" i="14"/>
  <c r="O556" i="14"/>
  <c r="S556" i="14"/>
  <c r="E556" i="14"/>
  <c r="Q556" i="14"/>
  <c r="A557" i="14"/>
  <c r="G556" i="14"/>
  <c r="F556" i="14"/>
  <c r="I556" i="14"/>
  <c r="M556" i="14"/>
  <c r="T556" i="14"/>
  <c r="C556" i="14"/>
  <c r="V556" i="14"/>
  <c r="R556" i="14"/>
  <c r="W556" i="14"/>
  <c r="N556" i="14"/>
  <c r="B124" i="5"/>
  <c r="B124" i="7"/>
  <c r="B124" i="6"/>
  <c r="H123" i="5"/>
  <c r="H123" i="6"/>
  <c r="A124" i="7"/>
  <c r="D124" i="7" s="1"/>
  <c r="A124" i="6"/>
  <c r="D124" i="6" s="1"/>
  <c r="A124" i="5"/>
  <c r="D124" i="5" s="1"/>
  <c r="A124" i="4"/>
  <c r="K122" i="7"/>
  <c r="K122" i="6"/>
  <c r="K122" i="5"/>
  <c r="K122" i="4"/>
  <c r="A557" i="15" l="1"/>
  <c r="G556" i="15"/>
  <c r="V556" i="15"/>
  <c r="I556" i="15"/>
  <c r="K556" i="15"/>
  <c r="L556" i="15"/>
  <c r="H556" i="15"/>
  <c r="R556" i="15"/>
  <c r="W556" i="15"/>
  <c r="T556" i="15"/>
  <c r="S556" i="15"/>
  <c r="O556" i="15"/>
  <c r="Q556" i="15"/>
  <c r="C556" i="15"/>
  <c r="M556" i="15"/>
  <c r="P556" i="15"/>
  <c r="N556" i="15"/>
  <c r="F556" i="15"/>
  <c r="E556" i="15"/>
  <c r="U556" i="15"/>
  <c r="B125" i="4"/>
  <c r="K557" i="14"/>
  <c r="N557" i="14"/>
  <c r="H557" i="14"/>
  <c r="G557" i="14"/>
  <c r="C557" i="14"/>
  <c r="W557" i="14"/>
  <c r="F557" i="14"/>
  <c r="I557" i="14"/>
  <c r="U557" i="14"/>
  <c r="P557" i="14"/>
  <c r="A558" i="14"/>
  <c r="S557" i="14"/>
  <c r="V557" i="14"/>
  <c r="E557" i="14"/>
  <c r="L557" i="14"/>
  <c r="M557" i="14"/>
  <c r="O557" i="14"/>
  <c r="R557" i="14"/>
  <c r="Q557" i="14"/>
  <c r="T557" i="14"/>
  <c r="D557" i="14"/>
  <c r="B125" i="6"/>
  <c r="B125" i="5"/>
  <c r="B125" i="7"/>
  <c r="H124" i="7"/>
  <c r="H123" i="7"/>
  <c r="H123" i="4"/>
  <c r="A125" i="7"/>
  <c r="D125" i="7" s="1"/>
  <c r="A125" i="6"/>
  <c r="D125" i="6" s="1"/>
  <c r="A125" i="5"/>
  <c r="D125" i="5" s="1"/>
  <c r="A125" i="4"/>
  <c r="K123" i="7"/>
  <c r="K123" i="6"/>
  <c r="K123" i="5"/>
  <c r="K123" i="4"/>
  <c r="W557" i="15" l="1"/>
  <c r="F557" i="15"/>
  <c r="V557" i="15"/>
  <c r="E557" i="15"/>
  <c r="L557" i="15"/>
  <c r="K557" i="15"/>
  <c r="Q557" i="15"/>
  <c r="R557" i="15"/>
  <c r="S557" i="15"/>
  <c r="T557" i="15"/>
  <c r="P557" i="15"/>
  <c r="A558" i="15"/>
  <c r="I557" i="15"/>
  <c r="H557" i="15"/>
  <c r="C557" i="15"/>
  <c r="O557" i="15"/>
  <c r="N557" i="15"/>
  <c r="G557" i="15"/>
  <c r="M557" i="15"/>
  <c r="U557" i="15"/>
  <c r="B126" i="4"/>
  <c r="H558" i="14"/>
  <c r="P558" i="14"/>
  <c r="S558" i="14"/>
  <c r="R558" i="14"/>
  <c r="W558" i="14"/>
  <c r="U558" i="14"/>
  <c r="D558" i="14"/>
  <c r="L558" i="14"/>
  <c r="K558" i="14"/>
  <c r="F558" i="14"/>
  <c r="E558" i="14"/>
  <c r="Q558" i="14"/>
  <c r="A559" i="14"/>
  <c r="G558" i="14"/>
  <c r="V558" i="14"/>
  <c r="O558" i="14"/>
  <c r="M558" i="14"/>
  <c r="T558" i="14"/>
  <c r="C558" i="14"/>
  <c r="I558" i="14"/>
  <c r="N558" i="14"/>
  <c r="B126" i="5"/>
  <c r="B126" i="7"/>
  <c r="B126" i="6"/>
  <c r="H125" i="6"/>
  <c r="H124" i="6"/>
  <c r="H124" i="5"/>
  <c r="H124" i="4"/>
  <c r="A126" i="7"/>
  <c r="D126" i="7" s="1"/>
  <c r="A126" i="6"/>
  <c r="A126" i="5"/>
  <c r="D126" i="5" s="1"/>
  <c r="A126" i="4"/>
  <c r="K124" i="7"/>
  <c r="K124" i="6"/>
  <c r="K124" i="5"/>
  <c r="K124" i="4"/>
  <c r="V558" i="15" l="1"/>
  <c r="E558" i="15"/>
  <c r="W558" i="15"/>
  <c r="M558" i="15"/>
  <c r="K558" i="15"/>
  <c r="R558" i="15"/>
  <c r="T558" i="15"/>
  <c r="P558" i="15"/>
  <c r="C558" i="15"/>
  <c r="F558" i="15"/>
  <c r="I558" i="15"/>
  <c r="A559" i="15"/>
  <c r="Q558" i="15"/>
  <c r="N558" i="15"/>
  <c r="O558" i="15"/>
  <c r="G558" i="15"/>
  <c r="U558" i="15"/>
  <c r="S558" i="15"/>
  <c r="H558" i="15"/>
  <c r="L558" i="15"/>
  <c r="B127" i="4"/>
  <c r="K559" i="14"/>
  <c r="N559" i="14"/>
  <c r="M559" i="14"/>
  <c r="Q559" i="14"/>
  <c r="C559" i="14"/>
  <c r="W559" i="14"/>
  <c r="F559" i="14"/>
  <c r="I559" i="14"/>
  <c r="D559" i="14"/>
  <c r="G559" i="14"/>
  <c r="A560" i="14"/>
  <c r="S559" i="14"/>
  <c r="V559" i="14"/>
  <c r="E559" i="14"/>
  <c r="T559" i="14"/>
  <c r="P559" i="14"/>
  <c r="O559" i="14"/>
  <c r="R559" i="14"/>
  <c r="U559" i="14"/>
  <c r="H559" i="14"/>
  <c r="L559" i="14"/>
  <c r="B127" i="7"/>
  <c r="B127" i="6"/>
  <c r="D126" i="6"/>
  <c r="B127" i="5"/>
  <c r="H126" i="6"/>
  <c r="H126" i="7"/>
  <c r="H126" i="4"/>
  <c r="H126" i="5"/>
  <c r="H125" i="7"/>
  <c r="H125" i="5"/>
  <c r="H125" i="4"/>
  <c r="A127" i="7"/>
  <c r="D127" i="7" s="1"/>
  <c r="A127" i="6"/>
  <c r="A127" i="5"/>
  <c r="D127" i="5" s="1"/>
  <c r="A127" i="4"/>
  <c r="K125" i="7"/>
  <c r="K125" i="6"/>
  <c r="K125" i="5"/>
  <c r="K125" i="4"/>
  <c r="U559" i="15" l="1"/>
  <c r="C559" i="15"/>
  <c r="W559" i="15"/>
  <c r="L559" i="15"/>
  <c r="A560" i="15"/>
  <c r="H559" i="15"/>
  <c r="V559" i="15"/>
  <c r="N559" i="15"/>
  <c r="Q559" i="15"/>
  <c r="T559" i="15"/>
  <c r="P559" i="15"/>
  <c r="S559" i="15"/>
  <c r="E559" i="15"/>
  <c r="I559" i="15"/>
  <c r="F559" i="15"/>
  <c r="M559" i="15"/>
  <c r="O559" i="15"/>
  <c r="G559" i="15"/>
  <c r="K559" i="15"/>
  <c r="R559" i="15"/>
  <c r="B128" i="4"/>
  <c r="H560" i="14"/>
  <c r="P560" i="14"/>
  <c r="W560" i="14"/>
  <c r="I560" i="14"/>
  <c r="K560" i="14"/>
  <c r="U560" i="14"/>
  <c r="D560" i="14"/>
  <c r="L560" i="14"/>
  <c r="O560" i="14"/>
  <c r="R560" i="14"/>
  <c r="V560" i="14"/>
  <c r="Q560" i="14"/>
  <c r="A561" i="14"/>
  <c r="G560" i="14"/>
  <c r="F560" i="14"/>
  <c r="E560" i="14"/>
  <c r="M560" i="14"/>
  <c r="T560" i="14"/>
  <c r="C560" i="14"/>
  <c r="S560" i="14"/>
  <c r="N560" i="14"/>
  <c r="B128" i="7"/>
  <c r="B128" i="6"/>
  <c r="D127" i="6"/>
  <c r="B128" i="5"/>
  <c r="H127" i="7"/>
  <c r="H127" i="6"/>
  <c r="H127" i="4"/>
  <c r="H127" i="5"/>
  <c r="A128" i="7"/>
  <c r="D128" i="7" s="1"/>
  <c r="A128" i="6"/>
  <c r="A128" i="5"/>
  <c r="D128" i="5" s="1"/>
  <c r="A128" i="4"/>
  <c r="K126" i="7"/>
  <c r="K126" i="6"/>
  <c r="K126" i="5"/>
  <c r="K126" i="4"/>
  <c r="A561" i="15" l="1"/>
  <c r="G560" i="15"/>
  <c r="C560" i="15"/>
  <c r="S560" i="15"/>
  <c r="E560" i="15"/>
  <c r="H560" i="15"/>
  <c r="T560" i="15"/>
  <c r="U560" i="15"/>
  <c r="W560" i="15"/>
  <c r="K560" i="15"/>
  <c r="V560" i="15"/>
  <c r="L560" i="15"/>
  <c r="I560" i="15"/>
  <c r="F560" i="15"/>
  <c r="M560" i="15"/>
  <c r="P560" i="15"/>
  <c r="O560" i="15"/>
  <c r="Q560" i="15"/>
  <c r="R560" i="15"/>
  <c r="N560" i="15"/>
  <c r="B129" i="4"/>
  <c r="K561" i="14"/>
  <c r="N561" i="14"/>
  <c r="H561" i="14"/>
  <c r="D561" i="14"/>
  <c r="A562" i="14"/>
  <c r="W561" i="14"/>
  <c r="F561" i="14"/>
  <c r="I561" i="14"/>
  <c r="T561" i="14"/>
  <c r="M561" i="14"/>
  <c r="U561" i="14"/>
  <c r="S561" i="14"/>
  <c r="V561" i="14"/>
  <c r="E561" i="14"/>
  <c r="G561" i="14"/>
  <c r="L561" i="14"/>
  <c r="O561" i="14"/>
  <c r="R561" i="14"/>
  <c r="Q561" i="14"/>
  <c r="P561" i="14"/>
  <c r="C561" i="14"/>
  <c r="B129" i="5"/>
  <c r="B129" i="7"/>
  <c r="B129" i="6"/>
  <c r="D128" i="6"/>
  <c r="H128" i="6"/>
  <c r="H128" i="5"/>
  <c r="A129" i="7"/>
  <c r="D129" i="7" s="1"/>
  <c r="A129" i="6"/>
  <c r="A129" i="5"/>
  <c r="D129" i="5" s="1"/>
  <c r="A129" i="4"/>
  <c r="K127" i="7"/>
  <c r="K127" i="6"/>
  <c r="K127" i="5"/>
  <c r="K127" i="4"/>
  <c r="U561" i="15" l="1"/>
  <c r="K561" i="15"/>
  <c r="I561" i="15"/>
  <c r="S561" i="15"/>
  <c r="A562" i="15"/>
  <c r="Q561" i="15"/>
  <c r="F561" i="15"/>
  <c r="C561" i="15"/>
  <c r="G561" i="15"/>
  <c r="V561" i="15"/>
  <c r="E561" i="15"/>
  <c r="T561" i="15"/>
  <c r="W561" i="15"/>
  <c r="R561" i="15"/>
  <c r="N561" i="15"/>
  <c r="M561" i="15"/>
  <c r="O561" i="15"/>
  <c r="P561" i="15"/>
  <c r="H561" i="15"/>
  <c r="L561" i="15"/>
  <c r="B130" i="4"/>
  <c r="H562" i="14"/>
  <c r="P562" i="14"/>
  <c r="S562" i="14"/>
  <c r="O562" i="14"/>
  <c r="W562" i="14"/>
  <c r="U562" i="14"/>
  <c r="D562" i="14"/>
  <c r="L562" i="14"/>
  <c r="K562" i="14"/>
  <c r="E562" i="14"/>
  <c r="V562" i="14"/>
  <c r="Q562" i="14"/>
  <c r="A563" i="14"/>
  <c r="G562" i="14"/>
  <c r="R562" i="14"/>
  <c r="N562" i="14"/>
  <c r="M562" i="14"/>
  <c r="T562" i="14"/>
  <c r="C562" i="14"/>
  <c r="F562" i="14"/>
  <c r="I562" i="14"/>
  <c r="B130" i="7"/>
  <c r="B130" i="6"/>
  <c r="D129" i="6"/>
  <c r="B130" i="5"/>
  <c r="H129" i="5"/>
  <c r="H129" i="7"/>
  <c r="H129" i="4"/>
  <c r="H128" i="7"/>
  <c r="H128" i="4"/>
  <c r="A130" i="7"/>
  <c r="D130" i="7" s="1"/>
  <c r="A130" i="6"/>
  <c r="A130" i="5"/>
  <c r="D130" i="5" s="1"/>
  <c r="A130" i="4"/>
  <c r="K128" i="7"/>
  <c r="K128" i="6"/>
  <c r="K128" i="5"/>
  <c r="K128" i="4"/>
  <c r="A563" i="15" l="1"/>
  <c r="G562" i="15"/>
  <c r="C562" i="15"/>
  <c r="N562" i="15"/>
  <c r="S562" i="15"/>
  <c r="L562" i="15"/>
  <c r="I562" i="15"/>
  <c r="H562" i="15"/>
  <c r="M562" i="15"/>
  <c r="T562" i="15"/>
  <c r="U562" i="15"/>
  <c r="W562" i="15"/>
  <c r="E562" i="15"/>
  <c r="F562" i="15"/>
  <c r="K562" i="15"/>
  <c r="P562" i="15"/>
  <c r="O562" i="15"/>
  <c r="Q562" i="15"/>
  <c r="V562" i="15"/>
  <c r="R562" i="15"/>
  <c r="B131" i="4"/>
  <c r="K563" i="14"/>
  <c r="N563" i="14"/>
  <c r="M563" i="14"/>
  <c r="P563" i="14"/>
  <c r="A564" i="14"/>
  <c r="W563" i="14"/>
  <c r="F563" i="14"/>
  <c r="I563" i="14"/>
  <c r="D563" i="14"/>
  <c r="C563" i="14"/>
  <c r="T563" i="14"/>
  <c r="S563" i="14"/>
  <c r="V563" i="14"/>
  <c r="E563" i="14"/>
  <c r="Q563" i="14"/>
  <c r="L563" i="14"/>
  <c r="O563" i="14"/>
  <c r="R563" i="14"/>
  <c r="U563" i="14"/>
  <c r="G563" i="14"/>
  <c r="H563" i="14"/>
  <c r="B131" i="5"/>
  <c r="B131" i="6"/>
  <c r="D130" i="6"/>
  <c r="B131" i="7"/>
  <c r="H130" i="4"/>
  <c r="H130" i="6"/>
  <c r="H130" i="7"/>
  <c r="H129" i="6"/>
  <c r="H130" i="5"/>
  <c r="A131" i="7"/>
  <c r="D131" i="7" s="1"/>
  <c r="A131" i="6"/>
  <c r="A131" i="5"/>
  <c r="D131" i="5" s="1"/>
  <c r="A131" i="4"/>
  <c r="K129" i="7"/>
  <c r="K129" i="6"/>
  <c r="K129" i="5"/>
  <c r="K129" i="4"/>
  <c r="W563" i="15" l="1"/>
  <c r="F563" i="15"/>
  <c r="C563" i="15"/>
  <c r="V563" i="15"/>
  <c r="G563" i="15"/>
  <c r="I563" i="15"/>
  <c r="R563" i="15"/>
  <c r="S563" i="15"/>
  <c r="U563" i="15"/>
  <c r="A564" i="15"/>
  <c r="M563" i="15"/>
  <c r="E563" i="15"/>
  <c r="H563" i="15"/>
  <c r="O563" i="15"/>
  <c r="P563" i="15"/>
  <c r="Q563" i="15"/>
  <c r="N563" i="15"/>
  <c r="T563" i="15"/>
  <c r="K563" i="15"/>
  <c r="L563" i="15"/>
  <c r="B132" i="4"/>
  <c r="H564" i="14"/>
  <c r="P564" i="14"/>
  <c r="W564" i="14"/>
  <c r="E564" i="14"/>
  <c r="V564" i="14"/>
  <c r="U564" i="14"/>
  <c r="D564" i="14"/>
  <c r="L564" i="14"/>
  <c r="O564" i="14"/>
  <c r="N564" i="14"/>
  <c r="S564" i="14"/>
  <c r="Q564" i="14"/>
  <c r="A565" i="14"/>
  <c r="G564" i="14"/>
  <c r="F564" i="14"/>
  <c r="K564" i="14"/>
  <c r="M564" i="14"/>
  <c r="T564" i="14"/>
  <c r="C564" i="14"/>
  <c r="R564" i="14"/>
  <c r="I564" i="14"/>
  <c r="B132" i="7"/>
  <c r="B132" i="6"/>
  <c r="D131" i="6"/>
  <c r="B132" i="5"/>
  <c r="H131" i="6"/>
  <c r="A132" i="7"/>
  <c r="D132" i="7" s="1"/>
  <c r="A132" i="6"/>
  <c r="A132" i="5"/>
  <c r="D132" i="5" s="1"/>
  <c r="A132" i="4"/>
  <c r="K130" i="7"/>
  <c r="K130" i="6"/>
  <c r="K130" i="5"/>
  <c r="K130" i="4"/>
  <c r="V564" i="15" l="1"/>
  <c r="E564" i="15"/>
  <c r="C564" i="15"/>
  <c r="T564" i="15"/>
  <c r="O564" i="15"/>
  <c r="R564" i="15"/>
  <c r="U564" i="15"/>
  <c r="A565" i="15"/>
  <c r="L564" i="15"/>
  <c r="M564" i="15"/>
  <c r="I564" i="15"/>
  <c r="K564" i="15"/>
  <c r="F564" i="15"/>
  <c r="W564" i="15"/>
  <c r="N564" i="15"/>
  <c r="P564" i="15"/>
  <c r="Q564" i="15"/>
  <c r="S564" i="15"/>
  <c r="G564" i="15"/>
  <c r="H564" i="15"/>
  <c r="B133" i="4"/>
  <c r="K565" i="14"/>
  <c r="N565" i="14"/>
  <c r="H565" i="14"/>
  <c r="M565" i="14"/>
  <c r="U565" i="14"/>
  <c r="W565" i="14"/>
  <c r="F565" i="14"/>
  <c r="I565" i="14"/>
  <c r="P565" i="14"/>
  <c r="C565" i="14"/>
  <c r="T565" i="14"/>
  <c r="S565" i="14"/>
  <c r="V565" i="14"/>
  <c r="E565" i="14"/>
  <c r="D565" i="14"/>
  <c r="L565" i="14"/>
  <c r="O565" i="14"/>
  <c r="R565" i="14"/>
  <c r="Q565" i="14"/>
  <c r="A566" i="14"/>
  <c r="G565" i="14"/>
  <c r="B133" i="5"/>
  <c r="B133" i="6"/>
  <c r="D132" i="6"/>
  <c r="B133" i="7"/>
  <c r="H132" i="6"/>
  <c r="H132" i="7"/>
  <c r="H132" i="5"/>
  <c r="H131" i="5"/>
  <c r="H131" i="4"/>
  <c r="H131" i="7"/>
  <c r="A133" i="7"/>
  <c r="D133" i="7" s="1"/>
  <c r="A133" i="6"/>
  <c r="D133" i="6" s="1"/>
  <c r="A133" i="5"/>
  <c r="D133" i="5" s="1"/>
  <c r="A133" i="4"/>
  <c r="K131" i="7"/>
  <c r="K131" i="6"/>
  <c r="K131" i="5"/>
  <c r="K131" i="4"/>
  <c r="U565" i="15" l="1"/>
  <c r="C565" i="15"/>
  <c r="E565" i="15"/>
  <c r="S565" i="15"/>
  <c r="T565" i="15"/>
  <c r="K565" i="15"/>
  <c r="Q565" i="15"/>
  <c r="V565" i="15"/>
  <c r="A566" i="15"/>
  <c r="G565" i="15"/>
  <c r="F565" i="15"/>
  <c r="I565" i="15"/>
  <c r="N565" i="15"/>
  <c r="M565" i="15"/>
  <c r="P565" i="15"/>
  <c r="R565" i="15"/>
  <c r="W565" i="15"/>
  <c r="O565" i="15"/>
  <c r="H565" i="15"/>
  <c r="L565" i="15"/>
  <c r="B134" i="4"/>
  <c r="S566" i="14"/>
  <c r="U566" i="14"/>
  <c r="D566" i="14"/>
  <c r="L566" i="14"/>
  <c r="K566" i="14"/>
  <c r="N566" i="14"/>
  <c r="V566" i="14"/>
  <c r="Q566" i="14"/>
  <c r="A567" i="14"/>
  <c r="G566" i="14"/>
  <c r="R566" i="14"/>
  <c r="I566" i="14"/>
  <c r="M566" i="14"/>
  <c r="T566" i="14"/>
  <c r="C566" i="14"/>
  <c r="O566" i="14"/>
  <c r="F566" i="14"/>
  <c r="H566" i="14"/>
  <c r="P566" i="14"/>
  <c r="E566" i="14"/>
  <c r="W566" i="14"/>
  <c r="B134" i="5"/>
  <c r="B134" i="6"/>
  <c r="B134" i="7"/>
  <c r="H133" i="6"/>
  <c r="H133" i="5"/>
  <c r="H133" i="7"/>
  <c r="H132" i="4"/>
  <c r="A134" i="7"/>
  <c r="D134" i="7" s="1"/>
  <c r="A134" i="6"/>
  <c r="A134" i="5"/>
  <c r="D134" i="5" s="1"/>
  <c r="A134" i="4"/>
  <c r="K132" i="7"/>
  <c r="K132" i="6"/>
  <c r="K132" i="5"/>
  <c r="K132" i="4"/>
  <c r="A567" i="15" l="1"/>
  <c r="G566" i="15"/>
  <c r="E566" i="15"/>
  <c r="F566" i="15"/>
  <c r="U566" i="15"/>
  <c r="L566" i="15"/>
  <c r="K566" i="15"/>
  <c r="O566" i="15"/>
  <c r="C566" i="15"/>
  <c r="T566" i="15"/>
  <c r="V566" i="15"/>
  <c r="R566" i="15"/>
  <c r="N566" i="15"/>
  <c r="S566" i="15"/>
  <c r="M566" i="15"/>
  <c r="P566" i="15"/>
  <c r="Q566" i="15"/>
  <c r="I566" i="15"/>
  <c r="W566" i="15"/>
  <c r="H566" i="15"/>
  <c r="B135" i="4"/>
  <c r="V567" i="14"/>
  <c r="K567" i="14"/>
  <c r="I567" i="14"/>
  <c r="L567" i="14"/>
  <c r="U567" i="14"/>
  <c r="W567" i="14"/>
  <c r="R567" i="14"/>
  <c r="F567" i="14"/>
  <c r="E567" i="14"/>
  <c r="C567" i="14"/>
  <c r="T567" i="14"/>
  <c r="S567" i="14"/>
  <c r="N567" i="14"/>
  <c r="A568" i="14"/>
  <c r="M567" i="14"/>
  <c r="H567" i="14"/>
  <c r="O567" i="14"/>
  <c r="Q567" i="14"/>
  <c r="P567" i="14"/>
  <c r="D567" i="14"/>
  <c r="G567" i="14"/>
  <c r="B135" i="5"/>
  <c r="B135" i="7"/>
  <c r="B135" i="6"/>
  <c r="D134" i="6"/>
  <c r="H134" i="5"/>
  <c r="H134" i="6"/>
  <c r="H134" i="4"/>
  <c r="H133" i="4"/>
  <c r="A135" i="7"/>
  <c r="D135" i="7" s="1"/>
  <c r="A135" i="6"/>
  <c r="A135" i="5"/>
  <c r="D135" i="5" s="1"/>
  <c r="A135" i="4"/>
  <c r="K133" i="7"/>
  <c r="K133" i="6"/>
  <c r="K133" i="5"/>
  <c r="K133" i="4"/>
  <c r="W567" i="15" l="1"/>
  <c r="F567" i="15"/>
  <c r="E567" i="15"/>
  <c r="N567" i="15"/>
  <c r="P567" i="15"/>
  <c r="S567" i="15"/>
  <c r="V567" i="15"/>
  <c r="R567" i="15"/>
  <c r="C567" i="15"/>
  <c r="U567" i="15"/>
  <c r="K567" i="15"/>
  <c r="L567" i="15"/>
  <c r="G567" i="15"/>
  <c r="H567" i="15"/>
  <c r="O567" i="15"/>
  <c r="Q567" i="15"/>
  <c r="I567" i="15"/>
  <c r="T567" i="15"/>
  <c r="M567" i="15"/>
  <c r="A568" i="15"/>
  <c r="B136" i="4"/>
  <c r="H568" i="14"/>
  <c r="P568" i="14"/>
  <c r="S568" i="14"/>
  <c r="W568" i="14"/>
  <c r="O568" i="14"/>
  <c r="U568" i="14"/>
  <c r="D568" i="14"/>
  <c r="L568" i="14"/>
  <c r="K568" i="14"/>
  <c r="F568" i="14"/>
  <c r="N568" i="14"/>
  <c r="Q568" i="14"/>
  <c r="A569" i="14"/>
  <c r="G568" i="14"/>
  <c r="R568" i="14"/>
  <c r="V568" i="14"/>
  <c r="M568" i="14"/>
  <c r="T568" i="14"/>
  <c r="C568" i="14"/>
  <c r="I568" i="14"/>
  <c r="E568" i="14"/>
  <c r="B136" i="5"/>
  <c r="B136" i="7"/>
  <c r="B136" i="6"/>
  <c r="D135" i="6"/>
  <c r="H135" i="7"/>
  <c r="H134" i="7"/>
  <c r="A136" i="7"/>
  <c r="D136" i="7" s="1"/>
  <c r="A136" i="6"/>
  <c r="D136" i="6" s="1"/>
  <c r="A136" i="5"/>
  <c r="D136" i="5" s="1"/>
  <c r="A136" i="4"/>
  <c r="K134" i="7"/>
  <c r="K134" i="6"/>
  <c r="K134" i="5"/>
  <c r="K134" i="4"/>
  <c r="V568" i="15" l="1"/>
  <c r="E568" i="15"/>
  <c r="F568" i="15"/>
  <c r="M568" i="15"/>
  <c r="G568" i="15"/>
  <c r="I568" i="15"/>
  <c r="L568" i="15"/>
  <c r="T568" i="15"/>
  <c r="O568" i="15"/>
  <c r="R568" i="15"/>
  <c r="W568" i="15"/>
  <c r="S568" i="15"/>
  <c r="A569" i="15"/>
  <c r="C568" i="15"/>
  <c r="U568" i="15"/>
  <c r="N568" i="15"/>
  <c r="Q568" i="15"/>
  <c r="K568" i="15"/>
  <c r="H568" i="15"/>
  <c r="P568" i="15"/>
  <c r="B137" i="4"/>
  <c r="K569" i="14"/>
  <c r="N569" i="14"/>
  <c r="M569" i="14"/>
  <c r="C569" i="14"/>
  <c r="H569" i="14"/>
  <c r="R569" i="14"/>
  <c r="W569" i="14"/>
  <c r="F569" i="14"/>
  <c r="I569" i="14"/>
  <c r="D569" i="14"/>
  <c r="Q569" i="14"/>
  <c r="G569" i="14"/>
  <c r="O569" i="14"/>
  <c r="U569" i="14"/>
  <c r="A570" i="14"/>
  <c r="S569" i="14"/>
  <c r="V569" i="14"/>
  <c r="E569" i="14"/>
  <c r="T569" i="14"/>
  <c r="P569" i="14"/>
  <c r="L569" i="14"/>
  <c r="B137" i="6"/>
  <c r="B137" i="5"/>
  <c r="B137" i="7"/>
  <c r="H136" i="4"/>
  <c r="H136" i="6"/>
  <c r="H135" i="4"/>
  <c r="H135" i="5"/>
  <c r="H135" i="6"/>
  <c r="A137" i="7"/>
  <c r="D137" i="7" s="1"/>
  <c r="A137" i="6"/>
  <c r="A137" i="5"/>
  <c r="D137" i="5" s="1"/>
  <c r="A137" i="4"/>
  <c r="K135" i="7"/>
  <c r="K135" i="6"/>
  <c r="K135" i="5"/>
  <c r="K135" i="4"/>
  <c r="U569" i="15" l="1"/>
  <c r="C569" i="15"/>
  <c r="F569" i="15"/>
  <c r="I569" i="15"/>
  <c r="G569" i="15"/>
  <c r="H569" i="15"/>
  <c r="N569" i="15"/>
  <c r="Q569" i="15"/>
  <c r="W569" i="15"/>
  <c r="S569" i="15"/>
  <c r="O569" i="15"/>
  <c r="E569" i="15"/>
  <c r="L569" i="15"/>
  <c r="P569" i="15"/>
  <c r="M569" i="15"/>
  <c r="R569" i="15"/>
  <c r="K569" i="15"/>
  <c r="A570" i="15"/>
  <c r="V569" i="15"/>
  <c r="T569" i="15"/>
  <c r="B138" i="4"/>
  <c r="H570" i="14"/>
  <c r="P570" i="14"/>
  <c r="W570" i="14"/>
  <c r="N570" i="14"/>
  <c r="S570" i="14"/>
  <c r="U570" i="14"/>
  <c r="D570" i="14"/>
  <c r="L570" i="14"/>
  <c r="O570" i="14"/>
  <c r="E570" i="14"/>
  <c r="R570" i="14"/>
  <c r="Q570" i="14"/>
  <c r="A571" i="14"/>
  <c r="G570" i="14"/>
  <c r="F570" i="14"/>
  <c r="K570" i="14"/>
  <c r="M570" i="14"/>
  <c r="T570" i="14"/>
  <c r="C570" i="14"/>
  <c r="V570" i="14"/>
  <c r="I570" i="14"/>
  <c r="B138" i="5"/>
  <c r="B138" i="7"/>
  <c r="B138" i="6"/>
  <c r="D137" i="6"/>
  <c r="H137" i="6"/>
  <c r="H137" i="7"/>
  <c r="H137" i="5"/>
  <c r="H136" i="7"/>
  <c r="H136" i="5"/>
  <c r="A138" i="7"/>
  <c r="D138" i="7" s="1"/>
  <c r="A138" i="6"/>
  <c r="A138" i="5"/>
  <c r="D138" i="5" s="1"/>
  <c r="A138" i="4"/>
  <c r="K136" i="7"/>
  <c r="K136" i="6"/>
  <c r="K136" i="5"/>
  <c r="K136" i="4"/>
  <c r="A571" i="15" l="1"/>
  <c r="G570" i="15"/>
  <c r="F570" i="15"/>
  <c r="Q570" i="15"/>
  <c r="O570" i="15"/>
  <c r="M570" i="15"/>
  <c r="V570" i="15"/>
  <c r="T570" i="15"/>
  <c r="W570" i="15"/>
  <c r="S570" i="15"/>
  <c r="H570" i="15"/>
  <c r="N570" i="15"/>
  <c r="L570" i="15"/>
  <c r="C570" i="15"/>
  <c r="E570" i="15"/>
  <c r="P570" i="15"/>
  <c r="R570" i="15"/>
  <c r="K570" i="15"/>
  <c r="U570" i="15"/>
  <c r="I570" i="15"/>
  <c r="B139" i="4"/>
  <c r="K571" i="14"/>
  <c r="N571" i="14"/>
  <c r="H571" i="14"/>
  <c r="U571" i="14"/>
  <c r="M571" i="14"/>
  <c r="W571" i="14"/>
  <c r="F571" i="14"/>
  <c r="I571" i="14"/>
  <c r="A572" i="14"/>
  <c r="D571" i="14"/>
  <c r="L571" i="14"/>
  <c r="S571" i="14"/>
  <c r="V571" i="14"/>
  <c r="E571" i="14"/>
  <c r="P571" i="14"/>
  <c r="T571" i="14"/>
  <c r="O571" i="14"/>
  <c r="R571" i="14"/>
  <c r="Q571" i="14"/>
  <c r="G571" i="14"/>
  <c r="C571" i="14"/>
  <c r="B139" i="7"/>
  <c r="B139" i="6"/>
  <c r="D138" i="6"/>
  <c r="B139" i="5"/>
  <c r="H138" i="7"/>
  <c r="H138" i="4"/>
  <c r="H137" i="4"/>
  <c r="A139" i="7"/>
  <c r="D139" i="7" s="1"/>
  <c r="A139" i="6"/>
  <c r="D139" i="6" s="1"/>
  <c r="A139" i="5"/>
  <c r="D139" i="5" s="1"/>
  <c r="A139" i="4"/>
  <c r="K137" i="7"/>
  <c r="K137" i="6"/>
  <c r="K137" i="5"/>
  <c r="K137" i="4"/>
  <c r="W571" i="15" l="1"/>
  <c r="F571" i="15"/>
  <c r="G571" i="15"/>
  <c r="P571" i="15"/>
  <c r="U571" i="15"/>
  <c r="K571" i="15"/>
  <c r="C571" i="15"/>
  <c r="N571" i="15"/>
  <c r="S571" i="15"/>
  <c r="A572" i="15"/>
  <c r="T571" i="15"/>
  <c r="E571" i="15"/>
  <c r="H571" i="15"/>
  <c r="I571" i="15"/>
  <c r="O571" i="15"/>
  <c r="R571" i="15"/>
  <c r="L571" i="15"/>
  <c r="V571" i="15"/>
  <c r="Q571" i="15"/>
  <c r="M571" i="15"/>
  <c r="B140" i="4"/>
  <c r="H572" i="14"/>
  <c r="P572" i="14"/>
  <c r="S572" i="14"/>
  <c r="O572" i="14"/>
  <c r="F572" i="14"/>
  <c r="U572" i="14"/>
  <c r="D572" i="14"/>
  <c r="L572" i="14"/>
  <c r="K572" i="14"/>
  <c r="N572" i="14"/>
  <c r="E572" i="14"/>
  <c r="Q572" i="14"/>
  <c r="A573" i="14"/>
  <c r="G572" i="14"/>
  <c r="R572" i="14"/>
  <c r="W572" i="14"/>
  <c r="M572" i="14"/>
  <c r="T572" i="14"/>
  <c r="C572" i="14"/>
  <c r="I572" i="14"/>
  <c r="V572" i="14"/>
  <c r="B140" i="6"/>
  <c r="B140" i="7"/>
  <c r="B140" i="5"/>
  <c r="H139" i="7"/>
  <c r="H139" i="5"/>
  <c r="H139" i="6"/>
  <c r="H138" i="5"/>
  <c r="H138" i="6"/>
  <c r="A140" i="7"/>
  <c r="D140" i="7" s="1"/>
  <c r="A140" i="6"/>
  <c r="A140" i="5"/>
  <c r="D140" i="5" s="1"/>
  <c r="A140" i="4"/>
  <c r="K138" i="7"/>
  <c r="K138" i="6"/>
  <c r="K138" i="5"/>
  <c r="K138" i="4"/>
  <c r="V572" i="15" l="1"/>
  <c r="E572" i="15"/>
  <c r="G572" i="15"/>
  <c r="W572" i="15"/>
  <c r="U572" i="15"/>
  <c r="C572" i="15"/>
  <c r="F572" i="15"/>
  <c r="R572" i="15"/>
  <c r="A573" i="15"/>
  <c r="T572" i="15"/>
  <c r="O572" i="15"/>
  <c r="Q572" i="15"/>
  <c r="I572" i="15"/>
  <c r="M572" i="15"/>
  <c r="K572" i="15"/>
  <c r="N572" i="15"/>
  <c r="S572" i="15"/>
  <c r="L572" i="15"/>
  <c r="P572" i="15"/>
  <c r="H572" i="15"/>
  <c r="B141" i="4"/>
  <c r="K573" i="14"/>
  <c r="N573" i="14"/>
  <c r="M573" i="14"/>
  <c r="C573" i="14"/>
  <c r="Q573" i="14"/>
  <c r="W573" i="14"/>
  <c r="F573" i="14"/>
  <c r="I573" i="14"/>
  <c r="D573" i="14"/>
  <c r="H573" i="14"/>
  <c r="P573" i="14"/>
  <c r="S573" i="14"/>
  <c r="V573" i="14"/>
  <c r="E573" i="14"/>
  <c r="T573" i="14"/>
  <c r="A574" i="14"/>
  <c r="O573" i="14"/>
  <c r="R573" i="14"/>
  <c r="U573" i="14"/>
  <c r="L573" i="14"/>
  <c r="G573" i="14"/>
  <c r="B141" i="7"/>
  <c r="B141" i="5"/>
  <c r="B141" i="6"/>
  <c r="D140" i="6"/>
  <c r="H140" i="5"/>
  <c r="H140" i="7"/>
  <c r="H139" i="4"/>
  <c r="A141" i="7"/>
  <c r="D141" i="7" s="1"/>
  <c r="A141" i="6"/>
  <c r="D141" i="6" s="1"/>
  <c r="A141" i="5"/>
  <c r="D141" i="5" s="1"/>
  <c r="A141" i="4"/>
  <c r="K139" i="7"/>
  <c r="K139" i="6"/>
  <c r="K139" i="5"/>
  <c r="K139" i="4"/>
  <c r="U573" i="15" l="1"/>
  <c r="C573" i="15"/>
  <c r="G573" i="15"/>
  <c r="V573" i="15"/>
  <c r="P573" i="15"/>
  <c r="N573" i="15"/>
  <c r="I573" i="15"/>
  <c r="Q573" i="15"/>
  <c r="A574" i="15"/>
  <c r="T573" i="15"/>
  <c r="K573" i="15"/>
  <c r="W573" i="15"/>
  <c r="H573" i="15"/>
  <c r="F573" i="15"/>
  <c r="M573" i="15"/>
  <c r="S573" i="15"/>
  <c r="L573" i="15"/>
  <c r="R573" i="15"/>
  <c r="O573" i="15"/>
  <c r="E573" i="15"/>
  <c r="B142" i="4"/>
  <c r="H574" i="14"/>
  <c r="P574" i="14"/>
  <c r="W574" i="14"/>
  <c r="N574" i="14"/>
  <c r="K574" i="14"/>
  <c r="U574" i="14"/>
  <c r="D574" i="14"/>
  <c r="L574" i="14"/>
  <c r="O574" i="14"/>
  <c r="E574" i="14"/>
  <c r="I574" i="14"/>
  <c r="Q574" i="14"/>
  <c r="A575" i="14"/>
  <c r="G574" i="14"/>
  <c r="F574" i="14"/>
  <c r="S574" i="14"/>
  <c r="M574" i="14"/>
  <c r="T574" i="14"/>
  <c r="C574" i="14"/>
  <c r="V574" i="14"/>
  <c r="R574" i="14"/>
  <c r="B142" i="6"/>
  <c r="B142" i="7"/>
  <c r="B142" i="5"/>
  <c r="H141" i="7"/>
  <c r="H141" i="6"/>
  <c r="H140" i="4"/>
  <c r="H140" i="6"/>
  <c r="A142" i="7"/>
  <c r="D142" i="7" s="1"/>
  <c r="A142" i="6"/>
  <c r="D142" i="6" s="1"/>
  <c r="A142" i="5"/>
  <c r="D142" i="5" s="1"/>
  <c r="A142" i="4"/>
  <c r="K140" i="7"/>
  <c r="K140" i="6"/>
  <c r="K140" i="5"/>
  <c r="K140" i="4"/>
  <c r="A575" i="15" l="1"/>
  <c r="G574" i="15"/>
  <c r="U574" i="15"/>
  <c r="I574" i="15"/>
  <c r="F574" i="15"/>
  <c r="L574" i="15"/>
  <c r="R574" i="15"/>
  <c r="O574" i="15"/>
  <c r="T574" i="15"/>
  <c r="S574" i="15"/>
  <c r="M574" i="15"/>
  <c r="W574" i="15"/>
  <c r="C574" i="15"/>
  <c r="H574" i="15"/>
  <c r="V574" i="15"/>
  <c r="P574" i="15"/>
  <c r="N574" i="15"/>
  <c r="E574" i="15"/>
  <c r="K574" i="15"/>
  <c r="Q574" i="15"/>
  <c r="B143" i="5"/>
  <c r="B143" i="4"/>
  <c r="K575" i="14"/>
  <c r="N575" i="14"/>
  <c r="H575" i="14"/>
  <c r="M575" i="14"/>
  <c r="D575" i="14"/>
  <c r="W575" i="14"/>
  <c r="F575" i="14"/>
  <c r="I575" i="14"/>
  <c r="A576" i="14"/>
  <c r="L575" i="14"/>
  <c r="C575" i="14"/>
  <c r="S575" i="14"/>
  <c r="V575" i="14"/>
  <c r="E575" i="14"/>
  <c r="P575" i="14"/>
  <c r="U575" i="14"/>
  <c r="O575" i="14"/>
  <c r="R575" i="14"/>
  <c r="Q575" i="14"/>
  <c r="G575" i="14"/>
  <c r="T575" i="14"/>
  <c r="B143" i="7"/>
  <c r="B143" i="6"/>
  <c r="H142" i="7"/>
  <c r="H142" i="5"/>
  <c r="H142" i="4"/>
  <c r="H141" i="5"/>
  <c r="H141" i="4"/>
  <c r="A143" i="7"/>
  <c r="D143" i="7" s="1"/>
  <c r="A143" i="6"/>
  <c r="A143" i="5"/>
  <c r="D143" i="5" s="1"/>
  <c r="A143" i="4"/>
  <c r="K141" i="7"/>
  <c r="K141" i="6"/>
  <c r="K141" i="5"/>
  <c r="K141" i="4"/>
  <c r="W575" i="15" l="1"/>
  <c r="F575" i="15"/>
  <c r="U575" i="15"/>
  <c r="G575" i="15"/>
  <c r="I575" i="15"/>
  <c r="K575" i="15"/>
  <c r="Q575" i="15"/>
  <c r="R575" i="15"/>
  <c r="S575" i="15"/>
  <c r="T575" i="15"/>
  <c r="M575" i="15"/>
  <c r="P575" i="15"/>
  <c r="C575" i="15"/>
  <c r="H575" i="15"/>
  <c r="L575" i="15"/>
  <c r="O575" i="15"/>
  <c r="N575" i="15"/>
  <c r="E575" i="15"/>
  <c r="A576" i="15"/>
  <c r="V575" i="15"/>
  <c r="B144" i="4"/>
  <c r="H576" i="14"/>
  <c r="P576" i="14"/>
  <c r="S576" i="14"/>
  <c r="W576" i="14"/>
  <c r="O576" i="14"/>
  <c r="U576" i="14"/>
  <c r="D576" i="14"/>
  <c r="L576" i="14"/>
  <c r="K576" i="14"/>
  <c r="F576" i="14"/>
  <c r="N576" i="14"/>
  <c r="Q576" i="14"/>
  <c r="A577" i="14"/>
  <c r="G576" i="14"/>
  <c r="R576" i="14"/>
  <c r="V576" i="14"/>
  <c r="M576" i="14"/>
  <c r="T576" i="14"/>
  <c r="C576" i="14"/>
  <c r="I576" i="14"/>
  <c r="E576" i="14"/>
  <c r="B144" i="6"/>
  <c r="D143" i="6"/>
  <c r="B144" i="7"/>
  <c r="B144" i="5"/>
  <c r="H143" i="7"/>
  <c r="H142" i="6"/>
  <c r="A144" i="7"/>
  <c r="D144" i="7" s="1"/>
  <c r="A144" i="6"/>
  <c r="D144" i="6" s="1"/>
  <c r="A144" i="5"/>
  <c r="D144" i="5" s="1"/>
  <c r="A144" i="4"/>
  <c r="K142" i="7"/>
  <c r="K142" i="6"/>
  <c r="K142" i="5"/>
  <c r="K142" i="4"/>
  <c r="V576" i="15" l="1"/>
  <c r="E576" i="15"/>
  <c r="U576" i="15"/>
  <c r="P576" i="15"/>
  <c r="Q576" i="15"/>
  <c r="I576" i="15"/>
  <c r="H576" i="15"/>
  <c r="A577" i="15"/>
  <c r="G576" i="15"/>
  <c r="R576" i="15"/>
  <c r="T576" i="15"/>
  <c r="M576" i="15"/>
  <c r="C576" i="15"/>
  <c r="L576" i="15"/>
  <c r="W576" i="15"/>
  <c r="N576" i="15"/>
  <c r="O576" i="15"/>
  <c r="F576" i="15"/>
  <c r="S576" i="15"/>
  <c r="K576" i="15"/>
  <c r="B145" i="4"/>
  <c r="K577" i="14"/>
  <c r="N577" i="14"/>
  <c r="M577" i="14"/>
  <c r="C577" i="14"/>
  <c r="G577" i="14"/>
  <c r="W577" i="14"/>
  <c r="F577" i="14"/>
  <c r="I577" i="14"/>
  <c r="D577" i="14"/>
  <c r="Q577" i="14"/>
  <c r="A578" i="14"/>
  <c r="S577" i="14"/>
  <c r="V577" i="14"/>
  <c r="E577" i="14"/>
  <c r="T577" i="14"/>
  <c r="P577" i="14"/>
  <c r="O577" i="14"/>
  <c r="R577" i="14"/>
  <c r="U577" i="14"/>
  <c r="L577" i="14"/>
  <c r="H577" i="14"/>
  <c r="B145" i="7"/>
  <c r="B145" i="6"/>
  <c r="B145" i="5"/>
  <c r="H144" i="7"/>
  <c r="H144" i="4"/>
  <c r="H144" i="6"/>
  <c r="H143" i="6"/>
  <c r="H143" i="5"/>
  <c r="H143" i="4"/>
  <c r="A145" i="7"/>
  <c r="D145" i="7" s="1"/>
  <c r="A145" i="6"/>
  <c r="D145" i="6" s="1"/>
  <c r="A145" i="5"/>
  <c r="D145" i="5" s="1"/>
  <c r="A145" i="4"/>
  <c r="K143" i="7"/>
  <c r="K143" i="6"/>
  <c r="K143" i="5"/>
  <c r="K143" i="4"/>
  <c r="U577" i="15" l="1"/>
  <c r="C577" i="15"/>
  <c r="V577" i="15"/>
  <c r="L577" i="15"/>
  <c r="G577" i="15"/>
  <c r="H577" i="15"/>
  <c r="W577" i="15"/>
  <c r="E577" i="15"/>
  <c r="Q577" i="15"/>
  <c r="T577" i="15"/>
  <c r="N577" i="15"/>
  <c r="A578" i="15"/>
  <c r="R577" i="15"/>
  <c r="I577" i="15"/>
  <c r="S577" i="15"/>
  <c r="M577" i="15"/>
  <c r="O577" i="15"/>
  <c r="F577" i="15"/>
  <c r="K577" i="15"/>
  <c r="P577" i="15"/>
  <c r="B146" i="4"/>
  <c r="P578" i="14"/>
  <c r="W578" i="14"/>
  <c r="S578" i="14"/>
  <c r="U578" i="14"/>
  <c r="D578" i="14"/>
  <c r="L578" i="14"/>
  <c r="O578" i="14"/>
  <c r="E578" i="14"/>
  <c r="R578" i="14"/>
  <c r="Q578" i="14"/>
  <c r="A579" i="14"/>
  <c r="G578" i="14"/>
  <c r="F578" i="14"/>
  <c r="K578" i="14"/>
  <c r="M578" i="14"/>
  <c r="T578" i="14"/>
  <c r="C578" i="14"/>
  <c r="V578" i="14"/>
  <c r="I578" i="14"/>
  <c r="H578" i="14"/>
  <c r="N578" i="14"/>
  <c r="B146" i="7"/>
  <c r="B146" i="6"/>
  <c r="B146" i="5"/>
  <c r="H145" i="7"/>
  <c r="H145" i="4"/>
  <c r="H145" i="6"/>
  <c r="H144" i="5"/>
  <c r="A146" i="7"/>
  <c r="D146" i="7" s="1"/>
  <c r="A146" i="6"/>
  <c r="D146" i="6" s="1"/>
  <c r="A146" i="5"/>
  <c r="D146" i="5" s="1"/>
  <c r="A146" i="4"/>
  <c r="K144" i="7"/>
  <c r="K144" i="6"/>
  <c r="K144" i="5"/>
  <c r="K144" i="4"/>
  <c r="T578" i="15" l="1"/>
  <c r="U578" i="15"/>
  <c r="V578" i="15"/>
  <c r="K578" i="15"/>
  <c r="R578" i="15"/>
  <c r="L578" i="15"/>
  <c r="I578" i="15"/>
  <c r="M578" i="15"/>
  <c r="E578" i="15"/>
  <c r="S578" i="15"/>
  <c r="P578" i="15"/>
  <c r="O578" i="15"/>
  <c r="N578" i="15"/>
  <c r="Q578" i="15"/>
  <c r="H578" i="15"/>
  <c r="F578" i="15"/>
  <c r="A579" i="15"/>
  <c r="G578" i="15"/>
  <c r="C578" i="15"/>
  <c r="W578" i="15"/>
  <c r="B147" i="4"/>
  <c r="K579" i="14"/>
  <c r="N579" i="14"/>
  <c r="H579" i="14"/>
  <c r="U579" i="14"/>
  <c r="M579" i="14"/>
  <c r="W579" i="14"/>
  <c r="F579" i="14"/>
  <c r="I579" i="14"/>
  <c r="A580" i="14"/>
  <c r="D579" i="14"/>
  <c r="L579" i="14"/>
  <c r="S579" i="14"/>
  <c r="V579" i="14"/>
  <c r="E579" i="14"/>
  <c r="P579" i="14"/>
  <c r="T579" i="14"/>
  <c r="O579" i="14"/>
  <c r="R579" i="14"/>
  <c r="Q579" i="14"/>
  <c r="G579" i="14"/>
  <c r="C579" i="14"/>
  <c r="B147" i="7"/>
  <c r="B147" i="5"/>
  <c r="B147" i="6"/>
  <c r="H146" i="7"/>
  <c r="H146" i="5"/>
  <c r="H145" i="5"/>
  <c r="A147" i="7"/>
  <c r="D147" i="7" s="1"/>
  <c r="A147" i="6"/>
  <c r="D147" i="6" s="1"/>
  <c r="A147" i="5"/>
  <c r="D147" i="5" s="1"/>
  <c r="A147" i="4"/>
  <c r="K145" i="7"/>
  <c r="K145" i="6"/>
  <c r="K145" i="5"/>
  <c r="K145" i="4"/>
  <c r="W579" i="15" l="1"/>
  <c r="F579" i="15"/>
  <c r="C579" i="15"/>
  <c r="R579" i="15"/>
  <c r="Q579" i="15"/>
  <c r="H579" i="15"/>
  <c r="P579" i="15"/>
  <c r="T579" i="15"/>
  <c r="E579" i="15"/>
  <c r="S579" i="15"/>
  <c r="U579" i="15"/>
  <c r="V579" i="15"/>
  <c r="A580" i="15"/>
  <c r="O579" i="15"/>
  <c r="N579" i="15"/>
  <c r="M579" i="15"/>
  <c r="K579" i="15"/>
  <c r="I579" i="15"/>
  <c r="G579" i="15"/>
  <c r="L579" i="15"/>
  <c r="B148" i="4"/>
  <c r="H580" i="14"/>
  <c r="P580" i="14"/>
  <c r="S580" i="14"/>
  <c r="O580" i="14"/>
  <c r="W580" i="14"/>
  <c r="U580" i="14"/>
  <c r="D580" i="14"/>
  <c r="L580" i="14"/>
  <c r="K580" i="14"/>
  <c r="N580" i="14"/>
  <c r="V580" i="14"/>
  <c r="Q580" i="14"/>
  <c r="A581" i="14"/>
  <c r="G580" i="14"/>
  <c r="R580" i="14"/>
  <c r="F580" i="14"/>
  <c r="M580" i="14"/>
  <c r="T580" i="14"/>
  <c r="C580" i="14"/>
  <c r="I580" i="14"/>
  <c r="E580" i="14"/>
  <c r="B148" i="6"/>
  <c r="B148" i="5"/>
  <c r="B148" i="7"/>
  <c r="H147" i="7"/>
  <c r="H146" i="4"/>
  <c r="H146" i="6"/>
  <c r="A148" i="7"/>
  <c r="D148" i="7" s="1"/>
  <c r="A148" i="6"/>
  <c r="D148" i="6" s="1"/>
  <c r="A148" i="5"/>
  <c r="D148" i="5" s="1"/>
  <c r="A148" i="4"/>
  <c r="K146" i="7"/>
  <c r="K146" i="6"/>
  <c r="K146" i="5"/>
  <c r="K146" i="4"/>
  <c r="V580" i="15" l="1"/>
  <c r="E580" i="15"/>
  <c r="C580" i="15"/>
  <c r="Q580" i="15"/>
  <c r="T580" i="15"/>
  <c r="R580" i="15"/>
  <c r="U580" i="15"/>
  <c r="W580" i="15"/>
  <c r="F580" i="15"/>
  <c r="H580" i="15"/>
  <c r="N580" i="15"/>
  <c r="P580" i="15"/>
  <c r="O580" i="15"/>
  <c r="A581" i="15"/>
  <c r="S580" i="15"/>
  <c r="I580" i="15"/>
  <c r="K580" i="15"/>
  <c r="G580" i="15"/>
  <c r="L580" i="15"/>
  <c r="M580" i="15"/>
  <c r="B149" i="4"/>
  <c r="K581" i="14"/>
  <c r="N581" i="14"/>
  <c r="M581" i="14"/>
  <c r="C581" i="14"/>
  <c r="Q581" i="14"/>
  <c r="W581" i="14"/>
  <c r="F581" i="14"/>
  <c r="I581" i="14"/>
  <c r="D581" i="14"/>
  <c r="H581" i="14"/>
  <c r="P581" i="14"/>
  <c r="S581" i="14"/>
  <c r="V581" i="14"/>
  <c r="E581" i="14"/>
  <c r="T581" i="14"/>
  <c r="A582" i="14"/>
  <c r="O581" i="14"/>
  <c r="R581" i="14"/>
  <c r="U581" i="14"/>
  <c r="L581" i="14"/>
  <c r="G581" i="14"/>
  <c r="B149" i="6"/>
  <c r="B149" i="7"/>
  <c r="B149" i="5"/>
  <c r="H148" i="6"/>
  <c r="H147" i="6"/>
  <c r="H148" i="4"/>
  <c r="H147" i="4"/>
  <c r="H147" i="5"/>
  <c r="A149" i="7"/>
  <c r="D149" i="7" s="1"/>
  <c r="A149" i="6"/>
  <c r="A149" i="5"/>
  <c r="D149" i="5" s="1"/>
  <c r="A149" i="4"/>
  <c r="K147" i="7"/>
  <c r="K147" i="6"/>
  <c r="K147" i="5"/>
  <c r="K147" i="4"/>
  <c r="V581" i="15" l="1"/>
  <c r="H581" i="15"/>
  <c r="K581" i="15"/>
  <c r="G581" i="15"/>
  <c r="I581" i="15"/>
  <c r="U581" i="15"/>
  <c r="C581" i="15"/>
  <c r="E581" i="15"/>
  <c r="N581" i="15"/>
  <c r="F581" i="15"/>
  <c r="M581" i="15"/>
  <c r="O581" i="15"/>
  <c r="S581" i="15"/>
  <c r="Q581" i="15"/>
  <c r="W581" i="15"/>
  <c r="A582" i="15"/>
  <c r="R581" i="15"/>
  <c r="T581" i="15"/>
  <c r="P581" i="15"/>
  <c r="L581" i="15"/>
  <c r="B150" i="4"/>
  <c r="H582" i="14"/>
  <c r="P582" i="14"/>
  <c r="W582" i="14"/>
  <c r="N582" i="14"/>
  <c r="K582" i="14"/>
  <c r="U582" i="14"/>
  <c r="D582" i="14"/>
  <c r="L582" i="14"/>
  <c r="O582" i="14"/>
  <c r="E582" i="14"/>
  <c r="I582" i="14"/>
  <c r="Q582" i="14"/>
  <c r="A583" i="14"/>
  <c r="G582" i="14"/>
  <c r="F582" i="14"/>
  <c r="S582" i="14"/>
  <c r="M582" i="14"/>
  <c r="T582" i="14"/>
  <c r="C582" i="14"/>
  <c r="V582" i="14"/>
  <c r="R582" i="14"/>
  <c r="B150" i="5"/>
  <c r="B150" i="7"/>
  <c r="B150" i="6"/>
  <c r="D149" i="6"/>
  <c r="H149" i="7"/>
  <c r="H149" i="5"/>
  <c r="H148" i="7"/>
  <c r="H148" i="5"/>
  <c r="A150" i="7"/>
  <c r="D150" i="7" s="1"/>
  <c r="A150" i="6"/>
  <c r="A150" i="5"/>
  <c r="D150" i="5" s="1"/>
  <c r="A150" i="4"/>
  <c r="K148" i="7"/>
  <c r="K148" i="6"/>
  <c r="K148" i="5"/>
  <c r="K148" i="4"/>
  <c r="U582" i="15" l="1"/>
  <c r="C582" i="15"/>
  <c r="E582" i="15"/>
  <c r="T582" i="15"/>
  <c r="A583" i="15"/>
  <c r="O582" i="15"/>
  <c r="K582" i="15"/>
  <c r="I582" i="15"/>
  <c r="Q582" i="15"/>
  <c r="V582" i="15"/>
  <c r="W582" i="15"/>
  <c r="L582" i="15"/>
  <c r="F582" i="15"/>
  <c r="M582" i="15"/>
  <c r="P582" i="15"/>
  <c r="R582" i="15"/>
  <c r="S582" i="15"/>
  <c r="H582" i="15"/>
  <c r="G582" i="15"/>
  <c r="N582" i="15"/>
  <c r="B151" i="4"/>
  <c r="K583" i="14"/>
  <c r="N583" i="14"/>
  <c r="H583" i="14"/>
  <c r="M583" i="14"/>
  <c r="U583" i="14"/>
  <c r="W583" i="14"/>
  <c r="F583" i="14"/>
  <c r="I583" i="14"/>
  <c r="A584" i="14"/>
  <c r="L583" i="14"/>
  <c r="T583" i="14"/>
  <c r="S583" i="14"/>
  <c r="V583" i="14"/>
  <c r="E583" i="14"/>
  <c r="P583" i="14"/>
  <c r="D583" i="14"/>
  <c r="O583" i="14"/>
  <c r="R583" i="14"/>
  <c r="Q583" i="14"/>
  <c r="G583" i="14"/>
  <c r="C583" i="14"/>
  <c r="B151" i="7"/>
  <c r="B151" i="5"/>
  <c r="B151" i="6"/>
  <c r="D150" i="6"/>
  <c r="H150" i="4"/>
  <c r="H150" i="6"/>
  <c r="H149" i="6"/>
  <c r="H150" i="5"/>
  <c r="H149" i="4"/>
  <c r="A151" i="7"/>
  <c r="D151" i="7" s="1"/>
  <c r="A151" i="6"/>
  <c r="A151" i="5"/>
  <c r="D151" i="5" s="1"/>
  <c r="A151" i="4"/>
  <c r="K149" i="7"/>
  <c r="K149" i="6"/>
  <c r="K149" i="5"/>
  <c r="K149" i="4"/>
  <c r="A584" i="15" l="1"/>
  <c r="G583" i="15"/>
  <c r="E583" i="15"/>
  <c r="S583" i="15"/>
  <c r="C583" i="15"/>
  <c r="P583" i="15"/>
  <c r="O583" i="15"/>
  <c r="L583" i="15"/>
  <c r="H583" i="15"/>
  <c r="M583" i="15"/>
  <c r="T583" i="15"/>
  <c r="V583" i="15"/>
  <c r="W583" i="15"/>
  <c r="I583" i="15"/>
  <c r="R583" i="15"/>
  <c r="Q583" i="15"/>
  <c r="U583" i="15"/>
  <c r="N583" i="15"/>
  <c r="K583" i="15"/>
  <c r="F583" i="15"/>
  <c r="B152" i="4"/>
  <c r="H584" i="14"/>
  <c r="P584" i="14"/>
  <c r="S584" i="14"/>
  <c r="W584" i="14"/>
  <c r="O584" i="14"/>
  <c r="U584" i="14"/>
  <c r="D584" i="14"/>
  <c r="L584" i="14"/>
  <c r="K584" i="14"/>
  <c r="F584" i="14"/>
  <c r="N584" i="14"/>
  <c r="Q584" i="14"/>
  <c r="A585" i="14"/>
  <c r="G584" i="14"/>
  <c r="R584" i="14"/>
  <c r="V584" i="14"/>
  <c r="M584" i="14"/>
  <c r="T584" i="14"/>
  <c r="C584" i="14"/>
  <c r="I584" i="14"/>
  <c r="E584" i="14"/>
  <c r="B152" i="6"/>
  <c r="D151" i="6"/>
  <c r="B152" i="5"/>
  <c r="B152" i="7"/>
  <c r="H151" i="7"/>
  <c r="H151" i="4"/>
  <c r="H150" i="7"/>
  <c r="A152" i="7"/>
  <c r="D152" i="7" s="1"/>
  <c r="A152" i="6"/>
  <c r="A152" i="5"/>
  <c r="D152" i="5" s="1"/>
  <c r="A152" i="4"/>
  <c r="K150" i="7"/>
  <c r="K150" i="6"/>
  <c r="K150" i="5"/>
  <c r="K150" i="4"/>
  <c r="W584" i="15" l="1"/>
  <c r="F584" i="15"/>
  <c r="E584" i="15"/>
  <c r="R584" i="15"/>
  <c r="N584" i="15"/>
  <c r="T584" i="15"/>
  <c r="S584" i="15"/>
  <c r="V584" i="15"/>
  <c r="A585" i="15"/>
  <c r="G584" i="15"/>
  <c r="I584" i="15"/>
  <c r="O584" i="15"/>
  <c r="Q584" i="15"/>
  <c r="P584" i="15"/>
  <c r="M584" i="15"/>
  <c r="C584" i="15"/>
  <c r="K584" i="15"/>
  <c r="L584" i="15"/>
  <c r="H584" i="15"/>
  <c r="U584" i="15"/>
  <c r="B153" i="4"/>
  <c r="K585" i="14"/>
  <c r="N585" i="14"/>
  <c r="M585" i="14"/>
  <c r="C585" i="14"/>
  <c r="H585" i="14"/>
  <c r="W585" i="14"/>
  <c r="F585" i="14"/>
  <c r="I585" i="14"/>
  <c r="D585" i="14"/>
  <c r="Q585" i="14"/>
  <c r="G585" i="14"/>
  <c r="S585" i="14"/>
  <c r="V585" i="14"/>
  <c r="E585" i="14"/>
  <c r="T585" i="14"/>
  <c r="P585" i="14"/>
  <c r="O585" i="14"/>
  <c r="R585" i="14"/>
  <c r="U585" i="14"/>
  <c r="L585" i="14"/>
  <c r="A586" i="14"/>
  <c r="B153" i="6"/>
  <c r="D152" i="6"/>
  <c r="B153" i="5"/>
  <c r="B153" i="7"/>
  <c r="H152" i="7"/>
  <c r="H152" i="6"/>
  <c r="H152" i="5"/>
  <c r="H151" i="5"/>
  <c r="H151" i="6"/>
  <c r="A153" i="7"/>
  <c r="D153" i="7" s="1"/>
  <c r="A153" i="6"/>
  <c r="A153" i="5"/>
  <c r="D153" i="5" s="1"/>
  <c r="A153" i="4"/>
  <c r="K151" i="7"/>
  <c r="K151" i="6"/>
  <c r="K151" i="5"/>
  <c r="K151" i="4"/>
  <c r="V585" i="15" l="1"/>
  <c r="E585" i="15"/>
  <c r="F585" i="15"/>
  <c r="O585" i="15"/>
  <c r="K585" i="15"/>
  <c r="I585" i="15"/>
  <c r="M585" i="15"/>
  <c r="R585" i="15"/>
  <c r="W585" i="15"/>
  <c r="A586" i="15"/>
  <c r="C585" i="15"/>
  <c r="U585" i="15"/>
  <c r="N585" i="15"/>
  <c r="Q585" i="15"/>
  <c r="P585" i="15"/>
  <c r="S585" i="15"/>
  <c r="T585" i="15"/>
  <c r="L585" i="15"/>
  <c r="H585" i="15"/>
  <c r="G585" i="15"/>
  <c r="B154" i="4"/>
  <c r="H586" i="14"/>
  <c r="P586" i="14"/>
  <c r="W586" i="14"/>
  <c r="N586" i="14"/>
  <c r="S586" i="14"/>
  <c r="U586" i="14"/>
  <c r="D586" i="14"/>
  <c r="L586" i="14"/>
  <c r="O586" i="14"/>
  <c r="E586" i="14"/>
  <c r="R586" i="14"/>
  <c r="Q586" i="14"/>
  <c r="A587" i="14"/>
  <c r="G586" i="14"/>
  <c r="F586" i="14"/>
  <c r="K586" i="14"/>
  <c r="M586" i="14"/>
  <c r="T586" i="14"/>
  <c r="C586" i="14"/>
  <c r="V586" i="14"/>
  <c r="I586" i="14"/>
  <c r="B154" i="6"/>
  <c r="D153" i="6"/>
  <c r="B154" i="5"/>
  <c r="B154" i="7"/>
  <c r="H153" i="7"/>
  <c r="H153" i="4"/>
  <c r="H153" i="6"/>
  <c r="H152" i="4"/>
  <c r="A154" i="7"/>
  <c r="D154" i="7" s="1"/>
  <c r="A154" i="6"/>
  <c r="A154" i="5"/>
  <c r="D154" i="5" s="1"/>
  <c r="A154" i="4"/>
  <c r="K152" i="7"/>
  <c r="K152" i="6"/>
  <c r="K152" i="5"/>
  <c r="K152" i="4"/>
  <c r="U586" i="15" l="1"/>
  <c r="C586" i="15"/>
  <c r="F586" i="15"/>
  <c r="V586" i="15"/>
  <c r="K586" i="15"/>
  <c r="O586" i="15"/>
  <c r="Q586" i="15"/>
  <c r="W586" i="15"/>
  <c r="A587" i="15"/>
  <c r="N586" i="15"/>
  <c r="E586" i="15"/>
  <c r="M586" i="15"/>
  <c r="R586" i="15"/>
  <c r="P586" i="15"/>
  <c r="T586" i="15"/>
  <c r="S586" i="15"/>
  <c r="H586" i="15"/>
  <c r="L586" i="15"/>
  <c r="I586" i="15"/>
  <c r="G586" i="15"/>
  <c r="B155" i="4"/>
  <c r="M587" i="14"/>
  <c r="W587" i="14"/>
  <c r="F587" i="14"/>
  <c r="I587" i="14"/>
  <c r="A588" i="14"/>
  <c r="D587" i="14"/>
  <c r="L587" i="14"/>
  <c r="S587" i="14"/>
  <c r="V587" i="14"/>
  <c r="E587" i="14"/>
  <c r="P587" i="14"/>
  <c r="T587" i="14"/>
  <c r="O587" i="14"/>
  <c r="R587" i="14"/>
  <c r="Q587" i="14"/>
  <c r="G587" i="14"/>
  <c r="C587" i="14"/>
  <c r="K587" i="14"/>
  <c r="N587" i="14"/>
  <c r="H587" i="14"/>
  <c r="U587" i="14"/>
  <c r="B155" i="7"/>
  <c r="B155" i="6"/>
  <c r="D154" i="6"/>
  <c r="B155" i="5"/>
  <c r="H154" i="7"/>
  <c r="H154" i="4"/>
  <c r="H154" i="5"/>
  <c r="H153" i="5"/>
  <c r="A155" i="7"/>
  <c r="D155" i="7" s="1"/>
  <c r="A155" i="6"/>
  <c r="A155" i="5"/>
  <c r="D155" i="5" s="1"/>
  <c r="A155" i="4"/>
  <c r="K153" i="7"/>
  <c r="K153" i="6"/>
  <c r="K153" i="5"/>
  <c r="K153" i="4"/>
  <c r="A588" i="15" l="1"/>
  <c r="G587" i="15"/>
  <c r="F587" i="15"/>
  <c r="K587" i="15"/>
  <c r="S587" i="15"/>
  <c r="L587" i="15"/>
  <c r="M587" i="15"/>
  <c r="E587" i="15"/>
  <c r="T587" i="15"/>
  <c r="W587" i="15"/>
  <c r="Q587" i="15"/>
  <c r="N587" i="15"/>
  <c r="C587" i="15"/>
  <c r="P587" i="15"/>
  <c r="R587" i="15"/>
  <c r="I587" i="15"/>
  <c r="V587" i="15"/>
  <c r="O587" i="15"/>
  <c r="U587" i="15"/>
  <c r="H587" i="15"/>
  <c r="B156" i="4"/>
  <c r="H588" i="14"/>
  <c r="P588" i="14"/>
  <c r="S588" i="14"/>
  <c r="O588" i="14"/>
  <c r="F588" i="14"/>
  <c r="U588" i="14"/>
  <c r="D588" i="14"/>
  <c r="L588" i="14"/>
  <c r="K588" i="14"/>
  <c r="N588" i="14"/>
  <c r="E588" i="14"/>
  <c r="Q588" i="14"/>
  <c r="A589" i="14"/>
  <c r="G588" i="14"/>
  <c r="R588" i="14"/>
  <c r="W588" i="14"/>
  <c r="M588" i="14"/>
  <c r="T588" i="14"/>
  <c r="C588" i="14"/>
  <c r="I588" i="14"/>
  <c r="V588" i="14"/>
  <c r="B156" i="5"/>
  <c r="B156" i="6"/>
  <c r="D155" i="6"/>
  <c r="B156" i="7"/>
  <c r="H155" i="4"/>
  <c r="H155" i="7"/>
  <c r="H155" i="6"/>
  <c r="H154" i="6"/>
  <c r="A156" i="7"/>
  <c r="D156" i="7" s="1"/>
  <c r="A156" i="6"/>
  <c r="A156" i="5"/>
  <c r="D156" i="5" s="1"/>
  <c r="A156" i="4"/>
  <c r="K154" i="7"/>
  <c r="K154" i="6"/>
  <c r="K154" i="5"/>
  <c r="K154" i="4"/>
  <c r="W588" i="15" l="1"/>
  <c r="F588" i="15"/>
  <c r="G588" i="15"/>
  <c r="H588" i="15"/>
  <c r="N588" i="15"/>
  <c r="C588" i="15"/>
  <c r="U588" i="15"/>
  <c r="S588" i="15"/>
  <c r="A589" i="15"/>
  <c r="Q588" i="15"/>
  <c r="P588" i="15"/>
  <c r="V588" i="15"/>
  <c r="O588" i="15"/>
  <c r="R588" i="15"/>
  <c r="I588" i="15"/>
  <c r="L588" i="15"/>
  <c r="K588" i="15"/>
  <c r="M588" i="15"/>
  <c r="T588" i="15"/>
  <c r="E588" i="15"/>
  <c r="B157" i="4"/>
  <c r="K589" i="14"/>
  <c r="N589" i="14"/>
  <c r="M589" i="14"/>
  <c r="C589" i="14"/>
  <c r="Q589" i="14"/>
  <c r="W589" i="14"/>
  <c r="F589" i="14"/>
  <c r="I589" i="14"/>
  <c r="D589" i="14"/>
  <c r="H589" i="14"/>
  <c r="P589" i="14"/>
  <c r="S589" i="14"/>
  <c r="V589" i="14"/>
  <c r="E589" i="14"/>
  <c r="T589" i="14"/>
  <c r="A590" i="14"/>
  <c r="O589" i="14"/>
  <c r="R589" i="14"/>
  <c r="U589" i="14"/>
  <c r="L589" i="14"/>
  <c r="G589" i="14"/>
  <c r="B157" i="7"/>
  <c r="B157" i="6"/>
  <c r="D156" i="6"/>
  <c r="B157" i="5"/>
  <c r="H156" i="4"/>
  <c r="H156" i="7"/>
  <c r="H156" i="6"/>
  <c r="H155" i="5"/>
  <c r="A157" i="7"/>
  <c r="D157" i="7" s="1"/>
  <c r="A157" i="6"/>
  <c r="A157" i="5"/>
  <c r="D157" i="5" s="1"/>
  <c r="A157" i="4"/>
  <c r="K155" i="7"/>
  <c r="K155" i="6"/>
  <c r="K155" i="5"/>
  <c r="K155" i="4"/>
  <c r="V589" i="15" l="1"/>
  <c r="N589" i="15"/>
  <c r="M589" i="15"/>
  <c r="P589" i="15"/>
  <c r="O589" i="15"/>
  <c r="R589" i="15"/>
  <c r="S589" i="15"/>
  <c r="K589" i="15"/>
  <c r="T589" i="15"/>
  <c r="U589" i="15"/>
  <c r="I589" i="15"/>
  <c r="G589" i="15"/>
  <c r="F589" i="15"/>
  <c r="L589" i="15"/>
  <c r="A590" i="15"/>
  <c r="E589" i="15"/>
  <c r="Q589" i="15"/>
  <c r="W589" i="15"/>
  <c r="C589" i="15"/>
  <c r="H589" i="15"/>
  <c r="B158" i="4"/>
  <c r="R590" i="14"/>
  <c r="D590" i="14"/>
  <c r="G590" i="14"/>
  <c r="N590" i="14"/>
  <c r="K590" i="14"/>
  <c r="W590" i="14"/>
  <c r="Q590" i="14"/>
  <c r="A591" i="14"/>
  <c r="C590" i="14"/>
  <c r="E590" i="14"/>
  <c r="I590" i="14"/>
  <c r="S590" i="14"/>
  <c r="M590" i="14"/>
  <c r="P590" i="14"/>
  <c r="O590" i="14"/>
  <c r="U590" i="14"/>
  <c r="V590" i="14"/>
  <c r="H590" i="14"/>
  <c r="L590" i="14"/>
  <c r="F590" i="14"/>
  <c r="T590" i="14"/>
  <c r="B158" i="5"/>
  <c r="B158" i="6"/>
  <c r="D157" i="6"/>
  <c r="B158" i="7"/>
  <c r="H157" i="5"/>
  <c r="H156" i="5"/>
  <c r="H157" i="4"/>
  <c r="A158" i="7"/>
  <c r="D158" i="7" s="1"/>
  <c r="A158" i="6"/>
  <c r="A158" i="5"/>
  <c r="D158" i="5" s="1"/>
  <c r="A158" i="4"/>
  <c r="K156" i="7"/>
  <c r="K156" i="6"/>
  <c r="K156" i="5"/>
  <c r="K156" i="4"/>
  <c r="U590" i="15" l="1"/>
  <c r="C590" i="15"/>
  <c r="L590" i="15"/>
  <c r="R590" i="15"/>
  <c r="N590" i="15"/>
  <c r="K590" i="15"/>
  <c r="Q590" i="15"/>
  <c r="A591" i="15"/>
  <c r="G590" i="15"/>
  <c r="F590" i="15"/>
  <c r="V590" i="15"/>
  <c r="M590" i="15"/>
  <c r="T590" i="15"/>
  <c r="S590" i="15"/>
  <c r="W590" i="15"/>
  <c r="O590" i="15"/>
  <c r="H590" i="15"/>
  <c r="P590" i="15"/>
  <c r="I590" i="15"/>
  <c r="E590" i="15"/>
  <c r="B159" i="4"/>
  <c r="H591" i="14"/>
  <c r="P591" i="14"/>
  <c r="S591" i="14"/>
  <c r="W591" i="14"/>
  <c r="O591" i="14"/>
  <c r="U591" i="14"/>
  <c r="D591" i="14"/>
  <c r="L591" i="14"/>
  <c r="K591" i="14"/>
  <c r="F591" i="14"/>
  <c r="N591" i="14"/>
  <c r="Q591" i="14"/>
  <c r="A592" i="14"/>
  <c r="G591" i="14"/>
  <c r="R591" i="14"/>
  <c r="V591" i="14"/>
  <c r="M591" i="14"/>
  <c r="T591" i="14"/>
  <c r="C591" i="14"/>
  <c r="I591" i="14"/>
  <c r="E591" i="14"/>
  <c r="B159" i="5"/>
  <c r="B159" i="7"/>
  <c r="B159" i="6"/>
  <c r="D158" i="6"/>
  <c r="H158" i="5"/>
  <c r="H158" i="6"/>
  <c r="H158" i="7"/>
  <c r="H157" i="7"/>
  <c r="H157" i="6"/>
  <c r="A159" i="7"/>
  <c r="D159" i="7" s="1"/>
  <c r="A159" i="6"/>
  <c r="A159" i="5"/>
  <c r="D159" i="5" s="1"/>
  <c r="A159" i="4"/>
  <c r="K157" i="7"/>
  <c r="K157" i="6"/>
  <c r="K157" i="5"/>
  <c r="K157" i="4"/>
  <c r="A592" i="15" l="1"/>
  <c r="G591" i="15"/>
  <c r="K591" i="15"/>
  <c r="E591" i="15"/>
  <c r="I591" i="15"/>
  <c r="O591" i="15"/>
  <c r="Q591" i="15"/>
  <c r="T591" i="15"/>
  <c r="W591" i="15"/>
  <c r="F591" i="15"/>
  <c r="R591" i="15"/>
  <c r="C591" i="15"/>
  <c r="P591" i="15"/>
  <c r="S591" i="15"/>
  <c r="V591" i="15"/>
  <c r="H591" i="15"/>
  <c r="U591" i="15"/>
  <c r="L591" i="15"/>
  <c r="N591" i="15"/>
  <c r="M591" i="15"/>
  <c r="B160" i="4"/>
  <c r="K592" i="14"/>
  <c r="N592" i="14"/>
  <c r="M592" i="14"/>
  <c r="C592" i="14"/>
  <c r="G592" i="14"/>
  <c r="W592" i="14"/>
  <c r="F592" i="14"/>
  <c r="I592" i="14"/>
  <c r="D592" i="14"/>
  <c r="Q592" i="14"/>
  <c r="A593" i="14"/>
  <c r="S592" i="14"/>
  <c r="V592" i="14"/>
  <c r="E592" i="14"/>
  <c r="T592" i="14"/>
  <c r="P592" i="14"/>
  <c r="O592" i="14"/>
  <c r="R592" i="14"/>
  <c r="U592" i="14"/>
  <c r="L592" i="14"/>
  <c r="H592" i="14"/>
  <c r="B160" i="6"/>
  <c r="D159" i="6"/>
  <c r="B160" i="5"/>
  <c r="B160" i="7"/>
  <c r="H159" i="4"/>
  <c r="H159" i="6"/>
  <c r="H158" i="4"/>
  <c r="A160" i="7"/>
  <c r="D160" i="7" s="1"/>
  <c r="A160" i="6"/>
  <c r="A160" i="5"/>
  <c r="D160" i="5" s="1"/>
  <c r="A160" i="4"/>
  <c r="K158" i="7"/>
  <c r="K158" i="6"/>
  <c r="K158" i="5"/>
  <c r="K158" i="4"/>
  <c r="W592" i="15" l="1"/>
  <c r="F592" i="15"/>
  <c r="I592" i="15"/>
  <c r="T592" i="15"/>
  <c r="C592" i="15"/>
  <c r="S592" i="15"/>
  <c r="V592" i="15"/>
  <c r="E592" i="15"/>
  <c r="G592" i="15"/>
  <c r="M592" i="15"/>
  <c r="O592" i="15"/>
  <c r="R592" i="15"/>
  <c r="Q592" i="15"/>
  <c r="A593" i="15"/>
  <c r="P592" i="15"/>
  <c r="K592" i="15"/>
  <c r="N592" i="15"/>
  <c r="H592" i="15"/>
  <c r="L592" i="15"/>
  <c r="U592" i="15"/>
  <c r="B161" i="4"/>
  <c r="H593" i="14"/>
  <c r="P593" i="14"/>
  <c r="W593" i="14"/>
  <c r="N593" i="14"/>
  <c r="S593" i="14"/>
  <c r="U593" i="14"/>
  <c r="D593" i="14"/>
  <c r="L593" i="14"/>
  <c r="O593" i="14"/>
  <c r="E593" i="14"/>
  <c r="R593" i="14"/>
  <c r="Q593" i="14"/>
  <c r="A594" i="14"/>
  <c r="G593" i="14"/>
  <c r="F593" i="14"/>
  <c r="K593" i="14"/>
  <c r="M593" i="14"/>
  <c r="T593" i="14"/>
  <c r="C593" i="14"/>
  <c r="V593" i="14"/>
  <c r="I593" i="14"/>
  <c r="B161" i="7"/>
  <c r="B161" i="6"/>
  <c r="D160" i="6"/>
  <c r="B161" i="5"/>
  <c r="H160" i="7"/>
  <c r="H160" i="5"/>
  <c r="H159" i="5"/>
  <c r="H159" i="7"/>
  <c r="A161" i="7"/>
  <c r="D161" i="7" s="1"/>
  <c r="A161" i="6"/>
  <c r="D161" i="6" s="1"/>
  <c r="A161" i="5"/>
  <c r="D161" i="5" s="1"/>
  <c r="A161" i="4"/>
  <c r="K159" i="7"/>
  <c r="K159" i="6"/>
  <c r="K159" i="5"/>
  <c r="K159" i="4"/>
  <c r="V593" i="15" l="1"/>
  <c r="E593" i="15"/>
  <c r="H593" i="15"/>
  <c r="S593" i="15"/>
  <c r="F593" i="15"/>
  <c r="R593" i="15"/>
  <c r="U593" i="15"/>
  <c r="C593" i="15"/>
  <c r="G593" i="15"/>
  <c r="O593" i="15"/>
  <c r="N593" i="15"/>
  <c r="Q593" i="15"/>
  <c r="T593" i="15"/>
  <c r="P593" i="15"/>
  <c r="W593" i="15"/>
  <c r="I593" i="15"/>
  <c r="M593" i="15"/>
  <c r="L593" i="15"/>
  <c r="A594" i="15"/>
  <c r="K593" i="15"/>
  <c r="B162" i="4"/>
  <c r="K594" i="14"/>
  <c r="N594" i="14"/>
  <c r="H594" i="14"/>
  <c r="U594" i="14"/>
  <c r="M594" i="14"/>
  <c r="W594" i="14"/>
  <c r="F594" i="14"/>
  <c r="I594" i="14"/>
  <c r="A595" i="14"/>
  <c r="D594" i="14"/>
  <c r="L594" i="14"/>
  <c r="S594" i="14"/>
  <c r="V594" i="14"/>
  <c r="E594" i="14"/>
  <c r="P594" i="14"/>
  <c r="T594" i="14"/>
  <c r="O594" i="14"/>
  <c r="R594" i="14"/>
  <c r="Q594" i="14"/>
  <c r="G594" i="14"/>
  <c r="C594" i="14"/>
  <c r="B162" i="6"/>
  <c r="B162" i="7"/>
  <c r="B162" i="5"/>
  <c r="H161" i="6"/>
  <c r="H161" i="4"/>
  <c r="H161" i="7"/>
  <c r="H160" i="6"/>
  <c r="H160" i="4"/>
  <c r="A162" i="7"/>
  <c r="D162" i="7" s="1"/>
  <c r="A162" i="6"/>
  <c r="A162" i="5"/>
  <c r="D162" i="5" s="1"/>
  <c r="A162" i="4"/>
  <c r="K160" i="7"/>
  <c r="K160" i="6"/>
  <c r="K160" i="5"/>
  <c r="K160" i="4"/>
  <c r="U594" i="15" l="1"/>
  <c r="C594" i="15"/>
  <c r="L594" i="15"/>
  <c r="F594" i="15"/>
  <c r="V594" i="15"/>
  <c r="P594" i="15"/>
  <c r="K594" i="15"/>
  <c r="Q594" i="15"/>
  <c r="A595" i="15"/>
  <c r="G594" i="15"/>
  <c r="S594" i="15"/>
  <c r="R594" i="15"/>
  <c r="M594" i="15"/>
  <c r="T594" i="15"/>
  <c r="W594" i="15"/>
  <c r="I594" i="15"/>
  <c r="E594" i="15"/>
  <c r="H594" i="15"/>
  <c r="O594" i="15"/>
  <c r="N594" i="15"/>
  <c r="B163" i="4"/>
  <c r="P595" i="14"/>
  <c r="O595" i="14"/>
  <c r="U595" i="14"/>
  <c r="D595" i="14"/>
  <c r="L595" i="14"/>
  <c r="K595" i="14"/>
  <c r="N595" i="14"/>
  <c r="V595" i="14"/>
  <c r="Q595" i="14"/>
  <c r="A596" i="14"/>
  <c r="G595" i="14"/>
  <c r="R595" i="14"/>
  <c r="F595" i="14"/>
  <c r="M595" i="14"/>
  <c r="T595" i="14"/>
  <c r="C595" i="14"/>
  <c r="I595" i="14"/>
  <c r="E595" i="14"/>
  <c r="H595" i="14"/>
  <c r="S595" i="14"/>
  <c r="W595" i="14"/>
  <c r="B163" i="6"/>
  <c r="D162" i="6"/>
  <c r="B163" i="5"/>
  <c r="B163" i="7"/>
  <c r="H162" i="5"/>
  <c r="H161" i="5"/>
  <c r="A163" i="7"/>
  <c r="D163" i="7" s="1"/>
  <c r="A163" i="6"/>
  <c r="D163" i="6" s="1"/>
  <c r="A163" i="5"/>
  <c r="D163" i="5" s="1"/>
  <c r="A163" i="4"/>
  <c r="K161" i="7"/>
  <c r="K161" i="6"/>
  <c r="K161" i="5"/>
  <c r="K161" i="4"/>
  <c r="A596" i="15" l="1"/>
  <c r="G595" i="15"/>
  <c r="K595" i="15"/>
  <c r="U595" i="15"/>
  <c r="V595" i="15"/>
  <c r="R595" i="15"/>
  <c r="L595" i="15"/>
  <c r="O595" i="15"/>
  <c r="C595" i="15"/>
  <c r="T595" i="15"/>
  <c r="W595" i="15"/>
  <c r="F595" i="15"/>
  <c r="H595" i="15"/>
  <c r="N595" i="15"/>
  <c r="P595" i="15"/>
  <c r="S595" i="15"/>
  <c r="Q595" i="15"/>
  <c r="M595" i="15"/>
  <c r="I595" i="15"/>
  <c r="E595" i="15"/>
  <c r="B164" i="4"/>
  <c r="K596" i="14"/>
  <c r="N596" i="14"/>
  <c r="M596" i="14"/>
  <c r="C596" i="14"/>
  <c r="Q596" i="14"/>
  <c r="W596" i="14"/>
  <c r="F596" i="14"/>
  <c r="I596" i="14"/>
  <c r="D596" i="14"/>
  <c r="H596" i="14"/>
  <c r="P596" i="14"/>
  <c r="S596" i="14"/>
  <c r="V596" i="14"/>
  <c r="E596" i="14"/>
  <c r="T596" i="14"/>
  <c r="A597" i="14"/>
  <c r="O596" i="14"/>
  <c r="R596" i="14"/>
  <c r="U596" i="14"/>
  <c r="L596" i="14"/>
  <c r="G596" i="14"/>
  <c r="B164" i="7"/>
  <c r="B164" i="6"/>
  <c r="B164" i="5"/>
  <c r="H163" i="5"/>
  <c r="H163" i="4"/>
  <c r="H163" i="7"/>
  <c r="H163" i="6"/>
  <c r="H162" i="7"/>
  <c r="H162" i="6"/>
  <c r="H162" i="4"/>
  <c r="A164" i="7"/>
  <c r="D164" i="7" s="1"/>
  <c r="A164" i="6"/>
  <c r="D164" i="6" s="1"/>
  <c r="A164" i="5"/>
  <c r="D164" i="5" s="1"/>
  <c r="A164" i="4"/>
  <c r="K162" i="7"/>
  <c r="K162" i="6"/>
  <c r="K162" i="5"/>
  <c r="K162" i="4"/>
  <c r="W596" i="15" l="1"/>
  <c r="F596" i="15"/>
  <c r="I596" i="15"/>
  <c r="C596" i="15"/>
  <c r="Q596" i="15"/>
  <c r="S596" i="15"/>
  <c r="V596" i="15"/>
  <c r="E596" i="15"/>
  <c r="T596" i="15"/>
  <c r="A597" i="15"/>
  <c r="O596" i="15"/>
  <c r="R596" i="15"/>
  <c r="U596" i="15"/>
  <c r="H596" i="15"/>
  <c r="P596" i="15"/>
  <c r="K596" i="15"/>
  <c r="N596" i="15"/>
  <c r="M596" i="15"/>
  <c r="L596" i="15"/>
  <c r="G596" i="15"/>
  <c r="B165" i="4"/>
  <c r="H597" i="14"/>
  <c r="P597" i="14"/>
  <c r="W597" i="14"/>
  <c r="N597" i="14"/>
  <c r="K597" i="14"/>
  <c r="U597" i="14"/>
  <c r="D597" i="14"/>
  <c r="L597" i="14"/>
  <c r="O597" i="14"/>
  <c r="E597" i="14"/>
  <c r="I597" i="14"/>
  <c r="Q597" i="14"/>
  <c r="A598" i="14"/>
  <c r="G597" i="14"/>
  <c r="F597" i="14"/>
  <c r="S597" i="14"/>
  <c r="M597" i="14"/>
  <c r="T597" i="14"/>
  <c r="C597" i="14"/>
  <c r="V597" i="14"/>
  <c r="R597" i="14"/>
  <c r="B165" i="5"/>
  <c r="B165" i="7"/>
  <c r="B165" i="6"/>
  <c r="H164" i="5"/>
  <c r="H164" i="7"/>
  <c r="H164" i="4"/>
  <c r="A165" i="7"/>
  <c r="D165" i="7" s="1"/>
  <c r="A165" i="6"/>
  <c r="D165" i="6" s="1"/>
  <c r="A165" i="5"/>
  <c r="D165" i="5" s="1"/>
  <c r="A165" i="4"/>
  <c r="K163" i="7"/>
  <c r="K163" i="6"/>
  <c r="K163" i="5"/>
  <c r="K163" i="4"/>
  <c r="V597" i="15" l="1"/>
  <c r="E597" i="15"/>
  <c r="H597" i="15"/>
  <c r="G597" i="15"/>
  <c r="O597" i="15"/>
  <c r="L597" i="15"/>
  <c r="I597" i="15"/>
  <c r="P597" i="15"/>
  <c r="W597" i="15"/>
  <c r="R597" i="15"/>
  <c r="U597" i="15"/>
  <c r="C597" i="15"/>
  <c r="T597" i="15"/>
  <c r="F597" i="15"/>
  <c r="N597" i="15"/>
  <c r="Q597" i="15"/>
  <c r="A598" i="15"/>
  <c r="K597" i="15"/>
  <c r="M597" i="15"/>
  <c r="S597" i="15"/>
  <c r="B166" i="4"/>
  <c r="K598" i="14"/>
  <c r="N598" i="14"/>
  <c r="H598" i="14"/>
  <c r="M598" i="14"/>
  <c r="U598" i="14"/>
  <c r="W598" i="14"/>
  <c r="F598" i="14"/>
  <c r="I598" i="14"/>
  <c r="A599" i="14"/>
  <c r="L598" i="14"/>
  <c r="T598" i="14"/>
  <c r="S598" i="14"/>
  <c r="V598" i="14"/>
  <c r="E598" i="14"/>
  <c r="P598" i="14"/>
  <c r="D598" i="14"/>
  <c r="O598" i="14"/>
  <c r="R598" i="14"/>
  <c r="Q598" i="14"/>
  <c r="G598" i="14"/>
  <c r="C598" i="14"/>
  <c r="B166" i="6"/>
  <c r="B166" i="5"/>
  <c r="B166" i="7"/>
  <c r="H165" i="7"/>
  <c r="H165" i="6"/>
  <c r="H165" i="4"/>
  <c r="H164" i="6"/>
  <c r="A166" i="7"/>
  <c r="D166" i="7" s="1"/>
  <c r="A166" i="6"/>
  <c r="A166" i="5"/>
  <c r="D166" i="5" s="1"/>
  <c r="A166" i="4"/>
  <c r="K164" i="7"/>
  <c r="K164" i="6"/>
  <c r="K164" i="5"/>
  <c r="K164" i="4"/>
  <c r="U598" i="15" l="1"/>
  <c r="C598" i="15"/>
  <c r="L598" i="15"/>
  <c r="V598" i="15"/>
  <c r="F598" i="15"/>
  <c r="K598" i="15"/>
  <c r="Q598" i="15"/>
  <c r="A599" i="15"/>
  <c r="G598" i="15"/>
  <c r="I598" i="15"/>
  <c r="W598" i="15"/>
  <c r="M598" i="15"/>
  <c r="T598" i="15"/>
  <c r="S598" i="15"/>
  <c r="N598" i="15"/>
  <c r="R598" i="15"/>
  <c r="H598" i="15"/>
  <c r="P598" i="15"/>
  <c r="O598" i="15"/>
  <c r="E598" i="15"/>
  <c r="B167" i="4"/>
  <c r="H599" i="14"/>
  <c r="P599" i="14"/>
  <c r="S599" i="14"/>
  <c r="W599" i="14"/>
  <c r="O599" i="14"/>
  <c r="U599" i="14"/>
  <c r="D599" i="14"/>
  <c r="L599" i="14"/>
  <c r="K599" i="14"/>
  <c r="F599" i="14"/>
  <c r="N599" i="14"/>
  <c r="Q599" i="14"/>
  <c r="A600" i="14"/>
  <c r="G599" i="14"/>
  <c r="R599" i="14"/>
  <c r="V599" i="14"/>
  <c r="M599" i="14"/>
  <c r="T599" i="14"/>
  <c r="C599" i="14"/>
  <c r="I599" i="14"/>
  <c r="E599" i="14"/>
  <c r="B167" i="7"/>
  <c r="B167" i="6"/>
  <c r="D166" i="6"/>
  <c r="B167" i="5"/>
  <c r="H166" i="6"/>
  <c r="H166" i="7"/>
  <c r="H165" i="5"/>
  <c r="H166" i="4"/>
  <c r="A167" i="7"/>
  <c r="D167" i="7" s="1"/>
  <c r="A167" i="6"/>
  <c r="A167" i="5"/>
  <c r="D167" i="5" s="1"/>
  <c r="A167" i="4"/>
  <c r="K165" i="7"/>
  <c r="K165" i="6"/>
  <c r="K165" i="5"/>
  <c r="K165" i="4"/>
  <c r="A600" i="15" l="1"/>
  <c r="G599" i="15"/>
  <c r="K599" i="15"/>
  <c r="E599" i="15"/>
  <c r="C599" i="15"/>
  <c r="O599" i="15"/>
  <c r="H599" i="15"/>
  <c r="T599" i="15"/>
  <c r="W599" i="15"/>
  <c r="F599" i="15"/>
  <c r="U599" i="15"/>
  <c r="M599" i="15"/>
  <c r="P599" i="15"/>
  <c r="S599" i="15"/>
  <c r="V599" i="15"/>
  <c r="I599" i="15"/>
  <c r="Q599" i="15"/>
  <c r="L599" i="15"/>
  <c r="N599" i="15"/>
  <c r="R599" i="15"/>
  <c r="B168" i="4"/>
  <c r="K600" i="14"/>
  <c r="N600" i="14"/>
  <c r="M600" i="14"/>
  <c r="C600" i="14"/>
  <c r="H600" i="14"/>
  <c r="W600" i="14"/>
  <c r="F600" i="14"/>
  <c r="I600" i="14"/>
  <c r="D600" i="14"/>
  <c r="Q600" i="14"/>
  <c r="G600" i="14"/>
  <c r="S600" i="14"/>
  <c r="V600" i="14"/>
  <c r="E600" i="14"/>
  <c r="T600" i="14"/>
  <c r="P600" i="14"/>
  <c r="O600" i="14"/>
  <c r="R600" i="14"/>
  <c r="U600" i="14"/>
  <c r="L600" i="14"/>
  <c r="A601" i="14"/>
  <c r="B168" i="6"/>
  <c r="D167" i="6"/>
  <c r="B168" i="7"/>
  <c r="B168" i="5"/>
  <c r="H167" i="6"/>
  <c r="H167" i="5"/>
  <c r="H167" i="4"/>
  <c r="H167" i="7"/>
  <c r="H166" i="5"/>
  <c r="A168" i="7"/>
  <c r="D168" i="7" s="1"/>
  <c r="A168" i="6"/>
  <c r="A168" i="5"/>
  <c r="D168" i="5" s="1"/>
  <c r="A168" i="4"/>
  <c r="K166" i="7"/>
  <c r="K166" i="6"/>
  <c r="K166" i="5"/>
  <c r="K166" i="4"/>
  <c r="W600" i="15" l="1"/>
  <c r="F600" i="15"/>
  <c r="I600" i="15"/>
  <c r="U600" i="15"/>
  <c r="T600" i="15"/>
  <c r="K600" i="15"/>
  <c r="H600" i="15"/>
  <c r="A601" i="15"/>
  <c r="S600" i="15"/>
  <c r="V600" i="15"/>
  <c r="E600" i="15"/>
  <c r="L600" i="15"/>
  <c r="P600" i="15"/>
  <c r="O600" i="15"/>
  <c r="R600" i="15"/>
  <c r="Q600" i="15"/>
  <c r="M600" i="15"/>
  <c r="C600" i="15"/>
  <c r="N600" i="15"/>
  <c r="G600" i="15"/>
  <c r="B169" i="7"/>
  <c r="B169" i="4"/>
  <c r="H601" i="14"/>
  <c r="P601" i="14"/>
  <c r="W601" i="14"/>
  <c r="N601" i="14"/>
  <c r="S601" i="14"/>
  <c r="U601" i="14"/>
  <c r="D601" i="14"/>
  <c r="L601" i="14"/>
  <c r="O601" i="14"/>
  <c r="E601" i="14"/>
  <c r="R601" i="14"/>
  <c r="Q601" i="14"/>
  <c r="A602" i="14"/>
  <c r="G601" i="14"/>
  <c r="F601" i="14"/>
  <c r="K601" i="14"/>
  <c r="M601" i="14"/>
  <c r="T601" i="14"/>
  <c r="C601" i="14"/>
  <c r="V601" i="14"/>
  <c r="I601" i="14"/>
  <c r="B169" i="6"/>
  <c r="D168" i="6"/>
  <c r="B169" i="5"/>
  <c r="H168" i="6"/>
  <c r="A169" i="7"/>
  <c r="D169" i="7" s="1"/>
  <c r="A169" i="6"/>
  <c r="A169" i="5"/>
  <c r="D169" i="5" s="1"/>
  <c r="A169" i="4"/>
  <c r="K167" i="7"/>
  <c r="K167" i="6"/>
  <c r="K167" i="5"/>
  <c r="K167" i="4"/>
  <c r="V601" i="15" l="1"/>
  <c r="E601" i="15"/>
  <c r="H601" i="15"/>
  <c r="W601" i="15"/>
  <c r="G601" i="15"/>
  <c r="F601" i="15"/>
  <c r="R601" i="15"/>
  <c r="U601" i="15"/>
  <c r="C601" i="15"/>
  <c r="K601" i="15"/>
  <c r="A602" i="15"/>
  <c r="N601" i="15"/>
  <c r="Q601" i="15"/>
  <c r="T601" i="15"/>
  <c r="S601" i="15"/>
  <c r="P601" i="15"/>
  <c r="I601" i="15"/>
  <c r="M601" i="15"/>
  <c r="L601" i="15"/>
  <c r="O601" i="15"/>
  <c r="B170" i="4"/>
  <c r="K602" i="14"/>
  <c r="N602" i="14"/>
  <c r="H602" i="14"/>
  <c r="U602" i="14"/>
  <c r="M602" i="14"/>
  <c r="W602" i="14"/>
  <c r="F602" i="14"/>
  <c r="I602" i="14"/>
  <c r="A603" i="14"/>
  <c r="D602" i="14"/>
  <c r="L602" i="14"/>
  <c r="S602" i="14"/>
  <c r="V602" i="14"/>
  <c r="E602" i="14"/>
  <c r="P602" i="14"/>
  <c r="T602" i="14"/>
  <c r="O602" i="14"/>
  <c r="R602" i="14"/>
  <c r="Q602" i="14"/>
  <c r="G602" i="14"/>
  <c r="C602" i="14"/>
  <c r="B170" i="7"/>
  <c r="B170" i="5"/>
  <c r="B170" i="6"/>
  <c r="D169" i="6"/>
  <c r="H169" i="6"/>
  <c r="H169" i="4"/>
  <c r="H169" i="7"/>
  <c r="H169" i="5"/>
  <c r="H168" i="7"/>
  <c r="H168" i="4"/>
  <c r="H168" i="5"/>
  <c r="A170" i="7"/>
  <c r="D170" i="7" s="1"/>
  <c r="A170" i="6"/>
  <c r="D170" i="6" s="1"/>
  <c r="A170" i="5"/>
  <c r="D170" i="5" s="1"/>
  <c r="A170" i="4"/>
  <c r="K168" i="7"/>
  <c r="K168" i="6"/>
  <c r="K168" i="5"/>
  <c r="K168" i="4"/>
  <c r="U602" i="15" l="1"/>
  <c r="C602" i="15"/>
  <c r="L602" i="15"/>
  <c r="F602" i="15"/>
  <c r="E602" i="15"/>
  <c r="H602" i="15"/>
  <c r="P602" i="15"/>
  <c r="N602" i="15"/>
  <c r="Q602" i="15"/>
  <c r="A603" i="15"/>
  <c r="G602" i="15"/>
  <c r="V602" i="15"/>
  <c r="I602" i="15"/>
  <c r="M602" i="15"/>
  <c r="T602" i="15"/>
  <c r="W602" i="15"/>
  <c r="K602" i="15"/>
  <c r="S602" i="15"/>
  <c r="O602" i="15"/>
  <c r="R602" i="15"/>
  <c r="B171" i="4"/>
  <c r="H603" i="14"/>
  <c r="P603" i="14"/>
  <c r="S603" i="14"/>
  <c r="O603" i="14"/>
  <c r="F603" i="14"/>
  <c r="U603" i="14"/>
  <c r="D603" i="14"/>
  <c r="L603" i="14"/>
  <c r="K603" i="14"/>
  <c r="N603" i="14"/>
  <c r="E603" i="14"/>
  <c r="Q603" i="14"/>
  <c r="A604" i="14"/>
  <c r="G603" i="14"/>
  <c r="R603" i="14"/>
  <c r="W603" i="14"/>
  <c r="M603" i="14"/>
  <c r="T603" i="14"/>
  <c r="C603" i="14"/>
  <c r="I603" i="14"/>
  <c r="V603" i="14"/>
  <c r="B171" i="6"/>
  <c r="B171" i="7"/>
  <c r="B171" i="5"/>
  <c r="H170" i="6"/>
  <c r="H170" i="5"/>
  <c r="H170" i="7"/>
  <c r="A171" i="7"/>
  <c r="D171" i="7" s="1"/>
  <c r="A171" i="6"/>
  <c r="A171" i="5"/>
  <c r="D171" i="5" s="1"/>
  <c r="A171" i="4"/>
  <c r="K169" i="7"/>
  <c r="K169" i="6"/>
  <c r="K169" i="5"/>
  <c r="K169" i="4"/>
  <c r="A604" i="15" l="1"/>
  <c r="G603" i="15"/>
  <c r="K603" i="15"/>
  <c r="V603" i="15"/>
  <c r="C603" i="15"/>
  <c r="O603" i="15"/>
  <c r="N603" i="15"/>
  <c r="T603" i="15"/>
  <c r="W603" i="15"/>
  <c r="F603" i="15"/>
  <c r="M603" i="15"/>
  <c r="H603" i="15"/>
  <c r="P603" i="15"/>
  <c r="S603" i="15"/>
  <c r="R603" i="15"/>
  <c r="U603" i="15"/>
  <c r="Q603" i="15"/>
  <c r="L603" i="15"/>
  <c r="I603" i="15"/>
  <c r="E603" i="15"/>
  <c r="B172" i="4"/>
  <c r="K604" i="14"/>
  <c r="N604" i="14"/>
  <c r="M604" i="14"/>
  <c r="C604" i="14"/>
  <c r="Q604" i="14"/>
  <c r="W604" i="14"/>
  <c r="F604" i="14"/>
  <c r="I604" i="14"/>
  <c r="D604" i="14"/>
  <c r="H604" i="14"/>
  <c r="P604" i="14"/>
  <c r="S604" i="14"/>
  <c r="V604" i="14"/>
  <c r="E604" i="14"/>
  <c r="T604" i="14"/>
  <c r="A605" i="14"/>
  <c r="O604" i="14"/>
  <c r="R604" i="14"/>
  <c r="U604" i="14"/>
  <c r="L604" i="14"/>
  <c r="G604" i="14"/>
  <c r="B172" i="7"/>
  <c r="B172" i="6"/>
  <c r="D171" i="6"/>
  <c r="B172" i="5"/>
  <c r="H171" i="6"/>
  <c r="H171" i="5"/>
  <c r="H171" i="4"/>
  <c r="H170" i="4"/>
  <c r="A172" i="7"/>
  <c r="D172" i="7" s="1"/>
  <c r="A172" i="6"/>
  <c r="A172" i="5"/>
  <c r="D172" i="5" s="1"/>
  <c r="A172" i="4"/>
  <c r="K170" i="7"/>
  <c r="K170" i="6"/>
  <c r="K170" i="5"/>
  <c r="K170" i="4"/>
  <c r="W604" i="15" l="1"/>
  <c r="F604" i="15"/>
  <c r="I604" i="15"/>
  <c r="C604" i="15"/>
  <c r="T604" i="15"/>
  <c r="S604" i="15"/>
  <c r="V604" i="15"/>
  <c r="E604" i="15"/>
  <c r="A605" i="15"/>
  <c r="H604" i="15"/>
  <c r="O604" i="15"/>
  <c r="R604" i="15"/>
  <c r="U604" i="15"/>
  <c r="L604" i="15"/>
  <c r="Q604" i="15"/>
  <c r="K604" i="15"/>
  <c r="N604" i="15"/>
  <c r="M604" i="15"/>
  <c r="P604" i="15"/>
  <c r="G604" i="15"/>
  <c r="B173" i="4"/>
  <c r="M605" i="14"/>
  <c r="P605" i="14"/>
  <c r="W605" i="14"/>
  <c r="N605" i="14"/>
  <c r="K605" i="14"/>
  <c r="D606" i="14"/>
  <c r="H605" i="14"/>
  <c r="L605" i="14"/>
  <c r="O605" i="14"/>
  <c r="E605" i="14"/>
  <c r="I605" i="14"/>
  <c r="U605" i="14"/>
  <c r="D605" i="14"/>
  <c r="G605" i="14"/>
  <c r="F605" i="14"/>
  <c r="S605" i="14"/>
  <c r="Q605" i="14"/>
  <c r="T605" i="14"/>
  <c r="C605" i="14"/>
  <c r="V605" i="14"/>
  <c r="R605" i="14"/>
  <c r="B173" i="7"/>
  <c r="B173" i="5"/>
  <c r="B173" i="6"/>
  <c r="D172" i="6"/>
  <c r="H172" i="6"/>
  <c r="H172" i="5"/>
  <c r="H171" i="7"/>
  <c r="A173" i="7"/>
  <c r="D173" i="7" s="1"/>
  <c r="A173" i="6"/>
  <c r="A173" i="5"/>
  <c r="D173" i="5" s="1"/>
  <c r="A173" i="4"/>
  <c r="K171" i="7"/>
  <c r="K171" i="6"/>
  <c r="K171" i="5"/>
  <c r="K171" i="4"/>
  <c r="V605" i="15" l="1"/>
  <c r="E605" i="15"/>
  <c r="H605" i="15"/>
  <c r="W605" i="15"/>
  <c r="S605" i="15"/>
  <c r="K605" i="15"/>
  <c r="I605" i="15"/>
  <c r="F605" i="15"/>
  <c r="R605" i="15"/>
  <c r="U605" i="15"/>
  <c r="C605" i="15"/>
  <c r="L605" i="15"/>
  <c r="O605" i="15"/>
  <c r="N605" i="15"/>
  <c r="Q605" i="15"/>
  <c r="P605" i="15"/>
  <c r="T605" i="15"/>
  <c r="M605" i="15"/>
  <c r="G605" i="15"/>
  <c r="B174" i="4"/>
  <c r="B174" i="7"/>
  <c r="B174" i="6"/>
  <c r="D173" i="6"/>
  <c r="B174" i="5"/>
  <c r="H173" i="6"/>
  <c r="H173" i="7"/>
  <c r="H172" i="7"/>
  <c r="H173" i="4"/>
  <c r="H172" i="4"/>
  <c r="H173" i="5"/>
  <c r="A174" i="7"/>
  <c r="D174" i="7" s="1"/>
  <c r="A174" i="6"/>
  <c r="A174" i="5"/>
  <c r="D174" i="5" s="1"/>
  <c r="A174" i="4"/>
  <c r="K172" i="7"/>
  <c r="K172" i="6"/>
  <c r="K172" i="5"/>
  <c r="K172" i="4"/>
  <c r="B175" i="4" l="1"/>
  <c r="B175" i="7"/>
  <c r="B175" i="5"/>
  <c r="B175" i="6"/>
  <c r="D174" i="6"/>
  <c r="H174" i="6"/>
  <c r="H174" i="4"/>
  <c r="A175" i="7"/>
  <c r="D175" i="7" s="1"/>
  <c r="A175" i="6"/>
  <c r="A175" i="5"/>
  <c r="D175" i="5" s="1"/>
  <c r="A175" i="4"/>
  <c r="K173" i="7"/>
  <c r="K173" i="6"/>
  <c r="K173" i="5"/>
  <c r="K173" i="4"/>
  <c r="B176" i="4" l="1"/>
  <c r="B176" i="7"/>
  <c r="B176" i="6"/>
  <c r="D175" i="6"/>
  <c r="B176" i="5"/>
  <c r="H175" i="6"/>
  <c r="H175" i="7"/>
  <c r="H174" i="5"/>
  <c r="H174" i="7"/>
  <c r="A176" i="7"/>
  <c r="D176" i="7" s="1"/>
  <c r="A176" i="6"/>
  <c r="A176" i="5"/>
  <c r="D176" i="5" s="1"/>
  <c r="A176" i="4"/>
  <c r="K174" i="7"/>
  <c r="K174" i="6"/>
  <c r="K174" i="5"/>
  <c r="K174" i="4"/>
  <c r="B177" i="4" l="1"/>
  <c r="B177" i="5"/>
  <c r="B177" i="6"/>
  <c r="D176" i="6"/>
  <c r="B177" i="7"/>
  <c r="H176" i="7"/>
  <c r="H176" i="4"/>
  <c r="H176" i="5"/>
  <c r="H175" i="4"/>
  <c r="H175" i="5"/>
  <c r="A177" i="7"/>
  <c r="D177" i="7" s="1"/>
  <c r="A177" i="6"/>
  <c r="A177" i="5"/>
  <c r="D177" i="5" s="1"/>
  <c r="A177" i="4"/>
  <c r="K175" i="7"/>
  <c r="K175" i="6"/>
  <c r="K175" i="5"/>
  <c r="K175" i="4"/>
  <c r="B178" i="4" l="1"/>
  <c r="B178" i="7"/>
  <c r="B178" i="5"/>
  <c r="B178" i="6"/>
  <c r="D177" i="6"/>
  <c r="H177" i="7"/>
  <c r="H177" i="6"/>
  <c r="H176" i="6"/>
  <c r="A178" i="7"/>
  <c r="D178" i="7" s="1"/>
  <c r="A178" i="6"/>
  <c r="D178" i="6" s="1"/>
  <c r="A178" i="5"/>
  <c r="D178" i="5" s="1"/>
  <c r="A178" i="4"/>
  <c r="K176" i="7"/>
  <c r="K176" i="6"/>
  <c r="K176" i="5"/>
  <c r="K176" i="4"/>
  <c r="B179" i="4" l="1"/>
  <c r="B179" i="6"/>
  <c r="B179" i="5"/>
  <c r="B179" i="7"/>
  <c r="H178" i="7"/>
  <c r="H178" i="6"/>
  <c r="H178" i="5"/>
  <c r="H178" i="4"/>
  <c r="H177" i="5"/>
  <c r="H177" i="4"/>
  <c r="A179" i="7"/>
  <c r="D179" i="7" s="1"/>
  <c r="A179" i="6"/>
  <c r="A179" i="5"/>
  <c r="D179" i="5" s="1"/>
  <c r="A179" i="4"/>
  <c r="K177" i="7"/>
  <c r="K177" i="6"/>
  <c r="K177" i="5"/>
  <c r="K177" i="4"/>
  <c r="B180" i="4" l="1"/>
  <c r="B180" i="5"/>
  <c r="B180" i="7"/>
  <c r="B180" i="6"/>
  <c r="D179" i="6"/>
  <c r="H179" i="7"/>
  <c r="H179" i="6"/>
  <c r="H179" i="4"/>
  <c r="A180" i="7"/>
  <c r="D180" i="7" s="1"/>
  <c r="A180" i="6"/>
  <c r="A180" i="5"/>
  <c r="D180" i="5" s="1"/>
  <c r="A180" i="4"/>
  <c r="K178" i="7"/>
  <c r="K178" i="6"/>
  <c r="K178" i="5"/>
  <c r="K178" i="4"/>
  <c r="B181" i="4" l="1"/>
  <c r="B181" i="5"/>
  <c r="B181" i="7"/>
  <c r="B181" i="6"/>
  <c r="D180" i="6"/>
  <c r="H180" i="5"/>
  <c r="H179" i="5"/>
  <c r="H180" i="4"/>
  <c r="A181" i="7"/>
  <c r="D181" i="7" s="1"/>
  <c r="A181" i="6"/>
  <c r="A181" i="5"/>
  <c r="D181" i="5" s="1"/>
  <c r="A181" i="4"/>
  <c r="K179" i="7"/>
  <c r="K179" i="6"/>
  <c r="K179" i="5"/>
  <c r="K179" i="4"/>
  <c r="B182" i="4" l="1"/>
  <c r="B182" i="7"/>
  <c r="B182" i="6"/>
  <c r="D181" i="6"/>
  <c r="B182" i="5"/>
  <c r="H181" i="6"/>
  <c r="H180" i="6"/>
  <c r="H180" i="7"/>
  <c r="A182" i="7"/>
  <c r="D182" i="7" s="1"/>
  <c r="A182" i="6"/>
  <c r="A182" i="5"/>
  <c r="D182" i="5" s="1"/>
  <c r="A182" i="4"/>
  <c r="K180" i="7"/>
  <c r="K180" i="6"/>
  <c r="K180" i="5"/>
  <c r="K180" i="4"/>
  <c r="B183" i="4" l="1"/>
  <c r="B183" i="6"/>
  <c r="D182" i="6"/>
  <c r="B183" i="7"/>
  <c r="B183" i="5"/>
  <c r="H182" i="4"/>
  <c r="H182" i="5"/>
  <c r="H181" i="5"/>
  <c r="H182" i="6"/>
  <c r="H182" i="7"/>
  <c r="H181" i="4"/>
  <c r="H181" i="7"/>
  <c r="A183" i="7"/>
  <c r="D183" i="7" s="1"/>
  <c r="A183" i="6"/>
  <c r="A183" i="5"/>
  <c r="D183" i="5" s="1"/>
  <c r="A183" i="4"/>
  <c r="K181" i="7"/>
  <c r="K181" i="6"/>
  <c r="K181" i="5"/>
  <c r="K181" i="4"/>
  <c r="B184" i="4" l="1"/>
  <c r="B184" i="7"/>
  <c r="B184" i="6"/>
  <c r="D183" i="6"/>
  <c r="B184" i="5"/>
  <c r="H183" i="4"/>
  <c r="H183" i="5"/>
  <c r="A184" i="7"/>
  <c r="D184" i="7" s="1"/>
  <c r="A184" i="6"/>
  <c r="A184" i="5"/>
  <c r="D184" i="5" s="1"/>
  <c r="A184" i="4"/>
  <c r="K182" i="7"/>
  <c r="K182" i="6"/>
  <c r="K182" i="5"/>
  <c r="K182" i="4"/>
  <c r="B185" i="4" l="1"/>
  <c r="B185" i="7"/>
  <c r="B185" i="5"/>
  <c r="B185" i="6"/>
  <c r="D184" i="6"/>
  <c r="H184" i="7"/>
  <c r="H183" i="6"/>
  <c r="H183" i="7"/>
  <c r="A185" i="7"/>
  <c r="D185" i="7" s="1"/>
  <c r="A185" i="6"/>
  <c r="A185" i="5"/>
  <c r="D185" i="5" s="1"/>
  <c r="A185" i="4"/>
  <c r="K183" i="7"/>
  <c r="K183" i="6"/>
  <c r="K183" i="5"/>
  <c r="K183" i="4"/>
  <c r="B186" i="4" l="1"/>
  <c r="B186" i="5"/>
  <c r="B186" i="7"/>
  <c r="B186" i="6"/>
  <c r="D185" i="6"/>
  <c r="H185" i="4"/>
  <c r="H185" i="6"/>
  <c r="H185" i="5"/>
  <c r="H184" i="6"/>
  <c r="H184" i="4"/>
  <c r="H184" i="5"/>
  <c r="A186" i="7"/>
  <c r="D186" i="7" s="1"/>
  <c r="A186" i="6"/>
  <c r="A186" i="5"/>
  <c r="D186" i="5" s="1"/>
  <c r="A186" i="4"/>
  <c r="K184" i="7"/>
  <c r="K184" i="6"/>
  <c r="K184" i="5"/>
  <c r="K184" i="4"/>
  <c r="B187" i="4" l="1"/>
  <c r="B187" i="6"/>
  <c r="D186" i="6"/>
  <c r="B187" i="7"/>
  <c r="B187" i="5"/>
  <c r="H186" i="4"/>
  <c r="H186" i="6"/>
  <c r="H186" i="5"/>
  <c r="H185" i="7"/>
  <c r="A187" i="7"/>
  <c r="D187" i="7" s="1"/>
  <c r="A187" i="6"/>
  <c r="A187" i="5"/>
  <c r="D187" i="5" s="1"/>
  <c r="A187" i="4"/>
  <c r="K185" i="7"/>
  <c r="K185" i="6"/>
  <c r="K185" i="5"/>
  <c r="K185" i="4"/>
  <c r="B188" i="4" l="1"/>
  <c r="B188" i="7"/>
  <c r="B188" i="6"/>
  <c r="D187" i="6"/>
  <c r="B188" i="5"/>
  <c r="H187" i="4"/>
  <c r="H187" i="6"/>
  <c r="H187" i="5"/>
  <c r="H186" i="7"/>
  <c r="A188" i="7"/>
  <c r="D188" i="7" s="1"/>
  <c r="A188" i="6"/>
  <c r="A188" i="5"/>
  <c r="D188" i="5" s="1"/>
  <c r="A188" i="4"/>
  <c r="K186" i="7"/>
  <c r="K186" i="6"/>
  <c r="K186" i="5"/>
  <c r="K186" i="4"/>
  <c r="B189" i="4" l="1"/>
  <c r="B189" i="7"/>
  <c r="B189" i="5"/>
  <c r="B189" i="6"/>
  <c r="D188" i="6"/>
  <c r="H188" i="4"/>
  <c r="H188" i="6"/>
  <c r="H188" i="7"/>
  <c r="H187" i="7"/>
  <c r="A189" i="7"/>
  <c r="D189" i="7" s="1"/>
  <c r="A189" i="6"/>
  <c r="A189" i="5"/>
  <c r="D189" i="5" s="1"/>
  <c r="A189" i="4"/>
  <c r="K187" i="7"/>
  <c r="K187" i="6"/>
  <c r="K187" i="5"/>
  <c r="K187" i="4"/>
  <c r="B190" i="4" l="1"/>
  <c r="B190" i="5"/>
  <c r="B190" i="6"/>
  <c r="D189" i="6"/>
  <c r="B190" i="7"/>
  <c r="H189" i="6"/>
  <c r="H189" i="5"/>
  <c r="H188" i="5"/>
  <c r="A190" i="7"/>
  <c r="D190" i="7" s="1"/>
  <c r="A190" i="6"/>
  <c r="A190" i="5"/>
  <c r="D190" i="5" s="1"/>
  <c r="A190" i="4"/>
  <c r="K188" i="7"/>
  <c r="K188" i="6"/>
  <c r="K188" i="5"/>
  <c r="K188" i="4"/>
  <c r="B191" i="4" l="1"/>
  <c r="B191" i="7"/>
  <c r="B191" i="6"/>
  <c r="D190" i="6"/>
  <c r="B191" i="5"/>
  <c r="H190" i="6"/>
  <c r="H190" i="7"/>
  <c r="H189" i="4"/>
  <c r="H189" i="7"/>
  <c r="A191" i="7"/>
  <c r="D191" i="7" s="1"/>
  <c r="A191" i="6"/>
  <c r="A191" i="5"/>
  <c r="D191" i="5" s="1"/>
  <c r="A191" i="4"/>
  <c r="K189" i="7"/>
  <c r="K189" i="6"/>
  <c r="K189" i="5"/>
  <c r="K189" i="4"/>
  <c r="B192" i="5" l="1"/>
  <c r="B192" i="4"/>
  <c r="B192" i="7"/>
  <c r="B192" i="6"/>
  <c r="D191" i="6"/>
  <c r="H191" i="5"/>
  <c r="H191" i="7"/>
  <c r="H190" i="5"/>
  <c r="H190" i="4"/>
  <c r="A192" i="7"/>
  <c r="D192" i="7" s="1"/>
  <c r="A192" i="6"/>
  <c r="A192" i="5"/>
  <c r="D192" i="5" s="1"/>
  <c r="A192" i="4"/>
  <c r="K190" i="7"/>
  <c r="K190" i="6"/>
  <c r="K190" i="5"/>
  <c r="K190" i="4"/>
  <c r="B193" i="4" l="1"/>
  <c r="B193" i="7"/>
  <c r="B193" i="6"/>
  <c r="D192" i="6"/>
  <c r="B193" i="5"/>
  <c r="H192" i="4"/>
  <c r="H192" i="6"/>
  <c r="H192" i="7"/>
  <c r="H191" i="4"/>
  <c r="H191" i="6"/>
  <c r="A193" i="7"/>
  <c r="D193" i="7" s="1"/>
  <c r="A193" i="6"/>
  <c r="A193" i="5"/>
  <c r="D193" i="5" s="1"/>
  <c r="A193" i="4"/>
  <c r="K191" i="7"/>
  <c r="K191" i="6"/>
  <c r="K191" i="5"/>
  <c r="K191" i="4"/>
  <c r="B194" i="4" l="1"/>
  <c r="B194" i="6"/>
  <c r="D193" i="6"/>
  <c r="B194" i="5"/>
  <c r="B194" i="7"/>
  <c r="H193" i="4"/>
  <c r="H193" i="5"/>
  <c r="H193" i="6"/>
  <c r="H192" i="5"/>
  <c r="A194" i="7"/>
  <c r="D194" i="7" s="1"/>
  <c r="A194" i="6"/>
  <c r="A194" i="5"/>
  <c r="D194" i="5" s="1"/>
  <c r="A194" i="4"/>
  <c r="K192" i="7"/>
  <c r="K192" i="6"/>
  <c r="K192" i="5"/>
  <c r="K192" i="4"/>
  <c r="B195" i="4" l="1"/>
  <c r="B195" i="7"/>
  <c r="B195" i="6"/>
  <c r="D194" i="6"/>
  <c r="B195" i="5"/>
  <c r="H194" i="5"/>
  <c r="H194" i="7"/>
  <c r="H193" i="7"/>
  <c r="H194" i="6"/>
  <c r="A195" i="7"/>
  <c r="D195" i="7" s="1"/>
  <c r="A195" i="6"/>
  <c r="A195" i="5"/>
  <c r="D195" i="5" s="1"/>
  <c r="A195" i="4"/>
  <c r="K193" i="7"/>
  <c r="K193" i="6"/>
  <c r="K193" i="5"/>
  <c r="K193" i="4"/>
  <c r="B196" i="4" l="1"/>
  <c r="B196" i="5"/>
  <c r="B196" i="7"/>
  <c r="B196" i="6"/>
  <c r="D195" i="6"/>
  <c r="H195" i="5"/>
  <c r="H194" i="4"/>
  <c r="A196" i="7"/>
  <c r="D196" i="7" s="1"/>
  <c r="A196" i="6"/>
  <c r="A196" i="5"/>
  <c r="D196" i="5" s="1"/>
  <c r="A196" i="4"/>
  <c r="K194" i="7"/>
  <c r="K194" i="6"/>
  <c r="K194" i="5"/>
  <c r="K194" i="4"/>
  <c r="B197" i="4" l="1"/>
  <c r="B197" i="7"/>
  <c r="B197" i="6"/>
  <c r="D196" i="6"/>
  <c r="B197" i="5"/>
  <c r="H196" i="5"/>
  <c r="H196" i="4"/>
  <c r="H195" i="4"/>
  <c r="H196" i="6"/>
  <c r="H195" i="7"/>
  <c r="H195" i="6"/>
  <c r="A197" i="7"/>
  <c r="D197" i="7" s="1"/>
  <c r="A197" i="6"/>
  <c r="D197" i="6" s="1"/>
  <c r="A197" i="5"/>
  <c r="D197" i="5" s="1"/>
  <c r="A197" i="4"/>
  <c r="K195" i="7"/>
  <c r="K195" i="6"/>
  <c r="K195" i="5"/>
  <c r="K195" i="4"/>
  <c r="B198" i="4" l="1"/>
  <c r="B198" i="7"/>
  <c r="B198" i="6"/>
  <c r="B198" i="5"/>
  <c r="H197" i="7"/>
  <c r="H197" i="5"/>
  <c r="H197" i="4"/>
  <c r="H196" i="7"/>
  <c r="A198" i="7"/>
  <c r="D198" i="7" s="1"/>
  <c r="A198" i="6"/>
  <c r="A198" i="5"/>
  <c r="D198" i="5" s="1"/>
  <c r="A198" i="4"/>
  <c r="K196" i="7"/>
  <c r="K196" i="6"/>
  <c r="K196" i="5"/>
  <c r="K196" i="4"/>
  <c r="B199" i="4" l="1"/>
  <c r="B199" i="7"/>
  <c r="B199" i="6"/>
  <c r="D198" i="6"/>
  <c r="B199" i="5"/>
  <c r="H198" i="6"/>
  <c r="H198" i="4"/>
  <c r="H197" i="6"/>
  <c r="A199" i="7"/>
  <c r="D199" i="7" s="1"/>
  <c r="A199" i="6"/>
  <c r="A199" i="5"/>
  <c r="D199" i="5" s="1"/>
  <c r="A199" i="4"/>
  <c r="K197" i="7"/>
  <c r="K197" i="6"/>
  <c r="K197" i="5"/>
  <c r="K197" i="4"/>
  <c r="B200" i="4" l="1"/>
  <c r="B200" i="5"/>
  <c r="B200" i="7"/>
  <c r="B200" i="6"/>
  <c r="D199" i="6"/>
  <c r="H198" i="5"/>
  <c r="H198" i="7"/>
  <c r="A200" i="7"/>
  <c r="D200" i="7" s="1"/>
  <c r="A200" i="6"/>
  <c r="A200" i="5"/>
  <c r="D200" i="5" s="1"/>
  <c r="A200" i="4"/>
  <c r="K198" i="7"/>
  <c r="K198" i="6"/>
  <c r="K198" i="5"/>
  <c r="K198" i="4"/>
  <c r="B201" i="4" l="1"/>
  <c r="B201" i="7"/>
  <c r="B201" i="5"/>
  <c r="B201" i="6"/>
  <c r="D200" i="6"/>
  <c r="H200" i="5"/>
  <c r="H200" i="4"/>
  <c r="H200" i="6"/>
  <c r="H200" i="7"/>
  <c r="H199" i="7"/>
  <c r="H199" i="6"/>
  <c r="H199" i="4"/>
  <c r="H199" i="5"/>
  <c r="A201" i="7"/>
  <c r="D201" i="7" s="1"/>
  <c r="A201" i="6"/>
  <c r="A201" i="5"/>
  <c r="D201" i="5" s="1"/>
  <c r="A201" i="4"/>
  <c r="K199" i="7"/>
  <c r="K199" i="6"/>
  <c r="K199" i="5"/>
  <c r="K199" i="4"/>
  <c r="B202" i="4" l="1"/>
  <c r="B202" i="6"/>
  <c r="D201" i="6"/>
  <c r="B202" i="5"/>
  <c r="B202" i="7"/>
  <c r="H201" i="4"/>
  <c r="A202" i="7"/>
  <c r="D202" i="7" s="1"/>
  <c r="A202" i="6"/>
  <c r="A202" i="5"/>
  <c r="D202" i="5" s="1"/>
  <c r="A202" i="4"/>
  <c r="K200" i="7"/>
  <c r="K200" i="6"/>
  <c r="K200" i="5"/>
  <c r="K200" i="4"/>
  <c r="B203" i="7" l="1"/>
  <c r="B203" i="4"/>
  <c r="B203" i="5"/>
  <c r="B203" i="6"/>
  <c r="D202" i="6"/>
  <c r="H202" i="6"/>
  <c r="H202" i="4"/>
  <c r="H202" i="7"/>
  <c r="H202" i="5"/>
  <c r="H201" i="6"/>
  <c r="H201" i="5"/>
  <c r="H201" i="7"/>
  <c r="A203" i="7"/>
  <c r="D203" i="7" s="1"/>
  <c r="A203" i="6"/>
  <c r="D203" i="6" s="1"/>
  <c r="A203" i="5"/>
  <c r="D203" i="5" s="1"/>
  <c r="A203" i="4"/>
  <c r="K201" i="7"/>
  <c r="K201" i="6"/>
  <c r="K201" i="5"/>
  <c r="K201" i="4"/>
  <c r="B204" i="4" l="1"/>
  <c r="B204" i="6"/>
  <c r="B204" i="5"/>
  <c r="B204" i="7"/>
  <c r="H203" i="4"/>
  <c r="H203" i="7"/>
  <c r="H203" i="5"/>
  <c r="A204" i="7"/>
  <c r="D204" i="7" s="1"/>
  <c r="A204" i="6"/>
  <c r="A204" i="5"/>
  <c r="D204" i="5" s="1"/>
  <c r="A204" i="4"/>
  <c r="K202" i="7"/>
  <c r="K202" i="6"/>
  <c r="K202" i="5"/>
  <c r="K202" i="4"/>
  <c r="B205" i="4" l="1"/>
  <c r="B205" i="7"/>
  <c r="B205" i="5"/>
  <c r="B205" i="6"/>
  <c r="D204" i="6"/>
  <c r="H204" i="4"/>
  <c r="H204" i="5"/>
  <c r="H204" i="6"/>
  <c r="H203" i="6"/>
  <c r="A205" i="7"/>
  <c r="D205" i="7" s="1"/>
  <c r="A205" i="6"/>
  <c r="A205" i="5"/>
  <c r="D205" i="5" s="1"/>
  <c r="A205" i="4"/>
  <c r="K203" i="7"/>
  <c r="K203" i="6"/>
  <c r="K203" i="5"/>
  <c r="K203" i="4"/>
  <c r="B206" i="4" l="1"/>
  <c r="B206" i="5"/>
  <c r="B206" i="7"/>
  <c r="B206" i="6"/>
  <c r="D205" i="6"/>
  <c r="H205" i="4"/>
  <c r="H205" i="5"/>
  <c r="H205" i="6"/>
  <c r="H205" i="7"/>
  <c r="H204" i="7"/>
  <c r="A206" i="7"/>
  <c r="D206" i="7" s="1"/>
  <c r="A206" i="6"/>
  <c r="A206" i="5"/>
  <c r="D206" i="5" s="1"/>
  <c r="A206" i="4"/>
  <c r="K204" i="7"/>
  <c r="K204" i="6"/>
  <c r="K204" i="5"/>
  <c r="K204" i="4"/>
  <c r="B207" i="4" l="1"/>
  <c r="B207" i="5"/>
  <c r="B207" i="7"/>
  <c r="B207" i="6"/>
  <c r="D206" i="6"/>
  <c r="H206" i="4"/>
  <c r="H206" i="6"/>
  <c r="A207" i="7"/>
  <c r="D207" i="7" s="1"/>
  <c r="A207" i="6"/>
  <c r="D207" i="6" s="1"/>
  <c r="A207" i="5"/>
  <c r="D207" i="5" s="1"/>
  <c r="A207" i="4"/>
  <c r="K205" i="7"/>
  <c r="K205" i="6"/>
  <c r="K205" i="5"/>
  <c r="K205" i="4"/>
  <c r="B208" i="4" l="1"/>
  <c r="B208" i="6"/>
  <c r="B208" i="5"/>
  <c r="B208" i="7"/>
  <c r="H207" i="4"/>
  <c r="H207" i="5"/>
  <c r="H207" i="7"/>
  <c r="H206" i="7"/>
  <c r="H206" i="5"/>
  <c r="A208" i="7"/>
  <c r="D208" i="7" s="1"/>
  <c r="A208" i="6"/>
  <c r="A208" i="5"/>
  <c r="D208" i="5" s="1"/>
  <c r="A208" i="4"/>
  <c r="K206" i="7"/>
  <c r="K206" i="6"/>
  <c r="K206" i="5"/>
  <c r="K206" i="4"/>
  <c r="B209" i="4" l="1"/>
  <c r="B209" i="7"/>
  <c r="B209" i="5"/>
  <c r="B209" i="6"/>
  <c r="D208" i="6"/>
  <c r="H208" i="7"/>
  <c r="H208" i="4"/>
  <c r="H207" i="6"/>
  <c r="A209" i="7"/>
  <c r="D209" i="7" s="1"/>
  <c r="A209" i="6"/>
  <c r="D209" i="6" s="1"/>
  <c r="A209" i="5"/>
  <c r="D209" i="5" s="1"/>
  <c r="A209" i="4"/>
  <c r="K207" i="7"/>
  <c r="K207" i="6"/>
  <c r="K207" i="5"/>
  <c r="K207" i="4"/>
  <c r="B210" i="4" l="1"/>
  <c r="B210" i="6"/>
  <c r="B210" i="5"/>
  <c r="B210" i="7"/>
  <c r="H209" i="7"/>
  <c r="H209" i="5"/>
  <c r="H208" i="5"/>
  <c r="H208" i="6"/>
  <c r="A210" i="7"/>
  <c r="D210" i="7" s="1"/>
  <c r="A210" i="6"/>
  <c r="A210" i="5"/>
  <c r="D210" i="5" s="1"/>
  <c r="A210" i="4"/>
  <c r="K208" i="7"/>
  <c r="K208" i="6"/>
  <c r="K208" i="5"/>
  <c r="K208" i="4"/>
  <c r="B211" i="4" l="1"/>
  <c r="B211" i="7"/>
  <c r="B211" i="6"/>
  <c r="D210" i="6"/>
  <c r="B211" i="5"/>
  <c r="H210" i="7"/>
  <c r="H210" i="6"/>
  <c r="H210" i="4"/>
  <c r="H209" i="6"/>
  <c r="H209" i="4"/>
  <c r="A211" i="7"/>
  <c r="D211" i="7" s="1"/>
  <c r="A211" i="6"/>
  <c r="A211" i="5"/>
  <c r="D211" i="5" s="1"/>
  <c r="A211" i="4"/>
  <c r="K209" i="7"/>
  <c r="K209" i="6"/>
  <c r="K209" i="5"/>
  <c r="K209" i="4"/>
  <c r="B212" i="4" l="1"/>
  <c r="B212" i="5"/>
  <c r="B212" i="7"/>
  <c r="B212" i="6"/>
  <c r="D211" i="6"/>
  <c r="H211" i="7"/>
  <c r="H211" i="4"/>
  <c r="H211" i="6"/>
  <c r="H211" i="5"/>
  <c r="H210" i="5"/>
  <c r="A212" i="7"/>
  <c r="D212" i="7" s="1"/>
  <c r="A212" i="6"/>
  <c r="D212" i="6" s="1"/>
  <c r="A212" i="5"/>
  <c r="D212" i="5" s="1"/>
  <c r="A212" i="4"/>
  <c r="K210" i="7"/>
  <c r="K210" i="6"/>
  <c r="K210" i="5"/>
  <c r="K210" i="4"/>
  <c r="B213" i="4" l="1"/>
  <c r="B213" i="6"/>
  <c r="B213" i="7"/>
  <c r="B213" i="5"/>
  <c r="H212" i="6"/>
  <c r="H212" i="4"/>
  <c r="A213" i="7"/>
  <c r="D213" i="7" s="1"/>
  <c r="A213" i="6"/>
  <c r="A213" i="5"/>
  <c r="D213" i="5" s="1"/>
  <c r="A213" i="4"/>
  <c r="K211" i="7"/>
  <c r="K211" i="6"/>
  <c r="K211" i="5"/>
  <c r="K211" i="4"/>
  <c r="B214" i="4" l="1"/>
  <c r="B214" i="6"/>
  <c r="D213" i="6"/>
  <c r="B214" i="5"/>
  <c r="B214" i="7"/>
  <c r="H213" i="7"/>
  <c r="H213" i="5"/>
  <c r="H212" i="7"/>
  <c r="H212" i="5"/>
  <c r="A214" i="7"/>
  <c r="D214" i="7" s="1"/>
  <c r="A214" i="6"/>
  <c r="A214" i="5"/>
  <c r="D214" i="5" s="1"/>
  <c r="A214" i="4"/>
  <c r="K212" i="7"/>
  <c r="K212" i="6"/>
  <c r="K212" i="5"/>
  <c r="K212" i="4"/>
  <c r="B215" i="4" l="1"/>
  <c r="B215" i="5"/>
  <c r="B215" i="7"/>
  <c r="B215" i="6"/>
  <c r="D214" i="6"/>
  <c r="H214" i="4"/>
  <c r="H213" i="6"/>
  <c r="H214" i="7"/>
  <c r="H213" i="4"/>
  <c r="A215" i="7"/>
  <c r="D215" i="7" s="1"/>
  <c r="A215" i="6"/>
  <c r="A215" i="5"/>
  <c r="D215" i="5" s="1"/>
  <c r="A215" i="4"/>
  <c r="K213" i="7"/>
  <c r="K213" i="6"/>
  <c r="K213" i="5"/>
  <c r="K213" i="4"/>
  <c r="B216" i="4" l="1"/>
  <c r="B216" i="5"/>
  <c r="B216" i="7"/>
  <c r="B216" i="6"/>
  <c r="D215" i="6"/>
  <c r="H215" i="5"/>
  <c r="H215" i="6"/>
  <c r="H215" i="4"/>
  <c r="H214" i="5"/>
  <c r="H214" i="6"/>
  <c r="A216" i="7"/>
  <c r="D216" i="7" s="1"/>
  <c r="A216" i="6"/>
  <c r="A216" i="5"/>
  <c r="D216" i="5" s="1"/>
  <c r="A216" i="4"/>
  <c r="K214" i="7"/>
  <c r="K214" i="6"/>
  <c r="K214" i="5"/>
  <c r="K214" i="4"/>
  <c r="B217" i="4" l="1"/>
  <c r="B217" i="7"/>
  <c r="B217" i="6"/>
  <c r="D216" i="6"/>
  <c r="B217" i="5"/>
  <c r="H216" i="7"/>
  <c r="H216" i="5"/>
  <c r="H216" i="6"/>
  <c r="H215" i="7"/>
  <c r="A217" i="7"/>
  <c r="D217" i="7" s="1"/>
  <c r="A217" i="6"/>
  <c r="A217" i="5"/>
  <c r="D217" i="5" s="1"/>
  <c r="A217" i="4"/>
  <c r="K215" i="7"/>
  <c r="K215" i="6"/>
  <c r="K215" i="5"/>
  <c r="K215" i="4"/>
  <c r="B218" i="4" l="1"/>
  <c r="B218" i="5"/>
  <c r="B218" i="7"/>
  <c r="B218" i="6"/>
  <c r="D217" i="6"/>
  <c r="H217" i="5"/>
  <c r="H217" i="7"/>
  <c r="H216" i="4"/>
  <c r="A218" i="7"/>
  <c r="D218" i="7" s="1"/>
  <c r="A218" i="6"/>
  <c r="A218" i="5"/>
  <c r="D218" i="5" s="1"/>
  <c r="A218" i="4"/>
  <c r="K216" i="7"/>
  <c r="K216" i="6"/>
  <c r="K216" i="5"/>
  <c r="K216" i="4"/>
  <c r="B219" i="4" l="1"/>
  <c r="B219" i="5"/>
  <c r="B219" i="7"/>
  <c r="B219" i="6"/>
  <c r="D218" i="6"/>
  <c r="H218" i="5"/>
  <c r="H218" i="4"/>
  <c r="H217" i="6"/>
  <c r="H217" i="4"/>
  <c r="A219" i="7"/>
  <c r="D219" i="7" s="1"/>
  <c r="A219" i="6"/>
  <c r="A219" i="5"/>
  <c r="D219" i="5" s="1"/>
  <c r="A219" i="4"/>
  <c r="K217" i="7"/>
  <c r="K217" i="6"/>
  <c r="K217" i="5"/>
  <c r="K217" i="4"/>
  <c r="B220" i="4" l="1"/>
  <c r="B220" i="6"/>
  <c r="D219" i="6"/>
  <c r="B220" i="5"/>
  <c r="B220" i="7"/>
  <c r="H219" i="5"/>
  <c r="H219" i="6"/>
  <c r="H219" i="7"/>
  <c r="H218" i="6"/>
  <c r="H218" i="7"/>
  <c r="A220" i="7"/>
  <c r="D220" i="7" s="1"/>
  <c r="A220" i="6"/>
  <c r="A220" i="5"/>
  <c r="D220" i="5" s="1"/>
  <c r="A220" i="4"/>
  <c r="K218" i="7"/>
  <c r="K218" i="6"/>
  <c r="K218" i="5"/>
  <c r="K218" i="4"/>
  <c r="B221" i="4" l="1"/>
  <c r="B221" i="6"/>
  <c r="D220" i="6"/>
  <c r="B221" i="7"/>
  <c r="B221" i="5"/>
  <c r="H220" i="5"/>
  <c r="H220" i="4"/>
  <c r="H220" i="7"/>
  <c r="H219" i="4"/>
  <c r="A221" i="7"/>
  <c r="D221" i="7" s="1"/>
  <c r="A221" i="6"/>
  <c r="A221" i="5"/>
  <c r="D221" i="5" s="1"/>
  <c r="A221" i="4"/>
  <c r="K219" i="7"/>
  <c r="K219" i="6"/>
  <c r="K219" i="5"/>
  <c r="K219" i="4"/>
  <c r="B222" i="4" l="1"/>
  <c r="B222" i="7"/>
  <c r="B222" i="6"/>
  <c r="D221" i="6"/>
  <c r="B222" i="5"/>
  <c r="H221" i="4"/>
  <c r="H221" i="7"/>
  <c r="H221" i="6"/>
  <c r="H220" i="6"/>
  <c r="A222" i="7"/>
  <c r="D222" i="7" s="1"/>
  <c r="A222" i="6"/>
  <c r="A222" i="5"/>
  <c r="D222" i="5" s="1"/>
  <c r="A222" i="4"/>
  <c r="K220" i="7"/>
  <c r="K220" i="6"/>
  <c r="K220" i="5"/>
  <c r="K220" i="4"/>
  <c r="B223" i="4" l="1"/>
  <c r="B223" i="5"/>
  <c r="B223" i="7"/>
  <c r="B223" i="6"/>
  <c r="D222" i="6"/>
  <c r="H222" i="4"/>
  <c r="H222" i="6"/>
  <c r="H222" i="5"/>
  <c r="H221" i="5"/>
  <c r="A223" i="7"/>
  <c r="D223" i="7" s="1"/>
  <c r="A223" i="6"/>
  <c r="A223" i="5"/>
  <c r="D223" i="5" s="1"/>
  <c r="A223" i="4"/>
  <c r="K221" i="7"/>
  <c r="K221" i="6"/>
  <c r="K221" i="5"/>
  <c r="K221" i="4"/>
  <c r="B224" i="4" l="1"/>
  <c r="B224" i="5"/>
  <c r="B224" i="7"/>
  <c r="B224" i="6"/>
  <c r="D223" i="6"/>
  <c r="H223" i="4"/>
  <c r="H223" i="6"/>
  <c r="H223" i="5"/>
  <c r="H222" i="7"/>
  <c r="A224" i="7"/>
  <c r="D224" i="7" s="1"/>
  <c r="A224" i="6"/>
  <c r="A224" i="5"/>
  <c r="D224" i="5" s="1"/>
  <c r="A224" i="4"/>
  <c r="K222" i="7"/>
  <c r="K222" i="6"/>
  <c r="K222" i="5"/>
  <c r="K222" i="4"/>
  <c r="B225" i="4" l="1"/>
  <c r="B225" i="5"/>
  <c r="B225" i="7"/>
  <c r="B225" i="6"/>
  <c r="D224" i="6"/>
  <c r="H224" i="4"/>
  <c r="H224" i="6"/>
  <c r="H224" i="7"/>
  <c r="H223" i="7"/>
  <c r="A225" i="7"/>
  <c r="D225" i="7" s="1"/>
  <c r="A225" i="6"/>
  <c r="A225" i="5"/>
  <c r="D225" i="5" s="1"/>
  <c r="A225" i="4"/>
  <c r="K223" i="7"/>
  <c r="K223" i="6"/>
  <c r="K223" i="5"/>
  <c r="K223" i="4"/>
  <c r="B226" i="4" l="1"/>
  <c r="B226" i="5"/>
  <c r="B226" i="7"/>
  <c r="B226" i="6"/>
  <c r="D225" i="6"/>
  <c r="H225" i="4"/>
  <c r="H225" i="7"/>
  <c r="H225" i="5"/>
  <c r="H224" i="5"/>
  <c r="A226" i="7"/>
  <c r="D226" i="7" s="1"/>
  <c r="A226" i="6"/>
  <c r="A226" i="5"/>
  <c r="D226" i="5" s="1"/>
  <c r="A226" i="4"/>
  <c r="K224" i="7"/>
  <c r="K224" i="6"/>
  <c r="K224" i="5"/>
  <c r="K224" i="4"/>
  <c r="B227" i="4" l="1"/>
  <c r="B227" i="5"/>
  <c r="B227" i="7"/>
  <c r="B227" i="6"/>
  <c r="D226" i="6"/>
  <c r="H226" i="4"/>
  <c r="H226" i="6"/>
  <c r="H225" i="6"/>
  <c r="A227" i="7"/>
  <c r="D227" i="7" s="1"/>
  <c r="A227" i="6"/>
  <c r="A227" i="5"/>
  <c r="D227" i="5" s="1"/>
  <c r="A227" i="4"/>
  <c r="K225" i="7"/>
  <c r="K225" i="6"/>
  <c r="K225" i="5"/>
  <c r="K225" i="4"/>
  <c r="B228" i="4" l="1"/>
  <c r="B228" i="7"/>
  <c r="B228" i="5"/>
  <c r="B228" i="6"/>
  <c r="D227" i="6"/>
  <c r="H227" i="4"/>
  <c r="H227" i="5"/>
  <c r="H227" i="7"/>
  <c r="H226" i="5"/>
  <c r="H226" i="7"/>
  <c r="A228" i="7"/>
  <c r="D228" i="7" s="1"/>
  <c r="A228" i="6"/>
  <c r="A228" i="5"/>
  <c r="D228" i="5" s="1"/>
  <c r="A228" i="4"/>
  <c r="K226" i="7"/>
  <c r="K226" i="6"/>
  <c r="K226" i="5"/>
  <c r="K226" i="4"/>
  <c r="B229" i="4" l="1"/>
  <c r="B229" i="6"/>
  <c r="D228" i="6"/>
  <c r="B229" i="5"/>
  <c r="B229" i="7"/>
  <c r="H228" i="6"/>
  <c r="H228" i="7"/>
  <c r="H228" i="4"/>
  <c r="H227" i="6"/>
  <c r="H228" i="5"/>
  <c r="A229" i="7"/>
  <c r="D229" i="7" s="1"/>
  <c r="A229" i="6"/>
  <c r="D229" i="6" s="1"/>
  <c r="A229" i="5"/>
  <c r="D229" i="5" s="1"/>
  <c r="A229" i="4"/>
  <c r="K227" i="7"/>
  <c r="K227" i="6"/>
  <c r="K227" i="5"/>
  <c r="K227" i="4"/>
  <c r="B230" i="4" l="1"/>
  <c r="B230" i="6"/>
  <c r="B230" i="5"/>
  <c r="B230" i="7"/>
  <c r="H229" i="7"/>
  <c r="H229" i="6"/>
  <c r="H229" i="4"/>
  <c r="A230" i="7"/>
  <c r="D230" i="7" s="1"/>
  <c r="A230" i="6"/>
  <c r="A230" i="5"/>
  <c r="D230" i="5" s="1"/>
  <c r="A230" i="4"/>
  <c r="K228" i="7"/>
  <c r="K228" i="6"/>
  <c r="K228" i="5"/>
  <c r="K228" i="4"/>
  <c r="B231" i="4" l="1"/>
  <c r="B231" i="7"/>
  <c r="B231" i="6"/>
  <c r="D230" i="6"/>
  <c r="B231" i="5"/>
  <c r="H230" i="5"/>
  <c r="H230" i="6"/>
  <c r="H229" i="5"/>
  <c r="A231" i="7"/>
  <c r="D231" i="7" s="1"/>
  <c r="A231" i="6"/>
  <c r="A231" i="5"/>
  <c r="D231" i="5" s="1"/>
  <c r="A231" i="4"/>
  <c r="K229" i="7"/>
  <c r="K229" i="6"/>
  <c r="K229" i="5"/>
  <c r="K229" i="4"/>
  <c r="B232" i="4" l="1"/>
  <c r="B232" i="7"/>
  <c r="B232" i="5"/>
  <c r="B232" i="6"/>
  <c r="D231" i="6"/>
  <c r="H231" i="7"/>
  <c r="H230" i="4"/>
  <c r="H231" i="5"/>
  <c r="H230" i="7"/>
  <c r="A232" i="7"/>
  <c r="D232" i="7" s="1"/>
  <c r="A232" i="6"/>
  <c r="A232" i="5"/>
  <c r="D232" i="5" s="1"/>
  <c r="A232" i="4"/>
  <c r="K230" i="7"/>
  <c r="K230" i="6"/>
  <c r="K230" i="5"/>
  <c r="K230" i="4"/>
  <c r="B233" i="4" l="1"/>
  <c r="B233" i="5"/>
  <c r="B233" i="7"/>
  <c r="B233" i="6"/>
  <c r="D232" i="6"/>
  <c r="H232" i="7"/>
  <c r="H232" i="6"/>
  <c r="H232" i="5"/>
  <c r="H231" i="4"/>
  <c r="H231" i="6"/>
  <c r="A233" i="7"/>
  <c r="D233" i="7" s="1"/>
  <c r="A233" i="6"/>
  <c r="A233" i="5"/>
  <c r="D233" i="5" s="1"/>
  <c r="A233" i="4"/>
  <c r="K231" i="7"/>
  <c r="K231" i="6"/>
  <c r="K231" i="5"/>
  <c r="K231" i="4"/>
  <c r="B234" i="4" l="1"/>
  <c r="B234" i="6"/>
  <c r="D233" i="6"/>
  <c r="B234" i="5"/>
  <c r="B234" i="7"/>
  <c r="H233" i="7"/>
  <c r="H233" i="4"/>
  <c r="H233" i="6"/>
  <c r="H232" i="4"/>
  <c r="A234" i="7"/>
  <c r="D234" i="7" s="1"/>
  <c r="A234" i="6"/>
  <c r="A234" i="5"/>
  <c r="D234" i="5" s="1"/>
  <c r="A234" i="4"/>
  <c r="K232" i="7"/>
  <c r="K232" i="6"/>
  <c r="K232" i="5"/>
  <c r="K232" i="4"/>
  <c r="B235" i="4" l="1"/>
  <c r="B235" i="7"/>
  <c r="B235" i="6"/>
  <c r="D234" i="6"/>
  <c r="B235" i="5"/>
  <c r="H234" i="7"/>
  <c r="H234" i="4"/>
  <c r="H234" i="5"/>
  <c r="H233" i="5"/>
  <c r="A235" i="7"/>
  <c r="D235" i="7" s="1"/>
  <c r="A235" i="6"/>
  <c r="A235" i="5"/>
  <c r="D235" i="5" s="1"/>
  <c r="A235" i="4"/>
  <c r="K233" i="7"/>
  <c r="K233" i="6"/>
  <c r="K233" i="5"/>
  <c r="K233" i="4"/>
  <c r="B236" i="4" l="1"/>
  <c r="B236" i="5"/>
  <c r="B236" i="7"/>
  <c r="B236" i="6"/>
  <c r="D235" i="6"/>
  <c r="H235" i="7"/>
  <c r="H235" i="4"/>
  <c r="H235" i="6"/>
  <c r="H234" i="6"/>
  <c r="A236" i="7"/>
  <c r="D236" i="7" s="1"/>
  <c r="A236" i="6"/>
  <c r="A236" i="5"/>
  <c r="D236" i="5" s="1"/>
  <c r="A236" i="4"/>
  <c r="K234" i="7"/>
  <c r="K234" i="6"/>
  <c r="K234" i="5"/>
  <c r="K234" i="4"/>
  <c r="B237" i="4" l="1"/>
  <c r="B237" i="7"/>
  <c r="B237" i="5"/>
  <c r="B237" i="6"/>
  <c r="D236" i="6"/>
  <c r="H236" i="5"/>
  <c r="H235" i="5"/>
  <c r="A237" i="7"/>
  <c r="D237" i="7" s="1"/>
  <c r="A237" i="6"/>
  <c r="A237" i="5"/>
  <c r="D237" i="5" s="1"/>
  <c r="A237" i="4"/>
  <c r="K235" i="7"/>
  <c r="K235" i="6"/>
  <c r="K235" i="5"/>
  <c r="K235" i="4"/>
  <c r="B238" i="4" l="1"/>
  <c r="B238" i="7"/>
  <c r="B238" i="6"/>
  <c r="D237" i="6"/>
  <c r="B238" i="5"/>
  <c r="H237" i="5"/>
  <c r="H237" i="7"/>
  <c r="H237" i="6"/>
  <c r="H237" i="4"/>
  <c r="H236" i="6"/>
  <c r="H236" i="4"/>
  <c r="H236" i="7"/>
  <c r="A238" i="7"/>
  <c r="D238" i="7" s="1"/>
  <c r="A238" i="6"/>
  <c r="D238" i="6" s="1"/>
  <c r="A238" i="5"/>
  <c r="D238" i="5" s="1"/>
  <c r="A238" i="4"/>
  <c r="K236" i="7"/>
  <c r="K236" i="6"/>
  <c r="K236" i="5"/>
  <c r="K236" i="4"/>
  <c r="B239" i="4" l="1"/>
  <c r="B239" i="6"/>
  <c r="B239" i="5"/>
  <c r="B239" i="7"/>
  <c r="H238" i="5"/>
  <c r="H238" i="6"/>
  <c r="H238" i="7"/>
  <c r="A239" i="7"/>
  <c r="D239" i="7" s="1"/>
  <c r="A239" i="6"/>
  <c r="A239" i="5"/>
  <c r="D239" i="5" s="1"/>
  <c r="A239" i="4"/>
  <c r="K237" i="7"/>
  <c r="K237" i="6"/>
  <c r="K237" i="5"/>
  <c r="K237" i="4"/>
  <c r="B240" i="4" l="1"/>
  <c r="B240" i="7"/>
  <c r="B240" i="6"/>
  <c r="D239" i="6"/>
  <c r="B240" i="5"/>
  <c r="H239" i="6"/>
  <c r="H239" i="4"/>
  <c r="H239" i="5"/>
  <c r="H238" i="4"/>
  <c r="A240" i="7"/>
  <c r="D240" i="7" s="1"/>
  <c r="A240" i="6"/>
  <c r="A240" i="5"/>
  <c r="D240" i="5" s="1"/>
  <c r="A240" i="4"/>
  <c r="K238" i="7"/>
  <c r="K238" i="6"/>
  <c r="K238" i="5"/>
  <c r="K238" i="4"/>
  <c r="B241" i="4" l="1"/>
  <c r="B241" i="5"/>
  <c r="B241" i="7"/>
  <c r="B241" i="6"/>
  <c r="D240" i="6"/>
  <c r="H240" i="6"/>
  <c r="H240" i="7"/>
  <c r="H239" i="7"/>
  <c r="A241" i="7"/>
  <c r="D241" i="7" s="1"/>
  <c r="A241" i="6"/>
  <c r="A241" i="5"/>
  <c r="D241" i="5" s="1"/>
  <c r="A241" i="4"/>
  <c r="K239" i="7"/>
  <c r="K239" i="6"/>
  <c r="K239" i="5"/>
  <c r="K239" i="4"/>
  <c r="B242" i="4" l="1"/>
  <c r="B242" i="7"/>
  <c r="B242" i="6"/>
  <c r="D241" i="6"/>
  <c r="B242" i="5"/>
  <c r="H241" i="6"/>
  <c r="H240" i="5"/>
  <c r="H240" i="4"/>
  <c r="A242" i="7"/>
  <c r="D242" i="7" s="1"/>
  <c r="A242" i="6"/>
  <c r="A242" i="5"/>
  <c r="D242" i="5" s="1"/>
  <c r="A242" i="4"/>
  <c r="K240" i="7"/>
  <c r="K240" i="6"/>
  <c r="K240" i="5"/>
  <c r="K240" i="4"/>
  <c r="B243" i="4" l="1"/>
  <c r="B243" i="5"/>
  <c r="B243" i="7"/>
  <c r="B243" i="6"/>
  <c r="D242" i="6"/>
  <c r="H242" i="7"/>
  <c r="H242" i="4"/>
  <c r="H242" i="6"/>
  <c r="H242" i="5"/>
  <c r="H241" i="5"/>
  <c r="H241" i="4"/>
  <c r="H241" i="7"/>
  <c r="A243" i="7"/>
  <c r="D243" i="7" s="1"/>
  <c r="A243" i="6"/>
  <c r="A243" i="5"/>
  <c r="D243" i="5" s="1"/>
  <c r="A243" i="4"/>
  <c r="K241" i="7"/>
  <c r="K241" i="6"/>
  <c r="K241" i="5"/>
  <c r="K241" i="4"/>
  <c r="B244" i="4" l="1"/>
  <c r="B244" i="6"/>
  <c r="D243" i="6"/>
  <c r="B244" i="5"/>
  <c r="B244" i="7"/>
  <c r="H243" i="4"/>
  <c r="A244" i="7"/>
  <c r="D244" i="7" s="1"/>
  <c r="A244" i="6"/>
  <c r="A244" i="5"/>
  <c r="D244" i="5" s="1"/>
  <c r="A244" i="4"/>
  <c r="K242" i="7"/>
  <c r="K242" i="6"/>
  <c r="K242" i="5"/>
  <c r="K242" i="4"/>
  <c r="B245" i="4" l="1"/>
  <c r="B245" i="5"/>
  <c r="B245" i="6"/>
  <c r="D244" i="6"/>
  <c r="B245" i="7"/>
  <c r="H243" i="5"/>
  <c r="H243" i="7"/>
  <c r="H243" i="6"/>
  <c r="A245" i="7"/>
  <c r="D245" i="7" s="1"/>
  <c r="A245" i="6"/>
  <c r="D245" i="6" s="1"/>
  <c r="A245" i="5"/>
  <c r="D245" i="5" s="1"/>
  <c r="A245" i="4"/>
  <c r="K243" i="7"/>
  <c r="K243" i="6"/>
  <c r="K243" i="5"/>
  <c r="K243" i="4"/>
  <c r="B246" i="4" l="1"/>
  <c r="B246" i="6"/>
  <c r="B246" i="7"/>
  <c r="B246" i="5"/>
  <c r="H245" i="5"/>
  <c r="H245" i="7"/>
  <c r="H244" i="6"/>
  <c r="H244" i="7"/>
  <c r="H244" i="4"/>
  <c r="H244" i="5"/>
  <c r="A246" i="7"/>
  <c r="D246" i="7" s="1"/>
  <c r="A246" i="6"/>
  <c r="A246" i="5"/>
  <c r="D246" i="5" s="1"/>
  <c r="A246" i="4"/>
  <c r="K244" i="7"/>
  <c r="K244" i="6"/>
  <c r="K244" i="5"/>
  <c r="K244" i="4"/>
  <c r="B247" i="4" l="1"/>
  <c r="B247" i="5"/>
  <c r="B247" i="7"/>
  <c r="B247" i="6"/>
  <c r="D246" i="6"/>
  <c r="H246" i="6"/>
  <c r="H246" i="4"/>
  <c r="H245" i="6"/>
  <c r="H245" i="4"/>
  <c r="H246" i="5"/>
  <c r="A247" i="7"/>
  <c r="D247" i="7" s="1"/>
  <c r="A247" i="6"/>
  <c r="A247" i="5"/>
  <c r="D247" i="5" s="1"/>
  <c r="A247" i="4"/>
  <c r="K245" i="7"/>
  <c r="K245" i="6"/>
  <c r="K245" i="5"/>
  <c r="K245" i="4"/>
  <c r="B248" i="4" l="1"/>
  <c r="B248" i="5"/>
  <c r="B248" i="7"/>
  <c r="B248" i="6"/>
  <c r="D247" i="6"/>
  <c r="H247" i="4"/>
  <c r="H247" i="6"/>
  <c r="H247" i="7"/>
  <c r="H247" i="5"/>
  <c r="H246" i="7"/>
  <c r="A248" i="7"/>
  <c r="D248" i="7" s="1"/>
  <c r="A248" i="6"/>
  <c r="D248" i="6" s="1"/>
  <c r="A248" i="5"/>
  <c r="D248" i="5" s="1"/>
  <c r="A248" i="4"/>
  <c r="K246" i="7"/>
  <c r="K246" i="6"/>
  <c r="K246" i="5"/>
  <c r="K246" i="4"/>
  <c r="B249" i="4" l="1"/>
  <c r="B249" i="6"/>
  <c r="B249" i="5"/>
  <c r="B249" i="7"/>
  <c r="H248" i="7"/>
  <c r="H248" i="5"/>
  <c r="H248" i="4"/>
  <c r="A249" i="7"/>
  <c r="D249" i="7" s="1"/>
  <c r="A249" i="6"/>
  <c r="A249" i="5"/>
  <c r="D249" i="5" s="1"/>
  <c r="A249" i="4"/>
  <c r="K247" i="7"/>
  <c r="K247" i="6"/>
  <c r="K247" i="5"/>
  <c r="K247" i="4"/>
  <c r="B250" i="4" l="1"/>
  <c r="B250" i="7"/>
  <c r="B250" i="6"/>
  <c r="D249" i="6"/>
  <c r="B250" i="5"/>
  <c r="H249" i="6"/>
  <c r="H248" i="6"/>
  <c r="H249" i="5"/>
  <c r="H249" i="4"/>
  <c r="A250" i="7"/>
  <c r="D250" i="7" s="1"/>
  <c r="A250" i="6"/>
  <c r="A250" i="5"/>
  <c r="D250" i="5" s="1"/>
  <c r="A250" i="4"/>
  <c r="K248" i="7"/>
  <c r="K248" i="6"/>
  <c r="K248" i="5"/>
  <c r="K248" i="4"/>
  <c r="B251" i="4" l="1"/>
  <c r="B251" i="7"/>
  <c r="B251" i="5"/>
  <c r="B251" i="6"/>
  <c r="D250" i="6"/>
  <c r="H249" i="7"/>
  <c r="H250" i="4"/>
  <c r="A251" i="7"/>
  <c r="D251" i="7" s="1"/>
  <c r="A251" i="6"/>
  <c r="A251" i="5"/>
  <c r="D251" i="5" s="1"/>
  <c r="A251" i="4"/>
  <c r="K249" i="7"/>
  <c r="K249" i="6"/>
  <c r="K249" i="5"/>
  <c r="K249" i="4"/>
  <c r="B252" i="4" l="1"/>
  <c r="B252" i="5"/>
  <c r="B252" i="7"/>
  <c r="B252" i="6"/>
  <c r="D251" i="6"/>
  <c r="H251" i="6"/>
  <c r="H250" i="6"/>
  <c r="H250" i="5"/>
  <c r="H250" i="7"/>
  <c r="H251" i="4"/>
  <c r="A252" i="7"/>
  <c r="D252" i="7" s="1"/>
  <c r="A252" i="6"/>
  <c r="A252" i="5"/>
  <c r="D252" i="5" s="1"/>
  <c r="A252" i="4"/>
  <c r="K250" i="7"/>
  <c r="K250" i="6"/>
  <c r="K250" i="5"/>
  <c r="K250" i="4"/>
  <c r="B253" i="4" l="1"/>
  <c r="B253" i="5"/>
  <c r="B253" i="7"/>
  <c r="B253" i="6"/>
  <c r="D252" i="6"/>
  <c r="H252" i="7"/>
  <c r="H251" i="7"/>
  <c r="H252" i="5"/>
  <c r="H251" i="5"/>
  <c r="H252" i="4"/>
  <c r="A253" i="7"/>
  <c r="D253" i="7" s="1"/>
  <c r="A253" i="6"/>
  <c r="D253" i="6" s="1"/>
  <c r="A253" i="5"/>
  <c r="D253" i="5" s="1"/>
  <c r="A253" i="4"/>
  <c r="K251" i="7"/>
  <c r="K251" i="6"/>
  <c r="K251" i="5"/>
  <c r="K251" i="4"/>
  <c r="B254" i="6" l="1"/>
  <c r="B254" i="4"/>
  <c r="B254" i="5"/>
  <c r="B254" i="7"/>
  <c r="H253" i="6"/>
  <c r="H253" i="7"/>
  <c r="H253" i="5"/>
  <c r="H252" i="6"/>
  <c r="H253" i="4"/>
  <c r="A254" i="7"/>
  <c r="D254" i="7" s="1"/>
  <c r="A254" i="6"/>
  <c r="A254" i="5"/>
  <c r="D254" i="5" s="1"/>
  <c r="A254" i="4"/>
  <c r="K252" i="7"/>
  <c r="K252" i="6"/>
  <c r="K252" i="5"/>
  <c r="K252" i="4"/>
  <c r="B255" i="4" l="1"/>
  <c r="B255" i="7"/>
  <c r="B255" i="5"/>
  <c r="B255" i="6"/>
  <c r="D254" i="6"/>
  <c r="H254" i="7"/>
  <c r="H254" i="4"/>
  <c r="A255" i="7"/>
  <c r="D255" i="7" s="1"/>
  <c r="A255" i="6"/>
  <c r="D255" i="6" s="1"/>
  <c r="A255" i="5"/>
  <c r="D255" i="5" s="1"/>
  <c r="A255" i="4"/>
  <c r="K253" i="7"/>
  <c r="K253" i="6"/>
  <c r="K253" i="5"/>
  <c r="K253" i="4"/>
  <c r="B256" i="4" l="1"/>
  <c r="B256" i="6"/>
  <c r="B256" i="7"/>
  <c r="B256" i="5"/>
  <c r="H254" i="6"/>
  <c r="H255" i="7"/>
  <c r="H255" i="6"/>
  <c r="H254" i="5"/>
  <c r="H255" i="4"/>
  <c r="A256" i="7"/>
  <c r="D256" i="7" s="1"/>
  <c r="A256" i="6"/>
  <c r="A256" i="5"/>
  <c r="D256" i="5" s="1"/>
  <c r="A256" i="4"/>
  <c r="K254" i="7"/>
  <c r="K254" i="6"/>
  <c r="K254" i="5"/>
  <c r="K254" i="4"/>
  <c r="B257" i="4" l="1"/>
  <c r="B257" i="5"/>
  <c r="B257" i="7"/>
  <c r="B257" i="6"/>
  <c r="B258" i="6" s="1"/>
  <c r="D256" i="6"/>
  <c r="H256" i="7"/>
  <c r="H255" i="5"/>
  <c r="H256" i="4"/>
  <c r="A257" i="7"/>
  <c r="D257" i="7" s="1"/>
  <c r="A257" i="6"/>
  <c r="D257" i="6" s="1"/>
  <c r="A257" i="5"/>
  <c r="D257" i="5" s="1"/>
  <c r="A257" i="4"/>
  <c r="K255" i="7"/>
  <c r="K255" i="6"/>
  <c r="K255" i="5"/>
  <c r="K255" i="4"/>
  <c r="B258" i="4" l="1"/>
  <c r="B258" i="5"/>
  <c r="B258" i="7"/>
  <c r="H256" i="5"/>
  <c r="H256" i="6"/>
  <c r="H257" i="6"/>
  <c r="H257" i="7"/>
  <c r="H257" i="4"/>
  <c r="A258" i="7"/>
  <c r="D258" i="7" s="1"/>
  <c r="A258" i="6"/>
  <c r="A258" i="5"/>
  <c r="D258" i="5" s="1"/>
  <c r="A258" i="4"/>
  <c r="K256" i="7"/>
  <c r="K256" i="6"/>
  <c r="K256" i="5"/>
  <c r="K256" i="4"/>
  <c r="B259" i="4" l="1"/>
  <c r="B259" i="7"/>
  <c r="B259" i="5"/>
  <c r="B259" i="6"/>
  <c r="D258" i="6"/>
  <c r="H257" i="5"/>
  <c r="H258" i="4"/>
  <c r="A259" i="7"/>
  <c r="D259" i="7" s="1"/>
  <c r="A259" i="6"/>
  <c r="D259" i="6" s="1"/>
  <c r="A259" i="5"/>
  <c r="D259" i="5" s="1"/>
  <c r="A259" i="4"/>
  <c r="K257" i="7"/>
  <c r="K257" i="6"/>
  <c r="K257" i="5"/>
  <c r="K257" i="4"/>
  <c r="B260" i="4" l="1"/>
  <c r="B260" i="6"/>
  <c r="B260" i="5"/>
  <c r="B260" i="7"/>
  <c r="H259" i="6"/>
  <c r="H258" i="6"/>
  <c r="H258" i="5"/>
  <c r="H259" i="7"/>
  <c r="H258" i="7"/>
  <c r="H259" i="4"/>
  <c r="A260" i="7"/>
  <c r="D260" i="7" s="1"/>
  <c r="A260" i="6"/>
  <c r="A260" i="5"/>
  <c r="D260" i="5" s="1"/>
  <c r="A260" i="4"/>
  <c r="K258" i="7"/>
  <c r="K258" i="6"/>
  <c r="K258" i="5"/>
  <c r="K258" i="4"/>
  <c r="B261" i="4" l="1"/>
  <c r="B261" i="6"/>
  <c r="D260" i="6"/>
  <c r="B261" i="5"/>
  <c r="B261" i="7"/>
  <c r="H260" i="5"/>
  <c r="H260" i="6"/>
  <c r="H259" i="5"/>
  <c r="H260" i="4"/>
  <c r="A261" i="7"/>
  <c r="D261" i="7" s="1"/>
  <c r="A261" i="6"/>
  <c r="A261" i="5"/>
  <c r="D261" i="5" s="1"/>
  <c r="A261" i="4"/>
  <c r="K259" i="7"/>
  <c r="K259" i="6"/>
  <c r="K259" i="5"/>
  <c r="K259" i="4"/>
  <c r="B262" i="4" l="1"/>
  <c r="B262" i="5"/>
  <c r="B262" i="7"/>
  <c r="B262" i="6"/>
  <c r="D261" i="6"/>
  <c r="H261" i="7"/>
  <c r="H261" i="5"/>
  <c r="H260" i="7"/>
  <c r="H261" i="4"/>
  <c r="A262" i="7"/>
  <c r="D262" i="7" s="1"/>
  <c r="A262" i="6"/>
  <c r="A262" i="5"/>
  <c r="D262" i="5" s="1"/>
  <c r="A262" i="4"/>
  <c r="K260" i="7"/>
  <c r="K260" i="6"/>
  <c r="K260" i="5"/>
  <c r="K260" i="4"/>
  <c r="B263" i="4" l="1"/>
  <c r="B263" i="5"/>
  <c r="B263" i="7"/>
  <c r="B263" i="6"/>
  <c r="D262" i="6"/>
  <c r="H262" i="7"/>
  <c r="H261" i="6"/>
  <c r="H262" i="4"/>
  <c r="A263" i="7"/>
  <c r="D263" i="7" s="1"/>
  <c r="A263" i="6"/>
  <c r="A263" i="5"/>
  <c r="D263" i="5" s="1"/>
  <c r="A263" i="4"/>
  <c r="K261" i="7"/>
  <c r="K261" i="6"/>
  <c r="K261" i="5"/>
  <c r="K261" i="4"/>
  <c r="B264" i="4" l="1"/>
  <c r="B264" i="5"/>
  <c r="B264" i="7"/>
  <c r="B264" i="6"/>
  <c r="D263" i="6"/>
  <c r="H263" i="7"/>
  <c r="H263" i="5"/>
  <c r="H262" i="6"/>
  <c r="H262" i="5"/>
  <c r="H263" i="6"/>
  <c r="H263" i="4"/>
  <c r="A264" i="7"/>
  <c r="D264" i="7" s="1"/>
  <c r="A264" i="6"/>
  <c r="A264" i="5"/>
  <c r="D264" i="5" s="1"/>
  <c r="A264" i="4"/>
  <c r="K262" i="7"/>
  <c r="K262" i="6"/>
  <c r="K262" i="5"/>
  <c r="K262" i="4"/>
  <c r="B265" i="4" l="1"/>
  <c r="B265" i="7"/>
  <c r="B265" i="5"/>
  <c r="B265" i="6"/>
  <c r="D264" i="6"/>
  <c r="H264" i="7"/>
  <c r="H264" i="5"/>
  <c r="H264" i="6"/>
  <c r="H264" i="4"/>
  <c r="A265" i="7"/>
  <c r="D265" i="7" s="1"/>
  <c r="A265" i="6"/>
  <c r="A265" i="5"/>
  <c r="D265" i="5" s="1"/>
  <c r="A265" i="4"/>
  <c r="K263" i="7"/>
  <c r="K263" i="6"/>
  <c r="K263" i="5"/>
  <c r="K263" i="4"/>
  <c r="B266" i="4" l="1"/>
  <c r="B266" i="6"/>
  <c r="D265" i="6"/>
  <c r="B266" i="5"/>
  <c r="B266" i="7"/>
  <c r="H265" i="7"/>
  <c r="H265" i="6"/>
  <c r="H265" i="4"/>
  <c r="A266" i="7"/>
  <c r="D266" i="7" s="1"/>
  <c r="A266" i="6"/>
  <c r="A266" i="5"/>
  <c r="D266" i="5" s="1"/>
  <c r="A266" i="4"/>
  <c r="K264" i="7"/>
  <c r="K264" i="6"/>
  <c r="K264" i="5"/>
  <c r="K264" i="4"/>
  <c r="B267" i="4" l="1"/>
  <c r="B267" i="7"/>
  <c r="B267" i="6"/>
  <c r="D266" i="6"/>
  <c r="B267" i="5"/>
  <c r="H266" i="5"/>
  <c r="H266" i="7"/>
  <c r="H265" i="5"/>
  <c r="H266" i="4"/>
  <c r="A267" i="7"/>
  <c r="D267" i="7" s="1"/>
  <c r="A267" i="6"/>
  <c r="A267" i="5"/>
  <c r="D267" i="5" s="1"/>
  <c r="A267" i="4"/>
  <c r="K265" i="7"/>
  <c r="K265" i="6"/>
  <c r="K265" i="5"/>
  <c r="K265" i="4"/>
  <c r="B268" i="5" l="1"/>
  <c r="B268" i="4"/>
  <c r="B268" i="7"/>
  <c r="B268" i="6"/>
  <c r="D267" i="6"/>
  <c r="H267" i="6"/>
  <c r="H267" i="5"/>
  <c r="H266" i="6"/>
  <c r="H267" i="7"/>
  <c r="H267" i="4"/>
  <c r="A268" i="7"/>
  <c r="D268" i="7" s="1"/>
  <c r="A268" i="6"/>
  <c r="A268" i="5"/>
  <c r="D268" i="5" s="1"/>
  <c r="A268" i="4"/>
  <c r="K266" i="7"/>
  <c r="K266" i="6"/>
  <c r="K266" i="5"/>
  <c r="K266" i="4"/>
  <c r="B269" i="4" l="1"/>
  <c r="B269" i="7"/>
  <c r="B269" i="5"/>
  <c r="B269" i="6"/>
  <c r="D268" i="6"/>
  <c r="H268" i="4"/>
  <c r="A269" i="7"/>
  <c r="D269" i="7" s="1"/>
  <c r="A269" i="6"/>
  <c r="D269" i="6" s="1"/>
  <c r="A269" i="5"/>
  <c r="D269" i="5" s="1"/>
  <c r="A269" i="4"/>
  <c r="K267" i="7"/>
  <c r="K267" i="6"/>
  <c r="K267" i="5"/>
  <c r="K267" i="4"/>
  <c r="B270" i="4" l="1"/>
  <c r="B270" i="6"/>
  <c r="B270" i="5"/>
  <c r="B270" i="7"/>
  <c r="H269" i="6"/>
  <c r="H269" i="5"/>
  <c r="H268" i="5"/>
  <c r="H268" i="6"/>
  <c r="H268" i="7"/>
  <c r="H269" i="4"/>
  <c r="A270" i="7"/>
  <c r="D270" i="7" s="1"/>
  <c r="A270" i="6"/>
  <c r="A270" i="5"/>
  <c r="D270" i="5" s="1"/>
  <c r="A270" i="4"/>
  <c r="K268" i="7"/>
  <c r="K268" i="6"/>
  <c r="K268" i="5"/>
  <c r="K268" i="4"/>
  <c r="B271" i="4" l="1"/>
  <c r="B271" i="6"/>
  <c r="D270" i="6"/>
  <c r="B271" i="5"/>
  <c r="B271" i="7"/>
  <c r="H270" i="7"/>
  <c r="H269" i="7"/>
  <c r="H270" i="5"/>
  <c r="H270" i="4"/>
  <c r="A271" i="7"/>
  <c r="D271" i="7" s="1"/>
  <c r="A271" i="6"/>
  <c r="A271" i="5"/>
  <c r="D271" i="5" s="1"/>
  <c r="A271" i="4"/>
  <c r="K269" i="7"/>
  <c r="K269" i="6"/>
  <c r="K269" i="5"/>
  <c r="K269" i="4"/>
  <c r="B272" i="4" l="1"/>
  <c r="B272" i="7"/>
  <c r="B272" i="5"/>
  <c r="B272" i="6"/>
  <c r="D271" i="6"/>
  <c r="H271" i="7"/>
  <c r="H270" i="6"/>
  <c r="H271" i="4"/>
  <c r="A272" i="7"/>
  <c r="D272" i="7" s="1"/>
  <c r="A272" i="6"/>
  <c r="A272" i="5"/>
  <c r="D272" i="5" s="1"/>
  <c r="A272" i="4"/>
  <c r="K270" i="7"/>
  <c r="K270" i="6"/>
  <c r="K270" i="5"/>
  <c r="K270" i="4"/>
  <c r="B273" i="4" l="1"/>
  <c r="B273" i="7"/>
  <c r="B273" i="5"/>
  <c r="B273" i="6"/>
  <c r="D272" i="6"/>
  <c r="H272" i="6"/>
  <c r="H272" i="5"/>
  <c r="H271" i="6"/>
  <c r="H271" i="5"/>
  <c r="H272" i="4"/>
  <c r="A273" i="7"/>
  <c r="D273" i="7" s="1"/>
  <c r="A273" i="6"/>
  <c r="A273" i="5"/>
  <c r="D273" i="5" s="1"/>
  <c r="A273" i="4"/>
  <c r="K271" i="7"/>
  <c r="K271" i="6"/>
  <c r="K271" i="5"/>
  <c r="K271" i="4"/>
  <c r="B274" i="4" l="1"/>
  <c r="B274" i="7"/>
  <c r="B274" i="6"/>
  <c r="D273" i="6"/>
  <c r="B274" i="5"/>
  <c r="H272" i="7"/>
  <c r="H273" i="7"/>
  <c r="H273" i="4"/>
  <c r="A274" i="7"/>
  <c r="D274" i="7" s="1"/>
  <c r="A274" i="6"/>
  <c r="D274" i="6" s="1"/>
  <c r="A274" i="5"/>
  <c r="D274" i="5" s="1"/>
  <c r="A274" i="4"/>
  <c r="K272" i="7"/>
  <c r="K272" i="6"/>
  <c r="K272" i="5"/>
  <c r="K272" i="4"/>
  <c r="B275" i="4" l="1"/>
  <c r="B275" i="7"/>
  <c r="B275" i="6"/>
  <c r="B275" i="5"/>
  <c r="H274" i="6"/>
  <c r="H273" i="5"/>
  <c r="H273" i="6"/>
  <c r="H274" i="5"/>
  <c r="H274" i="4"/>
  <c r="A275" i="7"/>
  <c r="D275" i="7" s="1"/>
  <c r="A275" i="6"/>
  <c r="A275" i="5"/>
  <c r="D275" i="5" s="1"/>
  <c r="A275" i="4"/>
  <c r="K273" i="7"/>
  <c r="K273" i="6"/>
  <c r="K273" i="5"/>
  <c r="K273" i="4"/>
  <c r="B276" i="4" l="1"/>
  <c r="B276" i="7"/>
  <c r="B276" i="5"/>
  <c r="B276" i="6"/>
  <c r="D275" i="6"/>
  <c r="H275" i="7"/>
  <c r="H275" i="5"/>
  <c r="H274" i="7"/>
  <c r="H275" i="4"/>
  <c r="A276" i="7"/>
  <c r="D276" i="7" s="1"/>
  <c r="A276" i="6"/>
  <c r="A276" i="5"/>
  <c r="D276" i="5" s="1"/>
  <c r="A276" i="4"/>
  <c r="K274" i="7"/>
  <c r="K274" i="6"/>
  <c r="K274" i="5"/>
  <c r="K274" i="4"/>
  <c r="B277" i="4" l="1"/>
  <c r="B277" i="7"/>
  <c r="B277" i="6"/>
  <c r="D276" i="6"/>
  <c r="B277" i="5"/>
  <c r="H276" i="6"/>
  <c r="H276" i="7"/>
  <c r="H275" i="6"/>
  <c r="H276" i="5"/>
  <c r="H276" i="4"/>
  <c r="A277" i="7"/>
  <c r="D277" i="7" s="1"/>
  <c r="A277" i="6"/>
  <c r="A277" i="5"/>
  <c r="D277" i="5" s="1"/>
  <c r="A277" i="4"/>
  <c r="K275" i="7"/>
  <c r="K275" i="6"/>
  <c r="K275" i="5"/>
  <c r="K275" i="4"/>
  <c r="B278" i="4" l="1"/>
  <c r="B278" i="6"/>
  <c r="D277" i="6"/>
  <c r="B278" i="7"/>
  <c r="B278" i="5"/>
  <c r="H277" i="6"/>
  <c r="H277" i="4"/>
  <c r="A278" i="7"/>
  <c r="D278" i="7" s="1"/>
  <c r="A278" i="6"/>
  <c r="D278" i="6" s="1"/>
  <c r="A278" i="5"/>
  <c r="D278" i="5" s="1"/>
  <c r="A278" i="4"/>
  <c r="K276" i="7"/>
  <c r="K276" i="6"/>
  <c r="K276" i="5"/>
  <c r="K276" i="4"/>
  <c r="B279" i="4" l="1"/>
  <c r="B279" i="6"/>
  <c r="B279" i="7"/>
  <c r="B279" i="5"/>
  <c r="H278" i="7"/>
  <c r="H278" i="5"/>
  <c r="H278" i="6"/>
  <c r="H277" i="5"/>
  <c r="H277" i="7"/>
  <c r="H278" i="4"/>
  <c r="A279" i="7"/>
  <c r="D279" i="7" s="1"/>
  <c r="A279" i="6"/>
  <c r="D279" i="6" s="1"/>
  <c r="A279" i="5"/>
  <c r="D279" i="5" s="1"/>
  <c r="A279" i="4"/>
  <c r="K277" i="7"/>
  <c r="K277" i="6"/>
  <c r="K277" i="5"/>
  <c r="K277" i="4"/>
  <c r="B280" i="4" l="1"/>
  <c r="B280" i="6"/>
  <c r="B280" i="7"/>
  <c r="B280" i="5"/>
  <c r="H279" i="7"/>
  <c r="H279" i="5"/>
  <c r="H279" i="4"/>
  <c r="A280" i="7"/>
  <c r="D280" i="7" s="1"/>
  <c r="A280" i="6"/>
  <c r="D280" i="6" s="1"/>
  <c r="A280" i="5"/>
  <c r="D280" i="5" s="1"/>
  <c r="A280" i="4"/>
  <c r="K278" i="7"/>
  <c r="K278" i="6"/>
  <c r="K278" i="5"/>
  <c r="K278" i="4"/>
  <c r="B281" i="4" l="1"/>
  <c r="B281" i="6"/>
  <c r="B281" i="7"/>
  <c r="B281" i="5"/>
  <c r="H280" i="6"/>
  <c r="H280" i="5"/>
  <c r="H279" i="6"/>
  <c r="H280" i="4"/>
  <c r="A281" i="7"/>
  <c r="D281" i="7" s="1"/>
  <c r="A281" i="6"/>
  <c r="A281" i="5"/>
  <c r="D281" i="5" s="1"/>
  <c r="A281" i="4"/>
  <c r="K279" i="7"/>
  <c r="K279" i="6"/>
  <c r="K279" i="5"/>
  <c r="K279" i="4"/>
  <c r="B282" i="4" l="1"/>
  <c r="B282" i="7"/>
  <c r="B282" i="6"/>
  <c r="D281" i="6"/>
  <c r="B282" i="5"/>
  <c r="H281" i="7"/>
  <c r="H280" i="7"/>
  <c r="H281" i="6"/>
  <c r="H281" i="4"/>
  <c r="A282" i="7"/>
  <c r="D282" i="7" s="1"/>
  <c r="A282" i="6"/>
  <c r="A282" i="5"/>
  <c r="D282" i="5" s="1"/>
  <c r="A282" i="4"/>
  <c r="K280" i="7"/>
  <c r="K280" i="6"/>
  <c r="K280" i="5"/>
  <c r="K280" i="4"/>
  <c r="B283" i="4" l="1"/>
  <c r="B283" i="5"/>
  <c r="B283" i="7"/>
  <c r="B283" i="6"/>
  <c r="D282" i="6"/>
  <c r="H282" i="5"/>
  <c r="H281" i="5"/>
  <c r="H282" i="4"/>
  <c r="A283" i="7"/>
  <c r="D283" i="7" s="1"/>
  <c r="A283" i="6"/>
  <c r="A283" i="5"/>
  <c r="D283" i="5" s="1"/>
  <c r="A283" i="4"/>
  <c r="K281" i="7"/>
  <c r="K281" i="6"/>
  <c r="K281" i="5"/>
  <c r="K281" i="4"/>
  <c r="B284" i="4" l="1"/>
  <c r="B284" i="7"/>
  <c r="B284" i="6"/>
  <c r="D283" i="6"/>
  <c r="B284" i="5"/>
  <c r="H283" i="6"/>
  <c r="H282" i="6"/>
  <c r="H282" i="7"/>
  <c r="H283" i="4"/>
  <c r="A284" i="7"/>
  <c r="D284" i="7" s="1"/>
  <c r="A284" i="6"/>
  <c r="A284" i="5"/>
  <c r="D284" i="5" s="1"/>
  <c r="A284" i="4"/>
  <c r="K282" i="7"/>
  <c r="K282" i="6"/>
  <c r="K282" i="5"/>
  <c r="K282" i="4"/>
  <c r="B285" i="4" l="1"/>
  <c r="B285" i="7"/>
  <c r="B285" i="6"/>
  <c r="D284" i="6"/>
  <c r="B285" i="5"/>
  <c r="H284" i="7"/>
  <c r="H284" i="6"/>
  <c r="H284" i="5"/>
  <c r="H283" i="5"/>
  <c r="H283" i="7"/>
  <c r="H284" i="4"/>
  <c r="A285" i="7"/>
  <c r="D285" i="7" s="1"/>
  <c r="A285" i="6"/>
  <c r="A285" i="5"/>
  <c r="D285" i="5" s="1"/>
  <c r="A285" i="4"/>
  <c r="K283" i="7"/>
  <c r="K283" i="6"/>
  <c r="K283" i="5"/>
  <c r="K283" i="4"/>
  <c r="B286" i="4" l="1"/>
  <c r="B286" i="6"/>
  <c r="D285" i="6"/>
  <c r="B286" i="5"/>
  <c r="B286" i="7"/>
  <c r="H285" i="7"/>
  <c r="H285" i="6"/>
  <c r="H285" i="4"/>
  <c r="A286" i="7"/>
  <c r="D286" i="7" s="1"/>
  <c r="A286" i="6"/>
  <c r="A286" i="5"/>
  <c r="D286" i="5" s="1"/>
  <c r="A286" i="4"/>
  <c r="K284" i="7"/>
  <c r="K284" i="6"/>
  <c r="K284" i="5"/>
  <c r="K284" i="4"/>
  <c r="B287" i="4" l="1"/>
  <c r="B287" i="7"/>
  <c r="B287" i="5"/>
  <c r="B287" i="6"/>
  <c r="D286" i="6"/>
  <c r="H286" i="5"/>
  <c r="H285" i="5"/>
  <c r="H286" i="7"/>
  <c r="H286" i="6"/>
  <c r="H286" i="4"/>
  <c r="A287" i="7"/>
  <c r="D287" i="7" s="1"/>
  <c r="A287" i="6"/>
  <c r="A287" i="5"/>
  <c r="D287" i="5" s="1"/>
  <c r="A287" i="4"/>
  <c r="K285" i="7"/>
  <c r="K285" i="6"/>
  <c r="K285" i="5"/>
  <c r="K285" i="4"/>
  <c r="B288" i="4" l="1"/>
  <c r="B288" i="7"/>
  <c r="B288" i="6"/>
  <c r="D287" i="6"/>
  <c r="B288" i="5"/>
  <c r="H287" i="6"/>
  <c r="H287" i="7"/>
  <c r="H287" i="4"/>
  <c r="A288" i="7"/>
  <c r="D288" i="7" s="1"/>
  <c r="A288" i="6"/>
  <c r="D288" i="6" s="1"/>
  <c r="A288" i="5"/>
  <c r="D288" i="5" s="1"/>
  <c r="A288" i="4"/>
  <c r="K286" i="7"/>
  <c r="K286" i="6"/>
  <c r="K286" i="5"/>
  <c r="K286" i="4"/>
  <c r="B289" i="4" l="1"/>
  <c r="B289" i="6"/>
  <c r="B289" i="5"/>
  <c r="B289" i="7"/>
  <c r="H288" i="5"/>
  <c r="H287" i="5"/>
  <c r="H288" i="4"/>
  <c r="A289" i="7"/>
  <c r="D289" i="7" s="1"/>
  <c r="A289" i="6"/>
  <c r="A289" i="5"/>
  <c r="D289" i="5" s="1"/>
  <c r="A289" i="4"/>
  <c r="K287" i="7"/>
  <c r="K287" i="6"/>
  <c r="K287" i="5"/>
  <c r="K287" i="4"/>
  <c r="B290" i="4" l="1"/>
  <c r="B290" i="7"/>
  <c r="B290" i="6"/>
  <c r="D289" i="6"/>
  <c r="B290" i="5"/>
  <c r="H289" i="6"/>
  <c r="H289" i="7"/>
  <c r="H288" i="7"/>
  <c r="H288" i="6"/>
  <c r="H289" i="5"/>
  <c r="H289" i="4"/>
  <c r="A290" i="7"/>
  <c r="D290" i="7" s="1"/>
  <c r="A290" i="6"/>
  <c r="A290" i="5"/>
  <c r="D290" i="5" s="1"/>
  <c r="A290" i="4"/>
  <c r="K288" i="7"/>
  <c r="K288" i="6"/>
  <c r="K288" i="5"/>
  <c r="K288" i="4"/>
  <c r="B291" i="4" l="1"/>
  <c r="B291" i="5"/>
  <c r="B291" i="7"/>
  <c r="B291" i="6"/>
  <c r="D290" i="6"/>
  <c r="H290" i="7"/>
  <c r="H290" i="6"/>
  <c r="H290" i="4"/>
  <c r="A291" i="7"/>
  <c r="D291" i="7" s="1"/>
  <c r="A291" i="6"/>
  <c r="A291" i="5"/>
  <c r="D291" i="5" s="1"/>
  <c r="A291" i="4"/>
  <c r="K289" i="7"/>
  <c r="K289" i="6"/>
  <c r="K289" i="5"/>
  <c r="K289" i="4"/>
  <c r="B292" i="4" l="1"/>
  <c r="B292" i="5"/>
  <c r="B292" i="7"/>
  <c r="B292" i="6"/>
  <c r="D291" i="6"/>
  <c r="H291" i="7"/>
  <c r="H290" i="5"/>
  <c r="H291" i="4"/>
  <c r="A292" i="7"/>
  <c r="D292" i="7" s="1"/>
  <c r="A292" i="6"/>
  <c r="A292" i="5"/>
  <c r="D292" i="5" s="1"/>
  <c r="A292" i="4"/>
  <c r="K290" i="7"/>
  <c r="K290" i="6"/>
  <c r="K290" i="5"/>
  <c r="K290" i="4"/>
  <c r="B293" i="4" l="1"/>
  <c r="B293" i="6"/>
  <c r="D292" i="6"/>
  <c r="B293" i="7"/>
  <c r="B293" i="5"/>
  <c r="H292" i="6"/>
  <c r="H291" i="6"/>
  <c r="H291" i="5"/>
  <c r="H292" i="4"/>
  <c r="A293" i="7"/>
  <c r="D293" i="7" s="1"/>
  <c r="A293" i="6"/>
  <c r="A293" i="5"/>
  <c r="D293" i="5" s="1"/>
  <c r="A293" i="4"/>
  <c r="K291" i="7"/>
  <c r="K291" i="6"/>
  <c r="K291" i="5"/>
  <c r="K291" i="4"/>
  <c r="B294" i="4" l="1"/>
  <c r="B294" i="5"/>
  <c r="B294" i="7"/>
  <c r="B294" i="6"/>
  <c r="D293" i="6"/>
  <c r="H293" i="5"/>
  <c r="H292" i="5"/>
  <c r="H292" i="7"/>
  <c r="H293" i="4"/>
  <c r="A294" i="7"/>
  <c r="D294" i="7" s="1"/>
  <c r="A294" i="6"/>
  <c r="A294" i="5"/>
  <c r="D294" i="5" s="1"/>
  <c r="A294" i="4"/>
  <c r="K292" i="7"/>
  <c r="K292" i="6"/>
  <c r="K292" i="5"/>
  <c r="K292" i="4"/>
  <c r="B295" i="4" l="1"/>
  <c r="B295" i="7"/>
  <c r="B295" i="6"/>
  <c r="D294" i="6"/>
  <c r="B295" i="5"/>
  <c r="H294" i="7"/>
  <c r="H293" i="7"/>
  <c r="H293" i="6"/>
  <c r="H294" i="4"/>
  <c r="A295" i="7"/>
  <c r="D295" i="7" s="1"/>
  <c r="A295" i="6"/>
  <c r="A295" i="5"/>
  <c r="D295" i="5" s="1"/>
  <c r="A295" i="4"/>
  <c r="K293" i="7"/>
  <c r="K293" i="6"/>
  <c r="K293" i="5"/>
  <c r="K293" i="4"/>
  <c r="B296" i="5" l="1"/>
  <c r="B296" i="4"/>
  <c r="B296" i="6"/>
  <c r="D295" i="6"/>
  <c r="B296" i="7"/>
  <c r="H295" i="6"/>
  <c r="H295" i="5"/>
  <c r="H294" i="6"/>
  <c r="H294" i="5"/>
  <c r="H295" i="7"/>
  <c r="H295" i="4"/>
  <c r="A296" i="7"/>
  <c r="D296" i="7" s="1"/>
  <c r="A296" i="6"/>
  <c r="A296" i="5"/>
  <c r="D296" i="5" s="1"/>
  <c r="A296" i="4"/>
  <c r="K294" i="7"/>
  <c r="K294" i="6"/>
  <c r="K294" i="5"/>
  <c r="K294" i="4"/>
  <c r="B297" i="4" l="1"/>
  <c r="B297" i="5"/>
  <c r="B297" i="7"/>
  <c r="B297" i="6"/>
  <c r="D296" i="6"/>
  <c r="H296" i="6"/>
  <c r="H296" i="5"/>
  <c r="H296" i="7"/>
  <c r="H296" i="4"/>
  <c r="A297" i="7"/>
  <c r="D297" i="7" s="1"/>
  <c r="A297" i="6"/>
  <c r="A297" i="5"/>
  <c r="D297" i="5" s="1"/>
  <c r="A297" i="4"/>
  <c r="K295" i="7"/>
  <c r="K295" i="6"/>
  <c r="K295" i="5"/>
  <c r="K295" i="4"/>
  <c r="B298" i="4" l="1"/>
  <c r="B298" i="5"/>
  <c r="B298" i="6"/>
  <c r="D297" i="6"/>
  <c r="B298" i="7"/>
  <c r="H297" i="5"/>
  <c r="H297" i="7"/>
  <c r="H297" i="4"/>
  <c r="A298" i="7"/>
  <c r="D298" i="7" s="1"/>
  <c r="A298" i="6"/>
  <c r="A298" i="5"/>
  <c r="D298" i="5" s="1"/>
  <c r="A298" i="4"/>
  <c r="K296" i="7"/>
  <c r="K296" i="6"/>
  <c r="K296" i="5"/>
  <c r="K296" i="4"/>
  <c r="B299" i="4" l="1"/>
  <c r="B299" i="5"/>
  <c r="B299" i="6"/>
  <c r="D298" i="6"/>
  <c r="B299" i="7"/>
  <c r="H298" i="5"/>
  <c r="H298" i="6"/>
  <c r="H297" i="6"/>
  <c r="H298" i="4"/>
  <c r="A299" i="7"/>
  <c r="D299" i="7" s="1"/>
  <c r="A299" i="6"/>
  <c r="A299" i="5"/>
  <c r="D299" i="5" s="1"/>
  <c r="A299" i="4"/>
  <c r="K297" i="7"/>
  <c r="K297" i="6"/>
  <c r="K297" i="5"/>
  <c r="K297" i="4"/>
  <c r="B300" i="4" l="1"/>
  <c r="B300" i="5"/>
  <c r="B300" i="7"/>
  <c r="B300" i="6"/>
  <c r="D299" i="6"/>
  <c r="H299" i="7"/>
  <c r="H298" i="7"/>
  <c r="H299" i="4"/>
  <c r="A300" i="7"/>
  <c r="D300" i="7" s="1"/>
  <c r="A300" i="6"/>
  <c r="A300" i="5"/>
  <c r="D300" i="5" s="1"/>
  <c r="A300" i="4"/>
  <c r="K298" i="7"/>
  <c r="K298" i="6"/>
  <c r="K298" i="5"/>
  <c r="K298" i="4"/>
  <c r="B301" i="4" l="1"/>
  <c r="B301" i="7"/>
  <c r="B301" i="6"/>
  <c r="D300" i="6"/>
  <c r="B301" i="5"/>
  <c r="H300" i="7"/>
  <c r="H300" i="5"/>
  <c r="H299" i="6"/>
  <c r="H299" i="5"/>
  <c r="H300" i="4"/>
  <c r="A301" i="7"/>
  <c r="D301" i="7" s="1"/>
  <c r="A301" i="6"/>
  <c r="A301" i="5"/>
  <c r="D301" i="5" s="1"/>
  <c r="A301" i="4"/>
  <c r="K299" i="7"/>
  <c r="K299" i="6"/>
  <c r="K299" i="5"/>
  <c r="K299" i="4"/>
  <c r="B302" i="4" l="1"/>
  <c r="B302" i="5"/>
  <c r="B302" i="7"/>
  <c r="B302" i="6"/>
  <c r="D301" i="6"/>
  <c r="H301" i="5"/>
  <c r="H301" i="7"/>
  <c r="H300" i="6"/>
  <c r="H301" i="4"/>
  <c r="A302" i="7"/>
  <c r="D302" i="7" s="1"/>
  <c r="A302" i="6"/>
  <c r="A302" i="5"/>
  <c r="D302" i="5" s="1"/>
  <c r="A302" i="4"/>
  <c r="K300" i="7"/>
  <c r="K300" i="6"/>
  <c r="K300" i="5"/>
  <c r="K300" i="4"/>
  <c r="B303" i="4" l="1"/>
  <c r="B303" i="7"/>
  <c r="B303" i="6"/>
  <c r="D302" i="6"/>
  <c r="B303" i="5"/>
  <c r="H302" i="6"/>
  <c r="H301" i="6"/>
  <c r="H302" i="5"/>
  <c r="H302" i="4"/>
  <c r="A303" i="7"/>
  <c r="D303" i="7" s="1"/>
  <c r="A303" i="6"/>
  <c r="A303" i="5"/>
  <c r="D303" i="5" s="1"/>
  <c r="A303" i="4"/>
  <c r="K301" i="7"/>
  <c r="K301" i="6"/>
  <c r="K301" i="5"/>
  <c r="K301" i="4"/>
  <c r="B304" i="4" l="1"/>
  <c r="B304" i="5"/>
  <c r="B304" i="7"/>
  <c r="B304" i="6"/>
  <c r="D303" i="6"/>
  <c r="H303" i="7"/>
  <c r="H303" i="6"/>
  <c r="H302" i="7"/>
  <c r="H303" i="5"/>
  <c r="H303" i="4"/>
  <c r="A304" i="7"/>
  <c r="D304" i="7" s="1"/>
  <c r="A304" i="6"/>
  <c r="D304" i="6" s="1"/>
  <c r="A304" i="5"/>
  <c r="D304" i="5" s="1"/>
  <c r="A304" i="4"/>
  <c r="K302" i="7"/>
  <c r="K302" i="6"/>
  <c r="K302" i="5"/>
  <c r="K302" i="4"/>
  <c r="B305" i="6" l="1"/>
  <c r="B305" i="4"/>
  <c r="B305" i="7"/>
  <c r="B305" i="5"/>
  <c r="H304" i="6"/>
  <c r="H304" i="7"/>
  <c r="H304" i="4"/>
  <c r="A305" i="7"/>
  <c r="D305" i="7" s="1"/>
  <c r="A305" i="6"/>
  <c r="D305" i="6" s="1"/>
  <c r="A305" i="5"/>
  <c r="D305" i="5" s="1"/>
  <c r="A305" i="4"/>
  <c r="K303" i="7"/>
  <c r="K303" i="6"/>
  <c r="K303" i="5"/>
  <c r="K303" i="4"/>
  <c r="B306" i="4" l="1"/>
  <c r="B306" i="5"/>
  <c r="B306" i="7"/>
  <c r="B306" i="6"/>
  <c r="B307" i="6" s="1"/>
  <c r="H305" i="5"/>
  <c r="H305" i="6"/>
  <c r="H304" i="5"/>
  <c r="H305" i="7"/>
  <c r="H305" i="4"/>
  <c r="A306" i="7"/>
  <c r="D306" i="7" s="1"/>
  <c r="A306" i="6"/>
  <c r="D306" i="6" s="1"/>
  <c r="A306" i="5"/>
  <c r="D306" i="5" s="1"/>
  <c r="A306" i="4"/>
  <c r="K304" i="7"/>
  <c r="K304" i="6"/>
  <c r="K304" i="5"/>
  <c r="K304" i="4"/>
  <c r="B307" i="4" l="1"/>
  <c r="B307" i="7"/>
  <c r="B307" i="5"/>
  <c r="H306" i="6"/>
  <c r="H306" i="4"/>
  <c r="A307" i="7"/>
  <c r="D307" i="7" s="1"/>
  <c r="A307" i="6"/>
  <c r="D307" i="6" s="1"/>
  <c r="A307" i="5"/>
  <c r="D307" i="5" s="1"/>
  <c r="A307" i="4"/>
  <c r="K305" i="7"/>
  <c r="K305" i="6"/>
  <c r="K305" i="5"/>
  <c r="K305" i="4"/>
  <c r="B308" i="4" l="1"/>
  <c r="B308" i="5"/>
  <c r="B308" i="7"/>
  <c r="B308" i="6"/>
  <c r="H307" i="5"/>
  <c r="H307" i="7"/>
  <c r="H306" i="5"/>
  <c r="H306" i="7"/>
  <c r="H307" i="6"/>
  <c r="H307" i="4"/>
  <c r="A308" i="7"/>
  <c r="D308" i="7" s="1"/>
  <c r="A308" i="6"/>
  <c r="D308" i="6" s="1"/>
  <c r="A308" i="5"/>
  <c r="D308" i="5" s="1"/>
  <c r="A308" i="4"/>
  <c r="K306" i="7"/>
  <c r="K306" i="6"/>
  <c r="K306" i="5"/>
  <c r="K306" i="4"/>
  <c r="B309" i="4" l="1"/>
  <c r="B309" i="6"/>
  <c r="B309" i="7"/>
  <c r="B309" i="5"/>
  <c r="H308" i="5"/>
  <c r="H308" i="6"/>
  <c r="H308" i="7"/>
  <c r="H308" i="4"/>
  <c r="A309" i="7"/>
  <c r="D309" i="7" s="1"/>
  <c r="A309" i="6"/>
  <c r="D309" i="6" s="1"/>
  <c r="A309" i="5"/>
  <c r="D309" i="5" s="1"/>
  <c r="A309" i="4"/>
  <c r="K307" i="7"/>
  <c r="K307" i="6"/>
  <c r="K307" i="5"/>
  <c r="K307" i="4"/>
  <c r="B310" i="4" l="1"/>
  <c r="B310" i="7"/>
  <c r="B310" i="5"/>
  <c r="B310" i="6"/>
  <c r="H309" i="7"/>
  <c r="H309" i="6"/>
  <c r="H309" i="4"/>
  <c r="A310" i="7"/>
  <c r="D310" i="7" s="1"/>
  <c r="A310" i="6"/>
  <c r="D310" i="6" s="1"/>
  <c r="A310" i="5"/>
  <c r="D310" i="5" s="1"/>
  <c r="A310" i="4"/>
  <c r="K308" i="7"/>
  <c r="K308" i="6"/>
  <c r="K308" i="5"/>
  <c r="K308" i="4"/>
  <c r="B311" i="4" l="1"/>
  <c r="B311" i="5"/>
  <c r="B311" i="6"/>
  <c r="B311" i="7"/>
  <c r="H310" i="5"/>
  <c r="H310" i="7"/>
  <c r="H309" i="5"/>
  <c r="H310" i="4"/>
  <c r="A311" i="7"/>
  <c r="D311" i="7" s="1"/>
  <c r="A311" i="6"/>
  <c r="D311" i="6" s="1"/>
  <c r="A311" i="5"/>
  <c r="D311" i="5" s="1"/>
  <c r="A311" i="4"/>
  <c r="K309" i="7"/>
  <c r="K309" i="6"/>
  <c r="K309" i="5"/>
  <c r="K309" i="4"/>
  <c r="B312" i="4" l="1"/>
  <c r="B312" i="7"/>
  <c r="B312" i="5"/>
  <c r="B312" i="6"/>
  <c r="H311" i="6"/>
  <c r="H311" i="5"/>
  <c r="H310" i="6"/>
  <c r="H311" i="4"/>
  <c r="A312" i="7"/>
  <c r="D312" i="7" s="1"/>
  <c r="A312" i="6"/>
  <c r="D312" i="6" s="1"/>
  <c r="A312" i="5"/>
  <c r="D312" i="5" s="1"/>
  <c r="A312" i="4"/>
  <c r="K310" i="7"/>
  <c r="K310" i="6"/>
  <c r="K310" i="5"/>
  <c r="K310" i="4"/>
  <c r="B313" i="4" l="1"/>
  <c r="B313" i="5"/>
  <c r="B313" i="6"/>
  <c r="B313" i="7"/>
  <c r="H311" i="7"/>
  <c r="H312" i="4"/>
  <c r="A313" i="7"/>
  <c r="D313" i="7" s="1"/>
  <c r="A313" i="6"/>
  <c r="D313" i="6" s="1"/>
  <c r="A313" i="5"/>
  <c r="D313" i="5" s="1"/>
  <c r="A313" i="4"/>
  <c r="K311" i="7"/>
  <c r="K311" i="6"/>
  <c r="K311" i="5"/>
  <c r="K311" i="4"/>
  <c r="B314" i="4" l="1"/>
  <c r="B314" i="5"/>
  <c r="B314" i="7"/>
  <c r="B314" i="6"/>
  <c r="H313" i="5"/>
  <c r="H313" i="6"/>
  <c r="H312" i="5"/>
  <c r="H312" i="6"/>
  <c r="H312" i="7"/>
  <c r="H313" i="4"/>
  <c r="A314" i="7"/>
  <c r="D314" i="7" s="1"/>
  <c r="A314" i="6"/>
  <c r="D314" i="6" s="1"/>
  <c r="A314" i="5"/>
  <c r="D314" i="5" s="1"/>
  <c r="A314" i="4"/>
  <c r="K312" i="7"/>
  <c r="K312" i="6"/>
  <c r="K312" i="5"/>
  <c r="K312" i="4"/>
  <c r="B315" i="4" l="1"/>
  <c r="B315" i="7"/>
  <c r="B315" i="6"/>
  <c r="B315" i="5"/>
  <c r="B316" i="5" s="1"/>
  <c r="H314" i="5"/>
  <c r="H314" i="6"/>
  <c r="H313" i="7"/>
  <c r="H314" i="4"/>
  <c r="A315" i="7"/>
  <c r="D315" i="7" s="1"/>
  <c r="A315" i="6"/>
  <c r="D315" i="6" s="1"/>
  <c r="A315" i="5"/>
  <c r="D315" i="5" s="1"/>
  <c r="A315" i="4"/>
  <c r="K313" i="7"/>
  <c r="K313" i="6"/>
  <c r="K313" i="5"/>
  <c r="K313" i="4"/>
  <c r="B316" i="4" l="1"/>
  <c r="B316" i="7"/>
  <c r="B316" i="6"/>
  <c r="H315" i="7"/>
  <c r="H314" i="7"/>
  <c r="H315" i="4"/>
  <c r="A316" i="7"/>
  <c r="D316" i="7" s="1"/>
  <c r="A316" i="6"/>
  <c r="D316" i="6" s="1"/>
  <c r="A316" i="5"/>
  <c r="D316" i="5" s="1"/>
  <c r="A316" i="4"/>
  <c r="K314" i="7"/>
  <c r="K314" i="6"/>
  <c r="K314" i="5"/>
  <c r="K314" i="4"/>
  <c r="B317" i="4" l="1"/>
  <c r="B317" i="6"/>
  <c r="B317" i="7"/>
  <c r="B317" i="5"/>
  <c r="H316" i="6"/>
  <c r="H316" i="5"/>
  <c r="H315" i="6"/>
  <c r="H315" i="5"/>
  <c r="H316" i="4"/>
  <c r="A317" i="7"/>
  <c r="D317" i="7" s="1"/>
  <c r="A317" i="6"/>
  <c r="D317" i="6" s="1"/>
  <c r="A317" i="5"/>
  <c r="D317" i="5" s="1"/>
  <c r="A317" i="4"/>
  <c r="K315" i="7"/>
  <c r="K315" i="6"/>
  <c r="K315" i="5"/>
  <c r="K315" i="4"/>
  <c r="B318" i="7" l="1"/>
  <c r="B318" i="4"/>
  <c r="B318" i="5"/>
  <c r="B318" i="6"/>
  <c r="H317" i="7"/>
  <c r="H316" i="7"/>
  <c r="H317" i="6"/>
  <c r="H317" i="5"/>
  <c r="H317" i="4"/>
  <c r="A318" i="7"/>
  <c r="D318" i="7" s="1"/>
  <c r="A318" i="6"/>
  <c r="D318" i="6" s="1"/>
  <c r="A318" i="5"/>
  <c r="D318" i="5" s="1"/>
  <c r="A318" i="4"/>
  <c r="K316" i="7"/>
  <c r="K316" i="6"/>
  <c r="K316" i="5"/>
  <c r="K316" i="4"/>
  <c r="B319" i="4" l="1"/>
  <c r="B319" i="6"/>
  <c r="B319" i="5"/>
  <c r="B319" i="7"/>
  <c r="H318" i="7"/>
  <c r="H318" i="4"/>
  <c r="A319" i="7"/>
  <c r="D319" i="7" s="1"/>
  <c r="A319" i="6"/>
  <c r="D319" i="6" s="1"/>
  <c r="A319" i="5"/>
  <c r="D319" i="5" s="1"/>
  <c r="A319" i="4"/>
  <c r="K317" i="7"/>
  <c r="K317" i="6"/>
  <c r="K317" i="5"/>
  <c r="K317" i="4"/>
  <c r="B320" i="4" l="1"/>
  <c r="B320" i="5"/>
  <c r="B320" i="7"/>
  <c r="B320" i="6"/>
  <c r="B321" i="6" s="1"/>
  <c r="H319" i="5"/>
  <c r="H318" i="5"/>
  <c r="H318" i="6"/>
  <c r="H319" i="4"/>
  <c r="A320" i="7"/>
  <c r="D320" i="7" s="1"/>
  <c r="A320" i="6"/>
  <c r="D320" i="6" s="1"/>
  <c r="A320" i="5"/>
  <c r="D320" i="5" s="1"/>
  <c r="A320" i="4"/>
  <c r="K318" i="7"/>
  <c r="K318" i="6"/>
  <c r="K318" i="5"/>
  <c r="K318" i="4"/>
  <c r="B321" i="4" l="1"/>
  <c r="B321" i="7"/>
  <c r="B321" i="5"/>
  <c r="H320" i="6"/>
  <c r="H319" i="6"/>
  <c r="H320" i="7"/>
  <c r="H319" i="7"/>
  <c r="H320" i="4"/>
  <c r="A321" i="7"/>
  <c r="D321" i="7" s="1"/>
  <c r="A321" i="6"/>
  <c r="D321" i="6" s="1"/>
  <c r="A321" i="5"/>
  <c r="D321" i="5" s="1"/>
  <c r="A321" i="4"/>
  <c r="K319" i="7"/>
  <c r="K319" i="6"/>
  <c r="K319" i="5"/>
  <c r="K319" i="4"/>
  <c r="B322" i="4" l="1"/>
  <c r="B322" i="5"/>
  <c r="B322" i="7"/>
  <c r="B322" i="6"/>
  <c r="B323" i="6" s="1"/>
  <c r="H321" i="5"/>
  <c r="H320" i="5"/>
  <c r="H321" i="7"/>
  <c r="H321" i="4"/>
  <c r="A322" i="7"/>
  <c r="D322" i="7" s="1"/>
  <c r="A322" i="6"/>
  <c r="D322" i="6" s="1"/>
  <c r="A322" i="5"/>
  <c r="D322" i="5" s="1"/>
  <c r="A322" i="4"/>
  <c r="K320" i="7"/>
  <c r="K320" i="6"/>
  <c r="K320" i="5"/>
  <c r="K320" i="4"/>
  <c r="B323" i="4" l="1"/>
  <c r="B323" i="7"/>
  <c r="B323" i="5"/>
  <c r="H322" i="6"/>
  <c r="H321" i="6"/>
  <c r="H322" i="4"/>
  <c r="A323" i="7"/>
  <c r="D323" i="7" s="1"/>
  <c r="A323" i="6"/>
  <c r="D323" i="6" s="1"/>
  <c r="A323" i="5"/>
  <c r="D323" i="5" s="1"/>
  <c r="A323" i="4"/>
  <c r="K321" i="7"/>
  <c r="K321" i="6"/>
  <c r="K321" i="5"/>
  <c r="K321" i="4"/>
  <c r="B324" i="4" l="1"/>
  <c r="B324" i="5"/>
  <c r="B324" i="6"/>
  <c r="B324" i="7"/>
  <c r="H322" i="7"/>
  <c r="H323" i="5"/>
  <c r="H323" i="7"/>
  <c r="H322" i="5"/>
  <c r="H323" i="4"/>
  <c r="A324" i="7"/>
  <c r="D324" i="7" s="1"/>
  <c r="A324" i="6"/>
  <c r="D324" i="6" s="1"/>
  <c r="A324" i="5"/>
  <c r="D324" i="5" s="1"/>
  <c r="A324" i="4"/>
  <c r="K322" i="7"/>
  <c r="K322" i="6"/>
  <c r="K322" i="5"/>
  <c r="K322" i="4"/>
  <c r="B325" i="7" l="1"/>
  <c r="B325" i="4"/>
  <c r="B325" i="6"/>
  <c r="B325" i="5"/>
  <c r="H323" i="6"/>
  <c r="H324" i="6"/>
  <c r="H324" i="4"/>
  <c r="A325" i="7"/>
  <c r="D325" i="7" s="1"/>
  <c r="A325" i="6"/>
  <c r="D325" i="6" s="1"/>
  <c r="A325" i="5"/>
  <c r="D325" i="5" s="1"/>
  <c r="A325" i="4"/>
  <c r="K323" i="7"/>
  <c r="K323" i="6"/>
  <c r="K323" i="5"/>
  <c r="K323" i="4"/>
  <c r="B326" i="4" l="1"/>
  <c r="B326" i="6"/>
  <c r="B326" i="5"/>
  <c r="B326" i="7"/>
  <c r="H325" i="5"/>
  <c r="H324" i="7"/>
  <c r="H325" i="7"/>
  <c r="H324" i="5"/>
  <c r="H325" i="6"/>
  <c r="H325" i="4"/>
  <c r="A326" i="7"/>
  <c r="D326" i="7" s="1"/>
  <c r="A326" i="6"/>
  <c r="D326" i="6" s="1"/>
  <c r="A326" i="5"/>
  <c r="D326" i="5" s="1"/>
  <c r="A326" i="4"/>
  <c r="K324" i="7"/>
  <c r="K324" i="6"/>
  <c r="K324" i="5"/>
  <c r="K324" i="4"/>
  <c r="D30" i="2"/>
  <c r="E9" i="2"/>
  <c r="F18" i="1"/>
  <c r="G82" i="10" s="1"/>
  <c r="B327" i="4" l="1"/>
  <c r="B327" i="6"/>
  <c r="B327" i="7"/>
  <c r="B327" i="5"/>
  <c r="C4" i="6"/>
  <c r="E32" i="1"/>
  <c r="F15" i="1"/>
  <c r="H326" i="5"/>
  <c r="H326" i="7"/>
  <c r="F17" i="1"/>
  <c r="H326" i="4"/>
  <c r="A327" i="7"/>
  <c r="D327" i="7" s="1"/>
  <c r="A327" i="6"/>
  <c r="D327" i="6" s="1"/>
  <c r="A327" i="5"/>
  <c r="D327" i="5" s="1"/>
  <c r="A327" i="4"/>
  <c r="K325" i="7"/>
  <c r="K325" i="6"/>
  <c r="K325" i="5"/>
  <c r="K325" i="4"/>
  <c r="D17" i="1"/>
  <c r="D18" i="1"/>
  <c r="E18" i="1"/>
  <c r="G109" i="10" l="1"/>
  <c r="C4" i="15"/>
  <c r="B328" i="4"/>
  <c r="B328" i="5"/>
  <c r="B328" i="6"/>
  <c r="B328" i="7"/>
  <c r="G66" i="10"/>
  <c r="C4" i="5"/>
  <c r="F1" i="5" s="1"/>
  <c r="C4" i="4"/>
  <c r="F4" i="4" s="1"/>
  <c r="G48" i="10"/>
  <c r="C79" i="10"/>
  <c r="C4" i="7"/>
  <c r="F4" i="7" s="1"/>
  <c r="G4" i="7" s="1"/>
  <c r="I4" i="7" s="1"/>
  <c r="H17" i="1"/>
  <c r="D15" i="1"/>
  <c r="E15" i="1"/>
  <c r="E33" i="1"/>
  <c r="D31" i="1"/>
  <c r="D32" i="1" s="1"/>
  <c r="D33" i="1" s="1"/>
  <c r="D34" i="1" s="1"/>
  <c r="H327" i="6"/>
  <c r="H326" i="6"/>
  <c r="H327" i="5"/>
  <c r="F32" i="1"/>
  <c r="D4" i="6"/>
  <c r="E17" i="1"/>
  <c r="E31" i="1"/>
  <c r="G17" i="1"/>
  <c r="H327" i="4"/>
  <c r="A328" i="7"/>
  <c r="D328" i="7" s="1"/>
  <c r="A328" i="6"/>
  <c r="D328" i="6" s="1"/>
  <c r="A328" i="5"/>
  <c r="D328" i="5" s="1"/>
  <c r="A328" i="4"/>
  <c r="K326" i="7"/>
  <c r="K326" i="6"/>
  <c r="K326" i="5"/>
  <c r="K326" i="4"/>
  <c r="C107" i="10" l="1"/>
  <c r="D4" i="15"/>
  <c r="L2" i="15"/>
  <c r="L3" i="15" s="1"/>
  <c r="L4" i="15" s="1"/>
  <c r="C5" i="15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C53" i="15" s="1"/>
  <c r="C54" i="15" s="1"/>
  <c r="C55" i="15" s="1"/>
  <c r="C56" i="15" s="1"/>
  <c r="C57" i="15" s="1"/>
  <c r="C58" i="15" s="1"/>
  <c r="C59" i="15" s="1"/>
  <c r="C60" i="15" s="1"/>
  <c r="C61" i="15" s="1"/>
  <c r="C62" i="15" s="1"/>
  <c r="C63" i="15" s="1"/>
  <c r="C64" i="15" s="1"/>
  <c r="C65" i="15" s="1"/>
  <c r="C66" i="15" s="1"/>
  <c r="C67" i="15" s="1"/>
  <c r="C68" i="15" s="1"/>
  <c r="C69" i="15" s="1"/>
  <c r="C70" i="15" s="1"/>
  <c r="C71" i="15" s="1"/>
  <c r="C72" i="15" s="1"/>
  <c r="C73" i="15" s="1"/>
  <c r="C74" i="15" s="1"/>
  <c r="C75" i="15" s="1"/>
  <c r="C76" i="15" s="1"/>
  <c r="C77" i="15" s="1"/>
  <c r="C78" i="15" s="1"/>
  <c r="C79" i="15" s="1"/>
  <c r="C80" i="15" s="1"/>
  <c r="C81" i="15" s="1"/>
  <c r="C82" i="15" s="1"/>
  <c r="C83" i="15" s="1"/>
  <c r="C84" i="15" s="1"/>
  <c r="C85" i="15" s="1"/>
  <c r="C86" i="15" s="1"/>
  <c r="C87" i="15" s="1"/>
  <c r="C88" i="15" s="1"/>
  <c r="C89" i="15" s="1"/>
  <c r="C90" i="15" s="1"/>
  <c r="C91" i="15" s="1"/>
  <c r="C92" i="15" s="1"/>
  <c r="C93" i="15" s="1"/>
  <c r="C94" i="15" s="1"/>
  <c r="C95" i="15" s="1"/>
  <c r="C96" i="15" s="1"/>
  <c r="C97" i="15" s="1"/>
  <c r="C98" i="15" s="1"/>
  <c r="C99" i="15" s="1"/>
  <c r="C100" i="15" s="1"/>
  <c r="C101" i="15" s="1"/>
  <c r="C102" i="15" s="1"/>
  <c r="C103" i="15" s="1"/>
  <c r="C104" i="15" s="1"/>
  <c r="C105" i="15" s="1"/>
  <c r="C106" i="15" s="1"/>
  <c r="C107" i="15" s="1"/>
  <c r="C108" i="15" s="1"/>
  <c r="C109" i="15" s="1"/>
  <c r="C110" i="15" s="1"/>
  <c r="C111" i="15" s="1"/>
  <c r="C112" i="15" s="1"/>
  <c r="C113" i="15" s="1"/>
  <c r="C114" i="15" s="1"/>
  <c r="C115" i="15" s="1"/>
  <c r="C116" i="15" s="1"/>
  <c r="C117" i="15" s="1"/>
  <c r="C118" i="15" s="1"/>
  <c r="C119" i="15" s="1"/>
  <c r="C120" i="15" s="1"/>
  <c r="C121" i="15" s="1"/>
  <c r="C122" i="15" s="1"/>
  <c r="C123" i="15" s="1"/>
  <c r="C124" i="15" s="1"/>
  <c r="C125" i="15" s="1"/>
  <c r="C126" i="15" s="1"/>
  <c r="C127" i="15" s="1"/>
  <c r="C128" i="15" s="1"/>
  <c r="C129" i="15" s="1"/>
  <c r="C130" i="15" s="1"/>
  <c r="C131" i="15" s="1"/>
  <c r="C132" i="15" s="1"/>
  <c r="C133" i="15" s="1"/>
  <c r="C134" i="15" s="1"/>
  <c r="C135" i="15" s="1"/>
  <c r="C136" i="15" s="1"/>
  <c r="C137" i="15" s="1"/>
  <c r="C138" i="15" s="1"/>
  <c r="C139" i="15" s="1"/>
  <c r="C140" i="15" s="1"/>
  <c r="C141" i="15" s="1"/>
  <c r="C142" i="15" s="1"/>
  <c r="C143" i="15" s="1"/>
  <c r="C144" i="15" s="1"/>
  <c r="C145" i="15" s="1"/>
  <c r="C146" i="15" s="1"/>
  <c r="C147" i="15" s="1"/>
  <c r="C148" i="15" s="1"/>
  <c r="C149" i="15" s="1"/>
  <c r="C150" i="15" s="1"/>
  <c r="C151" i="15" s="1"/>
  <c r="C152" i="15" s="1"/>
  <c r="C153" i="15" s="1"/>
  <c r="C154" i="15" s="1"/>
  <c r="C155" i="15" s="1"/>
  <c r="C156" i="15" s="1"/>
  <c r="C157" i="15" s="1"/>
  <c r="C158" i="15" s="1"/>
  <c r="C159" i="15" s="1"/>
  <c r="C160" i="15" s="1"/>
  <c r="C161" i="15" s="1"/>
  <c r="C162" i="15" s="1"/>
  <c r="C163" i="15" s="1"/>
  <c r="C164" i="15" s="1"/>
  <c r="C165" i="15" s="1"/>
  <c r="C166" i="15" s="1"/>
  <c r="C167" i="15" s="1"/>
  <c r="C168" i="15" s="1"/>
  <c r="C169" i="15" s="1"/>
  <c r="C170" i="15" s="1"/>
  <c r="C171" i="15" s="1"/>
  <c r="C172" i="15" s="1"/>
  <c r="C173" i="15" s="1"/>
  <c r="C174" i="15" s="1"/>
  <c r="C175" i="15" s="1"/>
  <c r="C176" i="15" s="1"/>
  <c r="C177" i="15" s="1"/>
  <c r="C178" i="15" s="1"/>
  <c r="C179" i="15" s="1"/>
  <c r="C180" i="15" s="1"/>
  <c r="C181" i="15" s="1"/>
  <c r="C182" i="15" s="1"/>
  <c r="C183" i="15" s="1"/>
  <c r="C184" i="15" s="1"/>
  <c r="C185" i="15" s="1"/>
  <c r="C186" i="15" s="1"/>
  <c r="C187" i="15" s="1"/>
  <c r="C188" i="15" s="1"/>
  <c r="C189" i="15" s="1"/>
  <c r="C190" i="15" s="1"/>
  <c r="C191" i="15" s="1"/>
  <c r="C192" i="15" s="1"/>
  <c r="C193" i="15" s="1"/>
  <c r="C194" i="15" s="1"/>
  <c r="C195" i="15" s="1"/>
  <c r="C196" i="15" s="1"/>
  <c r="C197" i="15" s="1"/>
  <c r="C198" i="15" s="1"/>
  <c r="C199" i="15" s="1"/>
  <c r="C200" i="15" s="1"/>
  <c r="C201" i="15" s="1"/>
  <c r="C202" i="15" s="1"/>
  <c r="C203" i="15" s="1"/>
  <c r="C204" i="15" s="1"/>
  <c r="C205" i="15" s="1"/>
  <c r="C206" i="15" s="1"/>
  <c r="C207" i="15" s="1"/>
  <c r="C208" i="15" s="1"/>
  <c r="C209" i="15" s="1"/>
  <c r="C210" i="15" s="1"/>
  <c r="C211" i="15" s="1"/>
  <c r="C212" i="15" s="1"/>
  <c r="C213" i="15" s="1"/>
  <c r="C214" i="15" s="1"/>
  <c r="C215" i="15" s="1"/>
  <c r="C216" i="15" s="1"/>
  <c r="C217" i="15" s="1"/>
  <c r="C218" i="15" s="1"/>
  <c r="C219" i="15" s="1"/>
  <c r="C220" i="15" s="1"/>
  <c r="C221" i="15" s="1"/>
  <c r="C222" i="15" s="1"/>
  <c r="C223" i="15" s="1"/>
  <c r="C224" i="15" s="1"/>
  <c r="C225" i="15" s="1"/>
  <c r="C226" i="15" s="1"/>
  <c r="C227" i="15" s="1"/>
  <c r="C228" i="15" s="1"/>
  <c r="C229" i="15" s="1"/>
  <c r="C230" i="15" s="1"/>
  <c r="C231" i="15" s="1"/>
  <c r="C232" i="15" s="1"/>
  <c r="C233" i="15" s="1"/>
  <c r="C234" i="15" s="1"/>
  <c r="C235" i="15" s="1"/>
  <c r="C236" i="15" s="1"/>
  <c r="C237" i="15" s="1"/>
  <c r="C238" i="15" s="1"/>
  <c r="C239" i="15" s="1"/>
  <c r="C240" i="15" s="1"/>
  <c r="C241" i="15" s="1"/>
  <c r="C242" i="15" s="1"/>
  <c r="C243" i="15" s="1"/>
  <c r="C244" i="15" s="1"/>
  <c r="C245" i="15" s="1"/>
  <c r="C246" i="15" s="1"/>
  <c r="C247" i="15" s="1"/>
  <c r="C248" i="15" s="1"/>
  <c r="C249" i="15" s="1"/>
  <c r="C250" i="15" s="1"/>
  <c r="C251" i="15" s="1"/>
  <c r="C252" i="15" s="1"/>
  <c r="C253" i="15" s="1"/>
  <c r="C254" i="15" s="1"/>
  <c r="C255" i="15" s="1"/>
  <c r="C256" i="15" s="1"/>
  <c r="C257" i="15" s="1"/>
  <c r="C258" i="15" s="1"/>
  <c r="C259" i="15" s="1"/>
  <c r="C260" i="15" s="1"/>
  <c r="C261" i="15" s="1"/>
  <c r="C262" i="15" s="1"/>
  <c r="C263" i="15" s="1"/>
  <c r="C264" i="15" s="1"/>
  <c r="C265" i="15" s="1"/>
  <c r="C266" i="15" s="1"/>
  <c r="C267" i="15" s="1"/>
  <c r="C268" i="15" s="1"/>
  <c r="C269" i="15" s="1"/>
  <c r="C270" i="15" s="1"/>
  <c r="C271" i="15" s="1"/>
  <c r="C272" i="15" s="1"/>
  <c r="C273" i="15" s="1"/>
  <c r="C274" i="15" s="1"/>
  <c r="C275" i="15" s="1"/>
  <c r="C276" i="15" s="1"/>
  <c r="C277" i="15" s="1"/>
  <c r="C278" i="15" s="1"/>
  <c r="C279" i="15" s="1"/>
  <c r="C280" i="15" s="1"/>
  <c r="C281" i="15" s="1"/>
  <c r="C282" i="15" s="1"/>
  <c r="C283" i="15" s="1"/>
  <c r="C284" i="15" s="1"/>
  <c r="C285" i="15" s="1"/>
  <c r="C286" i="15" s="1"/>
  <c r="C287" i="15" s="1"/>
  <c r="C288" i="15" s="1"/>
  <c r="C289" i="15" s="1"/>
  <c r="C290" i="15" s="1"/>
  <c r="C291" i="15" s="1"/>
  <c r="C292" i="15" s="1"/>
  <c r="C293" i="15" s="1"/>
  <c r="C294" i="15" s="1"/>
  <c r="C295" i="15" s="1"/>
  <c r="C296" i="15" s="1"/>
  <c r="C297" i="15" s="1"/>
  <c r="C298" i="15" s="1"/>
  <c r="C299" i="15" s="1"/>
  <c r="C300" i="15" s="1"/>
  <c r="C301" i="15" s="1"/>
  <c r="C302" i="15" s="1"/>
  <c r="C303" i="15" s="1"/>
  <c r="C304" i="15" s="1"/>
  <c r="C305" i="15" s="1"/>
  <c r="C306" i="15" s="1"/>
  <c r="C307" i="15" s="1"/>
  <c r="C308" i="15" s="1"/>
  <c r="C309" i="15" s="1"/>
  <c r="C310" i="15" s="1"/>
  <c r="C311" i="15" s="1"/>
  <c r="C312" i="15" s="1"/>
  <c r="C313" i="15" s="1"/>
  <c r="C314" i="15" s="1"/>
  <c r="C315" i="15" s="1"/>
  <c r="C316" i="15" s="1"/>
  <c r="C317" i="15" s="1"/>
  <c r="C318" i="15" s="1"/>
  <c r="C319" i="15" s="1"/>
  <c r="C320" i="15" s="1"/>
  <c r="C321" i="15" s="1"/>
  <c r="C322" i="15" s="1"/>
  <c r="C323" i="15" s="1"/>
  <c r="C324" i="15" s="1"/>
  <c r="C325" i="15" s="1"/>
  <c r="C326" i="15" s="1"/>
  <c r="C327" i="15" s="1"/>
  <c r="C328" i="15" s="1"/>
  <c r="C329" i="15" s="1"/>
  <c r="C330" i="15" s="1"/>
  <c r="C331" i="15" s="1"/>
  <c r="C332" i="15" s="1"/>
  <c r="C333" i="15" s="1"/>
  <c r="C334" i="15" s="1"/>
  <c r="C335" i="15" s="1"/>
  <c r="C336" i="15" s="1"/>
  <c r="C337" i="15" s="1"/>
  <c r="C338" i="15" s="1"/>
  <c r="C339" i="15" s="1"/>
  <c r="C340" i="15" s="1"/>
  <c r="C341" i="15" s="1"/>
  <c r="C342" i="15" s="1"/>
  <c r="C343" i="15" s="1"/>
  <c r="C344" i="15" s="1"/>
  <c r="C345" i="15" s="1"/>
  <c r="C346" i="15" s="1"/>
  <c r="C347" i="15" s="1"/>
  <c r="C348" i="15" s="1"/>
  <c r="C349" i="15" s="1"/>
  <c r="C350" i="15" s="1"/>
  <c r="C351" i="15" s="1"/>
  <c r="C352" i="15" s="1"/>
  <c r="C353" i="15" s="1"/>
  <c r="C354" i="15" s="1"/>
  <c r="C355" i="15" s="1"/>
  <c r="C356" i="15" s="1"/>
  <c r="C357" i="15" s="1"/>
  <c r="C358" i="15" s="1"/>
  <c r="C359" i="15" s="1"/>
  <c r="C360" i="15" s="1"/>
  <c r="C361" i="15" s="1"/>
  <c r="C362" i="15" s="1"/>
  <c r="C363" i="15" s="1"/>
  <c r="C364" i="15" s="1"/>
  <c r="F4" i="15"/>
  <c r="G4" i="15" s="1"/>
  <c r="I4" i="15" s="1"/>
  <c r="B329" i="4"/>
  <c r="B329" i="6"/>
  <c r="B329" i="7"/>
  <c r="B329" i="5"/>
  <c r="F4" i="5"/>
  <c r="C63" i="10"/>
  <c r="E5" i="14"/>
  <c r="E6" i="14"/>
  <c r="C46" i="10"/>
  <c r="D4" i="4"/>
  <c r="F34" i="1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L2" i="6"/>
  <c r="L3" i="6" s="1"/>
  <c r="F4" i="6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G4" i="4"/>
  <c r="I4" i="4" s="1"/>
  <c r="E5" i="6"/>
  <c r="E6" i="6"/>
  <c r="C5" i="6"/>
  <c r="C6" i="6" s="1"/>
  <c r="C7" i="6" s="1"/>
  <c r="C8" i="6" s="1"/>
  <c r="C9" i="6" s="1"/>
  <c r="C10" i="6" s="1"/>
  <c r="C11" i="6" s="1"/>
  <c r="C12" i="6" s="1"/>
  <c r="C13" i="6" s="1"/>
  <c r="C14" i="6" s="1"/>
  <c r="H328" i="7"/>
  <c r="H328" i="6"/>
  <c r="H328" i="5"/>
  <c r="H327" i="7"/>
  <c r="F33" i="1"/>
  <c r="D4" i="7"/>
  <c r="F31" i="1"/>
  <c r="D4" i="5"/>
  <c r="H328" i="4"/>
  <c r="A329" i="7"/>
  <c r="D329" i="7" s="1"/>
  <c r="A329" i="6"/>
  <c r="D329" i="6" s="1"/>
  <c r="A329" i="5"/>
  <c r="D329" i="5" s="1"/>
  <c r="A329" i="4"/>
  <c r="K327" i="7"/>
  <c r="L2" i="7"/>
  <c r="C5" i="7"/>
  <c r="K327" i="6"/>
  <c r="K327" i="5"/>
  <c r="L2" i="4"/>
  <c r="L3" i="4" s="1"/>
  <c r="L2" i="5"/>
  <c r="K327" i="4"/>
  <c r="M4" i="15" l="1"/>
  <c r="E5" i="15"/>
  <c r="E6" i="15"/>
  <c r="F5" i="15"/>
  <c r="B330" i="4"/>
  <c r="B330" i="5"/>
  <c r="B330" i="7"/>
  <c r="B330" i="6"/>
  <c r="L5" i="14"/>
  <c r="M5" i="14"/>
  <c r="I5" i="14"/>
  <c r="M6" i="14"/>
  <c r="E7" i="14"/>
  <c r="L6" i="14"/>
  <c r="G4" i="6"/>
  <c r="I4" i="6" s="1"/>
  <c r="F5" i="6" s="1"/>
  <c r="G4" i="5"/>
  <c r="I4" i="5" s="1"/>
  <c r="F5" i="5" s="1"/>
  <c r="C15" i="6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E5" i="5"/>
  <c r="E6" i="5"/>
  <c r="E5" i="4"/>
  <c r="M5" i="4" s="1"/>
  <c r="E6" i="4"/>
  <c r="E5" i="7"/>
  <c r="E6" i="7"/>
  <c r="C28" i="5"/>
  <c r="H329" i="6"/>
  <c r="H329" i="5"/>
  <c r="H329" i="4"/>
  <c r="C329" i="4"/>
  <c r="A330" i="7"/>
  <c r="D330" i="7" s="1"/>
  <c r="A330" i="6"/>
  <c r="D330" i="6" s="1"/>
  <c r="A330" i="5"/>
  <c r="D330" i="5" s="1"/>
  <c r="A330" i="4"/>
  <c r="F5" i="7"/>
  <c r="C6" i="7"/>
  <c r="C7" i="7" s="1"/>
  <c r="C8" i="7" s="1"/>
  <c r="C9" i="7" s="1"/>
  <c r="C10" i="7" s="1"/>
  <c r="C11" i="7" s="1"/>
  <c r="C12" i="7" s="1"/>
  <c r="C13" i="7" s="1"/>
  <c r="C14" i="7" s="1"/>
  <c r="L3" i="7"/>
  <c r="L4" i="7" s="1"/>
  <c r="K328" i="7"/>
  <c r="L4" i="6"/>
  <c r="M4" i="6"/>
  <c r="K328" i="6"/>
  <c r="L6" i="6"/>
  <c r="M6" i="6"/>
  <c r="M5" i="6"/>
  <c r="L5" i="6"/>
  <c r="L3" i="5"/>
  <c r="L4" i="5" s="1"/>
  <c r="F5" i="4"/>
  <c r="L4" i="4"/>
  <c r="M4" i="4"/>
  <c r="K328" i="5"/>
  <c r="K328" i="4"/>
  <c r="L5" i="15" l="1"/>
  <c r="M5" i="15"/>
  <c r="M6" i="15"/>
  <c r="L6" i="15"/>
  <c r="E7" i="15"/>
  <c r="G5" i="15"/>
  <c r="I5" i="15" s="1"/>
  <c r="B331" i="4"/>
  <c r="B331" i="6"/>
  <c r="B331" i="7"/>
  <c r="B331" i="5"/>
  <c r="G5" i="7"/>
  <c r="I5" i="7" s="1"/>
  <c r="F6" i="7" s="1"/>
  <c r="E8" i="14"/>
  <c r="M7" i="14"/>
  <c r="L7" i="14"/>
  <c r="F6" i="14"/>
  <c r="G5" i="6"/>
  <c r="I5" i="6" s="1"/>
  <c r="F6" i="6" s="1"/>
  <c r="L5" i="4"/>
  <c r="C15" i="7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M5" i="7"/>
  <c r="C40" i="6"/>
  <c r="G5" i="4"/>
  <c r="I5" i="4" s="1"/>
  <c r="F6" i="4" s="1"/>
  <c r="G6" i="4" s="1"/>
  <c r="I6" i="4" s="1"/>
  <c r="M5" i="5"/>
  <c r="L5" i="7"/>
  <c r="H330" i="5"/>
  <c r="H330" i="7"/>
  <c r="H329" i="7"/>
  <c r="H330" i="4"/>
  <c r="C330" i="4"/>
  <c r="L5" i="5"/>
  <c r="A331" i="7"/>
  <c r="D331" i="7" s="1"/>
  <c r="A331" i="6"/>
  <c r="D331" i="6" s="1"/>
  <c r="A331" i="5"/>
  <c r="D331" i="5" s="1"/>
  <c r="A331" i="4"/>
  <c r="L6" i="7"/>
  <c r="M6" i="7"/>
  <c r="K329" i="7"/>
  <c r="M4" i="7"/>
  <c r="K329" i="6"/>
  <c r="K329" i="5"/>
  <c r="L6" i="4"/>
  <c r="M6" i="4"/>
  <c r="L6" i="5"/>
  <c r="M6" i="5"/>
  <c r="M4" i="5"/>
  <c r="K329" i="4"/>
  <c r="M7" i="15" l="1"/>
  <c r="L7" i="15"/>
  <c r="E8" i="15"/>
  <c r="F6" i="15"/>
  <c r="B332" i="4"/>
  <c r="B332" i="5"/>
  <c r="B332" i="7"/>
  <c r="B332" i="6"/>
  <c r="G6" i="7"/>
  <c r="I6" i="7" s="1"/>
  <c r="F7" i="7" s="1"/>
  <c r="G7" i="7" s="1"/>
  <c r="G6" i="14"/>
  <c r="I6" i="14" s="1"/>
  <c r="L8" i="14"/>
  <c r="M8" i="14"/>
  <c r="E9" i="14"/>
  <c r="G6" i="6"/>
  <c r="I6" i="6" s="1"/>
  <c r="F7" i="6" s="1"/>
  <c r="G7" i="6" s="1"/>
  <c r="E7" i="6" s="1"/>
  <c r="E8" i="6" s="1"/>
  <c r="M8" i="6" s="1"/>
  <c r="C30" i="7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30" i="5"/>
  <c r="C41" i="6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H331" i="6"/>
  <c r="H330" i="6"/>
  <c r="H331" i="7"/>
  <c r="H331" i="4"/>
  <c r="C331" i="4"/>
  <c r="A332" i="7"/>
  <c r="D332" i="7" s="1"/>
  <c r="A332" i="6"/>
  <c r="D332" i="6" s="1"/>
  <c r="A332" i="5"/>
  <c r="D332" i="5" s="1"/>
  <c r="A332" i="4"/>
  <c r="K330" i="7"/>
  <c r="K330" i="6"/>
  <c r="F7" i="4"/>
  <c r="G7" i="4" s="1"/>
  <c r="K330" i="5"/>
  <c r="K330" i="4"/>
  <c r="L8" i="15" l="1"/>
  <c r="M8" i="15"/>
  <c r="E9" i="15"/>
  <c r="G6" i="15"/>
  <c r="I6" i="15" s="1"/>
  <c r="B333" i="4"/>
  <c r="B333" i="6"/>
  <c r="B333" i="7"/>
  <c r="B333" i="5"/>
  <c r="E9" i="6"/>
  <c r="L9" i="6" s="1"/>
  <c r="L8" i="6"/>
  <c r="L9" i="14"/>
  <c r="M9" i="14"/>
  <c r="F7" i="14"/>
  <c r="L7" i="6"/>
  <c r="M7" i="6"/>
  <c r="E7" i="4"/>
  <c r="E7" i="7"/>
  <c r="E8" i="7" s="1"/>
  <c r="L8" i="7" s="1"/>
  <c r="I7" i="6"/>
  <c r="F8" i="6" s="1"/>
  <c r="C31" i="5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66" i="6"/>
  <c r="C65" i="7"/>
  <c r="H332" i="5"/>
  <c r="H332" i="7"/>
  <c r="H331" i="5"/>
  <c r="H332" i="4"/>
  <c r="C332" i="4"/>
  <c r="A333" i="7"/>
  <c r="D333" i="7" s="1"/>
  <c r="A333" i="6"/>
  <c r="D333" i="6" s="1"/>
  <c r="A333" i="5"/>
  <c r="D333" i="5" s="1"/>
  <c r="A333" i="4"/>
  <c r="K331" i="7"/>
  <c r="K331" i="6"/>
  <c r="K331" i="5"/>
  <c r="K331" i="4"/>
  <c r="M9" i="15" l="1"/>
  <c r="L9" i="15"/>
  <c r="F7" i="15"/>
  <c r="B334" i="4"/>
  <c r="B334" i="5"/>
  <c r="B334" i="7"/>
  <c r="B334" i="6"/>
  <c r="M9" i="6"/>
  <c r="G7" i="14"/>
  <c r="I7" i="14" s="1"/>
  <c r="F8" i="14" s="1"/>
  <c r="G8" i="6"/>
  <c r="I8" i="6" s="1"/>
  <c r="F9" i="6" s="1"/>
  <c r="G9" i="6" s="1"/>
  <c r="I9" i="6" s="1"/>
  <c r="F10" i="6" s="1"/>
  <c r="G10" i="6" s="1"/>
  <c r="E9" i="7"/>
  <c r="M8" i="7"/>
  <c r="C66" i="7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I7" i="4"/>
  <c r="F8" i="4" s="1"/>
  <c r="G8" i="4" s="1"/>
  <c r="E8" i="4"/>
  <c r="L7" i="7"/>
  <c r="M7" i="7"/>
  <c r="M7" i="4"/>
  <c r="L7" i="4"/>
  <c r="I7" i="7"/>
  <c r="F8" i="7" s="1"/>
  <c r="C67" i="6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C197" i="6" s="1"/>
  <c r="C198" i="6" s="1"/>
  <c r="C199" i="6" s="1"/>
  <c r="C200" i="6" s="1"/>
  <c r="C201" i="6" s="1"/>
  <c r="C202" i="6" s="1"/>
  <c r="C203" i="6" s="1"/>
  <c r="C204" i="6" s="1"/>
  <c r="C205" i="6" s="1"/>
  <c r="C206" i="6" s="1"/>
  <c r="C207" i="6" s="1"/>
  <c r="C208" i="6" s="1"/>
  <c r="C209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 s="1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4" i="6" s="1"/>
  <c r="C245" i="6" s="1"/>
  <c r="C246" i="6" s="1"/>
  <c r="C247" i="6" s="1"/>
  <c r="C248" i="6" s="1"/>
  <c r="C249" i="6" s="1"/>
  <c r="C250" i="6" s="1"/>
  <c r="C251" i="6" s="1"/>
  <c r="C252" i="6" s="1"/>
  <c r="C253" i="6" s="1"/>
  <c r="C254" i="6" s="1"/>
  <c r="C255" i="6" s="1"/>
  <c r="C256" i="6" s="1"/>
  <c r="C257" i="6" s="1"/>
  <c r="C258" i="6" s="1"/>
  <c r="C259" i="6" s="1"/>
  <c r="C260" i="6" s="1"/>
  <c r="C261" i="6" s="1"/>
  <c r="C262" i="6" s="1"/>
  <c r="C263" i="6" s="1"/>
  <c r="C264" i="6" s="1"/>
  <c r="C265" i="6" s="1"/>
  <c r="C266" i="6" s="1"/>
  <c r="C267" i="6" s="1"/>
  <c r="C268" i="6" s="1"/>
  <c r="C269" i="6" s="1"/>
  <c r="C270" i="6" s="1"/>
  <c r="C271" i="6" s="1"/>
  <c r="C272" i="6" s="1"/>
  <c r="C273" i="6" s="1"/>
  <c r="C274" i="6" s="1"/>
  <c r="C275" i="6" s="1"/>
  <c r="C276" i="6" s="1"/>
  <c r="C277" i="6" s="1"/>
  <c r="C278" i="6" s="1"/>
  <c r="C279" i="6" s="1"/>
  <c r="C280" i="6" s="1"/>
  <c r="C281" i="6" s="1"/>
  <c r="C282" i="6" s="1"/>
  <c r="C283" i="6" s="1"/>
  <c r="C284" i="6" s="1"/>
  <c r="C285" i="6" s="1"/>
  <c r="C286" i="6" s="1"/>
  <c r="C287" i="6" s="1"/>
  <c r="C288" i="6" s="1"/>
  <c r="C289" i="6" s="1"/>
  <c r="C290" i="6" s="1"/>
  <c r="C291" i="6" s="1"/>
  <c r="C292" i="6" s="1"/>
  <c r="C293" i="6" s="1"/>
  <c r="C294" i="6" s="1"/>
  <c r="C295" i="6" s="1"/>
  <c r="C296" i="6" s="1"/>
  <c r="C297" i="6" s="1"/>
  <c r="C298" i="6" s="1"/>
  <c r="C299" i="6" s="1"/>
  <c r="C300" i="6" s="1"/>
  <c r="C301" i="6" s="1"/>
  <c r="C302" i="6" s="1"/>
  <c r="C303" i="6" s="1"/>
  <c r="C304" i="6" s="1"/>
  <c r="C305" i="6" s="1"/>
  <c r="C306" i="6" s="1"/>
  <c r="C307" i="6" s="1"/>
  <c r="C308" i="6" s="1"/>
  <c r="C309" i="6" s="1"/>
  <c r="C310" i="6" s="1"/>
  <c r="C311" i="6" s="1"/>
  <c r="C312" i="6" s="1"/>
  <c r="C313" i="6" s="1"/>
  <c r="C314" i="6" s="1"/>
  <c r="C315" i="6" s="1"/>
  <c r="C316" i="6" s="1"/>
  <c r="C317" i="6" s="1"/>
  <c r="C318" i="6" s="1"/>
  <c r="C319" i="6" s="1"/>
  <c r="C320" i="6" s="1"/>
  <c r="C321" i="6" s="1"/>
  <c r="C322" i="6" s="1"/>
  <c r="C323" i="6" s="1"/>
  <c r="C324" i="6" s="1"/>
  <c r="C325" i="6" s="1"/>
  <c r="C326" i="6" s="1"/>
  <c r="C327" i="6" s="1"/>
  <c r="C328" i="6" s="1"/>
  <c r="C329" i="6" s="1"/>
  <c r="C330" i="6" s="1"/>
  <c r="C331" i="6" s="1"/>
  <c r="C332" i="6" s="1"/>
  <c r="H333" i="6"/>
  <c r="H332" i="6"/>
  <c r="H333" i="4"/>
  <c r="C333" i="4"/>
  <c r="A334" i="7"/>
  <c r="D334" i="7" s="1"/>
  <c r="A334" i="6"/>
  <c r="D334" i="6" s="1"/>
  <c r="A334" i="5"/>
  <c r="D334" i="5" s="1"/>
  <c r="A334" i="4"/>
  <c r="K332" i="7"/>
  <c r="K332" i="6"/>
  <c r="C332" i="5"/>
  <c r="K332" i="5"/>
  <c r="K332" i="4"/>
  <c r="E10" i="6" l="1"/>
  <c r="L10" i="6" s="1"/>
  <c r="G7" i="15"/>
  <c r="I7" i="15" s="1"/>
  <c r="F8" i="15" s="1"/>
  <c r="B335" i="4"/>
  <c r="B335" i="6"/>
  <c r="B335" i="7"/>
  <c r="B335" i="5"/>
  <c r="G8" i="7"/>
  <c r="I8" i="7" s="1"/>
  <c r="F9" i="7" s="1"/>
  <c r="G9" i="7" s="1"/>
  <c r="M9" i="7"/>
  <c r="L9" i="7"/>
  <c r="G8" i="14"/>
  <c r="I8" i="14" s="1"/>
  <c r="F9" i="14" s="1"/>
  <c r="I8" i="4"/>
  <c r="F9" i="4" s="1"/>
  <c r="G9" i="4" s="1"/>
  <c r="E9" i="4"/>
  <c r="L8" i="4"/>
  <c r="M8" i="4"/>
  <c r="C102" i="7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155" i="7" s="1"/>
  <c r="C156" i="7" s="1"/>
  <c r="C157" i="7" s="1"/>
  <c r="C158" i="7" s="1"/>
  <c r="C159" i="7" s="1"/>
  <c r="C160" i="7" s="1"/>
  <c r="C161" i="7" s="1"/>
  <c r="C162" i="7" s="1"/>
  <c r="C163" i="7" s="1"/>
  <c r="C164" i="7" s="1"/>
  <c r="C165" i="7" s="1"/>
  <c r="C166" i="7" s="1"/>
  <c r="C167" i="7" s="1"/>
  <c r="C168" i="7" s="1"/>
  <c r="C169" i="7" s="1"/>
  <c r="C170" i="7" s="1"/>
  <c r="C171" i="7" s="1"/>
  <c r="C172" i="7" s="1"/>
  <c r="C173" i="7" s="1"/>
  <c r="C174" i="7" s="1"/>
  <c r="C175" i="7" s="1"/>
  <c r="C176" i="7" s="1"/>
  <c r="C177" i="7" s="1"/>
  <c r="C178" i="7" s="1"/>
  <c r="C179" i="7" s="1"/>
  <c r="C180" i="7" s="1"/>
  <c r="C181" i="7" s="1"/>
  <c r="C182" i="7" s="1"/>
  <c r="C183" i="7" s="1"/>
  <c r="C184" i="7" s="1"/>
  <c r="C185" i="7" s="1"/>
  <c r="C186" i="7" s="1"/>
  <c r="C187" i="7" s="1"/>
  <c r="C188" i="7" s="1"/>
  <c r="C189" i="7" s="1"/>
  <c r="C190" i="7" s="1"/>
  <c r="C191" i="7" s="1"/>
  <c r="C192" i="7" s="1"/>
  <c r="C193" i="7" s="1"/>
  <c r="C194" i="7" s="1"/>
  <c r="C195" i="7" s="1"/>
  <c r="C196" i="7" s="1"/>
  <c r="C197" i="7" s="1"/>
  <c r="C198" i="7" s="1"/>
  <c r="C199" i="7" s="1"/>
  <c r="C200" i="7" s="1"/>
  <c r="C201" i="7" s="1"/>
  <c r="C202" i="7" s="1"/>
  <c r="C203" i="7" s="1"/>
  <c r="C204" i="7" s="1"/>
  <c r="C205" i="7" s="1"/>
  <c r="C206" i="7" s="1"/>
  <c r="C207" i="7" s="1"/>
  <c r="C208" i="7" s="1"/>
  <c r="C209" i="7" s="1"/>
  <c r="C210" i="7" s="1"/>
  <c r="C211" i="7" s="1"/>
  <c r="C212" i="7" s="1"/>
  <c r="C213" i="7" s="1"/>
  <c r="C214" i="7" s="1"/>
  <c r="C215" i="7" s="1"/>
  <c r="C216" i="7" s="1"/>
  <c r="C217" i="7" s="1"/>
  <c r="C218" i="7" s="1"/>
  <c r="C219" i="7" s="1"/>
  <c r="C220" i="7" s="1"/>
  <c r="C221" i="7" s="1"/>
  <c r="C222" i="7" s="1"/>
  <c r="C223" i="7" s="1"/>
  <c r="C224" i="7" s="1"/>
  <c r="C225" i="7" s="1"/>
  <c r="C226" i="7" s="1"/>
  <c r="C227" i="7" s="1"/>
  <c r="C228" i="7" s="1"/>
  <c r="C229" i="7" s="1"/>
  <c r="C230" i="7" s="1"/>
  <c r="C231" i="7" s="1"/>
  <c r="C232" i="7" s="1"/>
  <c r="C233" i="7" s="1"/>
  <c r="C234" i="7" s="1"/>
  <c r="C235" i="7" s="1"/>
  <c r="C236" i="7" s="1"/>
  <c r="C237" i="7" s="1"/>
  <c r="C238" i="7" s="1"/>
  <c r="C239" i="7" s="1"/>
  <c r="C240" i="7" s="1"/>
  <c r="C241" i="7" s="1"/>
  <c r="C242" i="7" s="1"/>
  <c r="C243" i="7" s="1"/>
  <c r="C244" i="7" s="1"/>
  <c r="C245" i="7" s="1"/>
  <c r="C246" i="7" s="1"/>
  <c r="C247" i="7" s="1"/>
  <c r="C248" i="7" s="1"/>
  <c r="C249" i="7" s="1"/>
  <c r="C250" i="7" s="1"/>
  <c r="C251" i="7" s="1"/>
  <c r="C252" i="7" s="1"/>
  <c r="C253" i="7" s="1"/>
  <c r="C254" i="7" s="1"/>
  <c r="C255" i="7" s="1"/>
  <c r="C256" i="7" s="1"/>
  <c r="C257" i="7" s="1"/>
  <c r="C258" i="7" s="1"/>
  <c r="C259" i="7" s="1"/>
  <c r="C260" i="7" s="1"/>
  <c r="C261" i="7" s="1"/>
  <c r="C262" i="7" s="1"/>
  <c r="C263" i="7" s="1"/>
  <c r="C264" i="7" s="1"/>
  <c r="C265" i="7" s="1"/>
  <c r="C266" i="7" s="1"/>
  <c r="C267" i="7" s="1"/>
  <c r="C268" i="7" s="1"/>
  <c r="C269" i="7" s="1"/>
  <c r="C270" i="7" s="1"/>
  <c r="C271" i="7" s="1"/>
  <c r="C272" i="7" s="1"/>
  <c r="C273" i="7" s="1"/>
  <c r="C274" i="7" s="1"/>
  <c r="C275" i="7" s="1"/>
  <c r="C276" i="7" s="1"/>
  <c r="C277" i="7" s="1"/>
  <c r="C278" i="7" s="1"/>
  <c r="C279" i="7" s="1"/>
  <c r="C280" i="7" s="1"/>
  <c r="C281" i="7" s="1"/>
  <c r="C282" i="7" s="1"/>
  <c r="C283" i="7" s="1"/>
  <c r="C284" i="7" s="1"/>
  <c r="C285" i="7" s="1"/>
  <c r="C286" i="7" s="1"/>
  <c r="C287" i="7" s="1"/>
  <c r="C288" i="7" s="1"/>
  <c r="C289" i="7" s="1"/>
  <c r="C290" i="7" s="1"/>
  <c r="C291" i="7" s="1"/>
  <c r="C292" i="7" s="1"/>
  <c r="C293" i="7" s="1"/>
  <c r="C294" i="7" s="1"/>
  <c r="C295" i="7" s="1"/>
  <c r="C296" i="7" s="1"/>
  <c r="C297" i="7" s="1"/>
  <c r="C298" i="7" s="1"/>
  <c r="C299" i="7" s="1"/>
  <c r="C300" i="7" s="1"/>
  <c r="C301" i="7" s="1"/>
  <c r="C302" i="7" s="1"/>
  <c r="C303" i="7" s="1"/>
  <c r="C304" i="7" s="1"/>
  <c r="C305" i="7" s="1"/>
  <c r="C306" i="7" s="1"/>
  <c r="C307" i="7" s="1"/>
  <c r="C308" i="7" s="1"/>
  <c r="C309" i="7" s="1"/>
  <c r="C310" i="7" s="1"/>
  <c r="C311" i="7" s="1"/>
  <c r="C312" i="7" s="1"/>
  <c r="C313" i="7" s="1"/>
  <c r="C314" i="7" s="1"/>
  <c r="C315" i="7" s="1"/>
  <c r="C316" i="7" s="1"/>
  <c r="C317" i="7" s="1"/>
  <c r="C318" i="7" s="1"/>
  <c r="C319" i="7" s="1"/>
  <c r="C320" i="7" s="1"/>
  <c r="C321" i="7" s="1"/>
  <c r="C322" i="7" s="1"/>
  <c r="C323" i="7" s="1"/>
  <c r="C324" i="7" s="1"/>
  <c r="C325" i="7" s="1"/>
  <c r="C326" i="7" s="1"/>
  <c r="C327" i="7" s="1"/>
  <c r="C328" i="7" s="1"/>
  <c r="C329" i="7" s="1"/>
  <c r="C330" i="7" s="1"/>
  <c r="C331" i="7" s="1"/>
  <c r="C332" i="7" s="1"/>
  <c r="C333" i="7" s="1"/>
  <c r="H334" i="5"/>
  <c r="H334" i="7"/>
  <c r="H333" i="5"/>
  <c r="H333" i="7"/>
  <c r="H334" i="4"/>
  <c r="C334" i="4"/>
  <c r="A335" i="7"/>
  <c r="D335" i="7" s="1"/>
  <c r="A335" i="6"/>
  <c r="D335" i="6" s="1"/>
  <c r="A335" i="5"/>
  <c r="D335" i="5" s="1"/>
  <c r="A335" i="4"/>
  <c r="K333" i="7"/>
  <c r="K333" i="6"/>
  <c r="C333" i="6"/>
  <c r="C333" i="5"/>
  <c r="K333" i="5"/>
  <c r="K333" i="4"/>
  <c r="M10" i="6" l="1"/>
  <c r="E11" i="6"/>
  <c r="M11" i="6" s="1"/>
  <c r="I10" i="6"/>
  <c r="F11" i="6" s="1"/>
  <c r="G11" i="6" s="1"/>
  <c r="B336" i="4"/>
  <c r="G8" i="15"/>
  <c r="I8" i="15" s="1"/>
  <c r="F9" i="15" s="1"/>
  <c r="E12" i="6"/>
  <c r="L12" i="6" s="1"/>
  <c r="B336" i="5"/>
  <c r="B336" i="7"/>
  <c r="B336" i="6"/>
  <c r="I9" i="7"/>
  <c r="G9" i="14"/>
  <c r="I9" i="14" s="1"/>
  <c r="M9" i="4"/>
  <c r="L9" i="4"/>
  <c r="I9" i="4"/>
  <c r="F10" i="4" s="1"/>
  <c r="G10" i="4" s="1"/>
  <c r="H335" i="7"/>
  <c r="H335" i="6"/>
  <c r="H334" i="6"/>
  <c r="H335" i="4"/>
  <c r="C335" i="4"/>
  <c r="A336" i="7"/>
  <c r="D336" i="7" s="1"/>
  <c r="A336" i="6"/>
  <c r="D336" i="6" s="1"/>
  <c r="A336" i="5"/>
  <c r="D336" i="5" s="1"/>
  <c r="A336" i="4"/>
  <c r="K334" i="7"/>
  <c r="C334" i="7"/>
  <c r="K334" i="6"/>
  <c r="C334" i="6"/>
  <c r="C334" i="5"/>
  <c r="K334" i="5"/>
  <c r="K334" i="4"/>
  <c r="L11" i="6" l="1"/>
  <c r="I11" i="6"/>
  <c r="F12" i="6" s="1"/>
  <c r="G12" i="6" s="1"/>
  <c r="I12" i="6" s="1"/>
  <c r="F13" i="6" s="1"/>
  <c r="G13" i="6" s="1"/>
  <c r="E10" i="4"/>
  <c r="L10" i="4" s="1"/>
  <c r="F10" i="7"/>
  <c r="G10" i="7" s="1"/>
  <c r="E10" i="7" s="1"/>
  <c r="E11" i="7" s="1"/>
  <c r="B337" i="4"/>
  <c r="G9" i="15"/>
  <c r="I9" i="15" s="1"/>
  <c r="E13" i="6"/>
  <c r="L13" i="6" s="1"/>
  <c r="M12" i="6"/>
  <c r="B337" i="6"/>
  <c r="B337" i="7"/>
  <c r="B337" i="5"/>
  <c r="F10" i="14"/>
  <c r="H336" i="7"/>
  <c r="H336" i="5"/>
  <c r="H335" i="5"/>
  <c r="H336" i="4"/>
  <c r="C336" i="4"/>
  <c r="A337" i="7"/>
  <c r="D337" i="7" s="1"/>
  <c r="A337" i="6"/>
  <c r="D337" i="6" s="1"/>
  <c r="A337" i="5"/>
  <c r="D337" i="5" s="1"/>
  <c r="A337" i="4"/>
  <c r="K335" i="7"/>
  <c r="C335" i="7"/>
  <c r="K335" i="6"/>
  <c r="C335" i="6"/>
  <c r="C335" i="5"/>
  <c r="K335" i="5"/>
  <c r="K335" i="4"/>
  <c r="I10" i="4" l="1"/>
  <c r="F11" i="4" s="1"/>
  <c r="G11" i="4" s="1"/>
  <c r="E11" i="4"/>
  <c r="M10" i="4"/>
  <c r="M11" i="7"/>
  <c r="E12" i="7"/>
  <c r="L11" i="7"/>
  <c r="L10" i="7"/>
  <c r="M10" i="7"/>
  <c r="I10" i="7"/>
  <c r="F11" i="7" s="1"/>
  <c r="G11" i="7" s="1"/>
  <c r="I11" i="7" s="1"/>
  <c r="F12" i="7" s="1"/>
  <c r="G12" i="7" s="1"/>
  <c r="I12" i="7" s="1"/>
  <c r="F13" i="7" s="1"/>
  <c r="G13" i="7" s="1"/>
  <c r="B338" i="4"/>
  <c r="F10" i="15"/>
  <c r="G10" i="15" s="1"/>
  <c r="E10" i="15" s="1"/>
  <c r="E11" i="15" s="1"/>
  <c r="M13" i="6"/>
  <c r="I13" i="6"/>
  <c r="D14" i="6" s="1"/>
  <c r="E14" i="6" s="1"/>
  <c r="E15" i="6" s="1"/>
  <c r="B338" i="5"/>
  <c r="B338" i="7"/>
  <c r="B338" i="6"/>
  <c r="G10" i="14"/>
  <c r="E10" i="14" s="1"/>
  <c r="E11" i="14" s="1"/>
  <c r="L11" i="4"/>
  <c r="M11" i="4"/>
  <c r="E12" i="4"/>
  <c r="I11" i="4"/>
  <c r="F12" i="4" s="1"/>
  <c r="G12" i="4" s="1"/>
  <c r="H337" i="6"/>
  <c r="H336" i="6"/>
  <c r="H337" i="4"/>
  <c r="C337" i="4"/>
  <c r="A338" i="7"/>
  <c r="D338" i="7" s="1"/>
  <c r="A338" i="6"/>
  <c r="D338" i="6" s="1"/>
  <c r="A338" i="5"/>
  <c r="D338" i="5" s="1"/>
  <c r="A338" i="4"/>
  <c r="K336" i="7"/>
  <c r="C336" i="7"/>
  <c r="K336" i="6"/>
  <c r="C336" i="6"/>
  <c r="C336" i="5"/>
  <c r="K336" i="5"/>
  <c r="K336" i="4"/>
  <c r="E12" i="15" l="1"/>
  <c r="L11" i="15"/>
  <c r="M11" i="15"/>
  <c r="M11" i="14"/>
  <c r="L11" i="14"/>
  <c r="E12" i="14"/>
  <c r="E13" i="7"/>
  <c r="L12" i="7"/>
  <c r="M12" i="7"/>
  <c r="L10" i="15"/>
  <c r="M10" i="15"/>
  <c r="I10" i="15"/>
  <c r="F11" i="15" s="1"/>
  <c r="G11" i="15" s="1"/>
  <c r="I11" i="15" s="1"/>
  <c r="F12" i="15" s="1"/>
  <c r="L10" i="14"/>
  <c r="M10" i="14"/>
  <c r="I10" i="14"/>
  <c r="F11" i="14" s="1"/>
  <c r="B339" i="4"/>
  <c r="M14" i="6"/>
  <c r="F14" i="6"/>
  <c r="G14" i="6" s="1"/>
  <c r="I14" i="6" s="1"/>
  <c r="F15" i="6" s="1"/>
  <c r="L14" i="6"/>
  <c r="B339" i="7"/>
  <c r="B339" i="6"/>
  <c r="B339" i="5"/>
  <c r="I12" i="4"/>
  <c r="F13" i="4" s="1"/>
  <c r="G13" i="4" s="1"/>
  <c r="G11" i="14"/>
  <c r="I11" i="14" s="1"/>
  <c r="F12" i="14" s="1"/>
  <c r="L12" i="4"/>
  <c r="M12" i="4"/>
  <c r="E13" i="4"/>
  <c r="H338" i="7"/>
  <c r="H338" i="6"/>
  <c r="H337" i="5"/>
  <c r="H337" i="7"/>
  <c r="H338" i="4"/>
  <c r="C338" i="4"/>
  <c r="A339" i="7"/>
  <c r="D339" i="7" s="1"/>
  <c r="A339" i="6"/>
  <c r="D339" i="6" s="1"/>
  <c r="A339" i="5"/>
  <c r="D339" i="5" s="1"/>
  <c r="A339" i="4"/>
  <c r="K337" i="7"/>
  <c r="C337" i="7"/>
  <c r="L15" i="6"/>
  <c r="M15" i="6"/>
  <c r="K337" i="6"/>
  <c r="C337" i="6"/>
  <c r="C337" i="5"/>
  <c r="K337" i="5"/>
  <c r="K337" i="4"/>
  <c r="M13" i="7" l="1"/>
  <c r="L13" i="7"/>
  <c r="I13" i="7"/>
  <c r="M12" i="14"/>
  <c r="L12" i="14"/>
  <c r="E13" i="14"/>
  <c r="E13" i="15"/>
  <c r="L12" i="15"/>
  <c r="M12" i="15"/>
  <c r="B340" i="4"/>
  <c r="G12" i="15"/>
  <c r="I12" i="15" s="1"/>
  <c r="F13" i="15" s="1"/>
  <c r="G13" i="15" s="1"/>
  <c r="G15" i="6"/>
  <c r="I15" i="6" s="1"/>
  <c r="F16" i="6" s="1"/>
  <c r="G16" i="6" s="1"/>
  <c r="E16" i="6" s="1"/>
  <c r="E17" i="6" s="1"/>
  <c r="B340" i="5"/>
  <c r="B340" i="7"/>
  <c r="B340" i="6"/>
  <c r="G12" i="14"/>
  <c r="I12" i="14" s="1"/>
  <c r="L13" i="4"/>
  <c r="M13" i="4"/>
  <c r="E14" i="4"/>
  <c r="I13" i="4"/>
  <c r="F14" i="4" s="1"/>
  <c r="G14" i="4" s="1"/>
  <c r="H339" i="5"/>
  <c r="H338" i="5"/>
  <c r="H339" i="7"/>
  <c r="H339" i="6"/>
  <c r="H339" i="4"/>
  <c r="C339" i="4"/>
  <c r="A340" i="7"/>
  <c r="D340" i="7" s="1"/>
  <c r="A340" i="6"/>
  <c r="D340" i="6" s="1"/>
  <c r="A340" i="5"/>
  <c r="D340" i="5" s="1"/>
  <c r="A340" i="4"/>
  <c r="K338" i="7"/>
  <c r="C338" i="7"/>
  <c r="K338" i="6"/>
  <c r="C338" i="6"/>
  <c r="C338" i="5"/>
  <c r="K338" i="5"/>
  <c r="K338" i="4"/>
  <c r="L13" i="15" l="1"/>
  <c r="M13" i="15"/>
  <c r="E14" i="15"/>
  <c r="D14" i="7"/>
  <c r="E14" i="7" s="1"/>
  <c r="F14" i="7"/>
  <c r="G14" i="7" s="1"/>
  <c r="E14" i="14"/>
  <c r="M13" i="14"/>
  <c r="L13" i="14"/>
  <c r="B341" i="4"/>
  <c r="I13" i="15"/>
  <c r="F14" i="15" s="1"/>
  <c r="G14" i="15" s="1"/>
  <c r="B341" i="6"/>
  <c r="B341" i="7"/>
  <c r="B341" i="5"/>
  <c r="I14" i="4"/>
  <c r="F15" i="4" s="1"/>
  <c r="G15" i="4" s="1"/>
  <c r="F13" i="14"/>
  <c r="G13" i="14" s="1"/>
  <c r="I13" i="14" s="1"/>
  <c r="E15" i="4"/>
  <c r="L14" i="4"/>
  <c r="M14" i="4"/>
  <c r="H340" i="5"/>
  <c r="H340" i="7"/>
  <c r="H340" i="4"/>
  <c r="C340" i="4"/>
  <c r="L16" i="6"/>
  <c r="M16" i="6"/>
  <c r="I16" i="6"/>
  <c r="A341" i="7"/>
  <c r="D341" i="7" s="1"/>
  <c r="A341" i="6"/>
  <c r="D341" i="6" s="1"/>
  <c r="A341" i="5"/>
  <c r="D341" i="5" s="1"/>
  <c r="A341" i="4"/>
  <c r="K339" i="7"/>
  <c r="C339" i="7"/>
  <c r="L17" i="6"/>
  <c r="M17" i="6"/>
  <c r="E18" i="6"/>
  <c r="K339" i="6"/>
  <c r="C339" i="6"/>
  <c r="C339" i="5"/>
  <c r="K339" i="5"/>
  <c r="K339" i="4"/>
  <c r="E15" i="7" l="1"/>
  <c r="E16" i="7" s="1"/>
  <c r="E17" i="7" s="1"/>
  <c r="E18" i="7" s="1"/>
  <c r="M14" i="7"/>
  <c r="L14" i="7"/>
  <c r="M14" i="15"/>
  <c r="E15" i="15"/>
  <c r="L14" i="15"/>
  <c r="E15" i="14"/>
  <c r="L14" i="14"/>
  <c r="M14" i="14"/>
  <c r="I14" i="7"/>
  <c r="F15" i="7" s="1"/>
  <c r="G15" i="7" s="1"/>
  <c r="I15" i="7" s="1"/>
  <c r="F16" i="7" s="1"/>
  <c r="G16" i="7" s="1"/>
  <c r="B342" i="4"/>
  <c r="I14" i="15"/>
  <c r="F15" i="15" s="1"/>
  <c r="G15" i="15" s="1"/>
  <c r="B342" i="5"/>
  <c r="B342" i="7"/>
  <c r="B342" i="6"/>
  <c r="F14" i="14"/>
  <c r="G14" i="14" s="1"/>
  <c r="I14" i="14" s="1"/>
  <c r="L15" i="4"/>
  <c r="M15" i="4"/>
  <c r="I15" i="4"/>
  <c r="F16" i="4" s="1"/>
  <c r="G16" i="4" s="1"/>
  <c r="H341" i="6"/>
  <c r="H341" i="5"/>
  <c r="H341" i="7"/>
  <c r="H340" i="6"/>
  <c r="H341" i="4"/>
  <c r="C341" i="4"/>
  <c r="F17" i="6"/>
  <c r="G17" i="6" s="1"/>
  <c r="I17" i="6" s="1"/>
  <c r="E16" i="4"/>
  <c r="A342" i="7"/>
  <c r="D342" i="7" s="1"/>
  <c r="A342" i="6"/>
  <c r="D342" i="6" s="1"/>
  <c r="A342" i="5"/>
  <c r="D342" i="5" s="1"/>
  <c r="A342" i="4"/>
  <c r="K340" i="7"/>
  <c r="C340" i="7"/>
  <c r="K340" i="6"/>
  <c r="C340" i="6"/>
  <c r="L18" i="6"/>
  <c r="M18" i="6"/>
  <c r="C340" i="5"/>
  <c r="K340" i="5"/>
  <c r="K340" i="4"/>
  <c r="I15" i="15" l="1"/>
  <c r="F16" i="15" s="1"/>
  <c r="G16" i="15" s="1"/>
  <c r="L15" i="14"/>
  <c r="M15" i="14"/>
  <c r="E16" i="14"/>
  <c r="M15" i="15"/>
  <c r="E16" i="15"/>
  <c r="L15" i="15"/>
  <c r="L15" i="7"/>
  <c r="M15" i="7"/>
  <c r="B343" i="4"/>
  <c r="B343" i="6"/>
  <c r="B343" i="7"/>
  <c r="B343" i="5"/>
  <c r="F15" i="14"/>
  <c r="G15" i="14" s="1"/>
  <c r="I15" i="14" s="1"/>
  <c r="H342" i="6"/>
  <c r="H342" i="5"/>
  <c r="H342" i="7"/>
  <c r="H342" i="4"/>
  <c r="C342" i="4"/>
  <c r="F18" i="6"/>
  <c r="G18" i="6" s="1"/>
  <c r="I18" i="6" s="1"/>
  <c r="M17" i="7"/>
  <c r="L17" i="7"/>
  <c r="I16" i="4"/>
  <c r="E17" i="4"/>
  <c r="M16" i="7"/>
  <c r="L16" i="7"/>
  <c r="M16" i="4"/>
  <c r="L16" i="4"/>
  <c r="I16" i="7"/>
  <c r="A343" i="7"/>
  <c r="D343" i="7" s="1"/>
  <c r="A343" i="6"/>
  <c r="D343" i="6" s="1"/>
  <c r="A343" i="5"/>
  <c r="D343" i="5" s="1"/>
  <c r="A343" i="4"/>
  <c r="L18" i="7"/>
  <c r="M18" i="7"/>
  <c r="E19" i="7"/>
  <c r="K341" i="7"/>
  <c r="C341" i="7"/>
  <c r="K341" i="6"/>
  <c r="C341" i="6"/>
  <c r="C341" i="5"/>
  <c r="K341" i="5"/>
  <c r="K341" i="4"/>
  <c r="I16" i="15" l="1"/>
  <c r="F17" i="15" s="1"/>
  <c r="G17" i="15" s="1"/>
  <c r="E17" i="14"/>
  <c r="M16" i="14"/>
  <c r="L16" i="14"/>
  <c r="E17" i="15"/>
  <c r="L16" i="15"/>
  <c r="M16" i="15"/>
  <c r="B344" i="4"/>
  <c r="B344" i="6"/>
  <c r="B344" i="5"/>
  <c r="B344" i="7"/>
  <c r="F16" i="14"/>
  <c r="G16" i="14" s="1"/>
  <c r="I16" i="14" s="1"/>
  <c r="F19" i="6"/>
  <c r="G19" i="6" s="1"/>
  <c r="E19" i="6"/>
  <c r="H343" i="7"/>
  <c r="H343" i="5"/>
  <c r="H343" i="4"/>
  <c r="C343" i="4"/>
  <c r="F17" i="4"/>
  <c r="G17" i="4" s="1"/>
  <c r="I17" i="4" s="1"/>
  <c r="F18" i="4" s="1"/>
  <c r="E18" i="4"/>
  <c r="M17" i="4"/>
  <c r="L17" i="4"/>
  <c r="F17" i="7"/>
  <c r="G17" i="7" s="1"/>
  <c r="I17" i="7" s="1"/>
  <c r="A344" i="7"/>
  <c r="D344" i="7" s="1"/>
  <c r="A344" i="6"/>
  <c r="D344" i="6" s="1"/>
  <c r="A344" i="5"/>
  <c r="D344" i="5" s="1"/>
  <c r="A344" i="4"/>
  <c r="K342" i="7"/>
  <c r="C342" i="7"/>
  <c r="L19" i="7"/>
  <c r="M19" i="7"/>
  <c r="E20" i="7"/>
  <c r="K342" i="6"/>
  <c r="C342" i="6"/>
  <c r="C342" i="5"/>
  <c r="K342" i="5"/>
  <c r="K342" i="4"/>
  <c r="I17" i="15" l="1"/>
  <c r="F18" i="15" s="1"/>
  <c r="G18" i="15" s="1"/>
  <c r="E18" i="15"/>
  <c r="M17" i="15"/>
  <c r="L17" i="15"/>
  <c r="E18" i="14"/>
  <c r="L17" i="14"/>
  <c r="M17" i="14"/>
  <c r="B345" i="4"/>
  <c r="B345" i="6"/>
  <c r="B345" i="7"/>
  <c r="B345" i="5"/>
  <c r="F17" i="14"/>
  <c r="G17" i="14" s="1"/>
  <c r="I17" i="14" s="1"/>
  <c r="I19" i="6"/>
  <c r="F20" i="6" s="1"/>
  <c r="G20" i="6" s="1"/>
  <c r="M19" i="6"/>
  <c r="E20" i="6"/>
  <c r="L19" i="6"/>
  <c r="H344" i="6"/>
  <c r="H343" i="6"/>
  <c r="H344" i="5"/>
  <c r="H344" i="7"/>
  <c r="H344" i="4"/>
  <c r="C344" i="4"/>
  <c r="G18" i="4"/>
  <c r="I18" i="4" s="1"/>
  <c r="F19" i="4" s="1"/>
  <c r="F18" i="7"/>
  <c r="E19" i="4"/>
  <c r="M18" i="4"/>
  <c r="L18" i="4"/>
  <c r="A345" i="7"/>
  <c r="D345" i="7" s="1"/>
  <c r="A345" i="6"/>
  <c r="D345" i="6" s="1"/>
  <c r="A345" i="5"/>
  <c r="D345" i="5" s="1"/>
  <c r="A345" i="4"/>
  <c r="L20" i="7"/>
  <c r="M20" i="7"/>
  <c r="E21" i="7"/>
  <c r="K343" i="7"/>
  <c r="C343" i="7"/>
  <c r="K343" i="6"/>
  <c r="C343" i="6"/>
  <c r="C343" i="5"/>
  <c r="K343" i="5"/>
  <c r="K343" i="4"/>
  <c r="I18" i="15" l="1"/>
  <c r="F19" i="15" s="1"/>
  <c r="G19" i="15" s="1"/>
  <c r="L18" i="14"/>
  <c r="E19" i="14"/>
  <c r="M18" i="14"/>
  <c r="E19" i="15"/>
  <c r="L18" i="15"/>
  <c r="M18" i="15"/>
  <c r="B346" i="4"/>
  <c r="B346" i="7"/>
  <c r="B346" i="5"/>
  <c r="B346" i="6"/>
  <c r="G18" i="7"/>
  <c r="I18" i="7" s="1"/>
  <c r="F19" i="7" s="1"/>
  <c r="G19" i="7" s="1"/>
  <c r="I19" i="7" s="1"/>
  <c r="F18" i="14"/>
  <c r="G18" i="14" s="1"/>
  <c r="I18" i="14" s="1"/>
  <c r="E21" i="6"/>
  <c r="M20" i="6"/>
  <c r="L20" i="6"/>
  <c r="I20" i="6"/>
  <c r="F21" i="6" s="1"/>
  <c r="G21" i="6" s="1"/>
  <c r="H345" i="6"/>
  <c r="H345" i="4"/>
  <c r="C345" i="4"/>
  <c r="G19" i="4"/>
  <c r="I19" i="4" s="1"/>
  <c r="F20" i="4" s="1"/>
  <c r="G20" i="4" s="1"/>
  <c r="L19" i="4"/>
  <c r="E20" i="4"/>
  <c r="M19" i="4"/>
  <c r="A346" i="7"/>
  <c r="D346" i="7" s="1"/>
  <c r="A346" i="6"/>
  <c r="D346" i="6" s="1"/>
  <c r="A346" i="5"/>
  <c r="D346" i="5" s="1"/>
  <c r="A346" i="4"/>
  <c r="K344" i="7"/>
  <c r="C344" i="7"/>
  <c r="L21" i="7"/>
  <c r="M21" i="7"/>
  <c r="E22" i="7"/>
  <c r="K344" i="6"/>
  <c r="C344" i="6"/>
  <c r="C344" i="5"/>
  <c r="K344" i="5"/>
  <c r="K344" i="4"/>
  <c r="L19" i="15" l="1"/>
  <c r="E20" i="15"/>
  <c r="M19" i="15"/>
  <c r="E20" i="14"/>
  <c r="M19" i="14"/>
  <c r="L19" i="14"/>
  <c r="I19" i="15"/>
  <c r="F20" i="15" s="1"/>
  <c r="G20" i="15" s="1"/>
  <c r="I20" i="15" s="1"/>
  <c r="B347" i="4"/>
  <c r="B347" i="6"/>
  <c r="B347" i="7"/>
  <c r="B347" i="5"/>
  <c r="F19" i="14"/>
  <c r="G19" i="14" s="1"/>
  <c r="I19" i="14" s="1"/>
  <c r="I21" i="6"/>
  <c r="F22" i="6" s="1"/>
  <c r="G22" i="6" s="1"/>
  <c r="M21" i="6"/>
  <c r="L21" i="6"/>
  <c r="E22" i="6"/>
  <c r="H346" i="5"/>
  <c r="H346" i="7"/>
  <c r="H345" i="7"/>
  <c r="H346" i="6"/>
  <c r="H345" i="5"/>
  <c r="H346" i="4"/>
  <c r="C346" i="4"/>
  <c r="F20" i="7"/>
  <c r="G20" i="7" s="1"/>
  <c r="I20" i="7" s="1"/>
  <c r="M20" i="4"/>
  <c r="E21" i="4"/>
  <c r="L20" i="4"/>
  <c r="I20" i="4"/>
  <c r="A347" i="7"/>
  <c r="D347" i="7" s="1"/>
  <c r="A347" i="6"/>
  <c r="D347" i="6" s="1"/>
  <c r="A347" i="5"/>
  <c r="D347" i="5" s="1"/>
  <c r="A347" i="4"/>
  <c r="L22" i="7"/>
  <c r="M22" i="7"/>
  <c r="E23" i="7"/>
  <c r="K345" i="7"/>
  <c r="C345" i="7"/>
  <c r="K345" i="6"/>
  <c r="C345" i="6"/>
  <c r="C345" i="5"/>
  <c r="K345" i="5"/>
  <c r="K345" i="4"/>
  <c r="M20" i="14" l="1"/>
  <c r="L20" i="14"/>
  <c r="E21" i="14"/>
  <c r="L20" i="15"/>
  <c r="M20" i="15"/>
  <c r="E21" i="15"/>
  <c r="B348" i="4"/>
  <c r="F21" i="15"/>
  <c r="G21" i="15" s="1"/>
  <c r="B348" i="5"/>
  <c r="B348" i="7"/>
  <c r="B348" i="6"/>
  <c r="F20" i="14"/>
  <c r="G20" i="14" s="1"/>
  <c r="I20" i="14" s="1"/>
  <c r="E23" i="6"/>
  <c r="M22" i="6"/>
  <c r="L22" i="6"/>
  <c r="I22" i="6"/>
  <c r="F23" i="6" s="1"/>
  <c r="G23" i="6" s="1"/>
  <c r="H347" i="5"/>
  <c r="H347" i="7"/>
  <c r="H347" i="4"/>
  <c r="C347" i="4"/>
  <c r="F21" i="7"/>
  <c r="G21" i="7" s="1"/>
  <c r="I21" i="7" s="1"/>
  <c r="F22" i="7" s="1"/>
  <c r="E22" i="4"/>
  <c r="M21" i="4"/>
  <c r="L21" i="4"/>
  <c r="F21" i="4"/>
  <c r="G21" i="4" s="1"/>
  <c r="I21" i="4" s="1"/>
  <c r="F22" i="4" s="1"/>
  <c r="A348" i="7"/>
  <c r="D348" i="7" s="1"/>
  <c r="A348" i="6"/>
  <c r="D348" i="6" s="1"/>
  <c r="A348" i="5"/>
  <c r="D348" i="5" s="1"/>
  <c r="A348" i="4"/>
  <c r="K346" i="7"/>
  <c r="C346" i="7"/>
  <c r="L23" i="7"/>
  <c r="M23" i="7"/>
  <c r="E24" i="7"/>
  <c r="K346" i="6"/>
  <c r="C346" i="6"/>
  <c r="C346" i="5"/>
  <c r="K346" i="5"/>
  <c r="K346" i="4"/>
  <c r="I21" i="15" l="1"/>
  <c r="L21" i="14"/>
  <c r="E22" i="14"/>
  <c r="M21" i="14"/>
  <c r="L21" i="15"/>
  <c r="M21" i="15"/>
  <c r="E22" i="15"/>
  <c r="B349" i="4"/>
  <c r="F22" i="15"/>
  <c r="G22" i="15" s="1"/>
  <c r="B349" i="6"/>
  <c r="B349" i="7"/>
  <c r="B349" i="5"/>
  <c r="F21" i="14"/>
  <c r="G21" i="14" s="1"/>
  <c r="I21" i="14" s="1"/>
  <c r="I23" i="6"/>
  <c r="F24" i="6" s="1"/>
  <c r="G24" i="6" s="1"/>
  <c r="E24" i="6"/>
  <c r="M23" i="6"/>
  <c r="L23" i="6"/>
  <c r="H348" i="7"/>
  <c r="H347" i="6"/>
  <c r="H348" i="6"/>
  <c r="H348" i="4"/>
  <c r="C348" i="4"/>
  <c r="G22" i="7"/>
  <c r="I22" i="7" s="1"/>
  <c r="F23" i="7" s="1"/>
  <c r="G23" i="7" s="1"/>
  <c r="I23" i="7" s="1"/>
  <c r="G22" i="4"/>
  <c r="I22" i="4" s="1"/>
  <c r="F23" i="4" s="1"/>
  <c r="G23" i="4" s="1"/>
  <c r="L22" i="4"/>
  <c r="E23" i="4"/>
  <c r="M22" i="4"/>
  <c r="A349" i="7"/>
  <c r="D349" i="7" s="1"/>
  <c r="A349" i="6"/>
  <c r="D349" i="6" s="1"/>
  <c r="A349" i="5"/>
  <c r="D349" i="5" s="1"/>
  <c r="A349" i="4"/>
  <c r="L24" i="7"/>
  <c r="M24" i="7"/>
  <c r="E25" i="7"/>
  <c r="K347" i="7"/>
  <c r="C347" i="7"/>
  <c r="K347" i="6"/>
  <c r="C347" i="6"/>
  <c r="C347" i="5"/>
  <c r="K347" i="5"/>
  <c r="K347" i="4"/>
  <c r="I22" i="15" l="1"/>
  <c r="E23" i="15"/>
  <c r="L22" i="15"/>
  <c r="M22" i="15"/>
  <c r="M22" i="14"/>
  <c r="E23" i="14"/>
  <c r="L22" i="14"/>
  <c r="B350" i="4"/>
  <c r="F23" i="15"/>
  <c r="G23" i="15" s="1"/>
  <c r="B350" i="5"/>
  <c r="B350" i="7"/>
  <c r="B350" i="6"/>
  <c r="F22" i="14"/>
  <c r="G22" i="14" s="1"/>
  <c r="I22" i="14" s="1"/>
  <c r="E25" i="6"/>
  <c r="M24" i="6"/>
  <c r="L24" i="6"/>
  <c r="I24" i="6"/>
  <c r="F25" i="6" s="1"/>
  <c r="G25" i="6" s="1"/>
  <c r="H348" i="5"/>
  <c r="H349" i="7"/>
  <c r="H349" i="4"/>
  <c r="C349" i="4"/>
  <c r="F24" i="7"/>
  <c r="G24" i="7" s="1"/>
  <c r="I24" i="7" s="1"/>
  <c r="F25" i="7" s="1"/>
  <c r="I23" i="4"/>
  <c r="F24" i="4" s="1"/>
  <c r="G24" i="4" s="1"/>
  <c r="E24" i="4"/>
  <c r="M23" i="4"/>
  <c r="L23" i="4"/>
  <c r="A350" i="7"/>
  <c r="D350" i="7" s="1"/>
  <c r="A350" i="6"/>
  <c r="D350" i="6" s="1"/>
  <c r="A350" i="5"/>
  <c r="D350" i="5" s="1"/>
  <c r="A350" i="4"/>
  <c r="K348" i="7"/>
  <c r="C348" i="7"/>
  <c r="L25" i="7"/>
  <c r="M25" i="7"/>
  <c r="E26" i="7"/>
  <c r="K348" i="6"/>
  <c r="C348" i="6"/>
  <c r="C348" i="5"/>
  <c r="K348" i="5"/>
  <c r="K348" i="4"/>
  <c r="I23" i="15" l="1"/>
  <c r="F24" i="15" s="1"/>
  <c r="G24" i="15" s="1"/>
  <c r="L23" i="14"/>
  <c r="E24" i="14"/>
  <c r="M23" i="14"/>
  <c r="L23" i="15"/>
  <c r="E24" i="15"/>
  <c r="M23" i="15"/>
  <c r="B351" i="4"/>
  <c r="B351" i="6"/>
  <c r="B351" i="7"/>
  <c r="B351" i="5"/>
  <c r="F23" i="14"/>
  <c r="G23" i="14" s="1"/>
  <c r="I23" i="14" s="1"/>
  <c r="I25" i="6"/>
  <c r="F26" i="6" s="1"/>
  <c r="G26" i="6" s="1"/>
  <c r="E26" i="6"/>
  <c r="M25" i="6"/>
  <c r="L25" i="6"/>
  <c r="H350" i="5"/>
  <c r="H349" i="6"/>
  <c r="H350" i="7"/>
  <c r="H350" i="6"/>
  <c r="H349" i="5"/>
  <c r="H350" i="4"/>
  <c r="C350" i="4"/>
  <c r="G25" i="7"/>
  <c r="I25" i="7" s="1"/>
  <c r="F26" i="7" s="1"/>
  <c r="G26" i="7" s="1"/>
  <c r="I26" i="7" s="1"/>
  <c r="I24" i="4"/>
  <c r="F25" i="4" s="1"/>
  <c r="G25" i="4" s="1"/>
  <c r="M24" i="4"/>
  <c r="L24" i="4"/>
  <c r="E25" i="4"/>
  <c r="A351" i="7"/>
  <c r="D351" i="7" s="1"/>
  <c r="A351" i="6"/>
  <c r="D351" i="6" s="1"/>
  <c r="A351" i="5"/>
  <c r="D351" i="5" s="1"/>
  <c r="A351" i="4"/>
  <c r="L26" i="7"/>
  <c r="M26" i="7"/>
  <c r="E27" i="7"/>
  <c r="K349" i="7"/>
  <c r="C349" i="7"/>
  <c r="K349" i="6"/>
  <c r="C349" i="6"/>
  <c r="C349" i="5"/>
  <c r="K349" i="5"/>
  <c r="K349" i="4"/>
  <c r="I24" i="15" l="1"/>
  <c r="F25" i="15" s="1"/>
  <c r="G25" i="15" s="1"/>
  <c r="L24" i="14"/>
  <c r="E25" i="14"/>
  <c r="M24" i="14"/>
  <c r="M24" i="15"/>
  <c r="E25" i="15"/>
  <c r="L24" i="15"/>
  <c r="B352" i="4"/>
  <c r="B352" i="5"/>
  <c r="B352" i="7"/>
  <c r="B352" i="6"/>
  <c r="F24" i="14"/>
  <c r="G24" i="14" s="1"/>
  <c r="I24" i="14" s="1"/>
  <c r="E27" i="6"/>
  <c r="I26" i="6"/>
  <c r="F27" i="6" s="1"/>
  <c r="G27" i="6" s="1"/>
  <c r="M26" i="6"/>
  <c r="L26" i="6"/>
  <c r="H351" i="5"/>
  <c r="H351" i="7"/>
  <c r="H351" i="4"/>
  <c r="C351" i="4"/>
  <c r="M25" i="4"/>
  <c r="L25" i="4"/>
  <c r="E26" i="4"/>
  <c r="I25" i="4"/>
  <c r="A352" i="7"/>
  <c r="D352" i="7" s="1"/>
  <c r="A352" i="6"/>
  <c r="D352" i="6" s="1"/>
  <c r="A352" i="5"/>
  <c r="D352" i="5" s="1"/>
  <c r="A352" i="4"/>
  <c r="K350" i="7"/>
  <c r="C350" i="7"/>
  <c r="L27" i="7"/>
  <c r="M27" i="7"/>
  <c r="F27" i="7"/>
  <c r="G27" i="7" s="1"/>
  <c r="I27" i="7" s="1"/>
  <c r="K350" i="6"/>
  <c r="C350" i="6"/>
  <c r="C350" i="5"/>
  <c r="K350" i="5"/>
  <c r="K350" i="4"/>
  <c r="I25" i="15" l="1"/>
  <c r="F26" i="15" s="1"/>
  <c r="G26" i="15" s="1"/>
  <c r="E26" i="14"/>
  <c r="M25" i="14"/>
  <c r="L25" i="14"/>
  <c r="M25" i="15"/>
  <c r="E26" i="15"/>
  <c r="L25" i="15"/>
  <c r="B353" i="4"/>
  <c r="B353" i="6"/>
  <c r="B353" i="7"/>
  <c r="B353" i="5"/>
  <c r="F25" i="14"/>
  <c r="G25" i="14" s="1"/>
  <c r="I25" i="14" s="1"/>
  <c r="I27" i="6"/>
  <c r="F28" i="6" s="1"/>
  <c r="G28" i="6" s="1"/>
  <c r="E28" i="6" s="1"/>
  <c r="M28" i="6" s="1"/>
  <c r="M27" i="6"/>
  <c r="L27" i="6"/>
  <c r="H352" i="6"/>
  <c r="H351" i="6"/>
  <c r="H352" i="7"/>
  <c r="H352" i="4"/>
  <c r="C352" i="4"/>
  <c r="F26" i="4"/>
  <c r="G26" i="4" s="1"/>
  <c r="I26" i="4" s="1"/>
  <c r="E27" i="4"/>
  <c r="M26" i="4"/>
  <c r="L26" i="4"/>
  <c r="A353" i="7"/>
  <c r="D353" i="7" s="1"/>
  <c r="A353" i="6"/>
  <c r="D353" i="6" s="1"/>
  <c r="A353" i="5"/>
  <c r="D353" i="5" s="1"/>
  <c r="A353" i="4"/>
  <c r="F28" i="7"/>
  <c r="G28" i="7" s="1"/>
  <c r="K351" i="7"/>
  <c r="C351" i="7"/>
  <c r="K351" i="6"/>
  <c r="C351" i="6"/>
  <c r="C351" i="5"/>
  <c r="K351" i="5"/>
  <c r="K351" i="4"/>
  <c r="I26" i="15" l="1"/>
  <c r="F27" i="15" s="1"/>
  <c r="G27" i="15" s="1"/>
  <c r="L26" i="15"/>
  <c r="M26" i="15"/>
  <c r="E27" i="15"/>
  <c r="M26" i="14"/>
  <c r="L26" i="14"/>
  <c r="E27" i="14"/>
  <c r="B354" i="4"/>
  <c r="B354" i="5"/>
  <c r="B354" i="7"/>
  <c r="B354" i="6"/>
  <c r="F26" i="14"/>
  <c r="G26" i="14" s="1"/>
  <c r="I26" i="14" s="1"/>
  <c r="I28" i="6"/>
  <c r="F29" i="6" s="1"/>
  <c r="G29" i="6" s="1"/>
  <c r="E29" i="6"/>
  <c r="M29" i="6" s="1"/>
  <c r="L28" i="6"/>
  <c r="H353" i="5"/>
  <c r="H353" i="6"/>
  <c r="H352" i="5"/>
  <c r="H353" i="4"/>
  <c r="C353" i="4"/>
  <c r="F27" i="4"/>
  <c r="G27" i="4" s="1"/>
  <c r="I27" i="4" s="1"/>
  <c r="E28" i="7"/>
  <c r="M27" i="4"/>
  <c r="L27" i="4"/>
  <c r="A354" i="7"/>
  <c r="D354" i="7" s="1"/>
  <c r="A354" i="6"/>
  <c r="D354" i="6" s="1"/>
  <c r="A354" i="5"/>
  <c r="D354" i="5" s="1"/>
  <c r="A354" i="4"/>
  <c r="K352" i="7"/>
  <c r="C352" i="7"/>
  <c r="K352" i="6"/>
  <c r="C352" i="6"/>
  <c r="C352" i="5"/>
  <c r="K352" i="5"/>
  <c r="K352" i="4"/>
  <c r="I27" i="15" l="1"/>
  <c r="F28" i="15" s="1"/>
  <c r="G28" i="15" s="1"/>
  <c r="M27" i="14"/>
  <c r="L27" i="14"/>
  <c r="E28" i="14"/>
  <c r="M27" i="15"/>
  <c r="L27" i="15"/>
  <c r="E28" i="15"/>
  <c r="B355" i="4"/>
  <c r="B355" i="6"/>
  <c r="B355" i="7"/>
  <c r="B355" i="5"/>
  <c r="F27" i="14"/>
  <c r="G27" i="14" s="1"/>
  <c r="I27" i="14" s="1"/>
  <c r="L29" i="6"/>
  <c r="I29" i="6"/>
  <c r="F30" i="6" s="1"/>
  <c r="G30" i="6" s="1"/>
  <c r="H354" i="7"/>
  <c r="H354" i="6"/>
  <c r="H353" i="7"/>
  <c r="H354" i="4"/>
  <c r="C354" i="4"/>
  <c r="E30" i="6"/>
  <c r="E31" i="6" s="1"/>
  <c r="I28" i="7"/>
  <c r="D29" i="7" s="1"/>
  <c r="M28" i="7"/>
  <c r="L28" i="7"/>
  <c r="E28" i="4"/>
  <c r="E29" i="4" s="1"/>
  <c r="F28" i="4"/>
  <c r="G28" i="4" s="1"/>
  <c r="A355" i="7"/>
  <c r="D355" i="7" s="1"/>
  <c r="A355" i="6"/>
  <c r="D355" i="6" s="1"/>
  <c r="A355" i="5"/>
  <c r="D355" i="5" s="1"/>
  <c r="A355" i="4"/>
  <c r="K353" i="7"/>
  <c r="C353" i="7"/>
  <c r="K353" i="6"/>
  <c r="C353" i="6"/>
  <c r="C353" i="5"/>
  <c r="K353" i="5"/>
  <c r="K353" i="4"/>
  <c r="L28" i="15" l="1"/>
  <c r="E29" i="15"/>
  <c r="M28" i="15"/>
  <c r="L28" i="14"/>
  <c r="E29" i="14"/>
  <c r="M28" i="14"/>
  <c r="I28" i="15"/>
  <c r="F29" i="15" s="1"/>
  <c r="G29" i="15" s="1"/>
  <c r="I29" i="15" s="1"/>
  <c r="B356" i="4"/>
  <c r="B356" i="7"/>
  <c r="B356" i="6"/>
  <c r="B356" i="5"/>
  <c r="E29" i="7"/>
  <c r="M29" i="7" s="1"/>
  <c r="G123" i="10"/>
  <c r="F28" i="14"/>
  <c r="G28" i="14" s="1"/>
  <c r="I28" i="14" s="1"/>
  <c r="H355" i="7"/>
  <c r="H355" i="6"/>
  <c r="H354" i="5"/>
  <c r="H355" i="4"/>
  <c r="C355" i="4"/>
  <c r="L30" i="6"/>
  <c r="I30" i="6"/>
  <c r="F31" i="6" s="1"/>
  <c r="G31" i="6" s="1"/>
  <c r="I31" i="6" s="1"/>
  <c r="M30" i="6"/>
  <c r="E30" i="4"/>
  <c r="M29" i="4"/>
  <c r="L29" i="4"/>
  <c r="F29" i="7"/>
  <c r="G29" i="7" s="1"/>
  <c r="M28" i="4"/>
  <c r="L28" i="4"/>
  <c r="I28" i="4"/>
  <c r="A356" i="7"/>
  <c r="D356" i="7" s="1"/>
  <c r="A356" i="6"/>
  <c r="D356" i="6" s="1"/>
  <c r="A356" i="5"/>
  <c r="D356" i="5" s="1"/>
  <c r="A356" i="4"/>
  <c r="K354" i="7"/>
  <c r="C354" i="7"/>
  <c r="K354" i="6"/>
  <c r="C354" i="6"/>
  <c r="L31" i="6"/>
  <c r="M31" i="6"/>
  <c r="E32" i="6"/>
  <c r="C354" i="5"/>
  <c r="K354" i="5"/>
  <c r="K354" i="4"/>
  <c r="M29" i="15" l="1"/>
  <c r="L29" i="15"/>
  <c r="E30" i="15"/>
  <c r="M29" i="14"/>
  <c r="L29" i="14"/>
  <c r="E30" i="14"/>
  <c r="B357" i="4"/>
  <c r="F30" i="15"/>
  <c r="G30" i="15" s="1"/>
  <c r="I30" i="15" s="1"/>
  <c r="B357" i="5"/>
  <c r="B357" i="6"/>
  <c r="B357" i="7"/>
  <c r="E30" i="7"/>
  <c r="L30" i="7" s="1"/>
  <c r="L29" i="7"/>
  <c r="I29" i="7"/>
  <c r="F30" i="7" s="1"/>
  <c r="G30" i="7" s="1"/>
  <c r="F29" i="14"/>
  <c r="G29" i="14" s="1"/>
  <c r="I29" i="14" s="1"/>
  <c r="H356" i="6"/>
  <c r="H355" i="5"/>
  <c r="H356" i="4"/>
  <c r="C356" i="4"/>
  <c r="E31" i="4"/>
  <c r="M30" i="4"/>
  <c r="L30" i="4"/>
  <c r="F29" i="4"/>
  <c r="G29" i="4" s="1"/>
  <c r="I29" i="4" s="1"/>
  <c r="A357" i="7"/>
  <c r="D357" i="7" s="1"/>
  <c r="A357" i="6"/>
  <c r="D357" i="6" s="1"/>
  <c r="A357" i="5"/>
  <c r="D357" i="5" s="1"/>
  <c r="A357" i="4"/>
  <c r="K355" i="7"/>
  <c r="C355" i="7"/>
  <c r="L32" i="6"/>
  <c r="M32" i="6"/>
  <c r="E33" i="6"/>
  <c r="K355" i="6"/>
  <c r="C355" i="6"/>
  <c r="F32" i="6"/>
  <c r="G32" i="6" s="1"/>
  <c r="I32" i="6" s="1"/>
  <c r="C355" i="5"/>
  <c r="K355" i="5"/>
  <c r="K355" i="4"/>
  <c r="M30" i="15" l="1"/>
  <c r="L30" i="15"/>
  <c r="E31" i="15"/>
  <c r="M30" i="14"/>
  <c r="L30" i="14"/>
  <c r="E31" i="14"/>
  <c r="B358" i="4"/>
  <c r="F31" i="15"/>
  <c r="G31" i="15" s="1"/>
  <c r="B358" i="6"/>
  <c r="B358" i="7"/>
  <c r="B358" i="5"/>
  <c r="M30" i="7"/>
  <c r="I30" i="7"/>
  <c r="D31" i="7" s="1"/>
  <c r="E31" i="7" s="1"/>
  <c r="L31" i="7" s="1"/>
  <c r="F30" i="14"/>
  <c r="G30" i="14" s="1"/>
  <c r="I30" i="14" s="1"/>
  <c r="H357" i="6"/>
  <c r="H356" i="5"/>
  <c r="H357" i="5"/>
  <c r="H356" i="7"/>
  <c r="H357" i="4"/>
  <c r="C357" i="4"/>
  <c r="E32" i="4"/>
  <c r="M31" i="4"/>
  <c r="L31" i="4"/>
  <c r="F30" i="4"/>
  <c r="G30" i="4" s="1"/>
  <c r="I30" i="4" s="1"/>
  <c r="F31" i="4" s="1"/>
  <c r="A358" i="7"/>
  <c r="D358" i="7" s="1"/>
  <c r="A358" i="6"/>
  <c r="D358" i="6" s="1"/>
  <c r="A358" i="5"/>
  <c r="D358" i="5" s="1"/>
  <c r="A358" i="4"/>
  <c r="K356" i="7"/>
  <c r="C356" i="7"/>
  <c r="F33" i="6"/>
  <c r="G33" i="6" s="1"/>
  <c r="I33" i="6" s="1"/>
  <c r="K356" i="6"/>
  <c r="C356" i="6"/>
  <c r="L33" i="6"/>
  <c r="M33" i="6"/>
  <c r="E34" i="6"/>
  <c r="C356" i="5"/>
  <c r="K356" i="5"/>
  <c r="K356" i="4"/>
  <c r="M31" i="14" l="1"/>
  <c r="E32" i="14"/>
  <c r="L31" i="14"/>
  <c r="M31" i="15"/>
  <c r="L31" i="15"/>
  <c r="E32" i="15"/>
  <c r="I31" i="15"/>
  <c r="F32" i="15" s="1"/>
  <c r="G32" i="15" s="1"/>
  <c r="B359" i="4"/>
  <c r="B359" i="5"/>
  <c r="B359" i="7"/>
  <c r="B359" i="6"/>
  <c r="F31" i="7"/>
  <c r="G31" i="7" s="1"/>
  <c r="I31" i="7" s="1"/>
  <c r="F32" i="7" s="1"/>
  <c r="F31" i="14"/>
  <c r="G31" i="14" s="1"/>
  <c r="I31" i="14" s="1"/>
  <c r="E32" i="7"/>
  <c r="E33" i="7" s="1"/>
  <c r="M31" i="7"/>
  <c r="H358" i="7"/>
  <c r="H357" i="7"/>
  <c r="H358" i="6"/>
  <c r="H358" i="5"/>
  <c r="H358" i="4"/>
  <c r="C358" i="4"/>
  <c r="G31" i="4"/>
  <c r="I31" i="4" s="1"/>
  <c r="F32" i="4" s="1"/>
  <c r="G32" i="4" s="1"/>
  <c r="I32" i="4" s="1"/>
  <c r="E33" i="4"/>
  <c r="M32" i="4"/>
  <c r="L32" i="4"/>
  <c r="A359" i="7"/>
  <c r="D359" i="7" s="1"/>
  <c r="A359" i="6"/>
  <c r="D359" i="6" s="1"/>
  <c r="A359" i="5"/>
  <c r="D359" i="5" s="1"/>
  <c r="A359" i="4"/>
  <c r="K357" i="7"/>
  <c r="C357" i="7"/>
  <c r="L34" i="6"/>
  <c r="M34" i="6"/>
  <c r="E35" i="6"/>
  <c r="K357" i="6"/>
  <c r="C357" i="6"/>
  <c r="F34" i="6"/>
  <c r="G34" i="6" s="1"/>
  <c r="I34" i="6" s="1"/>
  <c r="C357" i="5"/>
  <c r="K357" i="5"/>
  <c r="K357" i="4"/>
  <c r="I32" i="15" l="1"/>
  <c r="E33" i="15"/>
  <c r="M32" i="15"/>
  <c r="L32" i="15"/>
  <c r="M32" i="14"/>
  <c r="E33" i="14"/>
  <c r="L32" i="14"/>
  <c r="B360" i="4"/>
  <c r="F33" i="15"/>
  <c r="G33" i="15" s="1"/>
  <c r="I33" i="15" s="1"/>
  <c r="G32" i="7"/>
  <c r="I32" i="7" s="1"/>
  <c r="F33" i="7" s="1"/>
  <c r="B360" i="6"/>
  <c r="B360" i="7"/>
  <c r="B360" i="5"/>
  <c r="F32" i="14"/>
  <c r="G32" i="14" s="1"/>
  <c r="I32" i="14" s="1"/>
  <c r="L32" i="7"/>
  <c r="M32" i="7"/>
  <c r="H359" i="5"/>
  <c r="H359" i="7"/>
  <c r="H359" i="4"/>
  <c r="C359" i="4"/>
  <c r="E34" i="7"/>
  <c r="M33" i="7"/>
  <c r="L33" i="7"/>
  <c r="F33" i="4"/>
  <c r="G33" i="4" s="1"/>
  <c r="I33" i="4" s="1"/>
  <c r="F34" i="4" s="1"/>
  <c r="E34" i="4"/>
  <c r="M33" i="4"/>
  <c r="L33" i="4"/>
  <c r="A360" i="7"/>
  <c r="D360" i="7" s="1"/>
  <c r="A360" i="6"/>
  <c r="D360" i="6" s="1"/>
  <c r="A360" i="5"/>
  <c r="D360" i="5" s="1"/>
  <c r="A360" i="4"/>
  <c r="K358" i="7"/>
  <c r="C358" i="7"/>
  <c r="F35" i="6"/>
  <c r="G35" i="6" s="1"/>
  <c r="I35" i="6" s="1"/>
  <c r="E36" i="6" s="1"/>
  <c r="K358" i="6"/>
  <c r="C358" i="6"/>
  <c r="L35" i="6"/>
  <c r="M35" i="6"/>
  <c r="C358" i="5"/>
  <c r="K358" i="5"/>
  <c r="K358" i="4"/>
  <c r="M33" i="14" l="1"/>
  <c r="E34" i="14"/>
  <c r="L33" i="14"/>
  <c r="E34" i="15"/>
  <c r="L33" i="15"/>
  <c r="M33" i="15"/>
  <c r="B361" i="4"/>
  <c r="F34" i="15"/>
  <c r="G34" i="15" s="1"/>
  <c r="G33" i="7"/>
  <c r="I33" i="7" s="1"/>
  <c r="F34" i="7" s="1"/>
  <c r="G34" i="7" s="1"/>
  <c r="I34" i="7" s="1"/>
  <c r="B361" i="5"/>
  <c r="B361" i="7"/>
  <c r="B361" i="6"/>
  <c r="F33" i="14"/>
  <c r="G33" i="14" s="1"/>
  <c r="I33" i="14" s="1"/>
  <c r="H360" i="6"/>
  <c r="H360" i="5"/>
  <c r="H359" i="6"/>
  <c r="H360" i="4"/>
  <c r="C360" i="4"/>
  <c r="L34" i="7"/>
  <c r="E35" i="7"/>
  <c r="M34" i="7"/>
  <c r="G34" i="4"/>
  <c r="I34" i="4" s="1"/>
  <c r="E35" i="4"/>
  <c r="M34" i="4"/>
  <c r="L34" i="4"/>
  <c r="A361" i="7"/>
  <c r="D361" i="7" s="1"/>
  <c r="A361" i="6"/>
  <c r="A361" i="5"/>
  <c r="D361" i="5" s="1"/>
  <c r="A361" i="4"/>
  <c r="K359" i="7"/>
  <c r="C359" i="7"/>
  <c r="L36" i="6"/>
  <c r="M36" i="6"/>
  <c r="E37" i="6"/>
  <c r="K359" i="6"/>
  <c r="C359" i="6"/>
  <c r="F36" i="6"/>
  <c r="G36" i="6" s="1"/>
  <c r="I36" i="6" s="1"/>
  <c r="C359" i="5"/>
  <c r="K359" i="5"/>
  <c r="K359" i="4"/>
  <c r="L34" i="15" l="1"/>
  <c r="E35" i="15"/>
  <c r="M34" i="15"/>
  <c r="E35" i="14"/>
  <c r="M34" i="14"/>
  <c r="L34" i="14"/>
  <c r="I34" i="15"/>
  <c r="F35" i="15" s="1"/>
  <c r="G35" i="15" s="1"/>
  <c r="B362" i="4"/>
  <c r="B362" i="7"/>
  <c r="B362" i="6"/>
  <c r="B362" i="5"/>
  <c r="F34" i="14"/>
  <c r="G34" i="14" s="1"/>
  <c r="I34" i="14" s="1"/>
  <c r="H361" i="7"/>
  <c r="H360" i="7"/>
  <c r="H361" i="4"/>
  <c r="C361" i="4"/>
  <c r="F35" i="4"/>
  <c r="G35" i="4" s="1"/>
  <c r="I35" i="4" s="1"/>
  <c r="M35" i="4"/>
  <c r="L35" i="4"/>
  <c r="E36" i="4"/>
  <c r="L35" i="7"/>
  <c r="E36" i="7"/>
  <c r="M35" i="7"/>
  <c r="F35" i="7"/>
  <c r="G35" i="7" s="1"/>
  <c r="I35" i="7" s="1"/>
  <c r="A362" i="7"/>
  <c r="D362" i="7" s="1"/>
  <c r="A362" i="6"/>
  <c r="D362" i="6" s="1"/>
  <c r="D361" i="6"/>
  <c r="A362" i="5"/>
  <c r="D362" i="5" s="1"/>
  <c r="A362" i="4"/>
  <c r="K360" i="7"/>
  <c r="C360" i="7"/>
  <c r="F37" i="6"/>
  <c r="G37" i="6" s="1"/>
  <c r="I37" i="6" s="1"/>
  <c r="K360" i="6"/>
  <c r="C360" i="6"/>
  <c r="L37" i="6"/>
  <c r="M37" i="6"/>
  <c r="E38" i="6"/>
  <c r="C360" i="5"/>
  <c r="K360" i="5"/>
  <c r="K360" i="4"/>
  <c r="I35" i="15" l="1"/>
  <c r="M35" i="15"/>
  <c r="E36" i="15"/>
  <c r="L35" i="15"/>
  <c r="E36" i="14"/>
  <c r="L35" i="14"/>
  <c r="M35" i="14"/>
  <c r="B363" i="4"/>
  <c r="F36" i="15"/>
  <c r="G36" i="15" s="1"/>
  <c r="B363" i="5"/>
  <c r="B363" i="7"/>
  <c r="B363" i="6"/>
  <c r="F35" i="14"/>
  <c r="G35" i="14" s="1"/>
  <c r="I35" i="14" s="1"/>
  <c r="H362" i="6"/>
  <c r="H361" i="6"/>
  <c r="H361" i="5"/>
  <c r="H362" i="4"/>
  <c r="C362" i="4"/>
  <c r="F36" i="7"/>
  <c r="G36" i="7" s="1"/>
  <c r="I36" i="7" s="1"/>
  <c r="F37" i="7" s="1"/>
  <c r="L36" i="4"/>
  <c r="E37" i="4"/>
  <c r="M36" i="4"/>
  <c r="F36" i="4"/>
  <c r="G36" i="4" s="1"/>
  <c r="I36" i="4" s="1"/>
  <c r="F37" i="4" s="1"/>
  <c r="E37" i="7"/>
  <c r="M36" i="7"/>
  <c r="L36" i="7"/>
  <c r="A363" i="7"/>
  <c r="D363" i="7" s="1"/>
  <c r="A363" i="6"/>
  <c r="D363" i="6" s="1"/>
  <c r="A363" i="5"/>
  <c r="D363" i="5" s="1"/>
  <c r="A363" i="4"/>
  <c r="K361" i="7"/>
  <c r="C361" i="7"/>
  <c r="F38" i="6"/>
  <c r="G38" i="6" s="1"/>
  <c r="I38" i="6" s="1"/>
  <c r="E39" i="6" s="1"/>
  <c r="L38" i="6"/>
  <c r="M38" i="6"/>
  <c r="K361" i="6"/>
  <c r="C361" i="6"/>
  <c r="C361" i="5"/>
  <c r="K361" i="5"/>
  <c r="K361" i="4"/>
  <c r="I36" i="15" l="1"/>
  <c r="M36" i="15"/>
  <c r="L36" i="15"/>
  <c r="E37" i="15"/>
  <c r="M36" i="14"/>
  <c r="E37" i="14"/>
  <c r="L36" i="14"/>
  <c r="B364" i="4"/>
  <c r="F37" i="15"/>
  <c r="G37" i="15" s="1"/>
  <c r="B364" i="5"/>
  <c r="B364" i="6"/>
  <c r="B364" i="7"/>
  <c r="F36" i="14"/>
  <c r="G36" i="14" s="1"/>
  <c r="I36" i="14" s="1"/>
  <c r="H363" i="7"/>
  <c r="H362" i="7"/>
  <c r="H363" i="5"/>
  <c r="H362" i="5"/>
  <c r="H363" i="4"/>
  <c r="C363" i="4"/>
  <c r="G37" i="7"/>
  <c r="I37" i="7" s="1"/>
  <c r="G37" i="4"/>
  <c r="I37" i="4" s="1"/>
  <c r="M37" i="7"/>
  <c r="L37" i="7"/>
  <c r="E38" i="7"/>
  <c r="L37" i="4"/>
  <c r="E38" i="4"/>
  <c r="M37" i="4"/>
  <c r="A364" i="7"/>
  <c r="D364" i="7" s="1"/>
  <c r="A364" i="6"/>
  <c r="D364" i="6" s="1"/>
  <c r="A364" i="5"/>
  <c r="D364" i="5" s="1"/>
  <c r="A364" i="4"/>
  <c r="K362" i="7"/>
  <c r="C362" i="7"/>
  <c r="K362" i="6"/>
  <c r="C362" i="6"/>
  <c r="L39" i="6"/>
  <c r="M39" i="6"/>
  <c r="F39" i="6"/>
  <c r="G39" i="6" s="1"/>
  <c r="I39" i="6" s="1"/>
  <c r="D40" i="6" s="1"/>
  <c r="C362" i="5"/>
  <c r="K362" i="5"/>
  <c r="K362" i="4"/>
  <c r="M37" i="15" l="1"/>
  <c r="L37" i="15"/>
  <c r="E38" i="15"/>
  <c r="I37" i="15"/>
  <c r="F38" i="15" s="1"/>
  <c r="G38" i="15" s="1"/>
  <c r="I38" i="15" s="1"/>
  <c r="M37" i="14"/>
  <c r="E38" i="14"/>
  <c r="L37" i="14"/>
  <c r="B365" i="4"/>
  <c r="B365" i="5"/>
  <c r="B365" i="7"/>
  <c r="B365" i="6"/>
  <c r="B366" i="6" s="1"/>
  <c r="F37" i="14"/>
  <c r="G37" i="14" s="1"/>
  <c r="I37" i="14" s="1"/>
  <c r="H363" i="6"/>
  <c r="H364" i="4"/>
  <c r="C364" i="4"/>
  <c r="E39" i="7"/>
  <c r="M38" i="7"/>
  <c r="L38" i="7"/>
  <c r="F38" i="7"/>
  <c r="G38" i="7" s="1"/>
  <c r="I38" i="7" s="1"/>
  <c r="F38" i="4"/>
  <c r="G38" i="4" s="1"/>
  <c r="I38" i="4" s="1"/>
  <c r="L38" i="4"/>
  <c r="E39" i="4"/>
  <c r="M38" i="4"/>
  <c r="A365" i="7"/>
  <c r="A365" i="6"/>
  <c r="A365" i="5"/>
  <c r="D365" i="5" s="1"/>
  <c r="A365" i="4"/>
  <c r="K363" i="7"/>
  <c r="C363" i="7"/>
  <c r="F40" i="6"/>
  <c r="G40" i="6" s="1"/>
  <c r="E40" i="6" s="1"/>
  <c r="K363" i="6"/>
  <c r="C363" i="6"/>
  <c r="C363" i="5"/>
  <c r="K363" i="5"/>
  <c r="K363" i="4"/>
  <c r="M38" i="14" l="1"/>
  <c r="L38" i="14"/>
  <c r="E39" i="14"/>
  <c r="L38" i="15"/>
  <c r="E39" i="15"/>
  <c r="M38" i="15"/>
  <c r="B366" i="4"/>
  <c r="F39" i="15"/>
  <c r="G39" i="15" s="1"/>
  <c r="B366" i="7"/>
  <c r="B366" i="5"/>
  <c r="F38" i="14"/>
  <c r="G38" i="14" s="1"/>
  <c r="I38" i="14" s="1"/>
  <c r="H365" i="6"/>
  <c r="D365" i="6"/>
  <c r="H365" i="5"/>
  <c r="H365" i="7"/>
  <c r="D365" i="7"/>
  <c r="H364" i="6"/>
  <c r="H364" i="5"/>
  <c r="H364" i="7"/>
  <c r="H365" i="4"/>
  <c r="C365" i="4"/>
  <c r="L40" i="6"/>
  <c r="M40" i="6"/>
  <c r="F39" i="7"/>
  <c r="G39" i="7" s="1"/>
  <c r="I39" i="7" s="1"/>
  <c r="M39" i="4"/>
  <c r="L39" i="4"/>
  <c r="L39" i="7"/>
  <c r="M39" i="7"/>
  <c r="I40" i="6"/>
  <c r="F41" i="6" s="1"/>
  <c r="G41" i="6" s="1"/>
  <c r="F39" i="4"/>
  <c r="G39" i="4" s="1"/>
  <c r="I39" i="4" s="1"/>
  <c r="A366" i="7"/>
  <c r="E41" i="6"/>
  <c r="A366" i="6"/>
  <c r="B367" i="6" s="1"/>
  <c r="A366" i="5"/>
  <c r="D366" i="5" s="1"/>
  <c r="A366" i="4"/>
  <c r="K364" i="7"/>
  <c r="C364" i="7"/>
  <c r="K364" i="6"/>
  <c r="C364" i="6"/>
  <c r="C364" i="5"/>
  <c r="K364" i="5"/>
  <c r="K364" i="4"/>
  <c r="I39" i="15" l="1"/>
  <c r="F40" i="15" s="1"/>
  <c r="G40" i="15" s="1"/>
  <c r="M39" i="14"/>
  <c r="L39" i="14"/>
  <c r="M39" i="15"/>
  <c r="E40" i="15"/>
  <c r="L39" i="15"/>
  <c r="B367" i="4"/>
  <c r="B367" i="5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367" i="7"/>
  <c r="F39" i="14"/>
  <c r="G39" i="14" s="1"/>
  <c r="I39" i="14" s="1"/>
  <c r="H366" i="7"/>
  <c r="D366" i="7"/>
  <c r="H366" i="6"/>
  <c r="D366" i="6"/>
  <c r="H366" i="5"/>
  <c r="H366" i="4"/>
  <c r="C366" i="4"/>
  <c r="F40" i="4"/>
  <c r="G40" i="4" s="1"/>
  <c r="E40" i="4" s="1"/>
  <c r="E41" i="4" s="1"/>
  <c r="F40" i="7"/>
  <c r="G40" i="7" s="1"/>
  <c r="E40" i="7" s="1"/>
  <c r="E41" i="7" s="1"/>
  <c r="E42" i="7" s="1"/>
  <c r="A367" i="7"/>
  <c r="I41" i="6"/>
  <c r="L41" i="6"/>
  <c r="M41" i="6"/>
  <c r="A367" i="6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B404" i="6" s="1"/>
  <c r="B405" i="6" s="1"/>
  <c r="B406" i="6" s="1"/>
  <c r="B407" i="6" s="1"/>
  <c r="B408" i="6" s="1"/>
  <c r="B409" i="6" s="1"/>
  <c r="B410" i="6" s="1"/>
  <c r="B411" i="6" s="1"/>
  <c r="B412" i="6" s="1"/>
  <c r="B413" i="6" s="1"/>
  <c r="B414" i="6" s="1"/>
  <c r="B415" i="6" s="1"/>
  <c r="B416" i="6" s="1"/>
  <c r="B417" i="6" s="1"/>
  <c r="B418" i="6" s="1"/>
  <c r="B419" i="6" s="1"/>
  <c r="B420" i="6" s="1"/>
  <c r="B421" i="6" s="1"/>
  <c r="B422" i="6" s="1"/>
  <c r="B423" i="6" s="1"/>
  <c r="B424" i="6" s="1"/>
  <c r="B425" i="6" s="1"/>
  <c r="B426" i="6" s="1"/>
  <c r="B427" i="6" s="1"/>
  <c r="B428" i="6" s="1"/>
  <c r="B429" i="6" s="1"/>
  <c r="B430" i="6" s="1"/>
  <c r="B431" i="6" s="1"/>
  <c r="B432" i="6" s="1"/>
  <c r="B433" i="6" s="1"/>
  <c r="B434" i="6" s="1"/>
  <c r="B435" i="6" s="1"/>
  <c r="B436" i="6" s="1"/>
  <c r="B437" i="6" s="1"/>
  <c r="B438" i="6" s="1"/>
  <c r="B439" i="6" s="1"/>
  <c r="B440" i="6" s="1"/>
  <c r="B441" i="6" s="1"/>
  <c r="B442" i="6" s="1"/>
  <c r="B443" i="6" s="1"/>
  <c r="B444" i="6" s="1"/>
  <c r="B445" i="6" s="1"/>
  <c r="B446" i="6" s="1"/>
  <c r="B447" i="6" s="1"/>
  <c r="B448" i="6" s="1"/>
  <c r="B449" i="6" s="1"/>
  <c r="B450" i="6" s="1"/>
  <c r="B451" i="6" s="1"/>
  <c r="B452" i="6" s="1"/>
  <c r="B453" i="6" s="1"/>
  <c r="B454" i="6" s="1"/>
  <c r="B455" i="6" s="1"/>
  <c r="B456" i="6" s="1"/>
  <c r="B457" i="6" s="1"/>
  <c r="B458" i="6" s="1"/>
  <c r="B459" i="6" s="1"/>
  <c r="B460" i="6" s="1"/>
  <c r="B461" i="6" s="1"/>
  <c r="B462" i="6" s="1"/>
  <c r="B463" i="6" s="1"/>
  <c r="B464" i="6" s="1"/>
  <c r="B465" i="6" s="1"/>
  <c r="B466" i="6" s="1"/>
  <c r="B467" i="6" s="1"/>
  <c r="B468" i="6" s="1"/>
  <c r="B469" i="6" s="1"/>
  <c r="B470" i="6" s="1"/>
  <c r="B471" i="6" s="1"/>
  <c r="B472" i="6" s="1"/>
  <c r="B473" i="6" s="1"/>
  <c r="B474" i="6" s="1"/>
  <c r="B475" i="6" s="1"/>
  <c r="B476" i="6" s="1"/>
  <c r="B477" i="6" s="1"/>
  <c r="B478" i="6" s="1"/>
  <c r="B479" i="6" s="1"/>
  <c r="B480" i="6" s="1"/>
  <c r="B481" i="6" s="1"/>
  <c r="B482" i="6" s="1"/>
  <c r="B483" i="6" s="1"/>
  <c r="B484" i="6" s="1"/>
  <c r="B485" i="6" s="1"/>
  <c r="B486" i="6" s="1"/>
  <c r="B487" i="6" s="1"/>
  <c r="B488" i="6" s="1"/>
  <c r="B489" i="6" s="1"/>
  <c r="B490" i="6" s="1"/>
  <c r="B491" i="6" s="1"/>
  <c r="B492" i="6" s="1"/>
  <c r="B493" i="6" s="1"/>
  <c r="B494" i="6" s="1"/>
  <c r="B495" i="6" s="1"/>
  <c r="B496" i="6" s="1"/>
  <c r="B497" i="6" s="1"/>
  <c r="B498" i="6" s="1"/>
  <c r="B499" i="6" s="1"/>
  <c r="B500" i="6" s="1"/>
  <c r="B501" i="6" s="1"/>
  <c r="B502" i="6" s="1"/>
  <c r="B503" i="6" s="1"/>
  <c r="B504" i="6" s="1"/>
  <c r="B505" i="6" s="1"/>
  <c r="B506" i="6" s="1"/>
  <c r="B507" i="6" s="1"/>
  <c r="B508" i="6" s="1"/>
  <c r="B509" i="6" s="1"/>
  <c r="B510" i="6" s="1"/>
  <c r="B511" i="6" s="1"/>
  <c r="B512" i="6" s="1"/>
  <c r="B513" i="6" s="1"/>
  <c r="B514" i="6" s="1"/>
  <c r="B515" i="6" s="1"/>
  <c r="B516" i="6" s="1"/>
  <c r="B517" i="6" s="1"/>
  <c r="B518" i="6" s="1"/>
  <c r="B519" i="6" s="1"/>
  <c r="B520" i="6" s="1"/>
  <c r="B521" i="6" s="1"/>
  <c r="B522" i="6" s="1"/>
  <c r="B523" i="6" s="1"/>
  <c r="B524" i="6" s="1"/>
  <c r="B525" i="6" s="1"/>
  <c r="B526" i="6" s="1"/>
  <c r="B527" i="6" s="1"/>
  <c r="B528" i="6" s="1"/>
  <c r="B529" i="6" s="1"/>
  <c r="B530" i="6" s="1"/>
  <c r="B531" i="6" s="1"/>
  <c r="B532" i="6" s="1"/>
  <c r="B533" i="6" s="1"/>
  <c r="B534" i="6" s="1"/>
  <c r="B535" i="6" s="1"/>
  <c r="B536" i="6" s="1"/>
  <c r="B537" i="6" s="1"/>
  <c r="B538" i="6" s="1"/>
  <c r="B539" i="6" s="1"/>
  <c r="B540" i="6" s="1"/>
  <c r="B541" i="6" s="1"/>
  <c r="B542" i="6" s="1"/>
  <c r="B543" i="6" s="1"/>
  <c r="B544" i="6" s="1"/>
  <c r="B545" i="6" s="1"/>
  <c r="B546" i="6" s="1"/>
  <c r="B547" i="6" s="1"/>
  <c r="B548" i="6" s="1"/>
  <c r="B549" i="6" s="1"/>
  <c r="B550" i="6" s="1"/>
  <c r="B551" i="6" s="1"/>
  <c r="B552" i="6" s="1"/>
  <c r="B553" i="6" s="1"/>
  <c r="B554" i="6" s="1"/>
  <c r="B555" i="6" s="1"/>
  <c r="B556" i="6" s="1"/>
  <c r="B557" i="6" s="1"/>
  <c r="B558" i="6" s="1"/>
  <c r="B559" i="6" s="1"/>
  <c r="B560" i="6" s="1"/>
  <c r="B561" i="6" s="1"/>
  <c r="B562" i="6" s="1"/>
  <c r="B563" i="6" s="1"/>
  <c r="B564" i="6" s="1"/>
  <c r="B565" i="6" s="1"/>
  <c r="B566" i="6" s="1"/>
  <c r="B567" i="6" s="1"/>
  <c r="B568" i="6" s="1"/>
  <c r="B569" i="6" s="1"/>
  <c r="B570" i="6" s="1"/>
  <c r="B571" i="6" s="1"/>
  <c r="B572" i="6" s="1"/>
  <c r="B573" i="6" s="1"/>
  <c r="B574" i="6" s="1"/>
  <c r="B575" i="6" s="1"/>
  <c r="B576" i="6" s="1"/>
  <c r="B577" i="6" s="1"/>
  <c r="B578" i="6" s="1"/>
  <c r="B579" i="6" s="1"/>
  <c r="B580" i="6" s="1"/>
  <c r="B581" i="6" s="1"/>
  <c r="B582" i="6" s="1"/>
  <c r="B583" i="6" s="1"/>
  <c r="B584" i="6" s="1"/>
  <c r="B585" i="6" s="1"/>
  <c r="B586" i="6" s="1"/>
  <c r="B587" i="6" s="1"/>
  <c r="B588" i="6" s="1"/>
  <c r="B589" i="6" s="1"/>
  <c r="B590" i="6" s="1"/>
  <c r="B591" i="6" s="1"/>
  <c r="B592" i="6" s="1"/>
  <c r="B593" i="6" s="1"/>
  <c r="B594" i="6" s="1"/>
  <c r="B595" i="6" s="1"/>
  <c r="B596" i="6" s="1"/>
  <c r="B597" i="6" s="1"/>
  <c r="B598" i="6" s="1"/>
  <c r="B599" i="6" s="1"/>
  <c r="B600" i="6" s="1"/>
  <c r="B601" i="6" s="1"/>
  <c r="B602" i="6" s="1"/>
  <c r="B603" i="6" s="1"/>
  <c r="B604" i="6" s="1"/>
  <c r="B605" i="6" s="1"/>
  <c r="B606" i="6" s="1"/>
  <c r="A367" i="5"/>
  <c r="D367" i="5" s="1"/>
  <c r="A367" i="4"/>
  <c r="K365" i="7"/>
  <c r="C365" i="7"/>
  <c r="K365" i="6"/>
  <c r="C365" i="6"/>
  <c r="C365" i="5"/>
  <c r="K365" i="5"/>
  <c r="K365" i="4"/>
  <c r="I40" i="15" l="1"/>
  <c r="F41" i="15" s="1"/>
  <c r="G41" i="15" s="1"/>
  <c r="M40" i="15"/>
  <c r="E41" i="15"/>
  <c r="L40" i="15"/>
  <c r="B368" i="4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368" i="7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F40" i="14"/>
  <c r="G40" i="14" s="1"/>
  <c r="E40" i="14" s="1"/>
  <c r="E41" i="14" s="1"/>
  <c r="H367" i="6"/>
  <c r="D367" i="6"/>
  <c r="H367" i="7"/>
  <c r="D367" i="7"/>
  <c r="H367" i="5"/>
  <c r="H367" i="4"/>
  <c r="C367" i="4"/>
  <c r="F42" i="6"/>
  <c r="G42" i="6" s="1"/>
  <c r="E42" i="6"/>
  <c r="L42" i="6" s="1"/>
  <c r="L41" i="7"/>
  <c r="M41" i="7"/>
  <c r="M41" i="4"/>
  <c r="E42" i="4"/>
  <c r="L41" i="4"/>
  <c r="M40" i="4"/>
  <c r="L40" i="4"/>
  <c r="M40" i="7"/>
  <c r="L40" i="7"/>
  <c r="I40" i="4"/>
  <c r="I40" i="7"/>
  <c r="F41" i="7" s="1"/>
  <c r="G41" i="7" s="1"/>
  <c r="A368" i="7"/>
  <c r="A368" i="6"/>
  <c r="A368" i="5"/>
  <c r="D368" i="5" s="1"/>
  <c r="A368" i="4"/>
  <c r="L42" i="7"/>
  <c r="M42" i="7"/>
  <c r="K366" i="7"/>
  <c r="C366" i="7"/>
  <c r="K366" i="6"/>
  <c r="C366" i="6"/>
  <c r="C366" i="5"/>
  <c r="K366" i="5"/>
  <c r="K366" i="4"/>
  <c r="I41" i="15" l="1"/>
  <c r="F42" i="15" s="1"/>
  <c r="G42" i="15" s="1"/>
  <c r="E42" i="15"/>
  <c r="M41" i="15"/>
  <c r="L41" i="15"/>
  <c r="E42" i="14"/>
  <c r="L41" i="14"/>
  <c r="M41" i="14"/>
  <c r="L40" i="14"/>
  <c r="M40" i="14"/>
  <c r="I40" i="14"/>
  <c r="F41" i="14" s="1"/>
  <c r="G41" i="14" s="1"/>
  <c r="H368" i="7"/>
  <c r="D368" i="7"/>
  <c r="H368" i="6"/>
  <c r="D368" i="6"/>
  <c r="H368" i="5"/>
  <c r="H368" i="4"/>
  <c r="C368" i="4"/>
  <c r="M42" i="6"/>
  <c r="I42" i="6"/>
  <c r="F41" i="4"/>
  <c r="G41" i="4" s="1"/>
  <c r="I41" i="4" s="1"/>
  <c r="E43" i="4"/>
  <c r="M42" i="4"/>
  <c r="L42" i="4"/>
  <c r="I41" i="7"/>
  <c r="A369" i="7"/>
  <c r="A369" i="6"/>
  <c r="A369" i="5"/>
  <c r="D369" i="5" s="1"/>
  <c r="A369" i="4"/>
  <c r="K367" i="7"/>
  <c r="C367" i="7"/>
  <c r="K367" i="6"/>
  <c r="C367" i="6"/>
  <c r="C367" i="5"/>
  <c r="K367" i="5"/>
  <c r="K367" i="4"/>
  <c r="I42" i="15" l="1"/>
  <c r="F43" i="15" s="1"/>
  <c r="G43" i="15" s="1"/>
  <c r="E43" i="15"/>
  <c r="M42" i="15"/>
  <c r="L42" i="15"/>
  <c r="I41" i="14"/>
  <c r="F42" i="14" s="1"/>
  <c r="G42" i="14" s="1"/>
  <c r="I42" i="14" s="1"/>
  <c r="M42" i="14"/>
  <c r="L42" i="14"/>
  <c r="E43" i="14"/>
  <c r="H369" i="6"/>
  <c r="D369" i="6"/>
  <c r="H369" i="5"/>
  <c r="H369" i="7"/>
  <c r="D369" i="7"/>
  <c r="H369" i="4"/>
  <c r="C369" i="4"/>
  <c r="F43" i="6"/>
  <c r="G43" i="6" s="1"/>
  <c r="E43" i="6"/>
  <c r="L43" i="6" s="1"/>
  <c r="F42" i="4"/>
  <c r="G42" i="4" s="1"/>
  <c r="I42" i="4" s="1"/>
  <c r="F43" i="4" s="1"/>
  <c r="F42" i="7"/>
  <c r="G42" i="7" s="1"/>
  <c r="I42" i="7" s="1"/>
  <c r="M43" i="4"/>
  <c r="L43" i="4"/>
  <c r="E44" i="4"/>
  <c r="A370" i="7"/>
  <c r="A370" i="6"/>
  <c r="A370" i="5"/>
  <c r="D370" i="5" s="1"/>
  <c r="A370" i="4"/>
  <c r="K368" i="7"/>
  <c r="C368" i="7"/>
  <c r="K368" i="6"/>
  <c r="C368" i="6"/>
  <c r="C368" i="5"/>
  <c r="K368" i="5"/>
  <c r="K368" i="4"/>
  <c r="I43" i="15" l="1"/>
  <c r="F44" i="15" s="1"/>
  <c r="G44" i="15" s="1"/>
  <c r="E44" i="15"/>
  <c r="L43" i="15"/>
  <c r="M43" i="15"/>
  <c r="E44" i="14"/>
  <c r="L43" i="14"/>
  <c r="M43" i="14"/>
  <c r="F43" i="14"/>
  <c r="G43" i="14" s="1"/>
  <c r="I43" i="14" s="1"/>
  <c r="H370" i="6"/>
  <c r="D370" i="6"/>
  <c r="H370" i="5"/>
  <c r="H370" i="7"/>
  <c r="D370" i="7"/>
  <c r="F43" i="7"/>
  <c r="G43" i="7" s="1"/>
  <c r="E43" i="7"/>
  <c r="H370" i="4"/>
  <c r="C370" i="4"/>
  <c r="M43" i="6"/>
  <c r="I43" i="6"/>
  <c r="F44" i="6" s="1"/>
  <c r="G44" i="6" s="1"/>
  <c r="E44" i="6"/>
  <c r="L44" i="6" s="1"/>
  <c r="G43" i="4"/>
  <c r="I43" i="4" s="1"/>
  <c r="E45" i="4"/>
  <c r="M44" i="4"/>
  <c r="L44" i="4"/>
  <c r="A371" i="7"/>
  <c r="A371" i="6"/>
  <c r="A371" i="5"/>
  <c r="D371" i="5" s="1"/>
  <c r="A371" i="4"/>
  <c r="W369" i="7"/>
  <c r="V369" i="7"/>
  <c r="U369" i="7"/>
  <c r="T369" i="7"/>
  <c r="S369" i="7"/>
  <c r="R369" i="7"/>
  <c r="Q369" i="7"/>
  <c r="P369" i="7"/>
  <c r="O369" i="7"/>
  <c r="N369" i="7"/>
  <c r="M369" i="7"/>
  <c r="L369" i="7"/>
  <c r="K369" i="7"/>
  <c r="I369" i="7"/>
  <c r="G369" i="7"/>
  <c r="F369" i="7"/>
  <c r="E369" i="7"/>
  <c r="C369" i="7"/>
  <c r="W369" i="6"/>
  <c r="V369" i="6"/>
  <c r="U369" i="6"/>
  <c r="T369" i="6"/>
  <c r="S369" i="6"/>
  <c r="R369" i="6"/>
  <c r="Q369" i="6"/>
  <c r="P369" i="6"/>
  <c r="O369" i="6"/>
  <c r="N369" i="6"/>
  <c r="M369" i="6"/>
  <c r="L369" i="6"/>
  <c r="K369" i="6"/>
  <c r="I369" i="6"/>
  <c r="G369" i="6"/>
  <c r="F369" i="6"/>
  <c r="E369" i="6"/>
  <c r="C369" i="6"/>
  <c r="C369" i="5"/>
  <c r="W369" i="5"/>
  <c r="V369" i="5"/>
  <c r="U369" i="5"/>
  <c r="T369" i="5"/>
  <c r="S369" i="5"/>
  <c r="R369" i="5"/>
  <c r="Q369" i="5"/>
  <c r="P369" i="5"/>
  <c r="O369" i="5"/>
  <c r="N369" i="5"/>
  <c r="M369" i="5"/>
  <c r="L369" i="5"/>
  <c r="K369" i="5"/>
  <c r="I369" i="5"/>
  <c r="G369" i="5"/>
  <c r="F369" i="5"/>
  <c r="E369" i="5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I369" i="4"/>
  <c r="G369" i="4"/>
  <c r="F369" i="4"/>
  <c r="E369" i="4"/>
  <c r="I44" i="15" l="1"/>
  <c r="F45" i="15" s="1"/>
  <c r="G45" i="15" s="1"/>
  <c r="L44" i="15"/>
  <c r="M44" i="15"/>
  <c r="E45" i="15"/>
  <c r="L44" i="14"/>
  <c r="M44" i="14"/>
  <c r="E45" i="14"/>
  <c r="F44" i="14"/>
  <c r="G44" i="14" s="1"/>
  <c r="I44" i="14" s="1"/>
  <c r="H371" i="7"/>
  <c r="D371" i="7"/>
  <c r="H371" i="6"/>
  <c r="D371" i="6"/>
  <c r="H371" i="5"/>
  <c r="I43" i="7"/>
  <c r="F44" i="7" s="1"/>
  <c r="G44" i="7" s="1"/>
  <c r="E44" i="7"/>
  <c r="M43" i="7"/>
  <c r="L43" i="7"/>
  <c r="H371" i="4"/>
  <c r="C371" i="4"/>
  <c r="M44" i="6"/>
  <c r="E45" i="6"/>
  <c r="L45" i="6" s="1"/>
  <c r="I44" i="6"/>
  <c r="F45" i="6" s="1"/>
  <c r="G45" i="6" s="1"/>
  <c r="F44" i="4"/>
  <c r="G44" i="4" s="1"/>
  <c r="I44" i="4" s="1"/>
  <c r="E46" i="4"/>
  <c r="M45" i="4"/>
  <c r="L45" i="4"/>
  <c r="A372" i="7"/>
  <c r="A372" i="6"/>
  <c r="A372" i="5"/>
  <c r="D372" i="5" s="1"/>
  <c r="A372" i="4"/>
  <c r="W370" i="7"/>
  <c r="V370" i="7"/>
  <c r="U370" i="7"/>
  <c r="T370" i="7"/>
  <c r="S370" i="7"/>
  <c r="R370" i="7"/>
  <c r="Q370" i="7"/>
  <c r="P370" i="7"/>
  <c r="O370" i="7"/>
  <c r="N370" i="7"/>
  <c r="M370" i="7"/>
  <c r="L370" i="7"/>
  <c r="K370" i="7"/>
  <c r="I370" i="7"/>
  <c r="G370" i="7"/>
  <c r="F370" i="7"/>
  <c r="E370" i="7"/>
  <c r="C370" i="7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I370" i="6"/>
  <c r="G370" i="6"/>
  <c r="F370" i="6"/>
  <c r="E370" i="6"/>
  <c r="C370" i="6"/>
  <c r="C370" i="5"/>
  <c r="W370" i="5"/>
  <c r="V370" i="5"/>
  <c r="U370" i="5"/>
  <c r="T370" i="5"/>
  <c r="S370" i="5"/>
  <c r="R370" i="5"/>
  <c r="Q370" i="5"/>
  <c r="P370" i="5"/>
  <c r="O370" i="5"/>
  <c r="N370" i="5"/>
  <c r="M370" i="5"/>
  <c r="L370" i="5"/>
  <c r="K370" i="5"/>
  <c r="I370" i="5"/>
  <c r="G370" i="5"/>
  <c r="F370" i="5"/>
  <c r="E370" i="5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I370" i="4"/>
  <c r="G370" i="4"/>
  <c r="F370" i="4"/>
  <c r="E370" i="4"/>
  <c r="I45" i="15" l="1"/>
  <c r="F46" i="15" s="1"/>
  <c r="G46" i="15" s="1"/>
  <c r="E46" i="15"/>
  <c r="M45" i="15"/>
  <c r="L45" i="15"/>
  <c r="E46" i="14"/>
  <c r="M45" i="14"/>
  <c r="L45" i="14"/>
  <c r="F45" i="14"/>
  <c r="G45" i="14" s="1"/>
  <c r="I45" i="14" s="1"/>
  <c r="H372" i="6"/>
  <c r="D372" i="6"/>
  <c r="H372" i="5"/>
  <c r="H372" i="7"/>
  <c r="D372" i="7"/>
  <c r="I44" i="7"/>
  <c r="F45" i="7" s="1"/>
  <c r="G45" i="7" s="1"/>
  <c r="L44" i="7"/>
  <c r="E45" i="7"/>
  <c r="M44" i="7"/>
  <c r="H372" i="4"/>
  <c r="C372" i="4"/>
  <c r="M45" i="6"/>
  <c r="I45" i="6"/>
  <c r="F46" i="6" s="1"/>
  <c r="G46" i="6" s="1"/>
  <c r="E46" i="6"/>
  <c r="L46" i="6" s="1"/>
  <c r="F45" i="4"/>
  <c r="G45" i="4" s="1"/>
  <c r="I45" i="4" s="1"/>
  <c r="F46" i="4" s="1"/>
  <c r="E47" i="4"/>
  <c r="M46" i="4"/>
  <c r="L46" i="4"/>
  <c r="A373" i="7"/>
  <c r="A373" i="6"/>
  <c r="A373" i="5"/>
  <c r="D373" i="5" s="1"/>
  <c r="A373" i="4"/>
  <c r="W371" i="7"/>
  <c r="V371" i="7"/>
  <c r="U371" i="7"/>
  <c r="T371" i="7"/>
  <c r="S371" i="7"/>
  <c r="R371" i="7"/>
  <c r="Q371" i="7"/>
  <c r="P371" i="7"/>
  <c r="O371" i="7"/>
  <c r="N371" i="7"/>
  <c r="M371" i="7"/>
  <c r="L371" i="7"/>
  <c r="K371" i="7"/>
  <c r="I371" i="7"/>
  <c r="G371" i="7"/>
  <c r="F371" i="7"/>
  <c r="E371" i="7"/>
  <c r="C371" i="7"/>
  <c r="W371" i="6"/>
  <c r="V371" i="6"/>
  <c r="U371" i="6"/>
  <c r="T371" i="6"/>
  <c r="S371" i="6"/>
  <c r="R371" i="6"/>
  <c r="Q371" i="6"/>
  <c r="P371" i="6"/>
  <c r="O371" i="6"/>
  <c r="N371" i="6"/>
  <c r="M371" i="6"/>
  <c r="L371" i="6"/>
  <c r="K371" i="6"/>
  <c r="I371" i="6"/>
  <c r="G371" i="6"/>
  <c r="F371" i="6"/>
  <c r="E371" i="6"/>
  <c r="C371" i="6"/>
  <c r="C371" i="5"/>
  <c r="W371" i="5"/>
  <c r="V371" i="5"/>
  <c r="U371" i="5"/>
  <c r="T371" i="5"/>
  <c r="S371" i="5"/>
  <c r="R371" i="5"/>
  <c r="Q371" i="5"/>
  <c r="P371" i="5"/>
  <c r="O371" i="5"/>
  <c r="N371" i="5"/>
  <c r="M371" i="5"/>
  <c r="L371" i="5"/>
  <c r="K371" i="5"/>
  <c r="I371" i="5"/>
  <c r="G371" i="5"/>
  <c r="F371" i="5"/>
  <c r="E371" i="5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I371" i="4"/>
  <c r="G371" i="4"/>
  <c r="F371" i="4"/>
  <c r="E371" i="4"/>
  <c r="I46" i="15" l="1"/>
  <c r="M46" i="15"/>
  <c r="E47" i="15"/>
  <c r="L46" i="15"/>
  <c r="F47" i="15"/>
  <c r="G47" i="15" s="1"/>
  <c r="E47" i="14"/>
  <c r="L46" i="14"/>
  <c r="M46" i="14"/>
  <c r="F46" i="14"/>
  <c r="G46" i="14" s="1"/>
  <c r="I46" i="14" s="1"/>
  <c r="H373" i="6"/>
  <c r="D373" i="6"/>
  <c r="H373" i="5"/>
  <c r="H373" i="7"/>
  <c r="D373" i="7"/>
  <c r="I45" i="7"/>
  <c r="F46" i="7" s="1"/>
  <c r="G46" i="7" s="1"/>
  <c r="L45" i="7"/>
  <c r="E46" i="7"/>
  <c r="M45" i="7"/>
  <c r="H373" i="4"/>
  <c r="C373" i="4"/>
  <c r="M46" i="6"/>
  <c r="I46" i="6"/>
  <c r="F47" i="6" s="1"/>
  <c r="G46" i="4"/>
  <c r="I46" i="4" s="1"/>
  <c r="E48" i="4"/>
  <c r="M47" i="4"/>
  <c r="L47" i="4"/>
  <c r="A374" i="7"/>
  <c r="A374" i="6"/>
  <c r="A374" i="5"/>
  <c r="D374" i="5" s="1"/>
  <c r="A374" i="4"/>
  <c r="W372" i="7"/>
  <c r="V372" i="7"/>
  <c r="U372" i="7"/>
  <c r="T372" i="7"/>
  <c r="S372" i="7"/>
  <c r="R372" i="7"/>
  <c r="Q372" i="7"/>
  <c r="P372" i="7"/>
  <c r="O372" i="7"/>
  <c r="N372" i="7"/>
  <c r="M372" i="7"/>
  <c r="L372" i="7"/>
  <c r="K372" i="7"/>
  <c r="I372" i="7"/>
  <c r="G372" i="7"/>
  <c r="F372" i="7"/>
  <c r="E372" i="7"/>
  <c r="C372" i="7"/>
  <c r="W372" i="6"/>
  <c r="V372" i="6"/>
  <c r="U372" i="6"/>
  <c r="T372" i="6"/>
  <c r="S372" i="6"/>
  <c r="R372" i="6"/>
  <c r="Q372" i="6"/>
  <c r="P372" i="6"/>
  <c r="O372" i="6"/>
  <c r="N372" i="6"/>
  <c r="M372" i="6"/>
  <c r="L372" i="6"/>
  <c r="K372" i="6"/>
  <c r="I372" i="6"/>
  <c r="G372" i="6"/>
  <c r="F372" i="6"/>
  <c r="E372" i="6"/>
  <c r="C372" i="6"/>
  <c r="C372" i="5"/>
  <c r="W372" i="5"/>
  <c r="V372" i="5"/>
  <c r="U372" i="5"/>
  <c r="T372" i="5"/>
  <c r="S372" i="5"/>
  <c r="R372" i="5"/>
  <c r="Q372" i="5"/>
  <c r="P372" i="5"/>
  <c r="O372" i="5"/>
  <c r="N372" i="5"/>
  <c r="M372" i="5"/>
  <c r="L372" i="5"/>
  <c r="K372" i="5"/>
  <c r="I372" i="5"/>
  <c r="G372" i="5"/>
  <c r="F372" i="5"/>
  <c r="E372" i="5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I372" i="4"/>
  <c r="G372" i="4"/>
  <c r="F372" i="4"/>
  <c r="E372" i="4"/>
  <c r="I47" i="15" l="1"/>
  <c r="F48" i="15" s="1"/>
  <c r="G48" i="15" s="1"/>
  <c r="M47" i="15"/>
  <c r="L47" i="15"/>
  <c r="E48" i="15"/>
  <c r="E48" i="14"/>
  <c r="L47" i="14"/>
  <c r="M47" i="14"/>
  <c r="G47" i="6"/>
  <c r="F47" i="14"/>
  <c r="G47" i="14" s="1"/>
  <c r="I47" i="14" s="1"/>
  <c r="H374" i="5"/>
  <c r="H374" i="7"/>
  <c r="D374" i="7"/>
  <c r="H374" i="6"/>
  <c r="D374" i="6"/>
  <c r="E47" i="6"/>
  <c r="M47" i="6" s="1"/>
  <c r="I46" i="7"/>
  <c r="F47" i="7" s="1"/>
  <c r="G47" i="7" s="1"/>
  <c r="L46" i="7"/>
  <c r="E47" i="7"/>
  <c r="M46" i="7"/>
  <c r="H374" i="4"/>
  <c r="C374" i="4"/>
  <c r="F47" i="4"/>
  <c r="G47" i="4" s="1"/>
  <c r="I47" i="4" s="1"/>
  <c r="E49" i="4"/>
  <c r="M48" i="4"/>
  <c r="L48" i="4"/>
  <c r="A375" i="7"/>
  <c r="A375" i="6"/>
  <c r="A375" i="5"/>
  <c r="D375" i="5" s="1"/>
  <c r="A375" i="4"/>
  <c r="W373" i="7"/>
  <c r="V373" i="7"/>
  <c r="U373" i="7"/>
  <c r="T373" i="7"/>
  <c r="S373" i="7"/>
  <c r="R373" i="7"/>
  <c r="Q373" i="7"/>
  <c r="P373" i="7"/>
  <c r="O373" i="7"/>
  <c r="N373" i="7"/>
  <c r="M373" i="7"/>
  <c r="L373" i="7"/>
  <c r="K373" i="7"/>
  <c r="I373" i="7"/>
  <c r="G373" i="7"/>
  <c r="F373" i="7"/>
  <c r="E373" i="7"/>
  <c r="C373" i="7"/>
  <c r="W373" i="6"/>
  <c r="V373" i="6"/>
  <c r="U373" i="6"/>
  <c r="T373" i="6"/>
  <c r="S373" i="6"/>
  <c r="R373" i="6"/>
  <c r="Q373" i="6"/>
  <c r="P373" i="6"/>
  <c r="O373" i="6"/>
  <c r="N373" i="6"/>
  <c r="M373" i="6"/>
  <c r="L373" i="6"/>
  <c r="K373" i="6"/>
  <c r="I373" i="6"/>
  <c r="G373" i="6"/>
  <c r="F373" i="6"/>
  <c r="E373" i="6"/>
  <c r="C373" i="6"/>
  <c r="C373" i="5"/>
  <c r="W373" i="5"/>
  <c r="V373" i="5"/>
  <c r="U373" i="5"/>
  <c r="T373" i="5"/>
  <c r="S373" i="5"/>
  <c r="R373" i="5"/>
  <c r="Q373" i="5"/>
  <c r="P373" i="5"/>
  <c r="O373" i="5"/>
  <c r="N373" i="5"/>
  <c r="M373" i="5"/>
  <c r="L373" i="5"/>
  <c r="K373" i="5"/>
  <c r="I373" i="5"/>
  <c r="G373" i="5"/>
  <c r="F373" i="5"/>
  <c r="E373" i="5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I373" i="4"/>
  <c r="G373" i="4"/>
  <c r="F373" i="4"/>
  <c r="E373" i="4"/>
  <c r="I48" i="15" l="1"/>
  <c r="F49" i="15" s="1"/>
  <c r="G49" i="15" s="1"/>
  <c r="M48" i="15"/>
  <c r="E49" i="15"/>
  <c r="L48" i="15"/>
  <c r="E49" i="14"/>
  <c r="L48" i="14"/>
  <c r="M48" i="14"/>
  <c r="F48" i="14"/>
  <c r="G48" i="14" s="1"/>
  <c r="I48" i="14" s="1"/>
  <c r="H375" i="7"/>
  <c r="D375" i="7"/>
  <c r="H375" i="6"/>
  <c r="D375" i="6"/>
  <c r="H375" i="5"/>
  <c r="I47" i="6"/>
  <c r="F48" i="6" s="1"/>
  <c r="G48" i="6" s="1"/>
  <c r="E48" i="6"/>
  <c r="E49" i="6" s="1"/>
  <c r="M49" i="6" s="1"/>
  <c r="L47" i="6"/>
  <c r="I47" i="7"/>
  <c r="F48" i="7" s="1"/>
  <c r="G48" i="7" s="1"/>
  <c r="E48" i="7"/>
  <c r="M47" i="7"/>
  <c r="L47" i="7"/>
  <c r="H375" i="4"/>
  <c r="C375" i="4"/>
  <c r="F48" i="4"/>
  <c r="G48" i="4" s="1"/>
  <c r="I48" i="4" s="1"/>
  <c r="F49" i="4" s="1"/>
  <c r="M49" i="4"/>
  <c r="L49" i="4"/>
  <c r="E50" i="4"/>
  <c r="A376" i="7"/>
  <c r="A376" i="6"/>
  <c r="A376" i="5"/>
  <c r="D376" i="5" s="1"/>
  <c r="A376" i="4"/>
  <c r="W374" i="7"/>
  <c r="V374" i="7"/>
  <c r="U374" i="7"/>
  <c r="T374" i="7"/>
  <c r="S374" i="7"/>
  <c r="R374" i="7"/>
  <c r="Q374" i="7"/>
  <c r="P374" i="7"/>
  <c r="O374" i="7"/>
  <c r="N374" i="7"/>
  <c r="M374" i="7"/>
  <c r="L374" i="7"/>
  <c r="K374" i="7"/>
  <c r="I374" i="7"/>
  <c r="G374" i="7"/>
  <c r="F374" i="7"/>
  <c r="E374" i="7"/>
  <c r="C374" i="7"/>
  <c r="W374" i="6"/>
  <c r="V374" i="6"/>
  <c r="U374" i="6"/>
  <c r="T374" i="6"/>
  <c r="S374" i="6"/>
  <c r="R374" i="6"/>
  <c r="Q374" i="6"/>
  <c r="P374" i="6"/>
  <c r="O374" i="6"/>
  <c r="N374" i="6"/>
  <c r="M374" i="6"/>
  <c r="L374" i="6"/>
  <c r="K374" i="6"/>
  <c r="I374" i="6"/>
  <c r="G374" i="6"/>
  <c r="F374" i="6"/>
  <c r="E374" i="6"/>
  <c r="C374" i="6"/>
  <c r="C374" i="5"/>
  <c r="W374" i="5"/>
  <c r="V374" i="5"/>
  <c r="U374" i="5"/>
  <c r="T374" i="5"/>
  <c r="S374" i="5"/>
  <c r="R374" i="5"/>
  <c r="Q374" i="5"/>
  <c r="P374" i="5"/>
  <c r="O374" i="5"/>
  <c r="N374" i="5"/>
  <c r="M374" i="5"/>
  <c r="L374" i="5"/>
  <c r="K374" i="5"/>
  <c r="I374" i="5"/>
  <c r="G374" i="5"/>
  <c r="F374" i="5"/>
  <c r="E374" i="5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I374" i="4"/>
  <c r="G374" i="4"/>
  <c r="F374" i="4"/>
  <c r="E374" i="4"/>
  <c r="M49" i="15" l="1"/>
  <c r="L49" i="15"/>
  <c r="E50" i="15"/>
  <c r="I49" i="15"/>
  <c r="F50" i="15" s="1"/>
  <c r="G50" i="15" s="1"/>
  <c r="I50" i="15" s="1"/>
  <c r="M49" i="14"/>
  <c r="L49" i="14"/>
  <c r="E50" i="14"/>
  <c r="F49" i="14"/>
  <c r="G49" i="14" s="1"/>
  <c r="I49" i="14" s="1"/>
  <c r="H376" i="6"/>
  <c r="D376" i="6"/>
  <c r="H376" i="5"/>
  <c r="H376" i="7"/>
  <c r="D376" i="7"/>
  <c r="L48" i="6"/>
  <c r="E50" i="6"/>
  <c r="L50" i="6" s="1"/>
  <c r="M48" i="6"/>
  <c r="L49" i="6"/>
  <c r="I48" i="7"/>
  <c r="F49" i="7" s="1"/>
  <c r="G49" i="7" s="1"/>
  <c r="I48" i="6"/>
  <c r="F49" i="6" s="1"/>
  <c r="G49" i="6" s="1"/>
  <c r="I49" i="6" s="1"/>
  <c r="F50" i="6" s="1"/>
  <c r="G50" i="6" s="1"/>
  <c r="E49" i="7"/>
  <c r="M48" i="7"/>
  <c r="L48" i="7"/>
  <c r="H376" i="4"/>
  <c r="C376" i="4"/>
  <c r="E51" i="4"/>
  <c r="L50" i="4"/>
  <c r="M50" i="4"/>
  <c r="G49" i="4"/>
  <c r="I49" i="4" s="1"/>
  <c r="A377" i="7"/>
  <c r="A377" i="6"/>
  <c r="A377" i="5"/>
  <c r="D377" i="5" s="1"/>
  <c r="A377" i="4"/>
  <c r="W375" i="7"/>
  <c r="V375" i="7"/>
  <c r="U375" i="7"/>
  <c r="T375" i="7"/>
  <c r="S375" i="7"/>
  <c r="R375" i="7"/>
  <c r="Q375" i="7"/>
  <c r="P375" i="7"/>
  <c r="O375" i="7"/>
  <c r="N375" i="7"/>
  <c r="M375" i="7"/>
  <c r="L375" i="7"/>
  <c r="K375" i="7"/>
  <c r="I375" i="7"/>
  <c r="G375" i="7"/>
  <c r="F375" i="7"/>
  <c r="E375" i="7"/>
  <c r="C375" i="7"/>
  <c r="W375" i="6"/>
  <c r="V375" i="6"/>
  <c r="U375" i="6"/>
  <c r="T375" i="6"/>
  <c r="S375" i="6"/>
  <c r="R375" i="6"/>
  <c r="Q375" i="6"/>
  <c r="P375" i="6"/>
  <c r="O375" i="6"/>
  <c r="N375" i="6"/>
  <c r="M375" i="6"/>
  <c r="L375" i="6"/>
  <c r="K375" i="6"/>
  <c r="I375" i="6"/>
  <c r="G375" i="6"/>
  <c r="F375" i="6"/>
  <c r="E375" i="6"/>
  <c r="C375" i="6"/>
  <c r="C375" i="5"/>
  <c r="W375" i="5"/>
  <c r="V375" i="5"/>
  <c r="U375" i="5"/>
  <c r="T375" i="5"/>
  <c r="S375" i="5"/>
  <c r="R375" i="5"/>
  <c r="Q375" i="5"/>
  <c r="P375" i="5"/>
  <c r="O375" i="5"/>
  <c r="N375" i="5"/>
  <c r="M375" i="5"/>
  <c r="L375" i="5"/>
  <c r="K375" i="5"/>
  <c r="I375" i="5"/>
  <c r="G375" i="5"/>
  <c r="F375" i="5"/>
  <c r="E375" i="5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I375" i="4"/>
  <c r="G375" i="4"/>
  <c r="F375" i="4"/>
  <c r="E375" i="4"/>
  <c r="L50" i="15" l="1"/>
  <c r="M50" i="15"/>
  <c r="E51" i="15"/>
  <c r="F51" i="15"/>
  <c r="G51" i="15" s="1"/>
  <c r="I51" i="15" s="1"/>
  <c r="E51" i="14"/>
  <c r="M50" i="14"/>
  <c r="L50" i="14"/>
  <c r="F50" i="14"/>
  <c r="G50" i="14" s="1"/>
  <c r="I50" i="14" s="1"/>
  <c r="H377" i="7"/>
  <c r="D377" i="7"/>
  <c r="H377" i="6"/>
  <c r="D377" i="6"/>
  <c r="H377" i="5"/>
  <c r="E51" i="6"/>
  <c r="M51" i="6" s="1"/>
  <c r="M50" i="6"/>
  <c r="I49" i="7"/>
  <c r="F50" i="7" s="1"/>
  <c r="G50" i="7" s="1"/>
  <c r="M49" i="7"/>
  <c r="L49" i="7"/>
  <c r="E50" i="7"/>
  <c r="H377" i="4"/>
  <c r="C377" i="4"/>
  <c r="I50" i="6"/>
  <c r="F51" i="6" s="1"/>
  <c r="G51" i="6" s="1"/>
  <c r="M51" i="4"/>
  <c r="L51" i="4"/>
  <c r="F50" i="4"/>
  <c r="G50" i="4" s="1"/>
  <c r="I50" i="4" s="1"/>
  <c r="A378" i="7"/>
  <c r="A378" i="6"/>
  <c r="A378" i="5"/>
  <c r="D378" i="5" s="1"/>
  <c r="A378" i="4"/>
  <c r="W376" i="7"/>
  <c r="V376" i="7"/>
  <c r="U376" i="7"/>
  <c r="T376" i="7"/>
  <c r="S376" i="7"/>
  <c r="R376" i="7"/>
  <c r="Q376" i="7"/>
  <c r="P376" i="7"/>
  <c r="O376" i="7"/>
  <c r="N376" i="7"/>
  <c r="M376" i="7"/>
  <c r="L376" i="7"/>
  <c r="K376" i="7"/>
  <c r="I376" i="7"/>
  <c r="G376" i="7"/>
  <c r="F376" i="7"/>
  <c r="E376" i="7"/>
  <c r="C376" i="7"/>
  <c r="W376" i="6"/>
  <c r="V376" i="6"/>
  <c r="U376" i="6"/>
  <c r="T376" i="6"/>
  <c r="S376" i="6"/>
  <c r="R376" i="6"/>
  <c r="Q376" i="6"/>
  <c r="P376" i="6"/>
  <c r="O376" i="6"/>
  <c r="N376" i="6"/>
  <c r="M376" i="6"/>
  <c r="L376" i="6"/>
  <c r="K376" i="6"/>
  <c r="I376" i="6"/>
  <c r="G376" i="6"/>
  <c r="F376" i="6"/>
  <c r="E376" i="6"/>
  <c r="C376" i="6"/>
  <c r="C376" i="5"/>
  <c r="W376" i="5"/>
  <c r="V376" i="5"/>
  <c r="U376" i="5"/>
  <c r="T376" i="5"/>
  <c r="S376" i="5"/>
  <c r="R376" i="5"/>
  <c r="Q376" i="5"/>
  <c r="P376" i="5"/>
  <c r="O376" i="5"/>
  <c r="N376" i="5"/>
  <c r="M376" i="5"/>
  <c r="L376" i="5"/>
  <c r="K376" i="5"/>
  <c r="I376" i="5"/>
  <c r="G376" i="5"/>
  <c r="F376" i="5"/>
  <c r="E376" i="5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I376" i="4"/>
  <c r="G376" i="4"/>
  <c r="F376" i="4"/>
  <c r="E376" i="4"/>
  <c r="L51" i="15" l="1"/>
  <c r="E52" i="15"/>
  <c r="M51" i="15"/>
  <c r="F52" i="15"/>
  <c r="G52" i="15" s="1"/>
  <c r="M51" i="14"/>
  <c r="L51" i="14"/>
  <c r="F51" i="14"/>
  <c r="G51" i="14" s="1"/>
  <c r="I51" i="14" s="1"/>
  <c r="H378" i="5"/>
  <c r="H378" i="7"/>
  <c r="D378" i="7"/>
  <c r="H378" i="6"/>
  <c r="D378" i="6"/>
  <c r="L51" i="6"/>
  <c r="I50" i="7"/>
  <c r="F51" i="7" s="1"/>
  <c r="G51" i="7" s="1"/>
  <c r="L50" i="7"/>
  <c r="E51" i="7"/>
  <c r="M50" i="7"/>
  <c r="H378" i="4"/>
  <c r="C378" i="4"/>
  <c r="I51" i="6"/>
  <c r="F52" i="6" s="1"/>
  <c r="G52" i="6" s="1"/>
  <c r="E52" i="6" s="1"/>
  <c r="F51" i="4"/>
  <c r="G51" i="4" s="1"/>
  <c r="I51" i="4" s="1"/>
  <c r="A379" i="7"/>
  <c r="A379" i="6"/>
  <c r="A379" i="5"/>
  <c r="D379" i="5" s="1"/>
  <c r="A379" i="4"/>
  <c r="W377" i="7"/>
  <c r="V377" i="7"/>
  <c r="U377" i="7"/>
  <c r="T377" i="7"/>
  <c r="S377" i="7"/>
  <c r="R377" i="7"/>
  <c r="Q377" i="7"/>
  <c r="P377" i="7"/>
  <c r="O377" i="7"/>
  <c r="N377" i="7"/>
  <c r="M377" i="7"/>
  <c r="L377" i="7"/>
  <c r="K377" i="7"/>
  <c r="I377" i="7"/>
  <c r="G377" i="7"/>
  <c r="F377" i="7"/>
  <c r="E377" i="7"/>
  <c r="C377" i="7"/>
  <c r="W377" i="6"/>
  <c r="V377" i="6"/>
  <c r="U377" i="6"/>
  <c r="T377" i="6"/>
  <c r="S377" i="6"/>
  <c r="R377" i="6"/>
  <c r="Q377" i="6"/>
  <c r="P377" i="6"/>
  <c r="O377" i="6"/>
  <c r="N377" i="6"/>
  <c r="M377" i="6"/>
  <c r="L377" i="6"/>
  <c r="K377" i="6"/>
  <c r="I377" i="6"/>
  <c r="G377" i="6"/>
  <c r="F377" i="6"/>
  <c r="E377" i="6"/>
  <c r="C377" i="6"/>
  <c r="C377" i="5"/>
  <c r="W377" i="5"/>
  <c r="V377" i="5"/>
  <c r="U377" i="5"/>
  <c r="T377" i="5"/>
  <c r="S377" i="5"/>
  <c r="R377" i="5"/>
  <c r="Q377" i="5"/>
  <c r="P377" i="5"/>
  <c r="O377" i="5"/>
  <c r="N377" i="5"/>
  <c r="M377" i="5"/>
  <c r="L377" i="5"/>
  <c r="K377" i="5"/>
  <c r="I377" i="5"/>
  <c r="G377" i="5"/>
  <c r="F377" i="5"/>
  <c r="E377" i="5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I377" i="4"/>
  <c r="G377" i="4"/>
  <c r="F377" i="4"/>
  <c r="E377" i="4"/>
  <c r="L52" i="15" l="1"/>
  <c r="M52" i="15"/>
  <c r="E53" i="15"/>
  <c r="I52" i="15"/>
  <c r="F53" i="15" s="1"/>
  <c r="G53" i="15" s="1"/>
  <c r="I53" i="15" s="1"/>
  <c r="F52" i="14"/>
  <c r="G52" i="14" s="1"/>
  <c r="E52" i="14" s="1"/>
  <c r="E53" i="14" s="1"/>
  <c r="H379" i="6"/>
  <c r="D379" i="6"/>
  <c r="H379" i="5"/>
  <c r="H379" i="7"/>
  <c r="D379" i="7"/>
  <c r="I51" i="7"/>
  <c r="L51" i="7"/>
  <c r="M51" i="7"/>
  <c r="H379" i="4"/>
  <c r="C379" i="4"/>
  <c r="E53" i="6"/>
  <c r="M52" i="6"/>
  <c r="L52" i="6"/>
  <c r="I52" i="6"/>
  <c r="F53" i="6" s="1"/>
  <c r="G53" i="6" s="1"/>
  <c r="F52" i="4"/>
  <c r="G52" i="4" s="1"/>
  <c r="A380" i="7"/>
  <c r="A380" i="6"/>
  <c r="A380" i="5"/>
  <c r="D380" i="5" s="1"/>
  <c r="A380" i="4"/>
  <c r="W378" i="7"/>
  <c r="V378" i="7"/>
  <c r="U378" i="7"/>
  <c r="T378" i="7"/>
  <c r="S378" i="7"/>
  <c r="R378" i="7"/>
  <c r="Q378" i="7"/>
  <c r="P378" i="7"/>
  <c r="O378" i="7"/>
  <c r="N378" i="7"/>
  <c r="M378" i="7"/>
  <c r="L378" i="7"/>
  <c r="K378" i="7"/>
  <c r="I378" i="7"/>
  <c r="G378" i="7"/>
  <c r="F378" i="7"/>
  <c r="E378" i="7"/>
  <c r="C378" i="7"/>
  <c r="W378" i="6"/>
  <c r="V378" i="6"/>
  <c r="U378" i="6"/>
  <c r="T378" i="6"/>
  <c r="S378" i="6"/>
  <c r="R378" i="6"/>
  <c r="Q378" i="6"/>
  <c r="P378" i="6"/>
  <c r="O378" i="6"/>
  <c r="N378" i="6"/>
  <c r="M378" i="6"/>
  <c r="L378" i="6"/>
  <c r="K378" i="6"/>
  <c r="I378" i="6"/>
  <c r="G378" i="6"/>
  <c r="F378" i="6"/>
  <c r="E378" i="6"/>
  <c r="C378" i="6"/>
  <c r="C378" i="5"/>
  <c r="W378" i="5"/>
  <c r="V378" i="5"/>
  <c r="U378" i="5"/>
  <c r="T378" i="5"/>
  <c r="S378" i="5"/>
  <c r="R378" i="5"/>
  <c r="Q378" i="5"/>
  <c r="P378" i="5"/>
  <c r="O378" i="5"/>
  <c r="N378" i="5"/>
  <c r="M378" i="5"/>
  <c r="L378" i="5"/>
  <c r="K378" i="5"/>
  <c r="I378" i="5"/>
  <c r="G378" i="5"/>
  <c r="F378" i="5"/>
  <c r="E378" i="5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I378" i="4"/>
  <c r="G378" i="4"/>
  <c r="F378" i="4"/>
  <c r="E378" i="4"/>
  <c r="M53" i="15" l="1"/>
  <c r="E54" i="15"/>
  <c r="L53" i="15"/>
  <c r="F54" i="15"/>
  <c r="G54" i="15" s="1"/>
  <c r="M53" i="14"/>
  <c r="L53" i="14"/>
  <c r="E54" i="14"/>
  <c r="L52" i="14"/>
  <c r="M52" i="14"/>
  <c r="I52" i="14"/>
  <c r="F53" i="14" s="1"/>
  <c r="G53" i="14" s="1"/>
  <c r="H380" i="7"/>
  <c r="D380" i="7"/>
  <c r="H380" i="6"/>
  <c r="D380" i="6"/>
  <c r="H380" i="5"/>
  <c r="F52" i="7"/>
  <c r="G52" i="7" s="1"/>
  <c r="E52" i="7" s="1"/>
  <c r="H380" i="4"/>
  <c r="C380" i="4"/>
  <c r="I53" i="6"/>
  <c r="F54" i="6" s="1"/>
  <c r="G54" i="6" s="1"/>
  <c r="M53" i="6"/>
  <c r="L53" i="6"/>
  <c r="E54" i="6"/>
  <c r="E52" i="4"/>
  <c r="A381" i="7"/>
  <c r="A381" i="6"/>
  <c r="A381" i="5"/>
  <c r="D381" i="5" s="1"/>
  <c r="A381" i="4"/>
  <c r="W379" i="7"/>
  <c r="V379" i="7"/>
  <c r="U379" i="7"/>
  <c r="T379" i="7"/>
  <c r="S379" i="7"/>
  <c r="R379" i="7"/>
  <c r="Q379" i="7"/>
  <c r="P379" i="7"/>
  <c r="O379" i="7"/>
  <c r="N379" i="7"/>
  <c r="M379" i="7"/>
  <c r="L379" i="7"/>
  <c r="K379" i="7"/>
  <c r="I379" i="7"/>
  <c r="G379" i="7"/>
  <c r="F379" i="7"/>
  <c r="E379" i="7"/>
  <c r="C379" i="7"/>
  <c r="W379" i="6"/>
  <c r="V379" i="6"/>
  <c r="U379" i="6"/>
  <c r="T379" i="6"/>
  <c r="S379" i="6"/>
  <c r="R379" i="6"/>
  <c r="Q379" i="6"/>
  <c r="P379" i="6"/>
  <c r="O379" i="6"/>
  <c r="N379" i="6"/>
  <c r="M379" i="6"/>
  <c r="L379" i="6"/>
  <c r="K379" i="6"/>
  <c r="I379" i="6"/>
  <c r="G379" i="6"/>
  <c r="F379" i="6"/>
  <c r="E379" i="6"/>
  <c r="C379" i="6"/>
  <c r="C379" i="5"/>
  <c r="W379" i="5"/>
  <c r="V379" i="5"/>
  <c r="U379" i="5"/>
  <c r="T379" i="5"/>
  <c r="S379" i="5"/>
  <c r="R379" i="5"/>
  <c r="Q379" i="5"/>
  <c r="P379" i="5"/>
  <c r="O379" i="5"/>
  <c r="N379" i="5"/>
  <c r="M379" i="5"/>
  <c r="L379" i="5"/>
  <c r="K379" i="5"/>
  <c r="I379" i="5"/>
  <c r="G379" i="5"/>
  <c r="F379" i="5"/>
  <c r="E379" i="5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I379" i="4"/>
  <c r="G379" i="4"/>
  <c r="F379" i="4"/>
  <c r="E379" i="4"/>
  <c r="I54" i="15" l="1"/>
  <c r="F55" i="15" s="1"/>
  <c r="G55" i="15" s="1"/>
  <c r="L54" i="15"/>
  <c r="M54" i="15"/>
  <c r="E55" i="15"/>
  <c r="I53" i="14"/>
  <c r="F54" i="14" s="1"/>
  <c r="G54" i="14" s="1"/>
  <c r="I54" i="14" s="1"/>
  <c r="M54" i="14"/>
  <c r="E55" i="14"/>
  <c r="L54" i="14"/>
  <c r="H381" i="6"/>
  <c r="D381" i="6"/>
  <c r="H381" i="5"/>
  <c r="H381" i="7"/>
  <c r="D381" i="7"/>
  <c r="M52" i="7"/>
  <c r="L52" i="7"/>
  <c r="I52" i="7"/>
  <c r="H381" i="4"/>
  <c r="C381" i="4"/>
  <c r="L54" i="6"/>
  <c r="E55" i="6"/>
  <c r="M54" i="6"/>
  <c r="I54" i="6"/>
  <c r="F55" i="6" s="1"/>
  <c r="G55" i="6" s="1"/>
  <c r="I52" i="4"/>
  <c r="E53" i="4"/>
  <c r="M52" i="4"/>
  <c r="L52" i="4"/>
  <c r="A382" i="7"/>
  <c r="A382" i="6"/>
  <c r="A382" i="5"/>
  <c r="D382" i="5" s="1"/>
  <c r="A382" i="4"/>
  <c r="W380" i="7"/>
  <c r="V380" i="7"/>
  <c r="U380" i="7"/>
  <c r="T380" i="7"/>
  <c r="S380" i="7"/>
  <c r="R380" i="7"/>
  <c r="Q380" i="7"/>
  <c r="P380" i="7"/>
  <c r="O380" i="7"/>
  <c r="N380" i="7"/>
  <c r="M380" i="7"/>
  <c r="L380" i="7"/>
  <c r="K380" i="7"/>
  <c r="I380" i="7"/>
  <c r="G380" i="7"/>
  <c r="F380" i="7"/>
  <c r="E380" i="7"/>
  <c r="C380" i="7"/>
  <c r="W380" i="6"/>
  <c r="V380" i="6"/>
  <c r="U380" i="6"/>
  <c r="T380" i="6"/>
  <c r="S380" i="6"/>
  <c r="R380" i="6"/>
  <c r="Q380" i="6"/>
  <c r="P380" i="6"/>
  <c r="O380" i="6"/>
  <c r="N380" i="6"/>
  <c r="M380" i="6"/>
  <c r="L380" i="6"/>
  <c r="K380" i="6"/>
  <c r="I380" i="6"/>
  <c r="G380" i="6"/>
  <c r="F380" i="6"/>
  <c r="E380" i="6"/>
  <c r="C380" i="6"/>
  <c r="C380" i="5"/>
  <c r="W380" i="5"/>
  <c r="V380" i="5"/>
  <c r="U380" i="5"/>
  <c r="T380" i="5"/>
  <c r="S380" i="5"/>
  <c r="R380" i="5"/>
  <c r="Q380" i="5"/>
  <c r="P380" i="5"/>
  <c r="O380" i="5"/>
  <c r="N380" i="5"/>
  <c r="M380" i="5"/>
  <c r="L380" i="5"/>
  <c r="K380" i="5"/>
  <c r="I380" i="5"/>
  <c r="G380" i="5"/>
  <c r="F380" i="5"/>
  <c r="E380" i="5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I380" i="4"/>
  <c r="G380" i="4"/>
  <c r="F380" i="4"/>
  <c r="E380" i="4"/>
  <c r="I55" i="15" l="1"/>
  <c r="F56" i="15" s="1"/>
  <c r="G56" i="15" s="1"/>
  <c r="E56" i="15"/>
  <c r="L55" i="15"/>
  <c r="M55" i="15"/>
  <c r="M55" i="14"/>
  <c r="L55" i="14"/>
  <c r="E56" i="14"/>
  <c r="F55" i="14"/>
  <c r="G55" i="14" s="1"/>
  <c r="I55" i="14" s="1"/>
  <c r="H382" i="6"/>
  <c r="D382" i="6"/>
  <c r="H382" i="5"/>
  <c r="H382" i="7"/>
  <c r="D382" i="7"/>
  <c r="E53" i="7"/>
  <c r="F53" i="7"/>
  <c r="G53" i="7" s="1"/>
  <c r="H382" i="4"/>
  <c r="C382" i="4"/>
  <c r="I55" i="6"/>
  <c r="F56" i="6" s="1"/>
  <c r="G56" i="6" s="1"/>
  <c r="M55" i="6"/>
  <c r="L55" i="6"/>
  <c r="E56" i="6"/>
  <c r="F53" i="4"/>
  <c r="G53" i="4" s="1"/>
  <c r="I53" i="4" s="1"/>
  <c r="E54" i="4"/>
  <c r="L53" i="4"/>
  <c r="M53" i="4"/>
  <c r="A383" i="7"/>
  <c r="A383" i="6"/>
  <c r="A383" i="5"/>
  <c r="D383" i="5" s="1"/>
  <c r="A383" i="4"/>
  <c r="W381" i="7"/>
  <c r="V381" i="7"/>
  <c r="U381" i="7"/>
  <c r="T381" i="7"/>
  <c r="S381" i="7"/>
  <c r="R381" i="7"/>
  <c r="Q381" i="7"/>
  <c r="P381" i="7"/>
  <c r="O381" i="7"/>
  <c r="N381" i="7"/>
  <c r="M381" i="7"/>
  <c r="L381" i="7"/>
  <c r="K381" i="7"/>
  <c r="I381" i="7"/>
  <c r="G381" i="7"/>
  <c r="F381" i="7"/>
  <c r="E381" i="7"/>
  <c r="C381" i="7"/>
  <c r="W381" i="6"/>
  <c r="V381" i="6"/>
  <c r="U381" i="6"/>
  <c r="T381" i="6"/>
  <c r="S381" i="6"/>
  <c r="R381" i="6"/>
  <c r="Q381" i="6"/>
  <c r="P381" i="6"/>
  <c r="O381" i="6"/>
  <c r="N381" i="6"/>
  <c r="M381" i="6"/>
  <c r="L381" i="6"/>
  <c r="K381" i="6"/>
  <c r="I381" i="6"/>
  <c r="G381" i="6"/>
  <c r="F381" i="6"/>
  <c r="E381" i="6"/>
  <c r="C381" i="6"/>
  <c r="C381" i="5"/>
  <c r="W381" i="5"/>
  <c r="V381" i="5"/>
  <c r="U381" i="5"/>
  <c r="T381" i="5"/>
  <c r="S381" i="5"/>
  <c r="R381" i="5"/>
  <c r="Q381" i="5"/>
  <c r="P381" i="5"/>
  <c r="O381" i="5"/>
  <c r="N381" i="5"/>
  <c r="M381" i="5"/>
  <c r="L381" i="5"/>
  <c r="K381" i="5"/>
  <c r="I381" i="5"/>
  <c r="G381" i="5"/>
  <c r="F381" i="5"/>
  <c r="E381" i="5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I381" i="4"/>
  <c r="G381" i="4"/>
  <c r="F381" i="4"/>
  <c r="E381" i="4"/>
  <c r="I56" i="15" l="1"/>
  <c r="E57" i="15"/>
  <c r="L56" i="15"/>
  <c r="M56" i="15"/>
  <c r="F57" i="15"/>
  <c r="G57" i="15" s="1"/>
  <c r="M56" i="14"/>
  <c r="L56" i="14"/>
  <c r="E57" i="14"/>
  <c r="F56" i="14"/>
  <c r="G56" i="14" s="1"/>
  <c r="I56" i="14" s="1"/>
  <c r="H383" i="5"/>
  <c r="H383" i="7"/>
  <c r="D383" i="7"/>
  <c r="H383" i="6"/>
  <c r="D383" i="6"/>
  <c r="I53" i="7"/>
  <c r="M53" i="7"/>
  <c r="L53" i="7"/>
  <c r="H383" i="4"/>
  <c r="C383" i="4"/>
  <c r="E57" i="6"/>
  <c r="M56" i="6"/>
  <c r="L56" i="6"/>
  <c r="I56" i="6"/>
  <c r="F54" i="4"/>
  <c r="G54" i="4" s="1"/>
  <c r="I54" i="4" s="1"/>
  <c r="F55" i="4" s="1"/>
  <c r="L54" i="4"/>
  <c r="M54" i="4"/>
  <c r="E55" i="4"/>
  <c r="A384" i="7"/>
  <c r="A384" i="6"/>
  <c r="A384" i="5"/>
  <c r="D384" i="5" s="1"/>
  <c r="A384" i="4"/>
  <c r="W382" i="7"/>
  <c r="V382" i="7"/>
  <c r="U382" i="7"/>
  <c r="T382" i="7"/>
  <c r="S382" i="7"/>
  <c r="R382" i="7"/>
  <c r="Q382" i="7"/>
  <c r="P382" i="7"/>
  <c r="O382" i="7"/>
  <c r="N382" i="7"/>
  <c r="M382" i="7"/>
  <c r="L382" i="7"/>
  <c r="K382" i="7"/>
  <c r="I382" i="7"/>
  <c r="G382" i="7"/>
  <c r="F382" i="7"/>
  <c r="E382" i="7"/>
  <c r="C382" i="7"/>
  <c r="W382" i="6"/>
  <c r="V382" i="6"/>
  <c r="U382" i="6"/>
  <c r="T382" i="6"/>
  <c r="S382" i="6"/>
  <c r="R382" i="6"/>
  <c r="Q382" i="6"/>
  <c r="P382" i="6"/>
  <c r="O382" i="6"/>
  <c r="N382" i="6"/>
  <c r="M382" i="6"/>
  <c r="L382" i="6"/>
  <c r="K382" i="6"/>
  <c r="I382" i="6"/>
  <c r="G382" i="6"/>
  <c r="F382" i="6"/>
  <c r="E382" i="6"/>
  <c r="C382" i="6"/>
  <c r="C382" i="5"/>
  <c r="W382" i="5"/>
  <c r="V382" i="5"/>
  <c r="U382" i="5"/>
  <c r="T382" i="5"/>
  <c r="S382" i="5"/>
  <c r="R382" i="5"/>
  <c r="Q382" i="5"/>
  <c r="P382" i="5"/>
  <c r="O382" i="5"/>
  <c r="N382" i="5"/>
  <c r="M382" i="5"/>
  <c r="L382" i="5"/>
  <c r="K382" i="5"/>
  <c r="I382" i="5"/>
  <c r="G382" i="5"/>
  <c r="F382" i="5"/>
  <c r="E382" i="5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I382" i="4"/>
  <c r="G382" i="4"/>
  <c r="F382" i="4"/>
  <c r="E382" i="4"/>
  <c r="I57" i="15" l="1"/>
  <c r="F58" i="15" s="1"/>
  <c r="G58" i="15" s="1"/>
  <c r="E58" i="15"/>
  <c r="M57" i="15"/>
  <c r="L57" i="15"/>
  <c r="E58" i="14"/>
  <c r="L57" i="14"/>
  <c r="M57" i="14"/>
  <c r="F57" i="14"/>
  <c r="G57" i="14" s="1"/>
  <c r="I57" i="14" s="1"/>
  <c r="H384" i="6"/>
  <c r="D384" i="6"/>
  <c r="H384" i="5"/>
  <c r="H384" i="7"/>
  <c r="D384" i="7"/>
  <c r="E54" i="7"/>
  <c r="F54" i="7"/>
  <c r="G54" i="7" s="1"/>
  <c r="H384" i="4"/>
  <c r="C384" i="4"/>
  <c r="E58" i="6"/>
  <c r="M57" i="6"/>
  <c r="L57" i="6"/>
  <c r="F57" i="6"/>
  <c r="G57" i="6" s="1"/>
  <c r="I57" i="6" s="1"/>
  <c r="F58" i="6" s="1"/>
  <c r="G55" i="4"/>
  <c r="I55" i="4" s="1"/>
  <c r="E56" i="4"/>
  <c r="L55" i="4"/>
  <c r="M55" i="4"/>
  <c r="A385" i="7"/>
  <c r="A385" i="6"/>
  <c r="A385" i="5"/>
  <c r="D385" i="5" s="1"/>
  <c r="A385" i="4"/>
  <c r="W383" i="7"/>
  <c r="V383" i="7"/>
  <c r="U383" i="7"/>
  <c r="T383" i="7"/>
  <c r="S383" i="7"/>
  <c r="R383" i="7"/>
  <c r="Q383" i="7"/>
  <c r="P383" i="7"/>
  <c r="O383" i="7"/>
  <c r="N383" i="7"/>
  <c r="M383" i="7"/>
  <c r="L383" i="7"/>
  <c r="K383" i="7"/>
  <c r="I383" i="7"/>
  <c r="G383" i="7"/>
  <c r="F383" i="7"/>
  <c r="E383" i="7"/>
  <c r="C383" i="7"/>
  <c r="W383" i="6"/>
  <c r="V383" i="6"/>
  <c r="U383" i="6"/>
  <c r="T383" i="6"/>
  <c r="S383" i="6"/>
  <c r="R383" i="6"/>
  <c r="Q383" i="6"/>
  <c r="P383" i="6"/>
  <c r="O383" i="6"/>
  <c r="N383" i="6"/>
  <c r="M383" i="6"/>
  <c r="L383" i="6"/>
  <c r="K383" i="6"/>
  <c r="I383" i="6"/>
  <c r="G383" i="6"/>
  <c r="F383" i="6"/>
  <c r="E383" i="6"/>
  <c r="C383" i="6"/>
  <c r="C383" i="5"/>
  <c r="W383" i="5"/>
  <c r="V383" i="5"/>
  <c r="U383" i="5"/>
  <c r="T383" i="5"/>
  <c r="S383" i="5"/>
  <c r="R383" i="5"/>
  <c r="Q383" i="5"/>
  <c r="P383" i="5"/>
  <c r="O383" i="5"/>
  <c r="N383" i="5"/>
  <c r="M383" i="5"/>
  <c r="L383" i="5"/>
  <c r="K383" i="5"/>
  <c r="I383" i="5"/>
  <c r="G383" i="5"/>
  <c r="F383" i="5"/>
  <c r="E383" i="5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I383" i="4"/>
  <c r="G383" i="4"/>
  <c r="F383" i="4"/>
  <c r="E383" i="4"/>
  <c r="I58" i="15" l="1"/>
  <c r="F59" i="15" s="1"/>
  <c r="G59" i="15" s="1"/>
  <c r="M58" i="15"/>
  <c r="E59" i="15"/>
  <c r="L58" i="15"/>
  <c r="M58" i="14"/>
  <c r="L58" i="14"/>
  <c r="E59" i="14"/>
  <c r="F58" i="14"/>
  <c r="G58" i="14" s="1"/>
  <c r="I58" i="14" s="1"/>
  <c r="H385" i="5"/>
  <c r="H385" i="7"/>
  <c r="D385" i="7"/>
  <c r="H385" i="6"/>
  <c r="D385" i="6"/>
  <c r="I54" i="7"/>
  <c r="F55" i="7" s="1"/>
  <c r="G55" i="7" s="1"/>
  <c r="M54" i="7"/>
  <c r="L54" i="7"/>
  <c r="E55" i="7"/>
  <c r="H385" i="4"/>
  <c r="C385" i="4"/>
  <c r="G58" i="6"/>
  <c r="I58" i="6" s="1"/>
  <c r="F59" i="6" s="1"/>
  <c r="G59" i="6" s="1"/>
  <c r="L58" i="6"/>
  <c r="E59" i="6"/>
  <c r="M58" i="6"/>
  <c r="F56" i="4"/>
  <c r="G56" i="4" s="1"/>
  <c r="I56" i="4" s="1"/>
  <c r="M56" i="4"/>
  <c r="L56" i="4"/>
  <c r="E57" i="4"/>
  <c r="A386" i="7"/>
  <c r="A386" i="6"/>
  <c r="A386" i="5"/>
  <c r="D386" i="5" s="1"/>
  <c r="A386" i="4"/>
  <c r="W384" i="7"/>
  <c r="V384" i="7"/>
  <c r="U384" i="7"/>
  <c r="T384" i="7"/>
  <c r="S384" i="7"/>
  <c r="R384" i="7"/>
  <c r="Q384" i="7"/>
  <c r="P384" i="7"/>
  <c r="O384" i="7"/>
  <c r="N384" i="7"/>
  <c r="M384" i="7"/>
  <c r="L384" i="7"/>
  <c r="K384" i="7"/>
  <c r="I384" i="7"/>
  <c r="G384" i="7"/>
  <c r="F384" i="7"/>
  <c r="E384" i="7"/>
  <c r="C384" i="7"/>
  <c r="W384" i="6"/>
  <c r="V384" i="6"/>
  <c r="U384" i="6"/>
  <c r="T384" i="6"/>
  <c r="S384" i="6"/>
  <c r="R384" i="6"/>
  <c r="Q384" i="6"/>
  <c r="P384" i="6"/>
  <c r="O384" i="6"/>
  <c r="N384" i="6"/>
  <c r="M384" i="6"/>
  <c r="L384" i="6"/>
  <c r="K384" i="6"/>
  <c r="I384" i="6"/>
  <c r="G384" i="6"/>
  <c r="F384" i="6"/>
  <c r="E384" i="6"/>
  <c r="C384" i="6"/>
  <c r="C384" i="5"/>
  <c r="W384" i="5"/>
  <c r="V384" i="5"/>
  <c r="U384" i="5"/>
  <c r="T384" i="5"/>
  <c r="S384" i="5"/>
  <c r="R384" i="5"/>
  <c r="Q384" i="5"/>
  <c r="P384" i="5"/>
  <c r="O384" i="5"/>
  <c r="N384" i="5"/>
  <c r="M384" i="5"/>
  <c r="L384" i="5"/>
  <c r="K384" i="5"/>
  <c r="I384" i="5"/>
  <c r="G384" i="5"/>
  <c r="F384" i="5"/>
  <c r="E384" i="5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I384" i="4"/>
  <c r="G384" i="4"/>
  <c r="F384" i="4"/>
  <c r="E384" i="4"/>
  <c r="I59" i="15" l="1"/>
  <c r="F60" i="15" s="1"/>
  <c r="G60" i="15" s="1"/>
  <c r="M59" i="15"/>
  <c r="E60" i="15"/>
  <c r="L59" i="15"/>
  <c r="E60" i="14"/>
  <c r="L59" i="14"/>
  <c r="M59" i="14"/>
  <c r="F59" i="14"/>
  <c r="G59" i="14" s="1"/>
  <c r="I59" i="14" s="1"/>
  <c r="H386" i="7"/>
  <c r="D386" i="7"/>
  <c r="H386" i="6"/>
  <c r="D386" i="6"/>
  <c r="H386" i="5"/>
  <c r="L55" i="7"/>
  <c r="E56" i="7"/>
  <c r="M55" i="7"/>
  <c r="I55" i="7"/>
  <c r="F56" i="7" s="1"/>
  <c r="G56" i="7" s="1"/>
  <c r="H386" i="4"/>
  <c r="C386" i="4"/>
  <c r="I59" i="6"/>
  <c r="F60" i="6" s="1"/>
  <c r="G60" i="6" s="1"/>
  <c r="M59" i="6"/>
  <c r="L59" i="6"/>
  <c r="E60" i="6"/>
  <c r="F57" i="4"/>
  <c r="G57" i="4" s="1"/>
  <c r="I57" i="4" s="1"/>
  <c r="M57" i="4"/>
  <c r="E58" i="4"/>
  <c r="L57" i="4"/>
  <c r="A387" i="7"/>
  <c r="A387" i="6"/>
  <c r="A387" i="5"/>
  <c r="D387" i="5" s="1"/>
  <c r="A387" i="4"/>
  <c r="W385" i="7"/>
  <c r="V385" i="7"/>
  <c r="U385" i="7"/>
  <c r="T385" i="7"/>
  <c r="S385" i="7"/>
  <c r="R385" i="7"/>
  <c r="Q385" i="7"/>
  <c r="P385" i="7"/>
  <c r="O385" i="7"/>
  <c r="N385" i="7"/>
  <c r="M385" i="7"/>
  <c r="L385" i="7"/>
  <c r="K385" i="7"/>
  <c r="I385" i="7"/>
  <c r="G385" i="7"/>
  <c r="F385" i="7"/>
  <c r="E385" i="7"/>
  <c r="C385" i="7"/>
  <c r="W385" i="6"/>
  <c r="V385" i="6"/>
  <c r="U385" i="6"/>
  <c r="T385" i="6"/>
  <c r="S385" i="6"/>
  <c r="R385" i="6"/>
  <c r="Q385" i="6"/>
  <c r="P385" i="6"/>
  <c r="O385" i="6"/>
  <c r="N385" i="6"/>
  <c r="M385" i="6"/>
  <c r="L385" i="6"/>
  <c r="K385" i="6"/>
  <c r="I385" i="6"/>
  <c r="G385" i="6"/>
  <c r="F385" i="6"/>
  <c r="E385" i="6"/>
  <c r="C385" i="6"/>
  <c r="C385" i="5"/>
  <c r="W385" i="5"/>
  <c r="V385" i="5"/>
  <c r="U385" i="5"/>
  <c r="T385" i="5"/>
  <c r="S385" i="5"/>
  <c r="R385" i="5"/>
  <c r="Q385" i="5"/>
  <c r="P385" i="5"/>
  <c r="O385" i="5"/>
  <c r="N385" i="5"/>
  <c r="M385" i="5"/>
  <c r="L385" i="5"/>
  <c r="K385" i="5"/>
  <c r="I385" i="5"/>
  <c r="G385" i="5"/>
  <c r="F385" i="5"/>
  <c r="E385" i="5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I385" i="4"/>
  <c r="G385" i="4"/>
  <c r="F385" i="4"/>
  <c r="E385" i="4"/>
  <c r="I60" i="15" l="1"/>
  <c r="F61" i="15" s="1"/>
  <c r="G61" i="15" s="1"/>
  <c r="M60" i="15"/>
  <c r="L60" i="15"/>
  <c r="E61" i="15"/>
  <c r="M60" i="14"/>
  <c r="L60" i="14"/>
  <c r="E61" i="14"/>
  <c r="F60" i="14"/>
  <c r="G60" i="14" s="1"/>
  <c r="I60" i="14" s="1"/>
  <c r="H387" i="7"/>
  <c r="D387" i="7"/>
  <c r="H387" i="6"/>
  <c r="D387" i="6"/>
  <c r="H387" i="5"/>
  <c r="I56" i="7"/>
  <c r="F57" i="7" s="1"/>
  <c r="G57" i="7" s="1"/>
  <c r="M56" i="7"/>
  <c r="L56" i="7"/>
  <c r="E57" i="7"/>
  <c r="H387" i="4"/>
  <c r="C387" i="4"/>
  <c r="E61" i="6"/>
  <c r="M60" i="6"/>
  <c r="L60" i="6"/>
  <c r="I60" i="6"/>
  <c r="F61" i="6" s="1"/>
  <c r="G61" i="6" s="1"/>
  <c r="F58" i="4"/>
  <c r="G58" i="4" s="1"/>
  <c r="I58" i="4" s="1"/>
  <c r="M58" i="4"/>
  <c r="E59" i="4"/>
  <c r="L58" i="4"/>
  <c r="A388" i="7"/>
  <c r="A388" i="6"/>
  <c r="A388" i="5"/>
  <c r="D388" i="5" s="1"/>
  <c r="A388" i="4"/>
  <c r="W386" i="7"/>
  <c r="V386" i="7"/>
  <c r="U386" i="7"/>
  <c r="T386" i="7"/>
  <c r="S386" i="7"/>
  <c r="R386" i="7"/>
  <c r="Q386" i="7"/>
  <c r="P386" i="7"/>
  <c r="O386" i="7"/>
  <c r="N386" i="7"/>
  <c r="M386" i="7"/>
  <c r="L386" i="7"/>
  <c r="K386" i="7"/>
  <c r="I386" i="7"/>
  <c r="G386" i="7"/>
  <c r="F386" i="7"/>
  <c r="E386" i="7"/>
  <c r="C386" i="7"/>
  <c r="W386" i="6"/>
  <c r="V386" i="6"/>
  <c r="U386" i="6"/>
  <c r="T386" i="6"/>
  <c r="S386" i="6"/>
  <c r="R386" i="6"/>
  <c r="Q386" i="6"/>
  <c r="P386" i="6"/>
  <c r="O386" i="6"/>
  <c r="N386" i="6"/>
  <c r="M386" i="6"/>
  <c r="L386" i="6"/>
  <c r="K386" i="6"/>
  <c r="I386" i="6"/>
  <c r="G386" i="6"/>
  <c r="F386" i="6"/>
  <c r="E386" i="6"/>
  <c r="C386" i="6"/>
  <c r="C386" i="5"/>
  <c r="W386" i="5"/>
  <c r="V386" i="5"/>
  <c r="U386" i="5"/>
  <c r="T386" i="5"/>
  <c r="S386" i="5"/>
  <c r="R386" i="5"/>
  <c r="Q386" i="5"/>
  <c r="P386" i="5"/>
  <c r="O386" i="5"/>
  <c r="N386" i="5"/>
  <c r="M386" i="5"/>
  <c r="L386" i="5"/>
  <c r="K386" i="5"/>
  <c r="I386" i="5"/>
  <c r="G386" i="5"/>
  <c r="F386" i="5"/>
  <c r="E386" i="5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I386" i="4"/>
  <c r="G386" i="4"/>
  <c r="F386" i="4"/>
  <c r="E386" i="4"/>
  <c r="L61" i="15" l="1"/>
  <c r="M61" i="15"/>
  <c r="E62" i="15"/>
  <c r="I61" i="15"/>
  <c r="F62" i="15" s="1"/>
  <c r="G62" i="15" s="1"/>
  <c r="I62" i="15" s="1"/>
  <c r="L61" i="14"/>
  <c r="E62" i="14"/>
  <c r="M61" i="14"/>
  <c r="F61" i="14"/>
  <c r="G61" i="14" s="1"/>
  <c r="I61" i="14" s="1"/>
  <c r="H388" i="7"/>
  <c r="D388" i="7"/>
  <c r="H388" i="6"/>
  <c r="D388" i="6"/>
  <c r="H388" i="5"/>
  <c r="I57" i="7"/>
  <c r="F58" i="7" s="1"/>
  <c r="G58" i="7" s="1"/>
  <c r="E58" i="7"/>
  <c r="M57" i="7"/>
  <c r="L57" i="7"/>
  <c r="H388" i="4"/>
  <c r="C388" i="4"/>
  <c r="I61" i="6"/>
  <c r="F62" i="6" s="1"/>
  <c r="E62" i="6"/>
  <c r="M61" i="6"/>
  <c r="L61" i="6"/>
  <c r="F59" i="4"/>
  <c r="G59" i="4" s="1"/>
  <c r="I59" i="4" s="1"/>
  <c r="M59" i="4"/>
  <c r="E60" i="4"/>
  <c r="L59" i="4"/>
  <c r="A389" i="7"/>
  <c r="A389" i="6"/>
  <c r="A389" i="5"/>
  <c r="D389" i="5" s="1"/>
  <c r="A389" i="4"/>
  <c r="W387" i="7"/>
  <c r="V387" i="7"/>
  <c r="U387" i="7"/>
  <c r="T387" i="7"/>
  <c r="S387" i="7"/>
  <c r="R387" i="7"/>
  <c r="Q387" i="7"/>
  <c r="P387" i="7"/>
  <c r="O387" i="7"/>
  <c r="N387" i="7"/>
  <c r="M387" i="7"/>
  <c r="L387" i="7"/>
  <c r="K387" i="7"/>
  <c r="I387" i="7"/>
  <c r="G387" i="7"/>
  <c r="F387" i="7"/>
  <c r="E387" i="7"/>
  <c r="C387" i="7"/>
  <c r="W387" i="6"/>
  <c r="V387" i="6"/>
  <c r="U387" i="6"/>
  <c r="T387" i="6"/>
  <c r="S387" i="6"/>
  <c r="R387" i="6"/>
  <c r="Q387" i="6"/>
  <c r="P387" i="6"/>
  <c r="O387" i="6"/>
  <c r="N387" i="6"/>
  <c r="M387" i="6"/>
  <c r="L387" i="6"/>
  <c r="K387" i="6"/>
  <c r="I387" i="6"/>
  <c r="G387" i="6"/>
  <c r="F387" i="6"/>
  <c r="E387" i="6"/>
  <c r="C387" i="6"/>
  <c r="C387" i="5"/>
  <c r="W387" i="5"/>
  <c r="V387" i="5"/>
  <c r="U387" i="5"/>
  <c r="T387" i="5"/>
  <c r="S387" i="5"/>
  <c r="R387" i="5"/>
  <c r="Q387" i="5"/>
  <c r="P387" i="5"/>
  <c r="O387" i="5"/>
  <c r="N387" i="5"/>
  <c r="M387" i="5"/>
  <c r="L387" i="5"/>
  <c r="K387" i="5"/>
  <c r="I387" i="5"/>
  <c r="G387" i="5"/>
  <c r="F387" i="5"/>
  <c r="E387" i="5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I387" i="4"/>
  <c r="G387" i="4"/>
  <c r="F387" i="4"/>
  <c r="E387" i="4"/>
  <c r="L62" i="15" l="1"/>
  <c r="M62" i="15"/>
  <c r="E63" i="15"/>
  <c r="F63" i="15"/>
  <c r="G63" i="15" s="1"/>
  <c r="M62" i="14"/>
  <c r="L62" i="14"/>
  <c r="E63" i="14"/>
  <c r="G62" i="6"/>
  <c r="F62" i="14"/>
  <c r="G62" i="14" s="1"/>
  <c r="I62" i="14" s="1"/>
  <c r="H389" i="7"/>
  <c r="D389" i="7"/>
  <c r="H389" i="6"/>
  <c r="D389" i="6"/>
  <c r="H389" i="5"/>
  <c r="I58" i="7"/>
  <c r="F59" i="7" s="1"/>
  <c r="G59" i="7" s="1"/>
  <c r="M58" i="7"/>
  <c r="L58" i="7"/>
  <c r="E59" i="7"/>
  <c r="H389" i="4"/>
  <c r="C389" i="4"/>
  <c r="I62" i="6"/>
  <c r="F63" i="6" s="1"/>
  <c r="L62" i="6"/>
  <c r="E63" i="6"/>
  <c r="M62" i="6"/>
  <c r="F60" i="4"/>
  <c r="G60" i="4" s="1"/>
  <c r="I60" i="4" s="1"/>
  <c r="F61" i="4" s="1"/>
  <c r="E61" i="4"/>
  <c r="L60" i="4"/>
  <c r="M60" i="4"/>
  <c r="A390" i="7"/>
  <c r="A390" i="6"/>
  <c r="A390" i="5"/>
  <c r="D390" i="5" s="1"/>
  <c r="A390" i="4"/>
  <c r="W388" i="7"/>
  <c r="V388" i="7"/>
  <c r="U388" i="7"/>
  <c r="T388" i="7"/>
  <c r="S388" i="7"/>
  <c r="R388" i="7"/>
  <c r="Q388" i="7"/>
  <c r="P388" i="7"/>
  <c r="O388" i="7"/>
  <c r="N388" i="7"/>
  <c r="M388" i="7"/>
  <c r="L388" i="7"/>
  <c r="K388" i="7"/>
  <c r="I388" i="7"/>
  <c r="G388" i="7"/>
  <c r="F388" i="7"/>
  <c r="E388" i="7"/>
  <c r="C388" i="7"/>
  <c r="W388" i="6"/>
  <c r="V388" i="6"/>
  <c r="U388" i="6"/>
  <c r="T388" i="6"/>
  <c r="S388" i="6"/>
  <c r="R388" i="6"/>
  <c r="Q388" i="6"/>
  <c r="P388" i="6"/>
  <c r="O388" i="6"/>
  <c r="N388" i="6"/>
  <c r="M388" i="6"/>
  <c r="L388" i="6"/>
  <c r="K388" i="6"/>
  <c r="I388" i="6"/>
  <c r="G388" i="6"/>
  <c r="F388" i="6"/>
  <c r="E388" i="6"/>
  <c r="C388" i="6"/>
  <c r="C388" i="5"/>
  <c r="W388" i="5"/>
  <c r="V388" i="5"/>
  <c r="U388" i="5"/>
  <c r="T388" i="5"/>
  <c r="S388" i="5"/>
  <c r="R388" i="5"/>
  <c r="Q388" i="5"/>
  <c r="P388" i="5"/>
  <c r="O388" i="5"/>
  <c r="N388" i="5"/>
  <c r="M388" i="5"/>
  <c r="L388" i="5"/>
  <c r="K388" i="5"/>
  <c r="I388" i="5"/>
  <c r="G388" i="5"/>
  <c r="F388" i="5"/>
  <c r="E388" i="5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I388" i="4"/>
  <c r="G388" i="4"/>
  <c r="F388" i="4"/>
  <c r="E388" i="4"/>
  <c r="I63" i="15" l="1"/>
  <c r="F64" i="15" s="1"/>
  <c r="L63" i="15"/>
  <c r="M63" i="15"/>
  <c r="L63" i="14"/>
  <c r="M63" i="14"/>
  <c r="G63" i="6"/>
  <c r="I63" i="6" s="1"/>
  <c r="F64" i="6" s="1"/>
  <c r="G64" i="6" s="1"/>
  <c r="E64" i="6" s="1"/>
  <c r="I64" i="6" s="1"/>
  <c r="F63" i="14"/>
  <c r="G63" i="14" s="1"/>
  <c r="I63" i="14" s="1"/>
  <c r="H390" i="7"/>
  <c r="D390" i="7"/>
  <c r="H390" i="6"/>
  <c r="D390" i="6"/>
  <c r="H390" i="5"/>
  <c r="L59" i="7"/>
  <c r="M59" i="7"/>
  <c r="E60" i="7"/>
  <c r="I59" i="7"/>
  <c r="H390" i="4"/>
  <c r="C390" i="4"/>
  <c r="M63" i="6"/>
  <c r="L63" i="6"/>
  <c r="G61" i="4"/>
  <c r="I61" i="4" s="1"/>
  <c r="L61" i="4"/>
  <c r="M61" i="4"/>
  <c r="E62" i="4"/>
  <c r="A391" i="7"/>
  <c r="A391" i="6"/>
  <c r="A391" i="5"/>
  <c r="D391" i="5" s="1"/>
  <c r="A391" i="4"/>
  <c r="W389" i="7"/>
  <c r="V389" i="7"/>
  <c r="U389" i="7"/>
  <c r="T389" i="7"/>
  <c r="S389" i="7"/>
  <c r="R389" i="7"/>
  <c r="Q389" i="7"/>
  <c r="P389" i="7"/>
  <c r="O389" i="7"/>
  <c r="N389" i="7"/>
  <c r="M389" i="7"/>
  <c r="L389" i="7"/>
  <c r="K389" i="7"/>
  <c r="I389" i="7"/>
  <c r="G389" i="7"/>
  <c r="F389" i="7"/>
  <c r="E389" i="7"/>
  <c r="C389" i="7"/>
  <c r="W389" i="6"/>
  <c r="V389" i="6"/>
  <c r="U389" i="6"/>
  <c r="T389" i="6"/>
  <c r="S389" i="6"/>
  <c r="R389" i="6"/>
  <c r="Q389" i="6"/>
  <c r="P389" i="6"/>
  <c r="O389" i="6"/>
  <c r="N389" i="6"/>
  <c r="M389" i="6"/>
  <c r="L389" i="6"/>
  <c r="K389" i="6"/>
  <c r="I389" i="6"/>
  <c r="G389" i="6"/>
  <c r="F389" i="6"/>
  <c r="E389" i="6"/>
  <c r="C389" i="6"/>
  <c r="C389" i="5"/>
  <c r="W389" i="5"/>
  <c r="V389" i="5"/>
  <c r="U389" i="5"/>
  <c r="T389" i="5"/>
  <c r="S389" i="5"/>
  <c r="R389" i="5"/>
  <c r="Q389" i="5"/>
  <c r="P389" i="5"/>
  <c r="O389" i="5"/>
  <c r="N389" i="5"/>
  <c r="M389" i="5"/>
  <c r="L389" i="5"/>
  <c r="K389" i="5"/>
  <c r="I389" i="5"/>
  <c r="G389" i="5"/>
  <c r="F389" i="5"/>
  <c r="E389" i="5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I389" i="4"/>
  <c r="G389" i="4"/>
  <c r="F389" i="4"/>
  <c r="E389" i="4"/>
  <c r="G64" i="15" l="1"/>
  <c r="F64" i="14"/>
  <c r="G64" i="14" s="1"/>
  <c r="E64" i="14" s="1"/>
  <c r="F65" i="6"/>
  <c r="G65" i="6" s="1"/>
  <c r="D65" i="6"/>
  <c r="H391" i="6"/>
  <c r="D391" i="6"/>
  <c r="H391" i="5"/>
  <c r="H391" i="7"/>
  <c r="D391" i="7"/>
  <c r="M60" i="7"/>
  <c r="E61" i="7"/>
  <c r="L60" i="7"/>
  <c r="F60" i="7"/>
  <c r="G60" i="7" s="1"/>
  <c r="I60" i="7" s="1"/>
  <c r="H391" i="4"/>
  <c r="C391" i="4"/>
  <c r="L64" i="6"/>
  <c r="M64" i="6"/>
  <c r="E63" i="4"/>
  <c r="L62" i="4"/>
  <c r="M62" i="4"/>
  <c r="F62" i="4"/>
  <c r="A392" i="7"/>
  <c r="A392" i="6"/>
  <c r="A392" i="5"/>
  <c r="D392" i="5" s="1"/>
  <c r="A392" i="4"/>
  <c r="W390" i="7"/>
  <c r="V390" i="7"/>
  <c r="U390" i="7"/>
  <c r="T390" i="7"/>
  <c r="S390" i="7"/>
  <c r="R390" i="7"/>
  <c r="Q390" i="7"/>
  <c r="P390" i="7"/>
  <c r="O390" i="7"/>
  <c r="N390" i="7"/>
  <c r="M390" i="7"/>
  <c r="L390" i="7"/>
  <c r="K390" i="7"/>
  <c r="I390" i="7"/>
  <c r="G390" i="7"/>
  <c r="F390" i="7"/>
  <c r="E390" i="7"/>
  <c r="C390" i="7"/>
  <c r="W390" i="6"/>
  <c r="V390" i="6"/>
  <c r="U390" i="6"/>
  <c r="T390" i="6"/>
  <c r="S390" i="6"/>
  <c r="R390" i="6"/>
  <c r="Q390" i="6"/>
  <c r="P390" i="6"/>
  <c r="O390" i="6"/>
  <c r="N390" i="6"/>
  <c r="M390" i="6"/>
  <c r="L390" i="6"/>
  <c r="K390" i="6"/>
  <c r="I390" i="6"/>
  <c r="G390" i="6"/>
  <c r="F390" i="6"/>
  <c r="E390" i="6"/>
  <c r="C390" i="6"/>
  <c r="C390" i="5"/>
  <c r="W390" i="5"/>
  <c r="V390" i="5"/>
  <c r="U390" i="5"/>
  <c r="T390" i="5"/>
  <c r="S390" i="5"/>
  <c r="R390" i="5"/>
  <c r="Q390" i="5"/>
  <c r="P390" i="5"/>
  <c r="O390" i="5"/>
  <c r="N390" i="5"/>
  <c r="M390" i="5"/>
  <c r="L390" i="5"/>
  <c r="K390" i="5"/>
  <c r="I390" i="5"/>
  <c r="G390" i="5"/>
  <c r="F390" i="5"/>
  <c r="E390" i="5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I390" i="4"/>
  <c r="G390" i="4"/>
  <c r="F390" i="4"/>
  <c r="E390" i="4"/>
  <c r="E64" i="15" l="1"/>
  <c r="E65" i="15" s="1"/>
  <c r="E65" i="6"/>
  <c r="M65" i="6" s="1"/>
  <c r="G78" i="10"/>
  <c r="L64" i="14"/>
  <c r="M64" i="14"/>
  <c r="I64" i="14"/>
  <c r="F65" i="14" s="1"/>
  <c r="G65" i="14" s="1"/>
  <c r="G62" i="4"/>
  <c r="I62" i="4" s="1"/>
  <c r="F63" i="4" s="1"/>
  <c r="G63" i="4" s="1"/>
  <c r="I63" i="4" s="1"/>
  <c r="H392" i="6"/>
  <c r="D392" i="6"/>
  <c r="H392" i="5"/>
  <c r="H392" i="7"/>
  <c r="D392" i="7"/>
  <c r="F61" i="7"/>
  <c r="G61" i="7" s="1"/>
  <c r="I61" i="7" s="1"/>
  <c r="F62" i="7" s="1"/>
  <c r="E62" i="7"/>
  <c r="M61" i="7"/>
  <c r="L61" i="7"/>
  <c r="H392" i="4"/>
  <c r="C392" i="4"/>
  <c r="M63" i="4"/>
  <c r="L63" i="4"/>
  <c r="A393" i="7"/>
  <c r="A393" i="6"/>
  <c r="A393" i="5"/>
  <c r="D393" i="5" s="1"/>
  <c r="A393" i="4"/>
  <c r="W391" i="7"/>
  <c r="V391" i="7"/>
  <c r="U391" i="7"/>
  <c r="T391" i="7"/>
  <c r="S391" i="7"/>
  <c r="R391" i="7"/>
  <c r="Q391" i="7"/>
  <c r="P391" i="7"/>
  <c r="O391" i="7"/>
  <c r="N391" i="7"/>
  <c r="M391" i="7"/>
  <c r="L391" i="7"/>
  <c r="K391" i="7"/>
  <c r="I391" i="7"/>
  <c r="G391" i="7"/>
  <c r="F391" i="7"/>
  <c r="E391" i="7"/>
  <c r="C391" i="7"/>
  <c r="W391" i="6"/>
  <c r="V391" i="6"/>
  <c r="U391" i="6"/>
  <c r="T391" i="6"/>
  <c r="S391" i="6"/>
  <c r="R391" i="6"/>
  <c r="Q391" i="6"/>
  <c r="P391" i="6"/>
  <c r="O391" i="6"/>
  <c r="N391" i="6"/>
  <c r="M391" i="6"/>
  <c r="L391" i="6"/>
  <c r="K391" i="6"/>
  <c r="I391" i="6"/>
  <c r="G391" i="6"/>
  <c r="F391" i="6"/>
  <c r="E391" i="6"/>
  <c r="C391" i="6"/>
  <c r="C391" i="5"/>
  <c r="W391" i="5"/>
  <c r="V391" i="5"/>
  <c r="U391" i="5"/>
  <c r="T391" i="5"/>
  <c r="S391" i="5"/>
  <c r="R391" i="5"/>
  <c r="Q391" i="5"/>
  <c r="P391" i="5"/>
  <c r="O391" i="5"/>
  <c r="N391" i="5"/>
  <c r="M391" i="5"/>
  <c r="L391" i="5"/>
  <c r="K391" i="5"/>
  <c r="I391" i="5"/>
  <c r="G391" i="5"/>
  <c r="F391" i="5"/>
  <c r="E391" i="5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I391" i="4"/>
  <c r="G391" i="4"/>
  <c r="F391" i="4"/>
  <c r="E391" i="4"/>
  <c r="I64" i="15" l="1"/>
  <c r="F65" i="15" s="1"/>
  <c r="M64" i="15"/>
  <c r="L64" i="15"/>
  <c r="L65" i="15"/>
  <c r="M65" i="15"/>
  <c r="E66" i="15"/>
  <c r="L65" i="6"/>
  <c r="I65" i="6"/>
  <c r="D66" i="6" s="1"/>
  <c r="E66" i="6" s="1"/>
  <c r="M66" i="6" s="1"/>
  <c r="D65" i="14"/>
  <c r="G139" i="10" s="1"/>
  <c r="H393" i="7"/>
  <c r="D393" i="7"/>
  <c r="H393" i="6"/>
  <c r="D393" i="6"/>
  <c r="H393" i="5"/>
  <c r="G62" i="7"/>
  <c r="I62" i="7" s="1"/>
  <c r="F63" i="7" s="1"/>
  <c r="G63" i="7" s="1"/>
  <c r="L62" i="7"/>
  <c r="M62" i="7"/>
  <c r="E63" i="7"/>
  <c r="H393" i="4"/>
  <c r="C393" i="4"/>
  <c r="F64" i="4"/>
  <c r="G64" i="4" s="1"/>
  <c r="E64" i="4" s="1"/>
  <c r="A394" i="7"/>
  <c r="A394" i="6"/>
  <c r="A394" i="5"/>
  <c r="D394" i="5" s="1"/>
  <c r="A394" i="4"/>
  <c r="W392" i="7"/>
  <c r="V392" i="7"/>
  <c r="U392" i="7"/>
  <c r="T392" i="7"/>
  <c r="S392" i="7"/>
  <c r="R392" i="7"/>
  <c r="Q392" i="7"/>
  <c r="P392" i="7"/>
  <c r="O392" i="7"/>
  <c r="N392" i="7"/>
  <c r="M392" i="7"/>
  <c r="L392" i="7"/>
  <c r="K392" i="7"/>
  <c r="I392" i="7"/>
  <c r="G392" i="7"/>
  <c r="F392" i="7"/>
  <c r="E392" i="7"/>
  <c r="C392" i="7"/>
  <c r="W392" i="6"/>
  <c r="V392" i="6"/>
  <c r="U392" i="6"/>
  <c r="T392" i="6"/>
  <c r="S392" i="6"/>
  <c r="R392" i="6"/>
  <c r="Q392" i="6"/>
  <c r="P392" i="6"/>
  <c r="O392" i="6"/>
  <c r="N392" i="6"/>
  <c r="M392" i="6"/>
  <c r="L392" i="6"/>
  <c r="K392" i="6"/>
  <c r="I392" i="6"/>
  <c r="G392" i="6"/>
  <c r="F392" i="6"/>
  <c r="E392" i="6"/>
  <c r="C392" i="6"/>
  <c r="C392" i="5"/>
  <c r="W392" i="5"/>
  <c r="V392" i="5"/>
  <c r="U392" i="5"/>
  <c r="T392" i="5"/>
  <c r="S392" i="5"/>
  <c r="R392" i="5"/>
  <c r="Q392" i="5"/>
  <c r="P392" i="5"/>
  <c r="O392" i="5"/>
  <c r="N392" i="5"/>
  <c r="M392" i="5"/>
  <c r="L392" i="5"/>
  <c r="K392" i="5"/>
  <c r="I392" i="5"/>
  <c r="G392" i="5"/>
  <c r="F392" i="5"/>
  <c r="E392" i="5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I392" i="4"/>
  <c r="G392" i="4"/>
  <c r="F392" i="4"/>
  <c r="E392" i="4"/>
  <c r="L66" i="15" l="1"/>
  <c r="E67" i="15"/>
  <c r="M66" i="15"/>
  <c r="G65" i="15"/>
  <c r="I65" i="15" s="1"/>
  <c r="F66" i="15" s="1"/>
  <c r="E67" i="6"/>
  <c r="M67" i="6" s="1"/>
  <c r="E65" i="14"/>
  <c r="I65" i="14" s="1"/>
  <c r="F66" i="14" s="1"/>
  <c r="G66" i="14" s="1"/>
  <c r="F66" i="6"/>
  <c r="G66" i="6" s="1"/>
  <c r="I66" i="6" s="1"/>
  <c r="F67" i="6" s="1"/>
  <c r="G67" i="6" s="1"/>
  <c r="L66" i="6"/>
  <c r="H394" i="7"/>
  <c r="D394" i="7"/>
  <c r="H394" i="6"/>
  <c r="D394" i="6"/>
  <c r="H394" i="5"/>
  <c r="I63" i="7"/>
  <c r="D64" i="7" s="1"/>
  <c r="M63" i="7"/>
  <c r="L63" i="7"/>
  <c r="H394" i="4"/>
  <c r="C394" i="4"/>
  <c r="E65" i="4"/>
  <c r="L64" i="4"/>
  <c r="M64" i="4"/>
  <c r="I64" i="4"/>
  <c r="A395" i="7"/>
  <c r="A395" i="6"/>
  <c r="A395" i="5"/>
  <c r="D395" i="5" s="1"/>
  <c r="A395" i="4"/>
  <c r="W393" i="7"/>
  <c r="V393" i="7"/>
  <c r="U393" i="7"/>
  <c r="T393" i="7"/>
  <c r="S393" i="7"/>
  <c r="R393" i="7"/>
  <c r="Q393" i="7"/>
  <c r="P393" i="7"/>
  <c r="O393" i="7"/>
  <c r="N393" i="7"/>
  <c r="M393" i="7"/>
  <c r="L393" i="7"/>
  <c r="K393" i="7"/>
  <c r="I393" i="7"/>
  <c r="G393" i="7"/>
  <c r="F393" i="7"/>
  <c r="E393" i="7"/>
  <c r="C393" i="7"/>
  <c r="W393" i="6"/>
  <c r="V393" i="6"/>
  <c r="U393" i="6"/>
  <c r="T393" i="6"/>
  <c r="S393" i="6"/>
  <c r="R393" i="6"/>
  <c r="Q393" i="6"/>
  <c r="P393" i="6"/>
  <c r="O393" i="6"/>
  <c r="N393" i="6"/>
  <c r="M393" i="6"/>
  <c r="L393" i="6"/>
  <c r="K393" i="6"/>
  <c r="I393" i="6"/>
  <c r="G393" i="6"/>
  <c r="F393" i="6"/>
  <c r="E393" i="6"/>
  <c r="C393" i="6"/>
  <c r="C393" i="5"/>
  <c r="W393" i="5"/>
  <c r="V393" i="5"/>
  <c r="U393" i="5"/>
  <c r="T393" i="5"/>
  <c r="S393" i="5"/>
  <c r="R393" i="5"/>
  <c r="Q393" i="5"/>
  <c r="P393" i="5"/>
  <c r="O393" i="5"/>
  <c r="N393" i="5"/>
  <c r="M393" i="5"/>
  <c r="L393" i="5"/>
  <c r="K393" i="5"/>
  <c r="I393" i="5"/>
  <c r="G393" i="5"/>
  <c r="F393" i="5"/>
  <c r="E393" i="5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I393" i="4"/>
  <c r="G393" i="4"/>
  <c r="F393" i="4"/>
  <c r="E393" i="4"/>
  <c r="L67" i="15" l="1"/>
  <c r="M67" i="15"/>
  <c r="E68" i="15"/>
  <c r="G66" i="15"/>
  <c r="I66" i="15" s="1"/>
  <c r="E68" i="6"/>
  <c r="E69" i="6" s="1"/>
  <c r="L67" i="6"/>
  <c r="I67" i="6"/>
  <c r="F68" i="6" s="1"/>
  <c r="G68" i="6" s="1"/>
  <c r="L65" i="14"/>
  <c r="M65" i="14"/>
  <c r="E66" i="14"/>
  <c r="E67" i="14" s="1"/>
  <c r="M67" i="14" s="1"/>
  <c r="H395" i="6"/>
  <c r="D395" i="6"/>
  <c r="H395" i="5"/>
  <c r="H395" i="7"/>
  <c r="D395" i="7"/>
  <c r="F64" i="7"/>
  <c r="H395" i="4"/>
  <c r="C395" i="4"/>
  <c r="F65" i="4"/>
  <c r="G65" i="4" s="1"/>
  <c r="I65" i="4" s="1"/>
  <c r="E66" i="4"/>
  <c r="M65" i="4"/>
  <c r="L65" i="4"/>
  <c r="A396" i="7"/>
  <c r="A396" i="6"/>
  <c r="A396" i="5"/>
  <c r="D396" i="5" s="1"/>
  <c r="A396" i="4"/>
  <c r="W394" i="7"/>
  <c r="V394" i="7"/>
  <c r="U394" i="7"/>
  <c r="T394" i="7"/>
  <c r="S394" i="7"/>
  <c r="R394" i="7"/>
  <c r="Q394" i="7"/>
  <c r="P394" i="7"/>
  <c r="O394" i="7"/>
  <c r="N394" i="7"/>
  <c r="M394" i="7"/>
  <c r="L394" i="7"/>
  <c r="K394" i="7"/>
  <c r="I394" i="7"/>
  <c r="G394" i="7"/>
  <c r="F394" i="7"/>
  <c r="E394" i="7"/>
  <c r="C394" i="7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I394" i="6"/>
  <c r="G394" i="6"/>
  <c r="F394" i="6"/>
  <c r="E394" i="6"/>
  <c r="C394" i="6"/>
  <c r="C394" i="5"/>
  <c r="W394" i="5"/>
  <c r="V394" i="5"/>
  <c r="U394" i="5"/>
  <c r="T394" i="5"/>
  <c r="S394" i="5"/>
  <c r="R394" i="5"/>
  <c r="Q394" i="5"/>
  <c r="P394" i="5"/>
  <c r="O394" i="5"/>
  <c r="N394" i="5"/>
  <c r="M394" i="5"/>
  <c r="L394" i="5"/>
  <c r="K394" i="5"/>
  <c r="I394" i="5"/>
  <c r="G394" i="5"/>
  <c r="F394" i="5"/>
  <c r="E394" i="5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I394" i="4"/>
  <c r="G394" i="4"/>
  <c r="F394" i="4"/>
  <c r="E394" i="4"/>
  <c r="F67" i="15" l="1"/>
  <c r="L68" i="15"/>
  <c r="M68" i="15"/>
  <c r="E69" i="15"/>
  <c r="G64" i="7"/>
  <c r="E64" i="7" s="1"/>
  <c r="I64" i="7" s="1"/>
  <c r="L68" i="6"/>
  <c r="M68" i="6"/>
  <c r="I68" i="6"/>
  <c r="F69" i="6" s="1"/>
  <c r="G69" i="6" s="1"/>
  <c r="I69" i="6" s="1"/>
  <c r="F70" i="6" s="1"/>
  <c r="L67" i="14"/>
  <c r="M66" i="14"/>
  <c r="E68" i="14"/>
  <c r="E69" i="14" s="1"/>
  <c r="L66" i="14"/>
  <c r="I66" i="14"/>
  <c r="F67" i="14" s="1"/>
  <c r="G67" i="14" s="1"/>
  <c r="H396" i="7"/>
  <c r="D396" i="7"/>
  <c r="H396" i="6"/>
  <c r="D396" i="6"/>
  <c r="H396" i="5"/>
  <c r="H396" i="4"/>
  <c r="C396" i="4"/>
  <c r="E70" i="6"/>
  <c r="M69" i="6"/>
  <c r="L69" i="6"/>
  <c r="F66" i="4"/>
  <c r="G66" i="4" s="1"/>
  <c r="I66" i="4" s="1"/>
  <c r="F67" i="4" s="1"/>
  <c r="M66" i="4"/>
  <c r="E67" i="4"/>
  <c r="L66" i="4"/>
  <c r="A397" i="7"/>
  <c r="A397" i="6"/>
  <c r="A397" i="5"/>
  <c r="D397" i="5" s="1"/>
  <c r="A397" i="4"/>
  <c r="W395" i="7"/>
  <c r="V395" i="7"/>
  <c r="U395" i="7"/>
  <c r="T395" i="7"/>
  <c r="S395" i="7"/>
  <c r="R395" i="7"/>
  <c r="Q395" i="7"/>
  <c r="P395" i="7"/>
  <c r="O395" i="7"/>
  <c r="N395" i="7"/>
  <c r="M395" i="7"/>
  <c r="L395" i="7"/>
  <c r="K395" i="7"/>
  <c r="I395" i="7"/>
  <c r="G395" i="7"/>
  <c r="F395" i="7"/>
  <c r="E395" i="7"/>
  <c r="C395" i="7"/>
  <c r="W395" i="6"/>
  <c r="V395" i="6"/>
  <c r="U395" i="6"/>
  <c r="T395" i="6"/>
  <c r="S395" i="6"/>
  <c r="R395" i="6"/>
  <c r="Q395" i="6"/>
  <c r="P395" i="6"/>
  <c r="O395" i="6"/>
  <c r="N395" i="6"/>
  <c r="M395" i="6"/>
  <c r="L395" i="6"/>
  <c r="K395" i="6"/>
  <c r="I395" i="6"/>
  <c r="G395" i="6"/>
  <c r="F395" i="6"/>
  <c r="E395" i="6"/>
  <c r="C395" i="6"/>
  <c r="C395" i="5"/>
  <c r="W395" i="5"/>
  <c r="V395" i="5"/>
  <c r="U395" i="5"/>
  <c r="T395" i="5"/>
  <c r="S395" i="5"/>
  <c r="R395" i="5"/>
  <c r="Q395" i="5"/>
  <c r="P395" i="5"/>
  <c r="O395" i="5"/>
  <c r="N395" i="5"/>
  <c r="M395" i="5"/>
  <c r="L395" i="5"/>
  <c r="K395" i="5"/>
  <c r="I395" i="5"/>
  <c r="G395" i="5"/>
  <c r="F395" i="5"/>
  <c r="E395" i="5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I395" i="4"/>
  <c r="G395" i="4"/>
  <c r="F395" i="4"/>
  <c r="E395" i="4"/>
  <c r="L69" i="15" l="1"/>
  <c r="M69" i="15"/>
  <c r="E70" i="15"/>
  <c r="G67" i="15"/>
  <c r="I67" i="15" s="1"/>
  <c r="F68" i="15" s="1"/>
  <c r="M68" i="14"/>
  <c r="L68" i="14"/>
  <c r="I67" i="14"/>
  <c r="E70" i="14"/>
  <c r="M69" i="14"/>
  <c r="L69" i="14"/>
  <c r="F65" i="7"/>
  <c r="D65" i="7"/>
  <c r="E65" i="7" s="1"/>
  <c r="H397" i="7"/>
  <c r="D397" i="7"/>
  <c r="H397" i="6"/>
  <c r="D397" i="6"/>
  <c r="H397" i="5"/>
  <c r="M64" i="7"/>
  <c r="L64" i="7"/>
  <c r="H397" i="4"/>
  <c r="C397" i="4"/>
  <c r="G70" i="6"/>
  <c r="I70" i="6" s="1"/>
  <c r="M70" i="6"/>
  <c r="L70" i="6"/>
  <c r="E71" i="6"/>
  <c r="G67" i="4"/>
  <c r="I67" i="4" s="1"/>
  <c r="F68" i="4" s="1"/>
  <c r="G68" i="4" s="1"/>
  <c r="E68" i="4"/>
  <c r="L67" i="4"/>
  <c r="M67" i="4"/>
  <c r="A398" i="7"/>
  <c r="A398" i="6"/>
  <c r="A398" i="5"/>
  <c r="D398" i="5" s="1"/>
  <c r="A398" i="4"/>
  <c r="W396" i="7"/>
  <c r="V396" i="7"/>
  <c r="U396" i="7"/>
  <c r="T396" i="7"/>
  <c r="S396" i="7"/>
  <c r="R396" i="7"/>
  <c r="Q396" i="7"/>
  <c r="P396" i="7"/>
  <c r="O396" i="7"/>
  <c r="N396" i="7"/>
  <c r="M396" i="7"/>
  <c r="L396" i="7"/>
  <c r="K396" i="7"/>
  <c r="I396" i="7"/>
  <c r="G396" i="7"/>
  <c r="F396" i="7"/>
  <c r="E396" i="7"/>
  <c r="C396" i="7"/>
  <c r="W396" i="6"/>
  <c r="V396" i="6"/>
  <c r="U396" i="6"/>
  <c r="T396" i="6"/>
  <c r="S396" i="6"/>
  <c r="R396" i="6"/>
  <c r="Q396" i="6"/>
  <c r="P396" i="6"/>
  <c r="O396" i="6"/>
  <c r="N396" i="6"/>
  <c r="M396" i="6"/>
  <c r="L396" i="6"/>
  <c r="K396" i="6"/>
  <c r="I396" i="6"/>
  <c r="G396" i="6"/>
  <c r="F396" i="6"/>
  <c r="E396" i="6"/>
  <c r="C396" i="6"/>
  <c r="C396" i="5"/>
  <c r="W396" i="5"/>
  <c r="V396" i="5"/>
  <c r="U396" i="5"/>
  <c r="T396" i="5"/>
  <c r="S396" i="5"/>
  <c r="R396" i="5"/>
  <c r="Q396" i="5"/>
  <c r="P396" i="5"/>
  <c r="O396" i="5"/>
  <c r="N396" i="5"/>
  <c r="M396" i="5"/>
  <c r="L396" i="5"/>
  <c r="K396" i="5"/>
  <c r="I396" i="5"/>
  <c r="G396" i="5"/>
  <c r="F396" i="5"/>
  <c r="E396" i="5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I396" i="4"/>
  <c r="G396" i="4"/>
  <c r="F396" i="4"/>
  <c r="E396" i="4"/>
  <c r="G68" i="15" l="1"/>
  <c r="I68" i="15" s="1"/>
  <c r="F69" i="15" s="1"/>
  <c r="G65" i="7"/>
  <c r="L70" i="15"/>
  <c r="M70" i="15"/>
  <c r="E71" i="15"/>
  <c r="F68" i="14"/>
  <c r="G68" i="14" s="1"/>
  <c r="I68" i="14" s="1"/>
  <c r="F69" i="14" s="1"/>
  <c r="M70" i="14"/>
  <c r="L70" i="14"/>
  <c r="E71" i="14"/>
  <c r="H398" i="6"/>
  <c r="D398" i="6"/>
  <c r="H398" i="5"/>
  <c r="H398" i="7"/>
  <c r="D398" i="7"/>
  <c r="M65" i="7"/>
  <c r="L65" i="7"/>
  <c r="E66" i="7"/>
  <c r="L66" i="7" s="1"/>
  <c r="H398" i="4"/>
  <c r="C398" i="4"/>
  <c r="F71" i="6"/>
  <c r="G71" i="6" s="1"/>
  <c r="I71" i="6" s="1"/>
  <c r="M71" i="6"/>
  <c r="L71" i="6"/>
  <c r="E72" i="6"/>
  <c r="I68" i="4"/>
  <c r="F69" i="4" s="1"/>
  <c r="G69" i="4" s="1"/>
  <c r="L68" i="4"/>
  <c r="M68" i="4"/>
  <c r="E69" i="4"/>
  <c r="A399" i="7"/>
  <c r="A399" i="6"/>
  <c r="A399" i="5"/>
  <c r="D399" i="5" s="1"/>
  <c r="A399" i="4"/>
  <c r="W397" i="7"/>
  <c r="V397" i="7"/>
  <c r="U397" i="7"/>
  <c r="T397" i="7"/>
  <c r="S397" i="7"/>
  <c r="R397" i="7"/>
  <c r="Q397" i="7"/>
  <c r="P397" i="7"/>
  <c r="O397" i="7"/>
  <c r="N397" i="7"/>
  <c r="M397" i="7"/>
  <c r="L397" i="7"/>
  <c r="K397" i="7"/>
  <c r="I397" i="7"/>
  <c r="G397" i="7"/>
  <c r="F397" i="7"/>
  <c r="E397" i="7"/>
  <c r="C397" i="7"/>
  <c r="W397" i="6"/>
  <c r="V397" i="6"/>
  <c r="U397" i="6"/>
  <c r="T397" i="6"/>
  <c r="S397" i="6"/>
  <c r="R397" i="6"/>
  <c r="Q397" i="6"/>
  <c r="P397" i="6"/>
  <c r="O397" i="6"/>
  <c r="N397" i="6"/>
  <c r="M397" i="6"/>
  <c r="L397" i="6"/>
  <c r="K397" i="6"/>
  <c r="I397" i="6"/>
  <c r="G397" i="6"/>
  <c r="F397" i="6"/>
  <c r="E397" i="6"/>
  <c r="C397" i="6"/>
  <c r="C397" i="5"/>
  <c r="W397" i="5"/>
  <c r="V397" i="5"/>
  <c r="U397" i="5"/>
  <c r="T397" i="5"/>
  <c r="S397" i="5"/>
  <c r="R397" i="5"/>
  <c r="Q397" i="5"/>
  <c r="P397" i="5"/>
  <c r="O397" i="5"/>
  <c r="N397" i="5"/>
  <c r="M397" i="5"/>
  <c r="L397" i="5"/>
  <c r="K397" i="5"/>
  <c r="I397" i="5"/>
  <c r="G397" i="5"/>
  <c r="F397" i="5"/>
  <c r="E397" i="5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I397" i="4"/>
  <c r="G397" i="4"/>
  <c r="F397" i="4"/>
  <c r="E397" i="4"/>
  <c r="G69" i="14" l="1"/>
  <c r="I69" i="14" s="1"/>
  <c r="F70" i="14" s="1"/>
  <c r="G70" i="14" s="1"/>
  <c r="I65" i="7"/>
  <c r="F66" i="7" s="1"/>
  <c r="G66" i="7" s="1"/>
  <c r="G69" i="15"/>
  <c r="I69" i="15" s="1"/>
  <c r="F70" i="15" s="1"/>
  <c r="G70" i="15" s="1"/>
  <c r="L71" i="15"/>
  <c r="M71" i="15"/>
  <c r="E72" i="15"/>
  <c r="L71" i="14"/>
  <c r="M71" i="14"/>
  <c r="E72" i="14"/>
  <c r="H399" i="7"/>
  <c r="D399" i="7"/>
  <c r="H399" i="6"/>
  <c r="D399" i="6"/>
  <c r="H399" i="5"/>
  <c r="E67" i="7"/>
  <c r="E68" i="7" s="1"/>
  <c r="M66" i="7"/>
  <c r="H399" i="4"/>
  <c r="C399" i="4"/>
  <c r="E73" i="6"/>
  <c r="M72" i="6"/>
  <c r="L72" i="6"/>
  <c r="F72" i="6"/>
  <c r="G72" i="6" s="1"/>
  <c r="I72" i="6" s="1"/>
  <c r="F73" i="6" s="1"/>
  <c r="L69" i="4"/>
  <c r="M69" i="4"/>
  <c r="E70" i="4"/>
  <c r="I69" i="4"/>
  <c r="F70" i="4" s="1"/>
  <c r="G70" i="4" s="1"/>
  <c r="A400" i="7"/>
  <c r="A400" i="6"/>
  <c r="A400" i="5"/>
  <c r="D400" i="5" s="1"/>
  <c r="A400" i="4"/>
  <c r="W398" i="7"/>
  <c r="V398" i="7"/>
  <c r="U398" i="7"/>
  <c r="T398" i="7"/>
  <c r="S398" i="7"/>
  <c r="R398" i="7"/>
  <c r="Q398" i="7"/>
  <c r="P398" i="7"/>
  <c r="O398" i="7"/>
  <c r="N398" i="7"/>
  <c r="M398" i="7"/>
  <c r="L398" i="7"/>
  <c r="K398" i="7"/>
  <c r="I398" i="7"/>
  <c r="G398" i="7"/>
  <c r="F398" i="7"/>
  <c r="E398" i="7"/>
  <c r="C398" i="7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I398" i="6"/>
  <c r="G398" i="6"/>
  <c r="F398" i="6"/>
  <c r="E398" i="6"/>
  <c r="C398" i="6"/>
  <c r="C398" i="5"/>
  <c r="W398" i="5"/>
  <c r="V398" i="5"/>
  <c r="U398" i="5"/>
  <c r="T398" i="5"/>
  <c r="S398" i="5"/>
  <c r="R398" i="5"/>
  <c r="Q398" i="5"/>
  <c r="P398" i="5"/>
  <c r="O398" i="5"/>
  <c r="N398" i="5"/>
  <c r="M398" i="5"/>
  <c r="L398" i="5"/>
  <c r="K398" i="5"/>
  <c r="I398" i="5"/>
  <c r="G398" i="5"/>
  <c r="F398" i="5"/>
  <c r="E398" i="5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I398" i="4"/>
  <c r="G398" i="4"/>
  <c r="F398" i="4"/>
  <c r="E398" i="4"/>
  <c r="I70" i="14" l="1"/>
  <c r="F71" i="14" s="1"/>
  <c r="G71" i="14" s="1"/>
  <c r="I71" i="14" s="1"/>
  <c r="F72" i="14" s="1"/>
  <c r="I66" i="7"/>
  <c r="F67" i="7" s="1"/>
  <c r="G67" i="7" s="1"/>
  <c r="I67" i="7" s="1"/>
  <c r="F68" i="7" s="1"/>
  <c r="I70" i="15"/>
  <c r="F71" i="15" s="1"/>
  <c r="L72" i="15"/>
  <c r="M72" i="15"/>
  <c r="E73" i="15"/>
  <c r="M72" i="14"/>
  <c r="L72" i="14"/>
  <c r="E73" i="14"/>
  <c r="H400" i="6"/>
  <c r="D400" i="6"/>
  <c r="H400" i="5"/>
  <c r="H400" i="7"/>
  <c r="D400" i="7"/>
  <c r="M67" i="7"/>
  <c r="L67" i="7"/>
  <c r="L68" i="7"/>
  <c r="M68" i="7"/>
  <c r="E69" i="7"/>
  <c r="H400" i="4"/>
  <c r="C400" i="4"/>
  <c r="L73" i="6"/>
  <c r="E74" i="6"/>
  <c r="M73" i="6"/>
  <c r="G73" i="6"/>
  <c r="I73" i="6" s="1"/>
  <c r="I70" i="4"/>
  <c r="F71" i="4" s="1"/>
  <c r="G71" i="4" s="1"/>
  <c r="L70" i="4"/>
  <c r="M70" i="4"/>
  <c r="E71" i="4"/>
  <c r="A401" i="7"/>
  <c r="A401" i="6"/>
  <c r="A401" i="5"/>
  <c r="D401" i="5" s="1"/>
  <c r="A401" i="4"/>
  <c r="W399" i="7"/>
  <c r="V399" i="7"/>
  <c r="U399" i="7"/>
  <c r="T399" i="7"/>
  <c r="S399" i="7"/>
  <c r="R399" i="7"/>
  <c r="Q399" i="7"/>
  <c r="P399" i="7"/>
  <c r="O399" i="7"/>
  <c r="N399" i="7"/>
  <c r="M399" i="7"/>
  <c r="L399" i="7"/>
  <c r="K399" i="7"/>
  <c r="I399" i="7"/>
  <c r="G399" i="7"/>
  <c r="F399" i="7"/>
  <c r="E399" i="7"/>
  <c r="C399" i="7"/>
  <c r="W399" i="6"/>
  <c r="V399" i="6"/>
  <c r="U399" i="6"/>
  <c r="T399" i="6"/>
  <c r="S399" i="6"/>
  <c r="R399" i="6"/>
  <c r="Q399" i="6"/>
  <c r="P399" i="6"/>
  <c r="O399" i="6"/>
  <c r="N399" i="6"/>
  <c r="M399" i="6"/>
  <c r="L399" i="6"/>
  <c r="K399" i="6"/>
  <c r="I399" i="6"/>
  <c r="G399" i="6"/>
  <c r="F399" i="6"/>
  <c r="E399" i="6"/>
  <c r="C399" i="6"/>
  <c r="C399" i="5"/>
  <c r="W399" i="5"/>
  <c r="V399" i="5"/>
  <c r="U399" i="5"/>
  <c r="T399" i="5"/>
  <c r="S399" i="5"/>
  <c r="R399" i="5"/>
  <c r="Q399" i="5"/>
  <c r="P399" i="5"/>
  <c r="O399" i="5"/>
  <c r="N399" i="5"/>
  <c r="M399" i="5"/>
  <c r="L399" i="5"/>
  <c r="K399" i="5"/>
  <c r="I399" i="5"/>
  <c r="G399" i="5"/>
  <c r="F399" i="5"/>
  <c r="E399" i="5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I399" i="4"/>
  <c r="G399" i="4"/>
  <c r="F399" i="4"/>
  <c r="E399" i="4"/>
  <c r="G68" i="7" l="1"/>
  <c r="G71" i="15"/>
  <c r="I71" i="15" s="1"/>
  <c r="F72" i="15" s="1"/>
  <c r="L73" i="15"/>
  <c r="M73" i="15"/>
  <c r="E74" i="15"/>
  <c r="G72" i="14"/>
  <c r="I72" i="14" s="1"/>
  <c r="F73" i="14" s="1"/>
  <c r="G73" i="14" s="1"/>
  <c r="L73" i="14"/>
  <c r="M73" i="14"/>
  <c r="E74" i="14"/>
  <c r="H401" i="5"/>
  <c r="H401" i="7"/>
  <c r="D401" i="7"/>
  <c r="H401" i="6"/>
  <c r="D401" i="6"/>
  <c r="I68" i="7"/>
  <c r="F69" i="7" s="1"/>
  <c r="M69" i="7"/>
  <c r="L69" i="7"/>
  <c r="E70" i="7"/>
  <c r="H401" i="4"/>
  <c r="C401" i="4"/>
  <c r="E75" i="6"/>
  <c r="M74" i="6"/>
  <c r="L74" i="6"/>
  <c r="F74" i="6"/>
  <c r="G74" i="6" s="1"/>
  <c r="I74" i="6" s="1"/>
  <c r="I71" i="4"/>
  <c r="F72" i="4" s="1"/>
  <c r="G72" i="4" s="1"/>
  <c r="E72" i="4"/>
  <c r="L71" i="4"/>
  <c r="M71" i="4"/>
  <c r="A402" i="7"/>
  <c r="A402" i="6"/>
  <c r="A402" i="5"/>
  <c r="D402" i="5" s="1"/>
  <c r="A402" i="4"/>
  <c r="W400" i="7"/>
  <c r="V400" i="7"/>
  <c r="U400" i="7"/>
  <c r="T400" i="7"/>
  <c r="S400" i="7"/>
  <c r="R400" i="7"/>
  <c r="Q400" i="7"/>
  <c r="P400" i="7"/>
  <c r="O400" i="7"/>
  <c r="N400" i="7"/>
  <c r="M400" i="7"/>
  <c r="L400" i="7"/>
  <c r="K400" i="7"/>
  <c r="I400" i="7"/>
  <c r="G400" i="7"/>
  <c r="F400" i="7"/>
  <c r="E400" i="7"/>
  <c r="C400" i="7"/>
  <c r="W400" i="6"/>
  <c r="V400" i="6"/>
  <c r="U400" i="6"/>
  <c r="T400" i="6"/>
  <c r="S400" i="6"/>
  <c r="R400" i="6"/>
  <c r="Q400" i="6"/>
  <c r="P400" i="6"/>
  <c r="O400" i="6"/>
  <c r="N400" i="6"/>
  <c r="M400" i="6"/>
  <c r="L400" i="6"/>
  <c r="K400" i="6"/>
  <c r="I400" i="6"/>
  <c r="G400" i="6"/>
  <c r="F400" i="6"/>
  <c r="E400" i="6"/>
  <c r="C400" i="6"/>
  <c r="C400" i="5"/>
  <c r="W400" i="5"/>
  <c r="V400" i="5"/>
  <c r="U400" i="5"/>
  <c r="T400" i="5"/>
  <c r="S400" i="5"/>
  <c r="R400" i="5"/>
  <c r="Q400" i="5"/>
  <c r="P400" i="5"/>
  <c r="O400" i="5"/>
  <c r="N400" i="5"/>
  <c r="M400" i="5"/>
  <c r="L400" i="5"/>
  <c r="K400" i="5"/>
  <c r="I400" i="5"/>
  <c r="G400" i="5"/>
  <c r="F400" i="5"/>
  <c r="E400" i="5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I400" i="4"/>
  <c r="G400" i="4"/>
  <c r="F400" i="4"/>
  <c r="E400" i="4"/>
  <c r="G69" i="7" l="1"/>
  <c r="I69" i="7" s="1"/>
  <c r="F70" i="7" s="1"/>
  <c r="G70" i="7" s="1"/>
  <c r="I70" i="7" s="1"/>
  <c r="G72" i="15"/>
  <c r="I72" i="15" s="1"/>
  <c r="L74" i="15"/>
  <c r="M74" i="15"/>
  <c r="E75" i="15"/>
  <c r="I73" i="14"/>
  <c r="F74" i="14" s="1"/>
  <c r="G74" i="14" s="1"/>
  <c r="M74" i="14"/>
  <c r="E75" i="14"/>
  <c r="L74" i="14"/>
  <c r="H402" i="7"/>
  <c r="D402" i="7"/>
  <c r="H402" i="6"/>
  <c r="D402" i="6"/>
  <c r="H402" i="5"/>
  <c r="L70" i="7"/>
  <c r="M70" i="7"/>
  <c r="H402" i="4"/>
  <c r="C402" i="4"/>
  <c r="F75" i="6"/>
  <c r="G75" i="6" s="1"/>
  <c r="I75" i="6" s="1"/>
  <c r="F76" i="6" s="1"/>
  <c r="M75" i="6"/>
  <c r="L75" i="6"/>
  <c r="I72" i="4"/>
  <c r="F73" i="4" s="1"/>
  <c r="G73" i="4" s="1"/>
  <c r="E73" i="4"/>
  <c r="L72" i="4"/>
  <c r="M72" i="4"/>
  <c r="A403" i="7"/>
  <c r="A403" i="6"/>
  <c r="A403" i="5"/>
  <c r="D403" i="5" s="1"/>
  <c r="A403" i="4"/>
  <c r="W401" i="7"/>
  <c r="V401" i="7"/>
  <c r="U401" i="7"/>
  <c r="T401" i="7"/>
  <c r="S401" i="7"/>
  <c r="R401" i="7"/>
  <c r="Q401" i="7"/>
  <c r="P401" i="7"/>
  <c r="O401" i="7"/>
  <c r="N401" i="7"/>
  <c r="M401" i="7"/>
  <c r="L401" i="7"/>
  <c r="K401" i="7"/>
  <c r="I401" i="7"/>
  <c r="G401" i="7"/>
  <c r="F401" i="7"/>
  <c r="E401" i="7"/>
  <c r="C401" i="7"/>
  <c r="W401" i="6"/>
  <c r="V401" i="6"/>
  <c r="U401" i="6"/>
  <c r="T401" i="6"/>
  <c r="S401" i="6"/>
  <c r="R401" i="6"/>
  <c r="Q401" i="6"/>
  <c r="P401" i="6"/>
  <c r="O401" i="6"/>
  <c r="N401" i="6"/>
  <c r="M401" i="6"/>
  <c r="L401" i="6"/>
  <c r="K401" i="6"/>
  <c r="I401" i="6"/>
  <c r="G401" i="6"/>
  <c r="F401" i="6"/>
  <c r="E401" i="6"/>
  <c r="C401" i="6"/>
  <c r="C401" i="5"/>
  <c r="W401" i="5"/>
  <c r="V401" i="5"/>
  <c r="U401" i="5"/>
  <c r="T401" i="5"/>
  <c r="S401" i="5"/>
  <c r="R401" i="5"/>
  <c r="Q401" i="5"/>
  <c r="P401" i="5"/>
  <c r="O401" i="5"/>
  <c r="N401" i="5"/>
  <c r="M401" i="5"/>
  <c r="L401" i="5"/>
  <c r="K401" i="5"/>
  <c r="I401" i="5"/>
  <c r="G401" i="5"/>
  <c r="F401" i="5"/>
  <c r="E401" i="5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I401" i="4"/>
  <c r="G401" i="4"/>
  <c r="F401" i="4"/>
  <c r="E401" i="4"/>
  <c r="L75" i="15" l="1"/>
  <c r="M75" i="15"/>
  <c r="F73" i="15"/>
  <c r="G73" i="15" s="1"/>
  <c r="I73" i="15" s="1"/>
  <c r="I74" i="14"/>
  <c r="F75" i="14" s="1"/>
  <c r="G75" i="14" s="1"/>
  <c r="I75" i="14" s="1"/>
  <c r="L75" i="14"/>
  <c r="M75" i="14"/>
  <c r="H403" i="6"/>
  <c r="D403" i="6"/>
  <c r="H403" i="5"/>
  <c r="H403" i="7"/>
  <c r="D403" i="7"/>
  <c r="E71" i="7"/>
  <c r="F71" i="7"/>
  <c r="G71" i="7" s="1"/>
  <c r="H403" i="4"/>
  <c r="C403" i="4"/>
  <c r="G76" i="6"/>
  <c r="I73" i="4"/>
  <c r="F74" i="4" s="1"/>
  <c r="G74" i="4" s="1"/>
  <c r="L73" i="4"/>
  <c r="M73" i="4"/>
  <c r="E74" i="4"/>
  <c r="A404" i="7"/>
  <c r="A404" i="6"/>
  <c r="A404" i="5"/>
  <c r="D404" i="5" s="1"/>
  <c r="A404" i="4"/>
  <c r="W402" i="7"/>
  <c r="V402" i="7"/>
  <c r="U402" i="7"/>
  <c r="T402" i="7"/>
  <c r="S402" i="7"/>
  <c r="R402" i="7"/>
  <c r="Q402" i="7"/>
  <c r="P402" i="7"/>
  <c r="O402" i="7"/>
  <c r="N402" i="7"/>
  <c r="M402" i="7"/>
  <c r="L402" i="7"/>
  <c r="K402" i="7"/>
  <c r="I402" i="7"/>
  <c r="G402" i="7"/>
  <c r="F402" i="7"/>
  <c r="E402" i="7"/>
  <c r="C402" i="7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I402" i="6"/>
  <c r="G402" i="6"/>
  <c r="F402" i="6"/>
  <c r="E402" i="6"/>
  <c r="C402" i="6"/>
  <c r="C402" i="5"/>
  <c r="W402" i="5"/>
  <c r="V402" i="5"/>
  <c r="U402" i="5"/>
  <c r="T402" i="5"/>
  <c r="S402" i="5"/>
  <c r="R402" i="5"/>
  <c r="Q402" i="5"/>
  <c r="P402" i="5"/>
  <c r="O402" i="5"/>
  <c r="N402" i="5"/>
  <c r="M402" i="5"/>
  <c r="L402" i="5"/>
  <c r="K402" i="5"/>
  <c r="I402" i="5"/>
  <c r="G402" i="5"/>
  <c r="F402" i="5"/>
  <c r="E402" i="5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I402" i="4"/>
  <c r="G402" i="4"/>
  <c r="F402" i="4"/>
  <c r="E402" i="4"/>
  <c r="F74" i="15" l="1"/>
  <c r="G74" i="15" s="1"/>
  <c r="I74" i="15" s="1"/>
  <c r="E76" i="6"/>
  <c r="F76" i="14"/>
  <c r="G76" i="14" s="1"/>
  <c r="E76" i="14" s="1"/>
  <c r="I76" i="14" s="1"/>
  <c r="H404" i="7"/>
  <c r="D404" i="7"/>
  <c r="H404" i="6"/>
  <c r="D404" i="6"/>
  <c r="H404" i="5"/>
  <c r="I71" i="7"/>
  <c r="F72" i="7" s="1"/>
  <c r="G72" i="7" s="1"/>
  <c r="L71" i="7"/>
  <c r="E72" i="7"/>
  <c r="M71" i="7"/>
  <c r="H404" i="4"/>
  <c r="C404" i="4"/>
  <c r="I74" i="4"/>
  <c r="E75" i="4"/>
  <c r="L74" i="4"/>
  <c r="M74" i="4"/>
  <c r="A405" i="7"/>
  <c r="A405" i="6"/>
  <c r="A405" i="5"/>
  <c r="D405" i="5" s="1"/>
  <c r="A405" i="4"/>
  <c r="W403" i="7"/>
  <c r="V403" i="7"/>
  <c r="U403" i="7"/>
  <c r="T403" i="7"/>
  <c r="S403" i="7"/>
  <c r="R403" i="7"/>
  <c r="Q403" i="7"/>
  <c r="P403" i="7"/>
  <c r="O403" i="7"/>
  <c r="N403" i="7"/>
  <c r="M403" i="7"/>
  <c r="L403" i="7"/>
  <c r="K403" i="7"/>
  <c r="I403" i="7"/>
  <c r="G403" i="7"/>
  <c r="F403" i="7"/>
  <c r="E403" i="7"/>
  <c r="C403" i="7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I403" i="6"/>
  <c r="G403" i="6"/>
  <c r="F403" i="6"/>
  <c r="E403" i="6"/>
  <c r="C403" i="6"/>
  <c r="C403" i="5"/>
  <c r="W403" i="5"/>
  <c r="V403" i="5"/>
  <c r="U403" i="5"/>
  <c r="T403" i="5"/>
  <c r="S403" i="5"/>
  <c r="R403" i="5"/>
  <c r="Q403" i="5"/>
  <c r="P403" i="5"/>
  <c r="O403" i="5"/>
  <c r="N403" i="5"/>
  <c r="M403" i="5"/>
  <c r="L403" i="5"/>
  <c r="K403" i="5"/>
  <c r="I403" i="5"/>
  <c r="G403" i="5"/>
  <c r="F403" i="5"/>
  <c r="E403" i="5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I403" i="4"/>
  <c r="G403" i="4"/>
  <c r="F403" i="4"/>
  <c r="E403" i="4"/>
  <c r="F75" i="15" l="1"/>
  <c r="G75" i="15" s="1"/>
  <c r="I75" i="15" s="1"/>
  <c r="E77" i="14"/>
  <c r="L77" i="14" s="1"/>
  <c r="M76" i="14"/>
  <c r="L76" i="14"/>
  <c r="E77" i="6"/>
  <c r="L76" i="6"/>
  <c r="M76" i="6"/>
  <c r="I76" i="6"/>
  <c r="F77" i="14"/>
  <c r="G77" i="14" s="1"/>
  <c r="H405" i="6"/>
  <c r="D405" i="6"/>
  <c r="H405" i="5"/>
  <c r="H405" i="7"/>
  <c r="D405" i="7"/>
  <c r="I72" i="7"/>
  <c r="F73" i="7" s="1"/>
  <c r="G73" i="7" s="1"/>
  <c r="E73" i="7"/>
  <c r="L72" i="7"/>
  <c r="M72" i="7"/>
  <c r="H405" i="4"/>
  <c r="C405" i="4"/>
  <c r="F75" i="4"/>
  <c r="G75" i="4" s="1"/>
  <c r="I75" i="4" s="1"/>
  <c r="L75" i="4"/>
  <c r="M75" i="4"/>
  <c r="A406" i="7"/>
  <c r="A406" i="6"/>
  <c r="A406" i="5"/>
  <c r="D406" i="5" s="1"/>
  <c r="A406" i="4"/>
  <c r="W404" i="7"/>
  <c r="V404" i="7"/>
  <c r="U404" i="7"/>
  <c r="T404" i="7"/>
  <c r="S404" i="7"/>
  <c r="R404" i="7"/>
  <c r="Q404" i="7"/>
  <c r="P404" i="7"/>
  <c r="O404" i="7"/>
  <c r="N404" i="7"/>
  <c r="M404" i="7"/>
  <c r="L404" i="7"/>
  <c r="K404" i="7"/>
  <c r="I404" i="7"/>
  <c r="G404" i="7"/>
  <c r="F404" i="7"/>
  <c r="E404" i="7"/>
  <c r="C404" i="7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I404" i="6"/>
  <c r="G404" i="6"/>
  <c r="F404" i="6"/>
  <c r="E404" i="6"/>
  <c r="C404" i="6"/>
  <c r="C404" i="5"/>
  <c r="W404" i="5"/>
  <c r="V404" i="5"/>
  <c r="U404" i="5"/>
  <c r="T404" i="5"/>
  <c r="S404" i="5"/>
  <c r="R404" i="5"/>
  <c r="Q404" i="5"/>
  <c r="P404" i="5"/>
  <c r="O404" i="5"/>
  <c r="N404" i="5"/>
  <c r="M404" i="5"/>
  <c r="L404" i="5"/>
  <c r="K404" i="5"/>
  <c r="I404" i="5"/>
  <c r="G404" i="5"/>
  <c r="F404" i="5"/>
  <c r="E404" i="5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I404" i="4"/>
  <c r="G404" i="4"/>
  <c r="F404" i="4"/>
  <c r="E404" i="4"/>
  <c r="I77" i="14" l="1"/>
  <c r="F78" i="14" s="1"/>
  <c r="G78" i="14" s="1"/>
  <c r="F76" i="15"/>
  <c r="G76" i="15" s="1"/>
  <c r="E76" i="15" s="1"/>
  <c r="E77" i="15" s="1"/>
  <c r="E78" i="14"/>
  <c r="E79" i="14" s="1"/>
  <c r="M77" i="14"/>
  <c r="F77" i="6"/>
  <c r="G77" i="6" s="1"/>
  <c r="I77" i="6" s="1"/>
  <c r="L77" i="6"/>
  <c r="E78" i="6"/>
  <c r="M77" i="6"/>
  <c r="H406" i="7"/>
  <c r="D406" i="7"/>
  <c r="H406" i="6"/>
  <c r="D406" i="6"/>
  <c r="H406" i="5"/>
  <c r="I73" i="7"/>
  <c r="F74" i="7" s="1"/>
  <c r="G74" i="7" s="1"/>
  <c r="E74" i="7"/>
  <c r="L73" i="7"/>
  <c r="M73" i="7"/>
  <c r="H406" i="4"/>
  <c r="C406" i="4"/>
  <c r="F76" i="4"/>
  <c r="G76" i="4" s="1"/>
  <c r="E76" i="4" s="1"/>
  <c r="A407" i="7"/>
  <c r="A407" i="6"/>
  <c r="A407" i="5"/>
  <c r="D407" i="5" s="1"/>
  <c r="A407" i="4"/>
  <c r="W405" i="7"/>
  <c r="V405" i="7"/>
  <c r="U405" i="7"/>
  <c r="T405" i="7"/>
  <c r="S405" i="7"/>
  <c r="R405" i="7"/>
  <c r="Q405" i="7"/>
  <c r="P405" i="7"/>
  <c r="O405" i="7"/>
  <c r="N405" i="7"/>
  <c r="M405" i="7"/>
  <c r="L405" i="7"/>
  <c r="K405" i="7"/>
  <c r="I405" i="7"/>
  <c r="G405" i="7"/>
  <c r="F405" i="7"/>
  <c r="E405" i="7"/>
  <c r="C405" i="7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I405" i="6"/>
  <c r="G405" i="6"/>
  <c r="F405" i="6"/>
  <c r="E405" i="6"/>
  <c r="C405" i="6"/>
  <c r="C405" i="5"/>
  <c r="W405" i="5"/>
  <c r="V405" i="5"/>
  <c r="U405" i="5"/>
  <c r="T405" i="5"/>
  <c r="S405" i="5"/>
  <c r="R405" i="5"/>
  <c r="Q405" i="5"/>
  <c r="P405" i="5"/>
  <c r="O405" i="5"/>
  <c r="N405" i="5"/>
  <c r="M405" i="5"/>
  <c r="L405" i="5"/>
  <c r="K405" i="5"/>
  <c r="I405" i="5"/>
  <c r="G405" i="5"/>
  <c r="F405" i="5"/>
  <c r="E405" i="5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I405" i="4"/>
  <c r="G405" i="4"/>
  <c r="F405" i="4"/>
  <c r="E405" i="4"/>
  <c r="L77" i="15" l="1"/>
  <c r="M77" i="15"/>
  <c r="E78" i="15"/>
  <c r="L76" i="15"/>
  <c r="M76" i="15"/>
  <c r="I76" i="15"/>
  <c r="F77" i="15" s="1"/>
  <c r="G77" i="15" s="1"/>
  <c r="I78" i="14"/>
  <c r="F79" i="14" s="1"/>
  <c r="G79" i="14" s="1"/>
  <c r="M78" i="14"/>
  <c r="L78" i="14"/>
  <c r="L78" i="6"/>
  <c r="M78" i="6"/>
  <c r="E79" i="6"/>
  <c r="F78" i="6"/>
  <c r="G78" i="6" s="1"/>
  <c r="I78" i="6" s="1"/>
  <c r="F79" i="6" s="1"/>
  <c r="G79" i="6" s="1"/>
  <c r="E80" i="14"/>
  <c r="L79" i="14"/>
  <c r="M79" i="14"/>
  <c r="H407" i="5"/>
  <c r="H407" i="7"/>
  <c r="D407" i="7"/>
  <c r="H407" i="6"/>
  <c r="D407" i="6"/>
  <c r="M74" i="7"/>
  <c r="E75" i="7"/>
  <c r="L74" i="7"/>
  <c r="I74" i="7"/>
  <c r="F75" i="7" s="1"/>
  <c r="G75" i="7" s="1"/>
  <c r="H407" i="4"/>
  <c r="C407" i="4"/>
  <c r="I76" i="4"/>
  <c r="E77" i="4"/>
  <c r="L76" i="4"/>
  <c r="M76" i="4"/>
  <c r="A408" i="7"/>
  <c r="A408" i="6"/>
  <c r="A408" i="5"/>
  <c r="D408" i="5" s="1"/>
  <c r="A408" i="4"/>
  <c r="W406" i="7"/>
  <c r="V406" i="7"/>
  <c r="U406" i="7"/>
  <c r="T406" i="7"/>
  <c r="S406" i="7"/>
  <c r="R406" i="7"/>
  <c r="Q406" i="7"/>
  <c r="P406" i="7"/>
  <c r="O406" i="7"/>
  <c r="N406" i="7"/>
  <c r="M406" i="7"/>
  <c r="L406" i="7"/>
  <c r="K406" i="7"/>
  <c r="I406" i="7"/>
  <c r="G406" i="7"/>
  <c r="F406" i="7"/>
  <c r="E406" i="7"/>
  <c r="C406" i="7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I406" i="6"/>
  <c r="G406" i="6"/>
  <c r="F406" i="6"/>
  <c r="E406" i="6"/>
  <c r="C406" i="6"/>
  <c r="C406" i="5"/>
  <c r="W406" i="5"/>
  <c r="V406" i="5"/>
  <c r="U406" i="5"/>
  <c r="T406" i="5"/>
  <c r="S406" i="5"/>
  <c r="R406" i="5"/>
  <c r="Q406" i="5"/>
  <c r="P406" i="5"/>
  <c r="O406" i="5"/>
  <c r="N406" i="5"/>
  <c r="M406" i="5"/>
  <c r="L406" i="5"/>
  <c r="K406" i="5"/>
  <c r="I406" i="5"/>
  <c r="G406" i="5"/>
  <c r="F406" i="5"/>
  <c r="E406" i="5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I406" i="4"/>
  <c r="G406" i="4"/>
  <c r="F406" i="4"/>
  <c r="E406" i="4"/>
  <c r="I77" i="15" l="1"/>
  <c r="F78" i="15" s="1"/>
  <c r="G78" i="15" s="1"/>
  <c r="I78" i="15" s="1"/>
  <c r="E79" i="15"/>
  <c r="L78" i="15"/>
  <c r="M78" i="15"/>
  <c r="I79" i="14"/>
  <c r="F80" i="14" s="1"/>
  <c r="G80" i="14" s="1"/>
  <c r="I79" i="6"/>
  <c r="F80" i="6" s="1"/>
  <c r="G80" i="6" s="1"/>
  <c r="E80" i="6"/>
  <c r="M79" i="6"/>
  <c r="L79" i="6"/>
  <c r="M80" i="14"/>
  <c r="E81" i="14"/>
  <c r="L80" i="14"/>
  <c r="H408" i="7"/>
  <c r="D408" i="7"/>
  <c r="H408" i="6"/>
  <c r="D408" i="6"/>
  <c r="H408" i="5"/>
  <c r="I75" i="7"/>
  <c r="F76" i="7" s="1"/>
  <c r="G76" i="7" s="1"/>
  <c r="E76" i="7" s="1"/>
  <c r="L75" i="7"/>
  <c r="M75" i="7"/>
  <c r="H408" i="4"/>
  <c r="C408" i="4"/>
  <c r="E78" i="4"/>
  <c r="M77" i="4"/>
  <c r="L77" i="4"/>
  <c r="F77" i="4"/>
  <c r="G77" i="4" s="1"/>
  <c r="I77" i="4" s="1"/>
  <c r="A409" i="7"/>
  <c r="A409" i="6"/>
  <c r="A409" i="5"/>
  <c r="D409" i="5" s="1"/>
  <c r="A409" i="4"/>
  <c r="W407" i="7"/>
  <c r="V407" i="7"/>
  <c r="U407" i="7"/>
  <c r="T407" i="7"/>
  <c r="S407" i="7"/>
  <c r="R407" i="7"/>
  <c r="Q407" i="7"/>
  <c r="P407" i="7"/>
  <c r="O407" i="7"/>
  <c r="N407" i="7"/>
  <c r="M407" i="7"/>
  <c r="L407" i="7"/>
  <c r="K407" i="7"/>
  <c r="I407" i="7"/>
  <c r="G407" i="7"/>
  <c r="F407" i="7"/>
  <c r="E407" i="7"/>
  <c r="C407" i="7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I407" i="6"/>
  <c r="G407" i="6"/>
  <c r="F407" i="6"/>
  <c r="E407" i="6"/>
  <c r="C407" i="6"/>
  <c r="C407" i="5"/>
  <c r="W407" i="5"/>
  <c r="V407" i="5"/>
  <c r="U407" i="5"/>
  <c r="T407" i="5"/>
  <c r="S407" i="5"/>
  <c r="R407" i="5"/>
  <c r="Q407" i="5"/>
  <c r="P407" i="5"/>
  <c r="O407" i="5"/>
  <c r="N407" i="5"/>
  <c r="M407" i="5"/>
  <c r="L407" i="5"/>
  <c r="K407" i="5"/>
  <c r="I407" i="5"/>
  <c r="G407" i="5"/>
  <c r="F407" i="5"/>
  <c r="E407" i="5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I407" i="4"/>
  <c r="G407" i="4"/>
  <c r="F407" i="4"/>
  <c r="E407" i="4"/>
  <c r="E80" i="15" l="1"/>
  <c r="L79" i="15"/>
  <c r="M79" i="15"/>
  <c r="F79" i="15"/>
  <c r="G79" i="15" s="1"/>
  <c r="I79" i="15" s="1"/>
  <c r="I80" i="14"/>
  <c r="F81" i="14" s="1"/>
  <c r="G81" i="14" s="1"/>
  <c r="I81" i="14" s="1"/>
  <c r="L80" i="6"/>
  <c r="M80" i="6"/>
  <c r="E81" i="6"/>
  <c r="I80" i="6"/>
  <c r="F81" i="6" s="1"/>
  <c r="G81" i="6" s="1"/>
  <c r="M81" i="14"/>
  <c r="L81" i="14"/>
  <c r="H409" i="5"/>
  <c r="H409" i="7"/>
  <c r="D409" i="7"/>
  <c r="H409" i="6"/>
  <c r="D409" i="6"/>
  <c r="I76" i="7"/>
  <c r="F77" i="7" s="1"/>
  <c r="G77" i="7" s="1"/>
  <c r="E77" i="7"/>
  <c r="M76" i="7"/>
  <c r="L76" i="7"/>
  <c r="H409" i="4"/>
  <c r="C409" i="4"/>
  <c r="L78" i="4"/>
  <c r="E79" i="4"/>
  <c r="M78" i="4"/>
  <c r="F78" i="4"/>
  <c r="G78" i="4" s="1"/>
  <c r="I78" i="4" s="1"/>
  <c r="F79" i="4" s="1"/>
  <c r="A410" i="7"/>
  <c r="A410" i="6"/>
  <c r="A410" i="5"/>
  <c r="D410" i="5" s="1"/>
  <c r="A410" i="4"/>
  <c r="W408" i="7"/>
  <c r="V408" i="7"/>
  <c r="U408" i="7"/>
  <c r="T408" i="7"/>
  <c r="S408" i="7"/>
  <c r="R408" i="7"/>
  <c r="Q408" i="7"/>
  <c r="P408" i="7"/>
  <c r="O408" i="7"/>
  <c r="N408" i="7"/>
  <c r="M408" i="7"/>
  <c r="L408" i="7"/>
  <c r="K408" i="7"/>
  <c r="I408" i="7"/>
  <c r="G408" i="7"/>
  <c r="F408" i="7"/>
  <c r="E408" i="7"/>
  <c r="C408" i="7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I408" i="6"/>
  <c r="G408" i="6"/>
  <c r="F408" i="6"/>
  <c r="E408" i="6"/>
  <c r="C408" i="6"/>
  <c r="C408" i="5"/>
  <c r="W408" i="5"/>
  <c r="V408" i="5"/>
  <c r="U408" i="5"/>
  <c r="T408" i="5"/>
  <c r="S408" i="5"/>
  <c r="R408" i="5"/>
  <c r="Q408" i="5"/>
  <c r="P408" i="5"/>
  <c r="O408" i="5"/>
  <c r="N408" i="5"/>
  <c r="M408" i="5"/>
  <c r="L408" i="5"/>
  <c r="K408" i="5"/>
  <c r="I408" i="5"/>
  <c r="G408" i="5"/>
  <c r="F408" i="5"/>
  <c r="E408" i="5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I408" i="4"/>
  <c r="G408" i="4"/>
  <c r="F408" i="4"/>
  <c r="E408" i="4"/>
  <c r="M80" i="15" l="1"/>
  <c r="E81" i="15"/>
  <c r="L80" i="15"/>
  <c r="F80" i="15"/>
  <c r="G80" i="15" s="1"/>
  <c r="I80" i="15" s="1"/>
  <c r="I81" i="6"/>
  <c r="F82" i="6" s="1"/>
  <c r="G82" i="6" s="1"/>
  <c r="E82" i="6" s="1"/>
  <c r="L81" i="6"/>
  <c r="M81" i="6"/>
  <c r="F82" i="14"/>
  <c r="G82" i="14" s="1"/>
  <c r="E82" i="14" s="1"/>
  <c r="I82" i="14" s="1"/>
  <c r="H410" i="5"/>
  <c r="H410" i="7"/>
  <c r="D410" i="7"/>
  <c r="H410" i="6"/>
  <c r="D410" i="6"/>
  <c r="I77" i="7"/>
  <c r="F78" i="7" s="1"/>
  <c r="G78" i="7" s="1"/>
  <c r="L77" i="7"/>
  <c r="E78" i="7"/>
  <c r="M77" i="7"/>
  <c r="H410" i="4"/>
  <c r="C410" i="4"/>
  <c r="E80" i="4"/>
  <c r="M79" i="4"/>
  <c r="L79" i="4"/>
  <c r="G79" i="4"/>
  <c r="I79" i="4" s="1"/>
  <c r="A411" i="7"/>
  <c r="A411" i="6"/>
  <c r="A411" i="5"/>
  <c r="D411" i="5" s="1"/>
  <c r="A411" i="4"/>
  <c r="W409" i="7"/>
  <c r="V409" i="7"/>
  <c r="U409" i="7"/>
  <c r="T409" i="7"/>
  <c r="S409" i="7"/>
  <c r="R409" i="7"/>
  <c r="Q409" i="7"/>
  <c r="P409" i="7"/>
  <c r="O409" i="7"/>
  <c r="N409" i="7"/>
  <c r="M409" i="7"/>
  <c r="L409" i="7"/>
  <c r="K409" i="7"/>
  <c r="I409" i="7"/>
  <c r="G409" i="7"/>
  <c r="F409" i="7"/>
  <c r="E409" i="7"/>
  <c r="C409" i="7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I409" i="6"/>
  <c r="G409" i="6"/>
  <c r="F409" i="6"/>
  <c r="E409" i="6"/>
  <c r="C409" i="6"/>
  <c r="C409" i="5"/>
  <c r="W409" i="5"/>
  <c r="V409" i="5"/>
  <c r="U409" i="5"/>
  <c r="T409" i="5"/>
  <c r="S409" i="5"/>
  <c r="R409" i="5"/>
  <c r="Q409" i="5"/>
  <c r="P409" i="5"/>
  <c r="O409" i="5"/>
  <c r="N409" i="5"/>
  <c r="M409" i="5"/>
  <c r="L409" i="5"/>
  <c r="K409" i="5"/>
  <c r="I409" i="5"/>
  <c r="G409" i="5"/>
  <c r="F409" i="5"/>
  <c r="E409" i="5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I409" i="4"/>
  <c r="G409" i="4"/>
  <c r="F409" i="4"/>
  <c r="E409" i="4"/>
  <c r="E83" i="14" l="1"/>
  <c r="M83" i="14" s="1"/>
  <c r="L82" i="14"/>
  <c r="M82" i="14"/>
  <c r="L81" i="15"/>
  <c r="M81" i="15"/>
  <c r="F81" i="15"/>
  <c r="G81" i="15" s="1"/>
  <c r="I81" i="15" s="1"/>
  <c r="L82" i="6"/>
  <c r="M82" i="6"/>
  <c r="E83" i="6"/>
  <c r="I82" i="6"/>
  <c r="F83" i="14"/>
  <c r="G83" i="14" s="1"/>
  <c r="H411" i="7"/>
  <c r="D411" i="7"/>
  <c r="H411" i="6"/>
  <c r="D411" i="6"/>
  <c r="H411" i="5"/>
  <c r="M78" i="7"/>
  <c r="L78" i="7"/>
  <c r="E79" i="7"/>
  <c r="I78" i="7"/>
  <c r="F79" i="7" s="1"/>
  <c r="G79" i="7" s="1"/>
  <c r="H411" i="4"/>
  <c r="C411" i="4"/>
  <c r="L80" i="4"/>
  <c r="E81" i="4"/>
  <c r="M80" i="4"/>
  <c r="F80" i="4"/>
  <c r="G80" i="4" s="1"/>
  <c r="I80" i="4" s="1"/>
  <c r="A412" i="7"/>
  <c r="A412" i="6"/>
  <c r="A412" i="5"/>
  <c r="D412" i="5" s="1"/>
  <c r="A412" i="4"/>
  <c r="W410" i="7"/>
  <c r="V410" i="7"/>
  <c r="U410" i="7"/>
  <c r="T410" i="7"/>
  <c r="S410" i="7"/>
  <c r="R410" i="7"/>
  <c r="Q410" i="7"/>
  <c r="P410" i="7"/>
  <c r="O410" i="7"/>
  <c r="N410" i="7"/>
  <c r="M410" i="7"/>
  <c r="L410" i="7"/>
  <c r="K410" i="7"/>
  <c r="I410" i="7"/>
  <c r="G410" i="7"/>
  <c r="F410" i="7"/>
  <c r="E410" i="7"/>
  <c r="C410" i="7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I410" i="6"/>
  <c r="G410" i="6"/>
  <c r="F410" i="6"/>
  <c r="E410" i="6"/>
  <c r="C410" i="6"/>
  <c r="C410" i="5"/>
  <c r="W410" i="5"/>
  <c r="V410" i="5"/>
  <c r="U410" i="5"/>
  <c r="T410" i="5"/>
  <c r="S410" i="5"/>
  <c r="R410" i="5"/>
  <c r="Q410" i="5"/>
  <c r="P410" i="5"/>
  <c r="O410" i="5"/>
  <c r="N410" i="5"/>
  <c r="M410" i="5"/>
  <c r="L410" i="5"/>
  <c r="K410" i="5"/>
  <c r="I410" i="5"/>
  <c r="G410" i="5"/>
  <c r="F410" i="5"/>
  <c r="E410" i="5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I410" i="4"/>
  <c r="G410" i="4"/>
  <c r="F410" i="4"/>
  <c r="E410" i="4"/>
  <c r="I83" i="14" l="1"/>
  <c r="L83" i="14"/>
  <c r="E84" i="14"/>
  <c r="L84" i="14" s="1"/>
  <c r="F82" i="15"/>
  <c r="G82" i="15" s="1"/>
  <c r="E82" i="15" s="1"/>
  <c r="M82" i="15" s="1"/>
  <c r="F83" i="6"/>
  <c r="G83" i="6" s="1"/>
  <c r="I83" i="6" s="1"/>
  <c r="F84" i="6" s="1"/>
  <c r="L83" i="6"/>
  <c r="M83" i="6"/>
  <c r="E84" i="6"/>
  <c r="F84" i="14"/>
  <c r="G84" i="14" s="1"/>
  <c r="H412" i="7"/>
  <c r="D412" i="7"/>
  <c r="H412" i="6"/>
  <c r="D412" i="6"/>
  <c r="H412" i="5"/>
  <c r="I79" i="7"/>
  <c r="F80" i="7" s="1"/>
  <c r="G80" i="7" s="1"/>
  <c r="L79" i="7"/>
  <c r="M79" i="7"/>
  <c r="E80" i="7"/>
  <c r="H412" i="4"/>
  <c r="C412" i="4"/>
  <c r="L81" i="4"/>
  <c r="M81" i="4"/>
  <c r="F81" i="4"/>
  <c r="G81" i="4" s="1"/>
  <c r="I81" i="4" s="1"/>
  <c r="F82" i="4" s="1"/>
  <c r="A413" i="7"/>
  <c r="A413" i="6"/>
  <c r="A413" i="5"/>
  <c r="D413" i="5" s="1"/>
  <c r="A413" i="4"/>
  <c r="W411" i="7"/>
  <c r="V411" i="7"/>
  <c r="U411" i="7"/>
  <c r="T411" i="7"/>
  <c r="S411" i="7"/>
  <c r="R411" i="7"/>
  <c r="Q411" i="7"/>
  <c r="P411" i="7"/>
  <c r="O411" i="7"/>
  <c r="N411" i="7"/>
  <c r="M411" i="7"/>
  <c r="L411" i="7"/>
  <c r="K411" i="7"/>
  <c r="I411" i="7"/>
  <c r="G411" i="7"/>
  <c r="F411" i="7"/>
  <c r="E411" i="7"/>
  <c r="C411" i="7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I411" i="6"/>
  <c r="G411" i="6"/>
  <c r="F411" i="6"/>
  <c r="E411" i="6"/>
  <c r="C411" i="6"/>
  <c r="C411" i="5"/>
  <c r="W411" i="5"/>
  <c r="V411" i="5"/>
  <c r="U411" i="5"/>
  <c r="T411" i="5"/>
  <c r="S411" i="5"/>
  <c r="R411" i="5"/>
  <c r="Q411" i="5"/>
  <c r="P411" i="5"/>
  <c r="O411" i="5"/>
  <c r="N411" i="5"/>
  <c r="M411" i="5"/>
  <c r="L411" i="5"/>
  <c r="K411" i="5"/>
  <c r="I411" i="5"/>
  <c r="G411" i="5"/>
  <c r="F411" i="5"/>
  <c r="E411" i="5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I411" i="4"/>
  <c r="G411" i="4"/>
  <c r="F411" i="4"/>
  <c r="E411" i="4"/>
  <c r="I84" i="14" l="1"/>
  <c r="F85" i="14" s="1"/>
  <c r="G85" i="14" s="1"/>
  <c r="M84" i="14"/>
  <c r="E85" i="14"/>
  <c r="M85" i="14" s="1"/>
  <c r="E83" i="15"/>
  <c r="L83" i="15" s="1"/>
  <c r="L82" i="15"/>
  <c r="I82" i="15"/>
  <c r="F83" i="15" s="1"/>
  <c r="G83" i="15" s="1"/>
  <c r="E84" i="15"/>
  <c r="G84" i="6"/>
  <c r="I84" i="6" s="1"/>
  <c r="F85" i="6" s="1"/>
  <c r="G85" i="6" s="1"/>
  <c r="L84" i="6"/>
  <c r="M84" i="6"/>
  <c r="E85" i="6"/>
  <c r="H413" i="7"/>
  <c r="D413" i="7"/>
  <c r="H413" i="6"/>
  <c r="D413" i="6"/>
  <c r="H413" i="5"/>
  <c r="E81" i="7"/>
  <c r="M80" i="7"/>
  <c r="L80" i="7"/>
  <c r="I80" i="7"/>
  <c r="H413" i="4"/>
  <c r="C413" i="4"/>
  <c r="G82" i="4"/>
  <c r="A414" i="7"/>
  <c r="A414" i="6"/>
  <c r="A414" i="5"/>
  <c r="D414" i="5" s="1"/>
  <c r="A414" i="4"/>
  <c r="W412" i="7"/>
  <c r="V412" i="7"/>
  <c r="U412" i="7"/>
  <c r="T412" i="7"/>
  <c r="S412" i="7"/>
  <c r="R412" i="7"/>
  <c r="Q412" i="7"/>
  <c r="P412" i="7"/>
  <c r="O412" i="7"/>
  <c r="N412" i="7"/>
  <c r="M412" i="7"/>
  <c r="L412" i="7"/>
  <c r="K412" i="7"/>
  <c r="I412" i="7"/>
  <c r="G412" i="7"/>
  <c r="F412" i="7"/>
  <c r="E412" i="7"/>
  <c r="C412" i="7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I412" i="6"/>
  <c r="G412" i="6"/>
  <c r="F412" i="6"/>
  <c r="E412" i="6"/>
  <c r="C412" i="6"/>
  <c r="C412" i="5"/>
  <c r="W412" i="5"/>
  <c r="V412" i="5"/>
  <c r="U412" i="5"/>
  <c r="T412" i="5"/>
  <c r="S412" i="5"/>
  <c r="R412" i="5"/>
  <c r="Q412" i="5"/>
  <c r="P412" i="5"/>
  <c r="O412" i="5"/>
  <c r="N412" i="5"/>
  <c r="M412" i="5"/>
  <c r="L412" i="5"/>
  <c r="K412" i="5"/>
  <c r="I412" i="5"/>
  <c r="G412" i="5"/>
  <c r="F412" i="5"/>
  <c r="E412" i="5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I412" i="4"/>
  <c r="G412" i="4"/>
  <c r="F412" i="4"/>
  <c r="E412" i="4"/>
  <c r="M83" i="15" l="1"/>
  <c r="I83" i="15"/>
  <c r="L85" i="14"/>
  <c r="E86" i="14"/>
  <c r="M86" i="14" s="1"/>
  <c r="I85" i="14"/>
  <c r="E82" i="4"/>
  <c r="E83" i="4" s="1"/>
  <c r="E84" i="4" s="1"/>
  <c r="L84" i="15"/>
  <c r="M84" i="15"/>
  <c r="E85" i="15"/>
  <c r="F84" i="15"/>
  <c r="G84" i="15" s="1"/>
  <c r="I84" i="15" s="1"/>
  <c r="I85" i="6"/>
  <c r="E86" i="6"/>
  <c r="L85" i="6"/>
  <c r="M85" i="6"/>
  <c r="L86" i="14"/>
  <c r="F86" i="14"/>
  <c r="G86" i="14" s="1"/>
  <c r="H414" i="5"/>
  <c r="H414" i="7"/>
  <c r="D414" i="7"/>
  <c r="H414" i="6"/>
  <c r="D414" i="6"/>
  <c r="F81" i="7"/>
  <c r="G81" i="7" s="1"/>
  <c r="I81" i="7" s="1"/>
  <c r="F82" i="7" s="1"/>
  <c r="G82" i="7" s="1"/>
  <c r="M81" i="7"/>
  <c r="L81" i="7"/>
  <c r="H414" i="4"/>
  <c r="C414" i="4"/>
  <c r="L83" i="4"/>
  <c r="M83" i="4"/>
  <c r="A415" i="7"/>
  <c r="A415" i="6"/>
  <c r="A415" i="5"/>
  <c r="D415" i="5" s="1"/>
  <c r="A415" i="4"/>
  <c r="W413" i="7"/>
  <c r="V413" i="7"/>
  <c r="U413" i="7"/>
  <c r="T413" i="7"/>
  <c r="S413" i="7"/>
  <c r="R413" i="7"/>
  <c r="Q413" i="7"/>
  <c r="P413" i="7"/>
  <c r="O413" i="7"/>
  <c r="N413" i="7"/>
  <c r="M413" i="7"/>
  <c r="L413" i="7"/>
  <c r="K413" i="7"/>
  <c r="I413" i="7"/>
  <c r="G413" i="7"/>
  <c r="F413" i="7"/>
  <c r="E413" i="7"/>
  <c r="C413" i="7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I413" i="6"/>
  <c r="G413" i="6"/>
  <c r="F413" i="6"/>
  <c r="E413" i="6"/>
  <c r="C413" i="6"/>
  <c r="C413" i="5"/>
  <c r="W413" i="5"/>
  <c r="V413" i="5"/>
  <c r="U413" i="5"/>
  <c r="T413" i="5"/>
  <c r="S413" i="5"/>
  <c r="R413" i="5"/>
  <c r="Q413" i="5"/>
  <c r="P413" i="5"/>
  <c r="O413" i="5"/>
  <c r="N413" i="5"/>
  <c r="M413" i="5"/>
  <c r="L413" i="5"/>
  <c r="K413" i="5"/>
  <c r="I413" i="5"/>
  <c r="G413" i="5"/>
  <c r="F413" i="5"/>
  <c r="E413" i="5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I413" i="4"/>
  <c r="G413" i="4"/>
  <c r="F413" i="4"/>
  <c r="E413" i="4"/>
  <c r="E87" i="14" l="1"/>
  <c r="M87" i="14" s="1"/>
  <c r="I86" i="14"/>
  <c r="E82" i="7"/>
  <c r="I82" i="7" s="1"/>
  <c r="F83" i="7" s="1"/>
  <c r="G83" i="7" s="1"/>
  <c r="M82" i="4"/>
  <c r="L82" i="4"/>
  <c r="I82" i="4"/>
  <c r="M85" i="15"/>
  <c r="E86" i="15"/>
  <c r="L85" i="15"/>
  <c r="F85" i="15"/>
  <c r="G85" i="15" s="1"/>
  <c r="I85" i="15" s="1"/>
  <c r="M86" i="6"/>
  <c r="E87" i="6"/>
  <c r="L86" i="6"/>
  <c r="F86" i="6"/>
  <c r="G86" i="6" s="1"/>
  <c r="I86" i="6" s="1"/>
  <c r="F87" i="6" s="1"/>
  <c r="F87" i="14"/>
  <c r="G87" i="14" s="1"/>
  <c r="I87" i="14" s="1"/>
  <c r="L87" i="14"/>
  <c r="H415" i="6"/>
  <c r="D415" i="6"/>
  <c r="H415" i="5"/>
  <c r="H415" i="7"/>
  <c r="D415" i="7"/>
  <c r="H415" i="4"/>
  <c r="C415" i="4"/>
  <c r="M84" i="4"/>
  <c r="L84" i="4"/>
  <c r="E85" i="4"/>
  <c r="A416" i="7"/>
  <c r="A416" i="6"/>
  <c r="A416" i="5"/>
  <c r="D416" i="5" s="1"/>
  <c r="A416" i="4"/>
  <c r="W414" i="7"/>
  <c r="V414" i="7"/>
  <c r="U414" i="7"/>
  <c r="T414" i="7"/>
  <c r="S414" i="7"/>
  <c r="R414" i="7"/>
  <c r="Q414" i="7"/>
  <c r="P414" i="7"/>
  <c r="O414" i="7"/>
  <c r="N414" i="7"/>
  <c r="M414" i="7"/>
  <c r="L414" i="7"/>
  <c r="K414" i="7"/>
  <c r="I414" i="7"/>
  <c r="G414" i="7"/>
  <c r="F414" i="7"/>
  <c r="E414" i="7"/>
  <c r="C414" i="7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I414" i="6"/>
  <c r="G414" i="6"/>
  <c r="F414" i="6"/>
  <c r="E414" i="6"/>
  <c r="C414" i="6"/>
  <c r="C414" i="5"/>
  <c r="W414" i="5"/>
  <c r="V414" i="5"/>
  <c r="U414" i="5"/>
  <c r="T414" i="5"/>
  <c r="S414" i="5"/>
  <c r="R414" i="5"/>
  <c r="Q414" i="5"/>
  <c r="P414" i="5"/>
  <c r="O414" i="5"/>
  <c r="N414" i="5"/>
  <c r="M414" i="5"/>
  <c r="L414" i="5"/>
  <c r="K414" i="5"/>
  <c r="I414" i="5"/>
  <c r="G414" i="5"/>
  <c r="F414" i="5"/>
  <c r="E414" i="5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I414" i="4"/>
  <c r="G414" i="4"/>
  <c r="F414" i="4"/>
  <c r="E414" i="4"/>
  <c r="M82" i="7" l="1"/>
  <c r="E83" i="7"/>
  <c r="L83" i="7" s="1"/>
  <c r="F83" i="4"/>
  <c r="G83" i="4" s="1"/>
  <c r="I83" i="4"/>
  <c r="L82" i="7"/>
  <c r="M86" i="15"/>
  <c r="L86" i="15"/>
  <c r="E87" i="15"/>
  <c r="F86" i="15"/>
  <c r="G86" i="15" s="1"/>
  <c r="I86" i="15" s="1"/>
  <c r="G87" i="6"/>
  <c r="I87" i="6" s="1"/>
  <c r="F88" i="6" s="1"/>
  <c r="G88" i="6" s="1"/>
  <c r="E88" i="6" s="1"/>
  <c r="I88" i="6" s="1"/>
  <c r="M87" i="6"/>
  <c r="L87" i="6"/>
  <c r="F88" i="14"/>
  <c r="G88" i="14" s="1"/>
  <c r="E88" i="14" s="1"/>
  <c r="E89" i="14" s="1"/>
  <c r="H416" i="7"/>
  <c r="D416" i="7"/>
  <c r="H416" i="6"/>
  <c r="D416" i="6"/>
  <c r="H416" i="5"/>
  <c r="H416" i="4"/>
  <c r="C416" i="4"/>
  <c r="M85" i="4"/>
  <c r="L85" i="4"/>
  <c r="E86" i="4"/>
  <c r="A417" i="7"/>
  <c r="A417" i="6"/>
  <c r="A417" i="5"/>
  <c r="D417" i="5" s="1"/>
  <c r="A417" i="4"/>
  <c r="W415" i="7"/>
  <c r="V415" i="7"/>
  <c r="U415" i="7"/>
  <c r="T415" i="7"/>
  <c r="S415" i="7"/>
  <c r="R415" i="7"/>
  <c r="Q415" i="7"/>
  <c r="P415" i="7"/>
  <c r="O415" i="7"/>
  <c r="N415" i="7"/>
  <c r="M415" i="7"/>
  <c r="L415" i="7"/>
  <c r="K415" i="7"/>
  <c r="I415" i="7"/>
  <c r="G415" i="7"/>
  <c r="F415" i="7"/>
  <c r="E415" i="7"/>
  <c r="C415" i="7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I415" i="6"/>
  <c r="G415" i="6"/>
  <c r="F415" i="6"/>
  <c r="E415" i="6"/>
  <c r="C415" i="6"/>
  <c r="C415" i="5"/>
  <c r="W415" i="5"/>
  <c r="V415" i="5"/>
  <c r="U415" i="5"/>
  <c r="T415" i="5"/>
  <c r="S415" i="5"/>
  <c r="R415" i="5"/>
  <c r="Q415" i="5"/>
  <c r="P415" i="5"/>
  <c r="O415" i="5"/>
  <c r="N415" i="5"/>
  <c r="M415" i="5"/>
  <c r="L415" i="5"/>
  <c r="K415" i="5"/>
  <c r="I415" i="5"/>
  <c r="G415" i="5"/>
  <c r="F415" i="5"/>
  <c r="E415" i="5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I415" i="4"/>
  <c r="G415" i="4"/>
  <c r="F415" i="4"/>
  <c r="E415" i="4"/>
  <c r="E84" i="7" l="1"/>
  <c r="L84" i="7" s="1"/>
  <c r="M83" i="7"/>
  <c r="I83" i="7"/>
  <c r="F84" i="7" s="1"/>
  <c r="G84" i="7" s="1"/>
  <c r="F84" i="4"/>
  <c r="G84" i="4" s="1"/>
  <c r="I84" i="4" s="1"/>
  <c r="L87" i="15"/>
  <c r="M87" i="15"/>
  <c r="F87" i="15"/>
  <c r="G87" i="15" s="1"/>
  <c r="I87" i="15" s="1"/>
  <c r="E89" i="6"/>
  <c r="F89" i="6"/>
  <c r="G89" i="6" s="1"/>
  <c r="L88" i="6"/>
  <c r="M88" i="6"/>
  <c r="L88" i="14"/>
  <c r="M88" i="14"/>
  <c r="I88" i="14"/>
  <c r="F89" i="14" s="1"/>
  <c r="G89" i="14" s="1"/>
  <c r="M89" i="14"/>
  <c r="E90" i="14"/>
  <c r="L89" i="14"/>
  <c r="H417" i="7"/>
  <c r="D417" i="7"/>
  <c r="H417" i="6"/>
  <c r="D417" i="6"/>
  <c r="H417" i="5"/>
  <c r="M84" i="7"/>
  <c r="I84" i="7"/>
  <c r="F85" i="7" s="1"/>
  <c r="G85" i="7" s="1"/>
  <c r="H417" i="4"/>
  <c r="C417" i="4"/>
  <c r="E87" i="4"/>
  <c r="L86" i="4"/>
  <c r="M86" i="4"/>
  <c r="A418" i="7"/>
  <c r="A418" i="6"/>
  <c r="A418" i="5"/>
  <c r="D418" i="5" s="1"/>
  <c r="A418" i="4"/>
  <c r="W416" i="7"/>
  <c r="V416" i="7"/>
  <c r="U416" i="7"/>
  <c r="T416" i="7"/>
  <c r="S416" i="7"/>
  <c r="R416" i="7"/>
  <c r="Q416" i="7"/>
  <c r="P416" i="7"/>
  <c r="O416" i="7"/>
  <c r="N416" i="7"/>
  <c r="M416" i="7"/>
  <c r="L416" i="7"/>
  <c r="K416" i="7"/>
  <c r="I416" i="7"/>
  <c r="G416" i="7"/>
  <c r="F416" i="7"/>
  <c r="E416" i="7"/>
  <c r="C416" i="7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I416" i="6"/>
  <c r="G416" i="6"/>
  <c r="F416" i="6"/>
  <c r="E416" i="6"/>
  <c r="C416" i="6"/>
  <c r="C416" i="5"/>
  <c r="W416" i="5"/>
  <c r="V416" i="5"/>
  <c r="U416" i="5"/>
  <c r="T416" i="5"/>
  <c r="S416" i="5"/>
  <c r="R416" i="5"/>
  <c r="Q416" i="5"/>
  <c r="P416" i="5"/>
  <c r="O416" i="5"/>
  <c r="N416" i="5"/>
  <c r="M416" i="5"/>
  <c r="L416" i="5"/>
  <c r="K416" i="5"/>
  <c r="I416" i="5"/>
  <c r="G416" i="5"/>
  <c r="F416" i="5"/>
  <c r="E416" i="5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I416" i="4"/>
  <c r="G416" i="4"/>
  <c r="F416" i="4"/>
  <c r="E416" i="4"/>
  <c r="E85" i="7" l="1"/>
  <c r="F85" i="4"/>
  <c r="G85" i="4" s="1"/>
  <c r="I85" i="4" s="1"/>
  <c r="I89" i="6"/>
  <c r="F90" i="6" s="1"/>
  <c r="G90" i="6" s="1"/>
  <c r="F88" i="15"/>
  <c r="G88" i="15" s="1"/>
  <c r="E88" i="15" s="1"/>
  <c r="E89" i="15" s="1"/>
  <c r="L89" i="6"/>
  <c r="E90" i="6"/>
  <c r="M89" i="6"/>
  <c r="I89" i="14"/>
  <c r="F90" i="14" s="1"/>
  <c r="G90" i="14" s="1"/>
  <c r="I90" i="14" s="1"/>
  <c r="F91" i="14" s="1"/>
  <c r="G91" i="14" s="1"/>
  <c r="M90" i="14"/>
  <c r="L90" i="14"/>
  <c r="E91" i="14"/>
  <c r="H418" i="7"/>
  <c r="D418" i="7"/>
  <c r="H418" i="6"/>
  <c r="D418" i="6"/>
  <c r="H418" i="5"/>
  <c r="I85" i="7"/>
  <c r="F86" i="7" s="1"/>
  <c r="G86" i="7" s="1"/>
  <c r="M85" i="7"/>
  <c r="L85" i="7"/>
  <c r="E86" i="7"/>
  <c r="H418" i="4"/>
  <c r="C418" i="4"/>
  <c r="L87" i="4"/>
  <c r="M87" i="4"/>
  <c r="A419" i="7"/>
  <c r="A419" i="6"/>
  <c r="A419" i="5"/>
  <c r="D419" i="5" s="1"/>
  <c r="A419" i="4"/>
  <c r="W417" i="7"/>
  <c r="V417" i="7"/>
  <c r="U417" i="7"/>
  <c r="T417" i="7"/>
  <c r="S417" i="7"/>
  <c r="R417" i="7"/>
  <c r="Q417" i="7"/>
  <c r="P417" i="7"/>
  <c r="O417" i="7"/>
  <c r="N417" i="7"/>
  <c r="M417" i="7"/>
  <c r="L417" i="7"/>
  <c r="K417" i="7"/>
  <c r="I417" i="7"/>
  <c r="G417" i="7"/>
  <c r="F417" i="7"/>
  <c r="E417" i="7"/>
  <c r="C417" i="7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I417" i="6"/>
  <c r="G417" i="6"/>
  <c r="F417" i="6"/>
  <c r="E417" i="6"/>
  <c r="C417" i="6"/>
  <c r="C417" i="5"/>
  <c r="W417" i="5"/>
  <c r="V417" i="5"/>
  <c r="U417" i="5"/>
  <c r="T417" i="5"/>
  <c r="S417" i="5"/>
  <c r="R417" i="5"/>
  <c r="Q417" i="5"/>
  <c r="P417" i="5"/>
  <c r="O417" i="5"/>
  <c r="N417" i="5"/>
  <c r="M417" i="5"/>
  <c r="L417" i="5"/>
  <c r="K417" i="5"/>
  <c r="I417" i="5"/>
  <c r="G417" i="5"/>
  <c r="F417" i="5"/>
  <c r="E417" i="5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I417" i="4"/>
  <c r="G417" i="4"/>
  <c r="F417" i="4"/>
  <c r="E417" i="4"/>
  <c r="F86" i="4" l="1"/>
  <c r="G86" i="4" s="1"/>
  <c r="I86" i="4"/>
  <c r="L89" i="15"/>
  <c r="E90" i="15"/>
  <c r="M89" i="15"/>
  <c r="L88" i="15"/>
  <c r="M88" i="15"/>
  <c r="I88" i="15"/>
  <c r="F89" i="15" s="1"/>
  <c r="G89" i="15" s="1"/>
  <c r="M90" i="6"/>
  <c r="E91" i="6"/>
  <c r="L90" i="6"/>
  <c r="I90" i="6"/>
  <c r="F91" i="6" s="1"/>
  <c r="G91" i="6" s="1"/>
  <c r="I91" i="14"/>
  <c r="F92" i="14" s="1"/>
  <c r="G92" i="14" s="1"/>
  <c r="E92" i="14" s="1"/>
  <c r="L91" i="14"/>
  <c r="M91" i="14"/>
  <c r="H419" i="7"/>
  <c r="D419" i="7"/>
  <c r="H419" i="6"/>
  <c r="D419" i="6"/>
  <c r="H419" i="5"/>
  <c r="I86" i="7"/>
  <c r="F87" i="7" s="1"/>
  <c r="G87" i="7" s="1"/>
  <c r="E87" i="7"/>
  <c r="L86" i="7"/>
  <c r="M86" i="7"/>
  <c r="H419" i="4"/>
  <c r="C419" i="4"/>
  <c r="A420" i="7"/>
  <c r="A420" i="6"/>
  <c r="A420" i="5"/>
  <c r="D420" i="5" s="1"/>
  <c r="A420" i="4"/>
  <c r="W418" i="7"/>
  <c r="V418" i="7"/>
  <c r="U418" i="7"/>
  <c r="T418" i="7"/>
  <c r="S418" i="7"/>
  <c r="R418" i="7"/>
  <c r="Q418" i="7"/>
  <c r="P418" i="7"/>
  <c r="O418" i="7"/>
  <c r="N418" i="7"/>
  <c r="M418" i="7"/>
  <c r="L418" i="7"/>
  <c r="K418" i="7"/>
  <c r="I418" i="7"/>
  <c r="G418" i="7"/>
  <c r="F418" i="7"/>
  <c r="E418" i="7"/>
  <c r="C418" i="7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I418" i="6"/>
  <c r="G418" i="6"/>
  <c r="F418" i="6"/>
  <c r="E418" i="6"/>
  <c r="C418" i="6"/>
  <c r="C418" i="5"/>
  <c r="W418" i="5"/>
  <c r="V418" i="5"/>
  <c r="U418" i="5"/>
  <c r="T418" i="5"/>
  <c r="S418" i="5"/>
  <c r="R418" i="5"/>
  <c r="Q418" i="5"/>
  <c r="P418" i="5"/>
  <c r="O418" i="5"/>
  <c r="N418" i="5"/>
  <c r="M418" i="5"/>
  <c r="L418" i="5"/>
  <c r="K418" i="5"/>
  <c r="I418" i="5"/>
  <c r="G418" i="5"/>
  <c r="F418" i="5"/>
  <c r="E418" i="5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I418" i="4"/>
  <c r="G418" i="4"/>
  <c r="F418" i="4"/>
  <c r="E418" i="4"/>
  <c r="F87" i="4" l="1"/>
  <c r="G87" i="4" s="1"/>
  <c r="I87" i="4" s="1"/>
  <c r="I89" i="15"/>
  <c r="F90" i="15" s="1"/>
  <c r="G90" i="15" s="1"/>
  <c r="I90" i="15" s="1"/>
  <c r="L90" i="15"/>
  <c r="E91" i="15"/>
  <c r="M90" i="15"/>
  <c r="I91" i="6"/>
  <c r="F92" i="6" s="1"/>
  <c r="G92" i="6" s="1"/>
  <c r="E92" i="6" s="1"/>
  <c r="I92" i="6" s="1"/>
  <c r="L91" i="6"/>
  <c r="M91" i="6"/>
  <c r="I92" i="14"/>
  <c r="F93" i="14" s="1"/>
  <c r="G93" i="14" s="1"/>
  <c r="E93" i="14"/>
  <c r="L92" i="14"/>
  <c r="M92" i="14"/>
  <c r="H420" i="7"/>
  <c r="D420" i="7"/>
  <c r="H420" i="6"/>
  <c r="D420" i="6"/>
  <c r="H420" i="5"/>
  <c r="I87" i="7"/>
  <c r="F88" i="7" s="1"/>
  <c r="G88" i="7" s="1"/>
  <c r="L87" i="7"/>
  <c r="M87" i="7"/>
  <c r="H420" i="4"/>
  <c r="C420" i="4"/>
  <c r="A421" i="7"/>
  <c r="A421" i="6"/>
  <c r="A421" i="5"/>
  <c r="D421" i="5" s="1"/>
  <c r="A421" i="4"/>
  <c r="W419" i="7"/>
  <c r="V419" i="7"/>
  <c r="U419" i="7"/>
  <c r="T419" i="7"/>
  <c r="S419" i="7"/>
  <c r="R419" i="7"/>
  <c r="Q419" i="7"/>
  <c r="P419" i="7"/>
  <c r="O419" i="7"/>
  <c r="N419" i="7"/>
  <c r="M419" i="7"/>
  <c r="L419" i="7"/>
  <c r="K419" i="7"/>
  <c r="I419" i="7"/>
  <c r="G419" i="7"/>
  <c r="F419" i="7"/>
  <c r="E419" i="7"/>
  <c r="C419" i="7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I419" i="6"/>
  <c r="G419" i="6"/>
  <c r="F419" i="6"/>
  <c r="E419" i="6"/>
  <c r="C419" i="6"/>
  <c r="C419" i="5"/>
  <c r="W419" i="5"/>
  <c r="V419" i="5"/>
  <c r="U419" i="5"/>
  <c r="T419" i="5"/>
  <c r="S419" i="5"/>
  <c r="R419" i="5"/>
  <c r="Q419" i="5"/>
  <c r="P419" i="5"/>
  <c r="O419" i="5"/>
  <c r="N419" i="5"/>
  <c r="M419" i="5"/>
  <c r="L419" i="5"/>
  <c r="K419" i="5"/>
  <c r="I419" i="5"/>
  <c r="G419" i="5"/>
  <c r="F419" i="5"/>
  <c r="E419" i="5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I419" i="4"/>
  <c r="G419" i="4"/>
  <c r="F419" i="4"/>
  <c r="E419" i="4"/>
  <c r="F88" i="4" l="1"/>
  <c r="G88" i="4" s="1"/>
  <c r="E88" i="4" s="1"/>
  <c r="I88" i="4" s="1"/>
  <c r="F89" i="4" s="1"/>
  <c r="G89" i="4" s="1"/>
  <c r="E92" i="15"/>
  <c r="M91" i="15"/>
  <c r="L91" i="15"/>
  <c r="F91" i="15"/>
  <c r="G91" i="15" s="1"/>
  <c r="I91" i="15" s="1"/>
  <c r="E88" i="7"/>
  <c r="I88" i="7" s="1"/>
  <c r="F93" i="6"/>
  <c r="G93" i="6" s="1"/>
  <c r="L92" i="6"/>
  <c r="M92" i="6"/>
  <c r="E93" i="6"/>
  <c r="I93" i="14"/>
  <c r="F94" i="14" s="1"/>
  <c r="G94" i="14" s="1"/>
  <c r="E94" i="14"/>
  <c r="L93" i="14"/>
  <c r="M93" i="14"/>
  <c r="H421" i="7"/>
  <c r="D421" i="7"/>
  <c r="H421" i="6"/>
  <c r="D421" i="6"/>
  <c r="H421" i="5"/>
  <c r="H421" i="4"/>
  <c r="C421" i="4"/>
  <c r="A422" i="7"/>
  <c r="A422" i="6"/>
  <c r="A422" i="5"/>
  <c r="D422" i="5" s="1"/>
  <c r="A422" i="4"/>
  <c r="W420" i="7"/>
  <c r="V420" i="7"/>
  <c r="U420" i="7"/>
  <c r="T420" i="7"/>
  <c r="S420" i="7"/>
  <c r="R420" i="7"/>
  <c r="Q420" i="7"/>
  <c r="P420" i="7"/>
  <c r="O420" i="7"/>
  <c r="N420" i="7"/>
  <c r="M420" i="7"/>
  <c r="L420" i="7"/>
  <c r="K420" i="7"/>
  <c r="I420" i="7"/>
  <c r="G420" i="7"/>
  <c r="F420" i="7"/>
  <c r="E420" i="7"/>
  <c r="C420" i="7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I420" i="6"/>
  <c r="G420" i="6"/>
  <c r="F420" i="6"/>
  <c r="E420" i="6"/>
  <c r="C420" i="6"/>
  <c r="C420" i="5"/>
  <c r="W420" i="5"/>
  <c r="V420" i="5"/>
  <c r="U420" i="5"/>
  <c r="T420" i="5"/>
  <c r="S420" i="5"/>
  <c r="R420" i="5"/>
  <c r="Q420" i="5"/>
  <c r="P420" i="5"/>
  <c r="O420" i="5"/>
  <c r="N420" i="5"/>
  <c r="M420" i="5"/>
  <c r="L420" i="5"/>
  <c r="K420" i="5"/>
  <c r="I420" i="5"/>
  <c r="G420" i="5"/>
  <c r="F420" i="5"/>
  <c r="E420" i="5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I420" i="4"/>
  <c r="G420" i="4"/>
  <c r="F420" i="4"/>
  <c r="E420" i="4"/>
  <c r="M88" i="4" l="1"/>
  <c r="L88" i="4"/>
  <c r="E89" i="4"/>
  <c r="L92" i="15"/>
  <c r="E93" i="15"/>
  <c r="M92" i="15"/>
  <c r="F92" i="15"/>
  <c r="G92" i="15" s="1"/>
  <c r="I92" i="15" s="1"/>
  <c r="M88" i="7"/>
  <c r="E89" i="7"/>
  <c r="L89" i="7" s="1"/>
  <c r="L88" i="7"/>
  <c r="L93" i="6"/>
  <c r="M93" i="6"/>
  <c r="E94" i="6"/>
  <c r="I93" i="6"/>
  <c r="I94" i="14"/>
  <c r="F95" i="14" s="1"/>
  <c r="G95" i="14" s="1"/>
  <c r="E95" i="14"/>
  <c r="L94" i="14"/>
  <c r="M94" i="14"/>
  <c r="H422" i="7"/>
  <c r="D422" i="7"/>
  <c r="H422" i="6"/>
  <c r="D422" i="6"/>
  <c r="H422" i="5"/>
  <c r="F89" i="7"/>
  <c r="G89" i="7" s="1"/>
  <c r="H422" i="4"/>
  <c r="C422" i="4"/>
  <c r="A423" i="7"/>
  <c r="A423" i="6"/>
  <c r="A423" i="5"/>
  <c r="D423" i="5" s="1"/>
  <c r="A423" i="4"/>
  <c r="W421" i="7"/>
  <c r="V421" i="7"/>
  <c r="U421" i="7"/>
  <c r="T421" i="7"/>
  <c r="S421" i="7"/>
  <c r="R421" i="7"/>
  <c r="Q421" i="7"/>
  <c r="P421" i="7"/>
  <c r="O421" i="7"/>
  <c r="N421" i="7"/>
  <c r="M421" i="7"/>
  <c r="L421" i="7"/>
  <c r="K421" i="7"/>
  <c r="I421" i="7"/>
  <c r="G421" i="7"/>
  <c r="F421" i="7"/>
  <c r="E421" i="7"/>
  <c r="C421" i="7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I421" i="6"/>
  <c r="G421" i="6"/>
  <c r="F421" i="6"/>
  <c r="E421" i="6"/>
  <c r="C421" i="6"/>
  <c r="C421" i="5"/>
  <c r="W421" i="5"/>
  <c r="V421" i="5"/>
  <c r="U421" i="5"/>
  <c r="T421" i="5"/>
  <c r="S421" i="5"/>
  <c r="R421" i="5"/>
  <c r="Q421" i="5"/>
  <c r="P421" i="5"/>
  <c r="O421" i="5"/>
  <c r="N421" i="5"/>
  <c r="M421" i="5"/>
  <c r="L421" i="5"/>
  <c r="K421" i="5"/>
  <c r="I421" i="5"/>
  <c r="G421" i="5"/>
  <c r="F421" i="5"/>
  <c r="E421" i="5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I421" i="4"/>
  <c r="G421" i="4"/>
  <c r="F421" i="4"/>
  <c r="E421" i="4"/>
  <c r="E90" i="4" l="1"/>
  <c r="M89" i="4"/>
  <c r="L89" i="4"/>
  <c r="I89" i="4"/>
  <c r="F90" i="4" s="1"/>
  <c r="G90" i="4" s="1"/>
  <c r="I89" i="7"/>
  <c r="F90" i="7" s="1"/>
  <c r="G90" i="7" s="1"/>
  <c r="L93" i="15"/>
  <c r="E94" i="15"/>
  <c r="M93" i="15"/>
  <c r="F93" i="15"/>
  <c r="G93" i="15" s="1"/>
  <c r="I93" i="15" s="1"/>
  <c r="E90" i="7"/>
  <c r="L90" i="7" s="1"/>
  <c r="M89" i="7"/>
  <c r="F94" i="6"/>
  <c r="G94" i="6" s="1"/>
  <c r="I94" i="6" s="1"/>
  <c r="L94" i="6"/>
  <c r="M94" i="6"/>
  <c r="E95" i="6"/>
  <c r="I95" i="14"/>
  <c r="L95" i="14"/>
  <c r="M95" i="14"/>
  <c r="E96" i="14"/>
  <c r="H423" i="7"/>
  <c r="D423" i="7"/>
  <c r="H423" i="6"/>
  <c r="D423" i="6"/>
  <c r="H423" i="5"/>
  <c r="H423" i="4"/>
  <c r="C423" i="4"/>
  <c r="A424" i="7"/>
  <c r="A424" i="6"/>
  <c r="A424" i="5"/>
  <c r="D424" i="5" s="1"/>
  <c r="A424" i="4"/>
  <c r="W422" i="7"/>
  <c r="V422" i="7"/>
  <c r="U422" i="7"/>
  <c r="T422" i="7"/>
  <c r="S422" i="7"/>
  <c r="R422" i="7"/>
  <c r="Q422" i="7"/>
  <c r="P422" i="7"/>
  <c r="O422" i="7"/>
  <c r="N422" i="7"/>
  <c r="M422" i="7"/>
  <c r="L422" i="7"/>
  <c r="K422" i="7"/>
  <c r="I422" i="7"/>
  <c r="G422" i="7"/>
  <c r="F422" i="7"/>
  <c r="E422" i="7"/>
  <c r="C422" i="7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I422" i="6"/>
  <c r="G422" i="6"/>
  <c r="F422" i="6"/>
  <c r="E422" i="6"/>
  <c r="C422" i="6"/>
  <c r="C422" i="5"/>
  <c r="W422" i="5"/>
  <c r="V422" i="5"/>
  <c r="U422" i="5"/>
  <c r="T422" i="5"/>
  <c r="S422" i="5"/>
  <c r="R422" i="5"/>
  <c r="Q422" i="5"/>
  <c r="P422" i="5"/>
  <c r="O422" i="5"/>
  <c r="N422" i="5"/>
  <c r="M422" i="5"/>
  <c r="L422" i="5"/>
  <c r="K422" i="5"/>
  <c r="I422" i="5"/>
  <c r="G422" i="5"/>
  <c r="F422" i="5"/>
  <c r="E422" i="5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I422" i="4"/>
  <c r="G422" i="4"/>
  <c r="F422" i="4"/>
  <c r="E422" i="4"/>
  <c r="I90" i="4" l="1"/>
  <c r="F91" i="4" s="1"/>
  <c r="G91" i="4" s="1"/>
  <c r="L90" i="4"/>
  <c r="M90" i="4"/>
  <c r="E91" i="4"/>
  <c r="E91" i="7"/>
  <c r="L91" i="7" s="1"/>
  <c r="M94" i="15"/>
  <c r="E95" i="15"/>
  <c r="L94" i="15"/>
  <c r="I90" i="7"/>
  <c r="F91" i="7" s="1"/>
  <c r="G91" i="7" s="1"/>
  <c r="I91" i="7" s="1"/>
  <c r="M90" i="7"/>
  <c r="F94" i="15"/>
  <c r="G94" i="15" s="1"/>
  <c r="I94" i="15" s="1"/>
  <c r="E96" i="6"/>
  <c r="L95" i="6"/>
  <c r="M95" i="6"/>
  <c r="F95" i="6"/>
  <c r="G95" i="6" s="1"/>
  <c r="I95" i="6" s="1"/>
  <c r="E97" i="14"/>
  <c r="M96" i="14"/>
  <c r="L96" i="14"/>
  <c r="F96" i="14"/>
  <c r="G96" i="14" s="1"/>
  <c r="I96" i="14" s="1"/>
  <c r="H424" i="7"/>
  <c r="D424" i="7"/>
  <c r="H424" i="6"/>
  <c r="D424" i="6"/>
  <c r="H424" i="5"/>
  <c r="H424" i="4"/>
  <c r="C424" i="4"/>
  <c r="A425" i="7"/>
  <c r="A425" i="6"/>
  <c r="A425" i="5"/>
  <c r="D425" i="5" s="1"/>
  <c r="A425" i="4"/>
  <c r="W423" i="7"/>
  <c r="V423" i="7"/>
  <c r="U423" i="7"/>
  <c r="T423" i="7"/>
  <c r="S423" i="7"/>
  <c r="R423" i="7"/>
  <c r="Q423" i="7"/>
  <c r="P423" i="7"/>
  <c r="O423" i="7"/>
  <c r="N423" i="7"/>
  <c r="M423" i="7"/>
  <c r="L423" i="7"/>
  <c r="K423" i="7"/>
  <c r="I423" i="7"/>
  <c r="G423" i="7"/>
  <c r="F423" i="7"/>
  <c r="E423" i="7"/>
  <c r="C423" i="7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I423" i="6"/>
  <c r="G423" i="6"/>
  <c r="F423" i="6"/>
  <c r="E423" i="6"/>
  <c r="C423" i="6"/>
  <c r="C423" i="5"/>
  <c r="W423" i="5"/>
  <c r="V423" i="5"/>
  <c r="U423" i="5"/>
  <c r="T423" i="5"/>
  <c r="S423" i="5"/>
  <c r="R423" i="5"/>
  <c r="Q423" i="5"/>
  <c r="P423" i="5"/>
  <c r="O423" i="5"/>
  <c r="N423" i="5"/>
  <c r="M423" i="5"/>
  <c r="L423" i="5"/>
  <c r="K423" i="5"/>
  <c r="I423" i="5"/>
  <c r="G423" i="5"/>
  <c r="F423" i="5"/>
  <c r="E423" i="5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I423" i="4"/>
  <c r="G423" i="4"/>
  <c r="F423" i="4"/>
  <c r="E423" i="4"/>
  <c r="I91" i="4" l="1"/>
  <c r="F92" i="4" s="1"/>
  <c r="G92" i="4" s="1"/>
  <c r="E92" i="4" s="1"/>
  <c r="I92" i="4" s="1"/>
  <c r="F93" i="4" s="1"/>
  <c r="G93" i="4" s="1"/>
  <c r="L91" i="4"/>
  <c r="M91" i="4"/>
  <c r="M91" i="7"/>
  <c r="L95" i="15"/>
  <c r="M95" i="15"/>
  <c r="E96" i="15"/>
  <c r="F95" i="15"/>
  <c r="G95" i="15" s="1"/>
  <c r="I95" i="15" s="1"/>
  <c r="F96" i="6"/>
  <c r="G96" i="6" s="1"/>
  <c r="I96" i="6" s="1"/>
  <c r="M96" i="6"/>
  <c r="E97" i="6"/>
  <c r="L96" i="6"/>
  <c r="F97" i="14"/>
  <c r="G97" i="14" s="1"/>
  <c r="I97" i="14" s="1"/>
  <c r="M97" i="14"/>
  <c r="E98" i="14"/>
  <c r="L97" i="14"/>
  <c r="H425" i="7"/>
  <c r="D425" i="7"/>
  <c r="H425" i="6"/>
  <c r="D425" i="6"/>
  <c r="H425" i="5"/>
  <c r="F92" i="7"/>
  <c r="G92" i="7" s="1"/>
  <c r="E92" i="7" s="1"/>
  <c r="M92" i="7" s="1"/>
  <c r="H425" i="4"/>
  <c r="C425" i="4"/>
  <c r="A426" i="7"/>
  <c r="A426" i="6"/>
  <c r="A426" i="5"/>
  <c r="D426" i="5" s="1"/>
  <c r="A426" i="4"/>
  <c r="W424" i="7"/>
  <c r="V424" i="7"/>
  <c r="U424" i="7"/>
  <c r="T424" i="7"/>
  <c r="S424" i="7"/>
  <c r="R424" i="7"/>
  <c r="Q424" i="7"/>
  <c r="P424" i="7"/>
  <c r="O424" i="7"/>
  <c r="N424" i="7"/>
  <c r="M424" i="7"/>
  <c r="L424" i="7"/>
  <c r="K424" i="7"/>
  <c r="I424" i="7"/>
  <c r="G424" i="7"/>
  <c r="F424" i="7"/>
  <c r="E424" i="7"/>
  <c r="C424" i="7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I424" i="6"/>
  <c r="G424" i="6"/>
  <c r="F424" i="6"/>
  <c r="E424" i="6"/>
  <c r="C424" i="6"/>
  <c r="C424" i="5"/>
  <c r="W424" i="5"/>
  <c r="V424" i="5"/>
  <c r="U424" i="5"/>
  <c r="T424" i="5"/>
  <c r="S424" i="5"/>
  <c r="R424" i="5"/>
  <c r="Q424" i="5"/>
  <c r="P424" i="5"/>
  <c r="O424" i="5"/>
  <c r="N424" i="5"/>
  <c r="M424" i="5"/>
  <c r="L424" i="5"/>
  <c r="K424" i="5"/>
  <c r="I424" i="5"/>
  <c r="G424" i="5"/>
  <c r="F424" i="5"/>
  <c r="E424" i="5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I424" i="4"/>
  <c r="G424" i="4"/>
  <c r="F424" i="4"/>
  <c r="E424" i="4"/>
  <c r="E93" i="4" l="1"/>
  <c r="M92" i="4"/>
  <c r="L92" i="4"/>
  <c r="M96" i="15"/>
  <c r="L96" i="15"/>
  <c r="E97" i="15"/>
  <c r="F96" i="15"/>
  <c r="G96" i="15" s="1"/>
  <c r="I96" i="15" s="1"/>
  <c r="E98" i="6"/>
  <c r="L97" i="6"/>
  <c r="M97" i="6"/>
  <c r="F97" i="6"/>
  <c r="G97" i="6" s="1"/>
  <c r="I97" i="6" s="1"/>
  <c r="E93" i="7"/>
  <c r="L93" i="7" s="1"/>
  <c r="I92" i="7"/>
  <c r="F93" i="7" s="1"/>
  <c r="G93" i="7" s="1"/>
  <c r="L92" i="7"/>
  <c r="F98" i="14"/>
  <c r="G98" i="14" s="1"/>
  <c r="I98" i="14" s="1"/>
  <c r="L98" i="14"/>
  <c r="E99" i="14"/>
  <c r="M98" i="14"/>
  <c r="H426" i="7"/>
  <c r="D426" i="7"/>
  <c r="H426" i="6"/>
  <c r="D426" i="6"/>
  <c r="H426" i="5"/>
  <c r="H426" i="4"/>
  <c r="C426" i="4"/>
  <c r="A427" i="7"/>
  <c r="A427" i="6"/>
  <c r="A427" i="5"/>
  <c r="D427" i="5" s="1"/>
  <c r="A427" i="4"/>
  <c r="W425" i="7"/>
  <c r="V425" i="7"/>
  <c r="U425" i="7"/>
  <c r="T425" i="7"/>
  <c r="S425" i="7"/>
  <c r="R425" i="7"/>
  <c r="Q425" i="7"/>
  <c r="P425" i="7"/>
  <c r="O425" i="7"/>
  <c r="N425" i="7"/>
  <c r="M425" i="7"/>
  <c r="L425" i="7"/>
  <c r="K425" i="7"/>
  <c r="I425" i="7"/>
  <c r="G425" i="7"/>
  <c r="F425" i="7"/>
  <c r="E425" i="7"/>
  <c r="C425" i="7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I425" i="6"/>
  <c r="G425" i="6"/>
  <c r="F425" i="6"/>
  <c r="E425" i="6"/>
  <c r="C425" i="6"/>
  <c r="C425" i="5"/>
  <c r="W425" i="5"/>
  <c r="V425" i="5"/>
  <c r="U425" i="5"/>
  <c r="T425" i="5"/>
  <c r="S425" i="5"/>
  <c r="R425" i="5"/>
  <c r="Q425" i="5"/>
  <c r="P425" i="5"/>
  <c r="O425" i="5"/>
  <c r="N425" i="5"/>
  <c r="M425" i="5"/>
  <c r="L425" i="5"/>
  <c r="K425" i="5"/>
  <c r="I425" i="5"/>
  <c r="G425" i="5"/>
  <c r="F425" i="5"/>
  <c r="E425" i="5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I425" i="4"/>
  <c r="G425" i="4"/>
  <c r="F425" i="4"/>
  <c r="E425" i="4"/>
  <c r="E94" i="4" l="1"/>
  <c r="M93" i="4"/>
  <c r="L93" i="4"/>
  <c r="I93" i="4"/>
  <c r="F94" i="4" s="1"/>
  <c r="G94" i="4" s="1"/>
  <c r="M97" i="15"/>
  <c r="L97" i="15"/>
  <c r="E98" i="15"/>
  <c r="F97" i="15"/>
  <c r="G97" i="15" s="1"/>
  <c r="I97" i="15" s="1"/>
  <c r="I93" i="7"/>
  <c r="F94" i="7" s="1"/>
  <c r="G94" i="7" s="1"/>
  <c r="F98" i="6"/>
  <c r="G98" i="6" s="1"/>
  <c r="I98" i="6" s="1"/>
  <c r="E99" i="6"/>
  <c r="L98" i="6"/>
  <c r="M98" i="6"/>
  <c r="M93" i="7"/>
  <c r="E94" i="7"/>
  <c r="L94" i="7" s="1"/>
  <c r="M99" i="14"/>
  <c r="L99" i="14"/>
  <c r="F99" i="14"/>
  <c r="G99" i="14" s="1"/>
  <c r="I99" i="14" s="1"/>
  <c r="H427" i="7"/>
  <c r="D427" i="7"/>
  <c r="H427" i="6"/>
  <c r="D427" i="6"/>
  <c r="H427" i="5"/>
  <c r="H427" i="4"/>
  <c r="C427" i="4"/>
  <c r="A428" i="7"/>
  <c r="A428" i="6"/>
  <c r="A428" i="5"/>
  <c r="D428" i="5" s="1"/>
  <c r="A428" i="4"/>
  <c r="W426" i="7"/>
  <c r="V426" i="7"/>
  <c r="U426" i="7"/>
  <c r="T426" i="7"/>
  <c r="S426" i="7"/>
  <c r="R426" i="7"/>
  <c r="Q426" i="7"/>
  <c r="P426" i="7"/>
  <c r="O426" i="7"/>
  <c r="N426" i="7"/>
  <c r="M426" i="7"/>
  <c r="L426" i="7"/>
  <c r="K426" i="7"/>
  <c r="I426" i="7"/>
  <c r="G426" i="7"/>
  <c r="F426" i="7"/>
  <c r="E426" i="7"/>
  <c r="C426" i="7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I426" i="6"/>
  <c r="G426" i="6"/>
  <c r="F426" i="6"/>
  <c r="E426" i="6"/>
  <c r="C426" i="6"/>
  <c r="C426" i="5"/>
  <c r="W426" i="5"/>
  <c r="V426" i="5"/>
  <c r="U426" i="5"/>
  <c r="T426" i="5"/>
  <c r="S426" i="5"/>
  <c r="R426" i="5"/>
  <c r="Q426" i="5"/>
  <c r="P426" i="5"/>
  <c r="O426" i="5"/>
  <c r="N426" i="5"/>
  <c r="M426" i="5"/>
  <c r="L426" i="5"/>
  <c r="K426" i="5"/>
  <c r="I426" i="5"/>
  <c r="G426" i="5"/>
  <c r="F426" i="5"/>
  <c r="E426" i="5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I426" i="4"/>
  <c r="G426" i="4"/>
  <c r="F426" i="4"/>
  <c r="E426" i="4"/>
  <c r="I94" i="4" l="1"/>
  <c r="F95" i="4" s="1"/>
  <c r="G95" i="4" s="1"/>
  <c r="E95" i="4"/>
  <c r="L94" i="4"/>
  <c r="M94" i="4"/>
  <c r="L98" i="15"/>
  <c r="M98" i="15"/>
  <c r="E99" i="15"/>
  <c r="F98" i="15"/>
  <c r="G98" i="15" s="1"/>
  <c r="I98" i="15" s="1"/>
  <c r="M94" i="7"/>
  <c r="E95" i="7"/>
  <c r="L95" i="7" s="1"/>
  <c r="M99" i="6"/>
  <c r="L99" i="6"/>
  <c r="F99" i="6"/>
  <c r="G99" i="6" s="1"/>
  <c r="I99" i="6" s="1"/>
  <c r="I94" i="7"/>
  <c r="F95" i="7" s="1"/>
  <c r="G95" i="7" s="1"/>
  <c r="F100" i="14"/>
  <c r="G100" i="14" s="1"/>
  <c r="E100" i="14" s="1"/>
  <c r="E101" i="14" s="1"/>
  <c r="H428" i="7"/>
  <c r="D428" i="7"/>
  <c r="H428" i="6"/>
  <c r="D428" i="6"/>
  <c r="H428" i="5"/>
  <c r="H428" i="4"/>
  <c r="C428" i="4"/>
  <c r="A429" i="7"/>
  <c r="A429" i="6"/>
  <c r="A429" i="5"/>
  <c r="D429" i="5" s="1"/>
  <c r="A429" i="4"/>
  <c r="W427" i="7"/>
  <c r="V427" i="7"/>
  <c r="U427" i="7"/>
  <c r="T427" i="7"/>
  <c r="S427" i="7"/>
  <c r="R427" i="7"/>
  <c r="Q427" i="7"/>
  <c r="P427" i="7"/>
  <c r="O427" i="7"/>
  <c r="N427" i="7"/>
  <c r="M427" i="7"/>
  <c r="L427" i="7"/>
  <c r="K427" i="7"/>
  <c r="I427" i="7"/>
  <c r="G427" i="7"/>
  <c r="F427" i="7"/>
  <c r="E427" i="7"/>
  <c r="C427" i="7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I427" i="6"/>
  <c r="G427" i="6"/>
  <c r="F427" i="6"/>
  <c r="E427" i="6"/>
  <c r="C427" i="6"/>
  <c r="C427" i="5"/>
  <c r="W427" i="5"/>
  <c r="V427" i="5"/>
  <c r="U427" i="5"/>
  <c r="T427" i="5"/>
  <c r="S427" i="5"/>
  <c r="R427" i="5"/>
  <c r="Q427" i="5"/>
  <c r="P427" i="5"/>
  <c r="O427" i="5"/>
  <c r="N427" i="5"/>
  <c r="M427" i="5"/>
  <c r="L427" i="5"/>
  <c r="K427" i="5"/>
  <c r="I427" i="5"/>
  <c r="G427" i="5"/>
  <c r="F427" i="5"/>
  <c r="E427" i="5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I427" i="4"/>
  <c r="G427" i="4"/>
  <c r="F427" i="4"/>
  <c r="E427" i="4"/>
  <c r="E96" i="4" l="1"/>
  <c r="M95" i="4"/>
  <c r="L95" i="4"/>
  <c r="I95" i="4"/>
  <c r="F96" i="4" s="1"/>
  <c r="G96" i="4" s="1"/>
  <c r="I96" i="4" s="1"/>
  <c r="F97" i="4" s="1"/>
  <c r="G97" i="4" s="1"/>
  <c r="L99" i="15"/>
  <c r="M99" i="15"/>
  <c r="F99" i="15"/>
  <c r="G99" i="15" s="1"/>
  <c r="I99" i="15" s="1"/>
  <c r="E96" i="7"/>
  <c r="L96" i="7" s="1"/>
  <c r="M95" i="7"/>
  <c r="I100" i="14"/>
  <c r="F101" i="14" s="1"/>
  <c r="G101" i="14" s="1"/>
  <c r="M100" i="14"/>
  <c r="L100" i="14"/>
  <c r="I95" i="7"/>
  <c r="F96" i="7" s="1"/>
  <c r="G96" i="7" s="1"/>
  <c r="F100" i="6"/>
  <c r="G100" i="6" s="1"/>
  <c r="E100" i="6" s="1"/>
  <c r="E101" i="6" s="1"/>
  <c r="M101" i="14"/>
  <c r="L101" i="14"/>
  <c r="E102" i="14"/>
  <c r="H429" i="7"/>
  <c r="D429" i="7"/>
  <c r="H429" i="6"/>
  <c r="D429" i="6"/>
  <c r="H429" i="5"/>
  <c r="H429" i="4"/>
  <c r="C429" i="4"/>
  <c r="A430" i="7"/>
  <c r="A430" i="6"/>
  <c r="A430" i="5"/>
  <c r="D430" i="5" s="1"/>
  <c r="A430" i="4"/>
  <c r="W428" i="7"/>
  <c r="V428" i="7"/>
  <c r="U428" i="7"/>
  <c r="T428" i="7"/>
  <c r="S428" i="7"/>
  <c r="R428" i="7"/>
  <c r="Q428" i="7"/>
  <c r="P428" i="7"/>
  <c r="O428" i="7"/>
  <c r="N428" i="7"/>
  <c r="M428" i="7"/>
  <c r="L428" i="7"/>
  <c r="K428" i="7"/>
  <c r="I428" i="7"/>
  <c r="G428" i="7"/>
  <c r="F428" i="7"/>
  <c r="E428" i="7"/>
  <c r="C428" i="7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I428" i="6"/>
  <c r="G428" i="6"/>
  <c r="F428" i="6"/>
  <c r="E428" i="6"/>
  <c r="C428" i="6"/>
  <c r="C428" i="5"/>
  <c r="W428" i="5"/>
  <c r="V428" i="5"/>
  <c r="U428" i="5"/>
  <c r="T428" i="5"/>
  <c r="S428" i="5"/>
  <c r="R428" i="5"/>
  <c r="Q428" i="5"/>
  <c r="P428" i="5"/>
  <c r="O428" i="5"/>
  <c r="N428" i="5"/>
  <c r="M428" i="5"/>
  <c r="L428" i="5"/>
  <c r="K428" i="5"/>
  <c r="I428" i="5"/>
  <c r="G428" i="5"/>
  <c r="F428" i="5"/>
  <c r="E428" i="5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I428" i="4"/>
  <c r="G428" i="4"/>
  <c r="F428" i="4"/>
  <c r="E428" i="4"/>
  <c r="M96" i="4" l="1"/>
  <c r="E97" i="4"/>
  <c r="L96" i="4"/>
  <c r="E101" i="15"/>
  <c r="F100" i="15"/>
  <c r="G100" i="15" s="1"/>
  <c r="I96" i="7"/>
  <c r="F97" i="7" s="1"/>
  <c r="G97" i="7" s="1"/>
  <c r="M96" i="7"/>
  <c r="E97" i="7"/>
  <c r="M97" i="7" s="1"/>
  <c r="I101" i="14"/>
  <c r="F102" i="14" s="1"/>
  <c r="G102" i="14" s="1"/>
  <c r="I102" i="14" s="1"/>
  <c r="F103" i="14" s="1"/>
  <c r="G103" i="14" s="1"/>
  <c r="M100" i="6"/>
  <c r="I100" i="6"/>
  <c r="F101" i="6" s="1"/>
  <c r="G101" i="6" s="1"/>
  <c r="L100" i="6"/>
  <c r="M101" i="6"/>
  <c r="E102" i="6"/>
  <c r="L101" i="6"/>
  <c r="M102" i="14"/>
  <c r="L102" i="14"/>
  <c r="E103" i="14"/>
  <c r="H430" i="7"/>
  <c r="D430" i="7"/>
  <c r="H430" i="6"/>
  <c r="D430" i="6"/>
  <c r="H430" i="5"/>
  <c r="H430" i="4"/>
  <c r="C430" i="4"/>
  <c r="A431" i="7"/>
  <c r="A431" i="6"/>
  <c r="A431" i="5"/>
  <c r="D431" i="5" s="1"/>
  <c r="A431" i="4"/>
  <c r="W429" i="7"/>
  <c r="V429" i="7"/>
  <c r="U429" i="7"/>
  <c r="T429" i="7"/>
  <c r="S429" i="7"/>
  <c r="R429" i="7"/>
  <c r="Q429" i="7"/>
  <c r="P429" i="7"/>
  <c r="O429" i="7"/>
  <c r="N429" i="7"/>
  <c r="M429" i="7"/>
  <c r="L429" i="7"/>
  <c r="K429" i="7"/>
  <c r="I429" i="7"/>
  <c r="G429" i="7"/>
  <c r="F429" i="7"/>
  <c r="E429" i="7"/>
  <c r="C429" i="7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I429" i="6"/>
  <c r="G429" i="6"/>
  <c r="F429" i="6"/>
  <c r="E429" i="6"/>
  <c r="C429" i="6"/>
  <c r="C429" i="5"/>
  <c r="W429" i="5"/>
  <c r="V429" i="5"/>
  <c r="U429" i="5"/>
  <c r="T429" i="5"/>
  <c r="S429" i="5"/>
  <c r="R429" i="5"/>
  <c r="Q429" i="5"/>
  <c r="P429" i="5"/>
  <c r="O429" i="5"/>
  <c r="N429" i="5"/>
  <c r="M429" i="5"/>
  <c r="L429" i="5"/>
  <c r="K429" i="5"/>
  <c r="I429" i="5"/>
  <c r="G429" i="5"/>
  <c r="F429" i="5"/>
  <c r="E429" i="5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I429" i="4"/>
  <c r="G429" i="4"/>
  <c r="F429" i="4"/>
  <c r="E429" i="4"/>
  <c r="E100" i="15" l="1"/>
  <c r="E98" i="4"/>
  <c r="M97" i="4"/>
  <c r="L97" i="4"/>
  <c r="I97" i="4"/>
  <c r="F98" i="4" s="1"/>
  <c r="G98" i="4" s="1"/>
  <c r="I98" i="4" s="1"/>
  <c r="F99" i="4" s="1"/>
  <c r="G99" i="4" s="1"/>
  <c r="L101" i="15"/>
  <c r="M101" i="15"/>
  <c r="E102" i="15"/>
  <c r="F101" i="15"/>
  <c r="G101" i="15" s="1"/>
  <c r="I101" i="15" s="1"/>
  <c r="I97" i="7"/>
  <c r="F98" i="7" s="1"/>
  <c r="G98" i="7" s="1"/>
  <c r="L97" i="7"/>
  <c r="E98" i="7"/>
  <c r="E99" i="7" s="1"/>
  <c r="I101" i="6"/>
  <c r="F102" i="6" s="1"/>
  <c r="G102" i="6" s="1"/>
  <c r="I102" i="6" s="1"/>
  <c r="M102" i="6"/>
  <c r="E103" i="6"/>
  <c r="L102" i="6"/>
  <c r="I103" i="14"/>
  <c r="F104" i="14" s="1"/>
  <c r="G104" i="14" s="1"/>
  <c r="L103" i="14"/>
  <c r="M103" i="14"/>
  <c r="E104" i="14"/>
  <c r="H431" i="5"/>
  <c r="H431" i="7"/>
  <c r="D431" i="7"/>
  <c r="H431" i="6"/>
  <c r="D431" i="6"/>
  <c r="H431" i="4"/>
  <c r="C431" i="4"/>
  <c r="A432" i="7"/>
  <c r="A432" i="6"/>
  <c r="A432" i="5"/>
  <c r="D432" i="5" s="1"/>
  <c r="A432" i="4"/>
  <c r="W430" i="7"/>
  <c r="V430" i="7"/>
  <c r="U430" i="7"/>
  <c r="T430" i="7"/>
  <c r="S430" i="7"/>
  <c r="R430" i="7"/>
  <c r="Q430" i="7"/>
  <c r="P430" i="7"/>
  <c r="O430" i="7"/>
  <c r="N430" i="7"/>
  <c r="M430" i="7"/>
  <c r="L430" i="7"/>
  <c r="K430" i="7"/>
  <c r="I430" i="7"/>
  <c r="G430" i="7"/>
  <c r="F430" i="7"/>
  <c r="E430" i="7"/>
  <c r="C430" i="7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I430" i="6"/>
  <c r="G430" i="6"/>
  <c r="F430" i="6"/>
  <c r="E430" i="6"/>
  <c r="C430" i="6"/>
  <c r="C430" i="5"/>
  <c r="W430" i="5"/>
  <c r="V430" i="5"/>
  <c r="U430" i="5"/>
  <c r="T430" i="5"/>
  <c r="S430" i="5"/>
  <c r="R430" i="5"/>
  <c r="Q430" i="5"/>
  <c r="P430" i="5"/>
  <c r="O430" i="5"/>
  <c r="N430" i="5"/>
  <c r="M430" i="5"/>
  <c r="L430" i="5"/>
  <c r="K430" i="5"/>
  <c r="I430" i="5"/>
  <c r="G430" i="5"/>
  <c r="F430" i="5"/>
  <c r="E430" i="5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I430" i="4"/>
  <c r="G430" i="4"/>
  <c r="F430" i="4"/>
  <c r="E430" i="4"/>
  <c r="M100" i="15" l="1"/>
  <c r="L100" i="15"/>
  <c r="I100" i="15"/>
  <c r="M98" i="4"/>
  <c r="L98" i="4"/>
  <c r="E99" i="4"/>
  <c r="L102" i="15"/>
  <c r="E103" i="15"/>
  <c r="M102" i="15"/>
  <c r="F102" i="15"/>
  <c r="G102" i="15" s="1"/>
  <c r="I102" i="15" s="1"/>
  <c r="M98" i="7"/>
  <c r="I98" i="7"/>
  <c r="F99" i="7" s="1"/>
  <c r="G99" i="7" s="1"/>
  <c r="I99" i="7" s="1"/>
  <c r="L98" i="7"/>
  <c r="F103" i="6"/>
  <c r="G103" i="6" s="1"/>
  <c r="I103" i="6" s="1"/>
  <c r="M103" i="6"/>
  <c r="E104" i="6"/>
  <c r="L103" i="6"/>
  <c r="I104" i="14"/>
  <c r="F105" i="14" s="1"/>
  <c r="G105" i="14" s="1"/>
  <c r="E105" i="14"/>
  <c r="M104" i="14"/>
  <c r="L104" i="14"/>
  <c r="H432" i="5"/>
  <c r="H432" i="7"/>
  <c r="D432" i="7"/>
  <c r="H432" i="6"/>
  <c r="D432" i="6"/>
  <c r="M99" i="7"/>
  <c r="L99" i="7"/>
  <c r="H432" i="4"/>
  <c r="C432" i="4"/>
  <c r="A433" i="7"/>
  <c r="A433" i="6"/>
  <c r="A433" i="5"/>
  <c r="D433" i="5" s="1"/>
  <c r="A433" i="4"/>
  <c r="W431" i="7"/>
  <c r="V431" i="7"/>
  <c r="U431" i="7"/>
  <c r="T431" i="7"/>
  <c r="S431" i="7"/>
  <c r="R431" i="7"/>
  <c r="Q431" i="7"/>
  <c r="P431" i="7"/>
  <c r="O431" i="7"/>
  <c r="N431" i="7"/>
  <c r="M431" i="7"/>
  <c r="L431" i="7"/>
  <c r="K431" i="7"/>
  <c r="I431" i="7"/>
  <c r="G431" i="7"/>
  <c r="F431" i="7"/>
  <c r="E431" i="7"/>
  <c r="C431" i="7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I431" i="6"/>
  <c r="G431" i="6"/>
  <c r="F431" i="6"/>
  <c r="E431" i="6"/>
  <c r="C431" i="6"/>
  <c r="C431" i="5"/>
  <c r="W431" i="5"/>
  <c r="V431" i="5"/>
  <c r="U431" i="5"/>
  <c r="T431" i="5"/>
  <c r="S431" i="5"/>
  <c r="R431" i="5"/>
  <c r="Q431" i="5"/>
  <c r="P431" i="5"/>
  <c r="O431" i="5"/>
  <c r="N431" i="5"/>
  <c r="M431" i="5"/>
  <c r="L431" i="5"/>
  <c r="K431" i="5"/>
  <c r="I431" i="5"/>
  <c r="G431" i="5"/>
  <c r="F431" i="5"/>
  <c r="E431" i="5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I431" i="4"/>
  <c r="G431" i="4"/>
  <c r="F431" i="4"/>
  <c r="E431" i="4"/>
  <c r="M99" i="4" l="1"/>
  <c r="L99" i="4"/>
  <c r="I99" i="4"/>
  <c r="M103" i="15"/>
  <c r="E104" i="15"/>
  <c r="L103" i="15"/>
  <c r="F103" i="15"/>
  <c r="G103" i="15" s="1"/>
  <c r="I103" i="15" s="1"/>
  <c r="L101" i="4"/>
  <c r="M101" i="4"/>
  <c r="L104" i="6"/>
  <c r="M104" i="6"/>
  <c r="E105" i="6"/>
  <c r="F104" i="6"/>
  <c r="G104" i="6" s="1"/>
  <c r="I104" i="6" s="1"/>
  <c r="I105" i="14"/>
  <c r="E106" i="14"/>
  <c r="L105" i="14"/>
  <c r="M105" i="14"/>
  <c r="H433" i="7"/>
  <c r="D433" i="7"/>
  <c r="H433" i="6"/>
  <c r="D433" i="6"/>
  <c r="H433" i="5"/>
  <c r="F100" i="7"/>
  <c r="G100" i="7" s="1"/>
  <c r="H433" i="4"/>
  <c r="C433" i="4"/>
  <c r="M102" i="4"/>
  <c r="L102" i="4"/>
  <c r="E103" i="4"/>
  <c r="A434" i="7"/>
  <c r="A434" i="6"/>
  <c r="A434" i="5"/>
  <c r="D434" i="5" s="1"/>
  <c r="A434" i="4"/>
  <c r="W432" i="7"/>
  <c r="V432" i="7"/>
  <c r="U432" i="7"/>
  <c r="T432" i="7"/>
  <c r="S432" i="7"/>
  <c r="R432" i="7"/>
  <c r="Q432" i="7"/>
  <c r="P432" i="7"/>
  <c r="O432" i="7"/>
  <c r="N432" i="7"/>
  <c r="M432" i="7"/>
  <c r="L432" i="7"/>
  <c r="K432" i="7"/>
  <c r="I432" i="7"/>
  <c r="G432" i="7"/>
  <c r="F432" i="7"/>
  <c r="E432" i="7"/>
  <c r="C432" i="7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I432" i="6"/>
  <c r="G432" i="6"/>
  <c r="F432" i="6"/>
  <c r="E432" i="6"/>
  <c r="C432" i="6"/>
  <c r="C432" i="5"/>
  <c r="W432" i="5"/>
  <c r="V432" i="5"/>
  <c r="U432" i="5"/>
  <c r="T432" i="5"/>
  <c r="S432" i="5"/>
  <c r="R432" i="5"/>
  <c r="Q432" i="5"/>
  <c r="P432" i="5"/>
  <c r="O432" i="5"/>
  <c r="N432" i="5"/>
  <c r="M432" i="5"/>
  <c r="L432" i="5"/>
  <c r="K432" i="5"/>
  <c r="I432" i="5"/>
  <c r="G432" i="5"/>
  <c r="F432" i="5"/>
  <c r="E432" i="5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I432" i="4"/>
  <c r="G432" i="4"/>
  <c r="F432" i="4"/>
  <c r="E432" i="4"/>
  <c r="F100" i="4" l="1"/>
  <c r="G100" i="4" s="1"/>
  <c r="E100" i="4" s="1"/>
  <c r="L104" i="15"/>
  <c r="M104" i="15"/>
  <c r="E105" i="15"/>
  <c r="F104" i="15"/>
  <c r="G104" i="15" s="1"/>
  <c r="I104" i="15" s="1"/>
  <c r="E100" i="7"/>
  <c r="E101" i="7" s="1"/>
  <c r="F105" i="6"/>
  <c r="G105" i="6" s="1"/>
  <c r="I105" i="6" s="1"/>
  <c r="L105" i="6"/>
  <c r="E106" i="6"/>
  <c r="M105" i="6"/>
  <c r="M106" i="14"/>
  <c r="L106" i="14"/>
  <c r="E107" i="14"/>
  <c r="F106" i="14"/>
  <c r="G106" i="14" s="1"/>
  <c r="I106" i="14" s="1"/>
  <c r="H434" i="7"/>
  <c r="D434" i="7"/>
  <c r="H434" i="6"/>
  <c r="D434" i="6"/>
  <c r="H434" i="5"/>
  <c r="H434" i="4"/>
  <c r="C434" i="4"/>
  <c r="M103" i="4"/>
  <c r="L103" i="4"/>
  <c r="E104" i="4"/>
  <c r="G103" i="4"/>
  <c r="I103" i="4" s="1"/>
  <c r="A435" i="7"/>
  <c r="A435" i="6"/>
  <c r="A435" i="5"/>
  <c r="D435" i="5" s="1"/>
  <c r="A435" i="4"/>
  <c r="W433" i="7"/>
  <c r="V433" i="7"/>
  <c r="U433" i="7"/>
  <c r="T433" i="7"/>
  <c r="S433" i="7"/>
  <c r="R433" i="7"/>
  <c r="Q433" i="7"/>
  <c r="P433" i="7"/>
  <c r="O433" i="7"/>
  <c r="N433" i="7"/>
  <c r="M433" i="7"/>
  <c r="L433" i="7"/>
  <c r="K433" i="7"/>
  <c r="I433" i="7"/>
  <c r="G433" i="7"/>
  <c r="F433" i="7"/>
  <c r="E433" i="7"/>
  <c r="C433" i="7"/>
  <c r="W433" i="6"/>
  <c r="V433" i="6"/>
  <c r="U433" i="6"/>
  <c r="T433" i="6"/>
  <c r="S433" i="6"/>
  <c r="R433" i="6"/>
  <c r="Q433" i="6"/>
  <c r="P433" i="6"/>
  <c r="O433" i="6"/>
  <c r="N433" i="6"/>
  <c r="M433" i="6"/>
  <c r="L433" i="6"/>
  <c r="K433" i="6"/>
  <c r="I433" i="6"/>
  <c r="G433" i="6"/>
  <c r="F433" i="6"/>
  <c r="E433" i="6"/>
  <c r="C433" i="6"/>
  <c r="C433" i="5"/>
  <c r="W433" i="5"/>
  <c r="V433" i="5"/>
  <c r="U433" i="5"/>
  <c r="T433" i="5"/>
  <c r="S433" i="5"/>
  <c r="R433" i="5"/>
  <c r="Q433" i="5"/>
  <c r="P433" i="5"/>
  <c r="O433" i="5"/>
  <c r="N433" i="5"/>
  <c r="M433" i="5"/>
  <c r="L433" i="5"/>
  <c r="K433" i="5"/>
  <c r="I433" i="5"/>
  <c r="G433" i="5"/>
  <c r="F433" i="5"/>
  <c r="E433" i="5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I433" i="4"/>
  <c r="G433" i="4"/>
  <c r="F433" i="4"/>
  <c r="E433" i="4"/>
  <c r="E101" i="4" l="1"/>
  <c r="E102" i="4" s="1"/>
  <c r="L100" i="4"/>
  <c r="M100" i="4"/>
  <c r="I100" i="4"/>
  <c r="F101" i="4" s="1"/>
  <c r="G101" i="4" s="1"/>
  <c r="I101" i="4" s="1"/>
  <c r="F102" i="4" s="1"/>
  <c r="G102" i="4" s="1"/>
  <c r="I102" i="4" s="1"/>
  <c r="F103" i="4" s="1"/>
  <c r="L105" i="15"/>
  <c r="E106" i="15"/>
  <c r="M105" i="15"/>
  <c r="F105" i="15"/>
  <c r="G105" i="15" s="1"/>
  <c r="I105" i="15" s="1"/>
  <c r="L100" i="7"/>
  <c r="M100" i="7"/>
  <c r="I100" i="7"/>
  <c r="F101" i="7" s="1"/>
  <c r="G101" i="7" s="1"/>
  <c r="I101" i="7" s="1"/>
  <c r="F102" i="7" s="1"/>
  <c r="L106" i="6"/>
  <c r="E107" i="6"/>
  <c r="M106" i="6"/>
  <c r="F106" i="6"/>
  <c r="G106" i="6" s="1"/>
  <c r="I106" i="6" s="1"/>
  <c r="F107" i="14"/>
  <c r="G107" i="14" s="1"/>
  <c r="I107" i="14" s="1"/>
  <c r="L107" i="14"/>
  <c r="M107" i="14"/>
  <c r="E108" i="14"/>
  <c r="H435" i="5"/>
  <c r="H435" i="7"/>
  <c r="D435" i="7"/>
  <c r="H435" i="6"/>
  <c r="D435" i="6"/>
  <c r="E102" i="7"/>
  <c r="L101" i="7"/>
  <c r="M101" i="7"/>
  <c r="H435" i="4"/>
  <c r="C435" i="4"/>
  <c r="F104" i="4"/>
  <c r="G104" i="4" s="1"/>
  <c r="I104" i="4" s="1"/>
  <c r="L104" i="4"/>
  <c r="E105" i="4"/>
  <c r="M104" i="4"/>
  <c r="A436" i="7"/>
  <c r="A436" i="6"/>
  <c r="A436" i="5"/>
  <c r="D436" i="5" s="1"/>
  <c r="A436" i="4"/>
  <c r="W434" i="7"/>
  <c r="V434" i="7"/>
  <c r="U434" i="7"/>
  <c r="T434" i="7"/>
  <c r="S434" i="7"/>
  <c r="R434" i="7"/>
  <c r="Q434" i="7"/>
  <c r="P434" i="7"/>
  <c r="O434" i="7"/>
  <c r="N434" i="7"/>
  <c r="M434" i="7"/>
  <c r="L434" i="7"/>
  <c r="K434" i="7"/>
  <c r="I434" i="7"/>
  <c r="G434" i="7"/>
  <c r="F434" i="7"/>
  <c r="E434" i="7"/>
  <c r="C434" i="7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I434" i="6"/>
  <c r="G434" i="6"/>
  <c r="F434" i="6"/>
  <c r="E434" i="6"/>
  <c r="C434" i="6"/>
  <c r="C434" i="5"/>
  <c r="W434" i="5"/>
  <c r="V434" i="5"/>
  <c r="U434" i="5"/>
  <c r="T434" i="5"/>
  <c r="S434" i="5"/>
  <c r="R434" i="5"/>
  <c r="Q434" i="5"/>
  <c r="P434" i="5"/>
  <c r="O434" i="5"/>
  <c r="N434" i="5"/>
  <c r="M434" i="5"/>
  <c r="L434" i="5"/>
  <c r="K434" i="5"/>
  <c r="I434" i="5"/>
  <c r="G434" i="5"/>
  <c r="F434" i="5"/>
  <c r="E434" i="5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I434" i="4"/>
  <c r="G434" i="4"/>
  <c r="F434" i="4"/>
  <c r="E434" i="4"/>
  <c r="M106" i="15" l="1"/>
  <c r="L106" i="15"/>
  <c r="E107" i="15"/>
  <c r="F106" i="15"/>
  <c r="G106" i="15" s="1"/>
  <c r="I106" i="15" s="1"/>
  <c r="G102" i="7"/>
  <c r="I102" i="7" s="1"/>
  <c r="F103" i="7" s="1"/>
  <c r="G103" i="7" s="1"/>
  <c r="F107" i="6"/>
  <c r="G107" i="6" s="1"/>
  <c r="I107" i="6" s="1"/>
  <c r="M107" i="6"/>
  <c r="E108" i="6"/>
  <c r="L107" i="6"/>
  <c r="F108" i="14"/>
  <c r="G108" i="14" s="1"/>
  <c r="I108" i="14" s="1"/>
  <c r="E109" i="14"/>
  <c r="M108" i="14"/>
  <c r="L108" i="14"/>
  <c r="H436" i="7"/>
  <c r="D436" i="7"/>
  <c r="H436" i="6"/>
  <c r="D436" i="6"/>
  <c r="H436" i="5"/>
  <c r="L102" i="7"/>
  <c r="E103" i="7"/>
  <c r="M102" i="7"/>
  <c r="H436" i="4"/>
  <c r="C436" i="4"/>
  <c r="F105" i="4"/>
  <c r="G105" i="4" s="1"/>
  <c r="I105" i="4" s="1"/>
  <c r="F106" i="4" s="1"/>
  <c r="M105" i="4"/>
  <c r="L105" i="4"/>
  <c r="E106" i="4"/>
  <c r="A437" i="7"/>
  <c r="A437" i="6"/>
  <c r="A437" i="5"/>
  <c r="D437" i="5" s="1"/>
  <c r="A437" i="4"/>
  <c r="W435" i="7"/>
  <c r="V435" i="7"/>
  <c r="U435" i="7"/>
  <c r="T435" i="7"/>
  <c r="S435" i="7"/>
  <c r="R435" i="7"/>
  <c r="Q435" i="7"/>
  <c r="P435" i="7"/>
  <c r="O435" i="7"/>
  <c r="N435" i="7"/>
  <c r="M435" i="7"/>
  <c r="L435" i="7"/>
  <c r="K435" i="7"/>
  <c r="I435" i="7"/>
  <c r="G435" i="7"/>
  <c r="F435" i="7"/>
  <c r="E435" i="7"/>
  <c r="C435" i="7"/>
  <c r="W435" i="6"/>
  <c r="V435" i="6"/>
  <c r="U435" i="6"/>
  <c r="T435" i="6"/>
  <c r="S435" i="6"/>
  <c r="R435" i="6"/>
  <c r="Q435" i="6"/>
  <c r="P435" i="6"/>
  <c r="O435" i="6"/>
  <c r="N435" i="6"/>
  <c r="M435" i="6"/>
  <c r="L435" i="6"/>
  <c r="K435" i="6"/>
  <c r="I435" i="6"/>
  <c r="G435" i="6"/>
  <c r="F435" i="6"/>
  <c r="E435" i="6"/>
  <c r="C435" i="6"/>
  <c r="C435" i="5"/>
  <c r="W435" i="5"/>
  <c r="V435" i="5"/>
  <c r="U435" i="5"/>
  <c r="T435" i="5"/>
  <c r="S435" i="5"/>
  <c r="R435" i="5"/>
  <c r="Q435" i="5"/>
  <c r="P435" i="5"/>
  <c r="O435" i="5"/>
  <c r="N435" i="5"/>
  <c r="M435" i="5"/>
  <c r="L435" i="5"/>
  <c r="K435" i="5"/>
  <c r="I435" i="5"/>
  <c r="G435" i="5"/>
  <c r="F435" i="5"/>
  <c r="E435" i="5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I435" i="4"/>
  <c r="G435" i="4"/>
  <c r="F435" i="4"/>
  <c r="E435" i="4"/>
  <c r="L107" i="15" l="1"/>
  <c r="M107" i="15"/>
  <c r="E108" i="15"/>
  <c r="F107" i="15"/>
  <c r="G107" i="15" s="1"/>
  <c r="I107" i="15" s="1"/>
  <c r="M108" i="6"/>
  <c r="E109" i="6"/>
  <c r="L108" i="6"/>
  <c r="F108" i="6"/>
  <c r="G108" i="6" s="1"/>
  <c r="I108" i="6" s="1"/>
  <c r="E110" i="14"/>
  <c r="M109" i="14"/>
  <c r="L109" i="14"/>
  <c r="F109" i="14"/>
  <c r="G109" i="14" s="1"/>
  <c r="I109" i="14" s="1"/>
  <c r="H437" i="7"/>
  <c r="D437" i="7"/>
  <c r="H437" i="6"/>
  <c r="D437" i="6"/>
  <c r="H437" i="5"/>
  <c r="I103" i="7"/>
  <c r="F104" i="7" s="1"/>
  <c r="G104" i="7" s="1"/>
  <c r="M103" i="7"/>
  <c r="E104" i="7"/>
  <c r="L103" i="7"/>
  <c r="H437" i="4"/>
  <c r="C437" i="4"/>
  <c r="E107" i="4"/>
  <c r="M106" i="4"/>
  <c r="L106" i="4"/>
  <c r="G106" i="4"/>
  <c r="I106" i="4" s="1"/>
  <c r="A438" i="7"/>
  <c r="A438" i="6"/>
  <c r="A438" i="5"/>
  <c r="D438" i="5" s="1"/>
  <c r="A438" i="4"/>
  <c r="W436" i="7"/>
  <c r="V436" i="7"/>
  <c r="U436" i="7"/>
  <c r="T436" i="7"/>
  <c r="S436" i="7"/>
  <c r="R436" i="7"/>
  <c r="Q436" i="7"/>
  <c r="P436" i="7"/>
  <c r="O436" i="7"/>
  <c r="N436" i="7"/>
  <c r="M436" i="7"/>
  <c r="L436" i="7"/>
  <c r="K436" i="7"/>
  <c r="I436" i="7"/>
  <c r="G436" i="7"/>
  <c r="F436" i="7"/>
  <c r="E436" i="7"/>
  <c r="C436" i="7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I436" i="6"/>
  <c r="G436" i="6"/>
  <c r="F436" i="6"/>
  <c r="E436" i="6"/>
  <c r="C436" i="6"/>
  <c r="C436" i="5"/>
  <c r="W436" i="5"/>
  <c r="V436" i="5"/>
  <c r="U436" i="5"/>
  <c r="T436" i="5"/>
  <c r="S436" i="5"/>
  <c r="R436" i="5"/>
  <c r="Q436" i="5"/>
  <c r="P436" i="5"/>
  <c r="O436" i="5"/>
  <c r="N436" i="5"/>
  <c r="M436" i="5"/>
  <c r="L436" i="5"/>
  <c r="K436" i="5"/>
  <c r="I436" i="5"/>
  <c r="G436" i="5"/>
  <c r="F436" i="5"/>
  <c r="E436" i="5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I436" i="4"/>
  <c r="G436" i="4"/>
  <c r="F436" i="4"/>
  <c r="E436" i="4"/>
  <c r="L108" i="15" l="1"/>
  <c r="M108" i="15"/>
  <c r="E109" i="15"/>
  <c r="F108" i="15"/>
  <c r="G108" i="15" s="1"/>
  <c r="I108" i="15" s="1"/>
  <c r="F109" i="6"/>
  <c r="G109" i="6" s="1"/>
  <c r="I109" i="6" s="1"/>
  <c r="M109" i="6"/>
  <c r="E110" i="6"/>
  <c r="L109" i="6"/>
  <c r="F110" i="14"/>
  <c r="G110" i="14" s="1"/>
  <c r="I110" i="14" s="1"/>
  <c r="L110" i="14"/>
  <c r="E111" i="14"/>
  <c r="M110" i="14"/>
  <c r="H438" i="7"/>
  <c r="D438" i="7"/>
  <c r="H438" i="6"/>
  <c r="D438" i="6"/>
  <c r="H438" i="5"/>
  <c r="E105" i="7"/>
  <c r="M104" i="7"/>
  <c r="L104" i="7"/>
  <c r="I104" i="7"/>
  <c r="F105" i="7" s="1"/>
  <c r="G105" i="7" s="1"/>
  <c r="H438" i="4"/>
  <c r="C438" i="4"/>
  <c r="L107" i="4"/>
  <c r="E108" i="4"/>
  <c r="M107" i="4"/>
  <c r="F107" i="4"/>
  <c r="G107" i="4" s="1"/>
  <c r="I107" i="4" s="1"/>
  <c r="A439" i="7"/>
  <c r="A439" i="6"/>
  <c r="A439" i="5"/>
  <c r="D439" i="5" s="1"/>
  <c r="A439" i="4"/>
  <c r="W437" i="7"/>
  <c r="V437" i="7"/>
  <c r="U437" i="7"/>
  <c r="T437" i="7"/>
  <c r="S437" i="7"/>
  <c r="R437" i="7"/>
  <c r="Q437" i="7"/>
  <c r="P437" i="7"/>
  <c r="O437" i="7"/>
  <c r="N437" i="7"/>
  <c r="M437" i="7"/>
  <c r="L437" i="7"/>
  <c r="K437" i="7"/>
  <c r="I437" i="7"/>
  <c r="G437" i="7"/>
  <c r="F437" i="7"/>
  <c r="E437" i="7"/>
  <c r="C437" i="7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I437" i="6"/>
  <c r="G437" i="6"/>
  <c r="F437" i="6"/>
  <c r="E437" i="6"/>
  <c r="C437" i="6"/>
  <c r="C437" i="5"/>
  <c r="W437" i="5"/>
  <c r="V437" i="5"/>
  <c r="U437" i="5"/>
  <c r="T437" i="5"/>
  <c r="S437" i="5"/>
  <c r="R437" i="5"/>
  <c r="Q437" i="5"/>
  <c r="P437" i="5"/>
  <c r="O437" i="5"/>
  <c r="N437" i="5"/>
  <c r="M437" i="5"/>
  <c r="L437" i="5"/>
  <c r="K437" i="5"/>
  <c r="I437" i="5"/>
  <c r="G437" i="5"/>
  <c r="F437" i="5"/>
  <c r="E437" i="5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I437" i="4"/>
  <c r="G437" i="4"/>
  <c r="F437" i="4"/>
  <c r="E437" i="4"/>
  <c r="M109" i="15" l="1"/>
  <c r="E110" i="15"/>
  <c r="L109" i="15"/>
  <c r="F109" i="15"/>
  <c r="G109" i="15" s="1"/>
  <c r="I109" i="15" s="1"/>
  <c r="L110" i="6"/>
  <c r="M110" i="6"/>
  <c r="E111" i="6"/>
  <c r="F110" i="6"/>
  <c r="G110" i="6" s="1"/>
  <c r="I110" i="6" s="1"/>
  <c r="M111" i="14"/>
  <c r="L111" i="14"/>
  <c r="F111" i="14"/>
  <c r="G111" i="14" s="1"/>
  <c r="I111" i="14" s="1"/>
  <c r="H439" i="7"/>
  <c r="D439" i="7"/>
  <c r="H439" i="6"/>
  <c r="D439" i="6"/>
  <c r="H439" i="5"/>
  <c r="I105" i="7"/>
  <c r="F106" i="7" s="1"/>
  <c r="G106" i="7" s="1"/>
  <c r="E106" i="7"/>
  <c r="M105" i="7"/>
  <c r="L105" i="7"/>
  <c r="H439" i="4"/>
  <c r="C439" i="4"/>
  <c r="F108" i="4"/>
  <c r="G108" i="4" s="1"/>
  <c r="I108" i="4" s="1"/>
  <c r="F109" i="4" s="1"/>
  <c r="E109" i="4"/>
  <c r="M108" i="4"/>
  <c r="L108" i="4"/>
  <c r="A440" i="7"/>
  <c r="A440" i="6"/>
  <c r="A440" i="5"/>
  <c r="D440" i="5" s="1"/>
  <c r="A440" i="4"/>
  <c r="W438" i="7"/>
  <c r="V438" i="7"/>
  <c r="U438" i="7"/>
  <c r="T438" i="7"/>
  <c r="S438" i="7"/>
  <c r="R438" i="7"/>
  <c r="Q438" i="7"/>
  <c r="P438" i="7"/>
  <c r="O438" i="7"/>
  <c r="N438" i="7"/>
  <c r="M438" i="7"/>
  <c r="L438" i="7"/>
  <c r="K438" i="7"/>
  <c r="I438" i="7"/>
  <c r="G438" i="7"/>
  <c r="F438" i="7"/>
  <c r="E438" i="7"/>
  <c r="C438" i="7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I438" i="6"/>
  <c r="G438" i="6"/>
  <c r="F438" i="6"/>
  <c r="E438" i="6"/>
  <c r="C438" i="6"/>
  <c r="C438" i="5"/>
  <c r="W438" i="5"/>
  <c r="V438" i="5"/>
  <c r="U438" i="5"/>
  <c r="T438" i="5"/>
  <c r="S438" i="5"/>
  <c r="R438" i="5"/>
  <c r="Q438" i="5"/>
  <c r="P438" i="5"/>
  <c r="O438" i="5"/>
  <c r="N438" i="5"/>
  <c r="M438" i="5"/>
  <c r="L438" i="5"/>
  <c r="K438" i="5"/>
  <c r="I438" i="5"/>
  <c r="G438" i="5"/>
  <c r="F438" i="5"/>
  <c r="E438" i="5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I438" i="4"/>
  <c r="G438" i="4"/>
  <c r="F438" i="4"/>
  <c r="E438" i="4"/>
  <c r="M110" i="15" l="1"/>
  <c r="L110" i="15"/>
  <c r="E111" i="15"/>
  <c r="F110" i="15"/>
  <c r="G110" i="15" s="1"/>
  <c r="I110" i="15" s="1"/>
  <c r="F111" i="6"/>
  <c r="G111" i="6" s="1"/>
  <c r="I111" i="6" s="1"/>
  <c r="L111" i="6"/>
  <c r="M111" i="6"/>
  <c r="F112" i="14"/>
  <c r="G112" i="14" s="1"/>
  <c r="E112" i="14" s="1"/>
  <c r="E113" i="14" s="1"/>
  <c r="H440" i="7"/>
  <c r="D440" i="7"/>
  <c r="H440" i="6"/>
  <c r="D440" i="6"/>
  <c r="H440" i="5"/>
  <c r="L106" i="7"/>
  <c r="E107" i="7"/>
  <c r="M106" i="7"/>
  <c r="I106" i="7"/>
  <c r="F107" i="7" s="1"/>
  <c r="G107" i="7" s="1"/>
  <c r="H440" i="4"/>
  <c r="C440" i="4"/>
  <c r="E110" i="4"/>
  <c r="M109" i="4"/>
  <c r="L109" i="4"/>
  <c r="G109" i="4"/>
  <c r="I109" i="4" s="1"/>
  <c r="A441" i="7"/>
  <c r="A441" i="6"/>
  <c r="A441" i="5"/>
  <c r="D441" i="5" s="1"/>
  <c r="A441" i="4"/>
  <c r="W439" i="7"/>
  <c r="V439" i="7"/>
  <c r="U439" i="7"/>
  <c r="T439" i="7"/>
  <c r="S439" i="7"/>
  <c r="R439" i="7"/>
  <c r="Q439" i="7"/>
  <c r="P439" i="7"/>
  <c r="O439" i="7"/>
  <c r="N439" i="7"/>
  <c r="M439" i="7"/>
  <c r="L439" i="7"/>
  <c r="K439" i="7"/>
  <c r="I439" i="7"/>
  <c r="G439" i="7"/>
  <c r="F439" i="7"/>
  <c r="E439" i="7"/>
  <c r="C439" i="7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I439" i="6"/>
  <c r="G439" i="6"/>
  <c r="F439" i="6"/>
  <c r="E439" i="6"/>
  <c r="C439" i="6"/>
  <c r="C439" i="5"/>
  <c r="W439" i="5"/>
  <c r="V439" i="5"/>
  <c r="U439" i="5"/>
  <c r="T439" i="5"/>
  <c r="S439" i="5"/>
  <c r="R439" i="5"/>
  <c r="Q439" i="5"/>
  <c r="P439" i="5"/>
  <c r="O439" i="5"/>
  <c r="N439" i="5"/>
  <c r="M439" i="5"/>
  <c r="L439" i="5"/>
  <c r="K439" i="5"/>
  <c r="I439" i="5"/>
  <c r="G439" i="5"/>
  <c r="F439" i="5"/>
  <c r="E439" i="5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I439" i="4"/>
  <c r="G439" i="4"/>
  <c r="F439" i="4"/>
  <c r="E439" i="4"/>
  <c r="L111" i="15" l="1"/>
  <c r="M111" i="15"/>
  <c r="F111" i="15"/>
  <c r="G111" i="15" s="1"/>
  <c r="I111" i="15" s="1"/>
  <c r="F112" i="6"/>
  <c r="G112" i="6" s="1"/>
  <c r="E112" i="6" s="1"/>
  <c r="I112" i="6" s="1"/>
  <c r="M112" i="14"/>
  <c r="I112" i="14"/>
  <c r="F113" i="14" s="1"/>
  <c r="G113" i="14" s="1"/>
  <c r="L112" i="14"/>
  <c r="L113" i="14"/>
  <c r="E114" i="14"/>
  <c r="M113" i="14"/>
  <c r="H441" i="7"/>
  <c r="D441" i="7"/>
  <c r="H441" i="6"/>
  <c r="D441" i="6"/>
  <c r="H441" i="5"/>
  <c r="I107" i="7"/>
  <c r="F108" i="7" s="1"/>
  <c r="G108" i="7" s="1"/>
  <c r="E108" i="7"/>
  <c r="M107" i="7"/>
  <c r="L107" i="7"/>
  <c r="H441" i="4"/>
  <c r="C441" i="4"/>
  <c r="M110" i="4"/>
  <c r="E111" i="4"/>
  <c r="L110" i="4"/>
  <c r="F110" i="4"/>
  <c r="G110" i="4" s="1"/>
  <c r="I110" i="4" s="1"/>
  <c r="A442" i="7"/>
  <c r="A442" i="6"/>
  <c r="A442" i="5"/>
  <c r="D442" i="5" s="1"/>
  <c r="A442" i="4"/>
  <c r="W440" i="7"/>
  <c r="V440" i="7"/>
  <c r="U440" i="7"/>
  <c r="T440" i="7"/>
  <c r="S440" i="7"/>
  <c r="R440" i="7"/>
  <c r="Q440" i="7"/>
  <c r="P440" i="7"/>
  <c r="O440" i="7"/>
  <c r="N440" i="7"/>
  <c r="M440" i="7"/>
  <c r="L440" i="7"/>
  <c r="K440" i="7"/>
  <c r="I440" i="7"/>
  <c r="G440" i="7"/>
  <c r="F440" i="7"/>
  <c r="E440" i="7"/>
  <c r="C440" i="7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I440" i="6"/>
  <c r="G440" i="6"/>
  <c r="F440" i="6"/>
  <c r="E440" i="6"/>
  <c r="C440" i="6"/>
  <c r="C440" i="5"/>
  <c r="W440" i="5"/>
  <c r="V440" i="5"/>
  <c r="U440" i="5"/>
  <c r="T440" i="5"/>
  <c r="S440" i="5"/>
  <c r="R440" i="5"/>
  <c r="Q440" i="5"/>
  <c r="P440" i="5"/>
  <c r="O440" i="5"/>
  <c r="N440" i="5"/>
  <c r="M440" i="5"/>
  <c r="L440" i="5"/>
  <c r="K440" i="5"/>
  <c r="I440" i="5"/>
  <c r="G440" i="5"/>
  <c r="F440" i="5"/>
  <c r="E440" i="5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I440" i="4"/>
  <c r="G440" i="4"/>
  <c r="F440" i="4"/>
  <c r="E440" i="4"/>
  <c r="F112" i="15" l="1"/>
  <c r="G112" i="15" s="1"/>
  <c r="E112" i="15" s="1"/>
  <c r="E113" i="15" s="1"/>
  <c r="F113" i="6"/>
  <c r="G113" i="6" s="1"/>
  <c r="L112" i="6"/>
  <c r="E113" i="6"/>
  <c r="M112" i="6"/>
  <c r="I113" i="14"/>
  <c r="F114" i="14" s="1"/>
  <c r="G114" i="14" s="1"/>
  <c r="I114" i="14" s="1"/>
  <c r="E115" i="14"/>
  <c r="M114" i="14"/>
  <c r="L114" i="14"/>
  <c r="H442" i="7"/>
  <c r="D442" i="7"/>
  <c r="H442" i="6"/>
  <c r="D442" i="6"/>
  <c r="H442" i="5"/>
  <c r="L108" i="7"/>
  <c r="E109" i="7"/>
  <c r="M108" i="7"/>
  <c r="I108" i="7"/>
  <c r="F109" i="7" s="1"/>
  <c r="G109" i="7" s="1"/>
  <c r="H442" i="4"/>
  <c r="C442" i="4"/>
  <c r="F111" i="4"/>
  <c r="G111" i="4" s="1"/>
  <c r="I111" i="4" s="1"/>
  <c r="F112" i="4" s="1"/>
  <c r="M111" i="4"/>
  <c r="L111" i="4"/>
  <c r="A443" i="7"/>
  <c r="A443" i="6"/>
  <c r="A443" i="5"/>
  <c r="D443" i="5" s="1"/>
  <c r="A443" i="4"/>
  <c r="W441" i="7"/>
  <c r="V441" i="7"/>
  <c r="U441" i="7"/>
  <c r="T441" i="7"/>
  <c r="S441" i="7"/>
  <c r="R441" i="7"/>
  <c r="Q441" i="7"/>
  <c r="P441" i="7"/>
  <c r="O441" i="7"/>
  <c r="N441" i="7"/>
  <c r="M441" i="7"/>
  <c r="L441" i="7"/>
  <c r="K441" i="7"/>
  <c r="I441" i="7"/>
  <c r="G441" i="7"/>
  <c r="F441" i="7"/>
  <c r="E441" i="7"/>
  <c r="C441" i="7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I441" i="6"/>
  <c r="G441" i="6"/>
  <c r="F441" i="6"/>
  <c r="E441" i="6"/>
  <c r="C441" i="6"/>
  <c r="C441" i="5"/>
  <c r="W441" i="5"/>
  <c r="V441" i="5"/>
  <c r="U441" i="5"/>
  <c r="T441" i="5"/>
  <c r="S441" i="5"/>
  <c r="R441" i="5"/>
  <c r="Q441" i="5"/>
  <c r="P441" i="5"/>
  <c r="O441" i="5"/>
  <c r="N441" i="5"/>
  <c r="M441" i="5"/>
  <c r="L441" i="5"/>
  <c r="K441" i="5"/>
  <c r="I441" i="5"/>
  <c r="G441" i="5"/>
  <c r="F441" i="5"/>
  <c r="E441" i="5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I441" i="4"/>
  <c r="G441" i="4"/>
  <c r="F441" i="4"/>
  <c r="E441" i="4"/>
  <c r="I113" i="6" l="1"/>
  <c r="F114" i="6" s="1"/>
  <c r="G114" i="6" s="1"/>
  <c r="L112" i="15"/>
  <c r="M112" i="15"/>
  <c r="I112" i="15"/>
  <c r="L113" i="15"/>
  <c r="M113" i="15"/>
  <c r="E114" i="15"/>
  <c r="M113" i="6"/>
  <c r="E114" i="6"/>
  <c r="L113" i="6"/>
  <c r="F115" i="14"/>
  <c r="G115" i="14" s="1"/>
  <c r="I115" i="14" s="1"/>
  <c r="M115" i="14"/>
  <c r="E116" i="14"/>
  <c r="L115" i="14"/>
  <c r="H443" i="7"/>
  <c r="D443" i="7"/>
  <c r="H443" i="6"/>
  <c r="D443" i="6"/>
  <c r="H443" i="5"/>
  <c r="I109" i="7"/>
  <c r="F110" i="7" s="1"/>
  <c r="G110" i="7" s="1"/>
  <c r="M109" i="7"/>
  <c r="L109" i="7"/>
  <c r="E110" i="7"/>
  <c r="H443" i="4"/>
  <c r="C443" i="4"/>
  <c r="G112" i="4"/>
  <c r="A444" i="7"/>
  <c r="A444" i="6"/>
  <c r="A444" i="5"/>
  <c r="D444" i="5" s="1"/>
  <c r="A444" i="4"/>
  <c r="W442" i="7"/>
  <c r="V442" i="7"/>
  <c r="U442" i="7"/>
  <c r="T442" i="7"/>
  <c r="S442" i="7"/>
  <c r="R442" i="7"/>
  <c r="Q442" i="7"/>
  <c r="P442" i="7"/>
  <c r="O442" i="7"/>
  <c r="N442" i="7"/>
  <c r="M442" i="7"/>
  <c r="L442" i="7"/>
  <c r="K442" i="7"/>
  <c r="I442" i="7"/>
  <c r="G442" i="7"/>
  <c r="F442" i="7"/>
  <c r="E442" i="7"/>
  <c r="C442" i="7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I442" i="6"/>
  <c r="G442" i="6"/>
  <c r="F442" i="6"/>
  <c r="E442" i="6"/>
  <c r="C442" i="6"/>
  <c r="C442" i="5"/>
  <c r="W442" i="5"/>
  <c r="V442" i="5"/>
  <c r="U442" i="5"/>
  <c r="T442" i="5"/>
  <c r="S442" i="5"/>
  <c r="R442" i="5"/>
  <c r="Q442" i="5"/>
  <c r="P442" i="5"/>
  <c r="O442" i="5"/>
  <c r="N442" i="5"/>
  <c r="M442" i="5"/>
  <c r="L442" i="5"/>
  <c r="K442" i="5"/>
  <c r="I442" i="5"/>
  <c r="G442" i="5"/>
  <c r="F442" i="5"/>
  <c r="E442" i="5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I442" i="4"/>
  <c r="G442" i="4"/>
  <c r="F442" i="4"/>
  <c r="E442" i="4"/>
  <c r="F113" i="15" l="1"/>
  <c r="G113" i="15" s="1"/>
  <c r="I113" i="15" s="1"/>
  <c r="F114" i="15" s="1"/>
  <c r="E115" i="15"/>
  <c r="L114" i="15"/>
  <c r="M114" i="15"/>
  <c r="I114" i="6"/>
  <c r="F115" i="6" s="1"/>
  <c r="G115" i="6" s="1"/>
  <c r="E115" i="6"/>
  <c r="L114" i="6"/>
  <c r="M114" i="6"/>
  <c r="E112" i="4"/>
  <c r="E113" i="4" s="1"/>
  <c r="E114" i="4" s="1"/>
  <c r="E117" i="14"/>
  <c r="M116" i="14"/>
  <c r="L116" i="14"/>
  <c r="F116" i="14"/>
  <c r="G116" i="14" s="1"/>
  <c r="I116" i="14" s="1"/>
  <c r="H444" i="7"/>
  <c r="D444" i="7"/>
  <c r="H444" i="6"/>
  <c r="D444" i="6"/>
  <c r="H444" i="5"/>
  <c r="I110" i="7"/>
  <c r="F111" i="7" s="1"/>
  <c r="G111" i="7" s="1"/>
  <c r="L110" i="7"/>
  <c r="E111" i="7"/>
  <c r="M110" i="7"/>
  <c r="H444" i="4"/>
  <c r="C444" i="4"/>
  <c r="A445" i="7"/>
  <c r="A445" i="6"/>
  <c r="A445" i="5"/>
  <c r="D445" i="5" s="1"/>
  <c r="A445" i="4"/>
  <c r="W443" i="7"/>
  <c r="V443" i="7"/>
  <c r="U443" i="7"/>
  <c r="T443" i="7"/>
  <c r="S443" i="7"/>
  <c r="R443" i="7"/>
  <c r="Q443" i="7"/>
  <c r="P443" i="7"/>
  <c r="O443" i="7"/>
  <c r="N443" i="7"/>
  <c r="M443" i="7"/>
  <c r="L443" i="7"/>
  <c r="K443" i="7"/>
  <c r="I443" i="7"/>
  <c r="G443" i="7"/>
  <c r="F443" i="7"/>
  <c r="E443" i="7"/>
  <c r="C443" i="7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I443" i="6"/>
  <c r="G443" i="6"/>
  <c r="F443" i="6"/>
  <c r="E443" i="6"/>
  <c r="C443" i="6"/>
  <c r="C443" i="5"/>
  <c r="W443" i="5"/>
  <c r="V443" i="5"/>
  <c r="U443" i="5"/>
  <c r="T443" i="5"/>
  <c r="S443" i="5"/>
  <c r="R443" i="5"/>
  <c r="Q443" i="5"/>
  <c r="P443" i="5"/>
  <c r="O443" i="5"/>
  <c r="N443" i="5"/>
  <c r="M443" i="5"/>
  <c r="L443" i="5"/>
  <c r="K443" i="5"/>
  <c r="I443" i="5"/>
  <c r="G443" i="5"/>
  <c r="F443" i="5"/>
  <c r="E443" i="5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I443" i="4"/>
  <c r="G443" i="4"/>
  <c r="F443" i="4"/>
  <c r="E443" i="4"/>
  <c r="G114" i="15" l="1"/>
  <c r="I114" i="15" s="1"/>
  <c r="F115" i="15" s="1"/>
  <c r="G115" i="15" s="1"/>
  <c r="L113" i="4"/>
  <c r="M115" i="15"/>
  <c r="E116" i="15"/>
  <c r="L115" i="15"/>
  <c r="M113" i="4"/>
  <c r="L115" i="6"/>
  <c r="M115" i="6"/>
  <c r="E116" i="6"/>
  <c r="I115" i="6"/>
  <c r="L112" i="4"/>
  <c r="M112" i="4"/>
  <c r="I112" i="4"/>
  <c r="F113" i="4" s="1"/>
  <c r="G113" i="4" s="1"/>
  <c r="I113" i="4" s="1"/>
  <c r="F114" i="4" s="1"/>
  <c r="G114" i="4" s="1"/>
  <c r="I114" i="4" s="1"/>
  <c r="F115" i="4" s="1"/>
  <c r="F117" i="14"/>
  <c r="G117" i="14" s="1"/>
  <c r="I117" i="14" s="1"/>
  <c r="L117" i="14"/>
  <c r="M117" i="14"/>
  <c r="E118" i="14"/>
  <c r="H445" i="7"/>
  <c r="D445" i="7"/>
  <c r="H445" i="6"/>
  <c r="D445" i="6"/>
  <c r="H445" i="5"/>
  <c r="M111" i="7"/>
  <c r="L111" i="7"/>
  <c r="I111" i="7"/>
  <c r="H445" i="4"/>
  <c r="C445" i="4"/>
  <c r="M114" i="4"/>
  <c r="L114" i="4"/>
  <c r="E115" i="4"/>
  <c r="A446" i="7"/>
  <c r="A446" i="6"/>
  <c r="A446" i="5"/>
  <c r="D446" i="5" s="1"/>
  <c r="A446" i="4"/>
  <c r="W444" i="7"/>
  <c r="V444" i="7"/>
  <c r="U444" i="7"/>
  <c r="T444" i="7"/>
  <c r="S444" i="7"/>
  <c r="R444" i="7"/>
  <c r="Q444" i="7"/>
  <c r="P444" i="7"/>
  <c r="O444" i="7"/>
  <c r="N444" i="7"/>
  <c r="M444" i="7"/>
  <c r="L444" i="7"/>
  <c r="K444" i="7"/>
  <c r="I444" i="7"/>
  <c r="G444" i="7"/>
  <c r="F444" i="7"/>
  <c r="E444" i="7"/>
  <c r="C444" i="7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I444" i="6"/>
  <c r="G444" i="6"/>
  <c r="F444" i="6"/>
  <c r="E444" i="6"/>
  <c r="C444" i="6"/>
  <c r="C444" i="5"/>
  <c r="W444" i="5"/>
  <c r="V444" i="5"/>
  <c r="U444" i="5"/>
  <c r="T444" i="5"/>
  <c r="S444" i="5"/>
  <c r="R444" i="5"/>
  <c r="Q444" i="5"/>
  <c r="P444" i="5"/>
  <c r="O444" i="5"/>
  <c r="N444" i="5"/>
  <c r="M444" i="5"/>
  <c r="L444" i="5"/>
  <c r="K444" i="5"/>
  <c r="I444" i="5"/>
  <c r="G444" i="5"/>
  <c r="F444" i="5"/>
  <c r="E444" i="5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I444" i="4"/>
  <c r="G444" i="4"/>
  <c r="F444" i="4"/>
  <c r="E444" i="4"/>
  <c r="I115" i="15" l="1"/>
  <c r="L116" i="15"/>
  <c r="M116" i="15"/>
  <c r="E117" i="15"/>
  <c r="F116" i="15"/>
  <c r="G116" i="15" s="1"/>
  <c r="F116" i="6"/>
  <c r="G116" i="6" s="1"/>
  <c r="I116" i="6" s="1"/>
  <c r="L116" i="6"/>
  <c r="M116" i="6"/>
  <c r="E117" i="6"/>
  <c r="F118" i="14"/>
  <c r="G118" i="14" s="1"/>
  <c r="I118" i="14" s="1"/>
  <c r="E119" i="14"/>
  <c r="M118" i="14"/>
  <c r="L118" i="14"/>
  <c r="H446" i="7"/>
  <c r="D446" i="7"/>
  <c r="H446" i="6"/>
  <c r="D446" i="6"/>
  <c r="H446" i="5"/>
  <c r="F112" i="7"/>
  <c r="G112" i="7" s="1"/>
  <c r="H446" i="4"/>
  <c r="C446" i="4"/>
  <c r="E116" i="4"/>
  <c r="M115" i="4"/>
  <c r="L115" i="4"/>
  <c r="G115" i="4"/>
  <c r="I115" i="4" s="1"/>
  <c r="A447" i="7"/>
  <c r="A447" i="6"/>
  <c r="A447" i="5"/>
  <c r="D447" i="5" s="1"/>
  <c r="A447" i="4"/>
  <c r="W445" i="7"/>
  <c r="V445" i="7"/>
  <c r="U445" i="7"/>
  <c r="T445" i="7"/>
  <c r="S445" i="7"/>
  <c r="R445" i="7"/>
  <c r="Q445" i="7"/>
  <c r="P445" i="7"/>
  <c r="O445" i="7"/>
  <c r="N445" i="7"/>
  <c r="M445" i="7"/>
  <c r="L445" i="7"/>
  <c r="K445" i="7"/>
  <c r="I445" i="7"/>
  <c r="G445" i="7"/>
  <c r="F445" i="7"/>
  <c r="E445" i="7"/>
  <c r="C445" i="7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I445" i="6"/>
  <c r="G445" i="6"/>
  <c r="F445" i="6"/>
  <c r="E445" i="6"/>
  <c r="C445" i="6"/>
  <c r="C445" i="5"/>
  <c r="W445" i="5"/>
  <c r="V445" i="5"/>
  <c r="U445" i="5"/>
  <c r="T445" i="5"/>
  <c r="S445" i="5"/>
  <c r="R445" i="5"/>
  <c r="Q445" i="5"/>
  <c r="P445" i="5"/>
  <c r="O445" i="5"/>
  <c r="N445" i="5"/>
  <c r="M445" i="5"/>
  <c r="L445" i="5"/>
  <c r="K445" i="5"/>
  <c r="I445" i="5"/>
  <c r="G445" i="5"/>
  <c r="F445" i="5"/>
  <c r="E445" i="5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I445" i="4"/>
  <c r="G445" i="4"/>
  <c r="F445" i="4"/>
  <c r="E445" i="4"/>
  <c r="I116" i="15" l="1"/>
  <c r="E118" i="15"/>
  <c r="M117" i="15"/>
  <c r="L117" i="15"/>
  <c r="F117" i="15"/>
  <c r="G117" i="15" s="1"/>
  <c r="I117" i="15" s="1"/>
  <c r="E118" i="6"/>
  <c r="L117" i="6"/>
  <c r="M117" i="6"/>
  <c r="F117" i="6"/>
  <c r="G117" i="6" s="1"/>
  <c r="I117" i="6" s="1"/>
  <c r="E112" i="7"/>
  <c r="E113" i="7" s="1"/>
  <c r="M113" i="7" s="1"/>
  <c r="E120" i="14"/>
  <c r="M119" i="14"/>
  <c r="L119" i="14"/>
  <c r="F119" i="14"/>
  <c r="G119" i="14" s="1"/>
  <c r="I119" i="14" s="1"/>
  <c r="H447" i="7"/>
  <c r="D447" i="7"/>
  <c r="H447" i="6"/>
  <c r="D447" i="6"/>
  <c r="H447" i="5"/>
  <c r="H447" i="4"/>
  <c r="C447" i="4"/>
  <c r="L116" i="4"/>
  <c r="E117" i="4"/>
  <c r="M116" i="4"/>
  <c r="F116" i="4"/>
  <c r="G116" i="4" s="1"/>
  <c r="I116" i="4" s="1"/>
  <c r="A448" i="7"/>
  <c r="A448" i="6"/>
  <c r="A448" i="5"/>
  <c r="D448" i="5" s="1"/>
  <c r="A448" i="4"/>
  <c r="W446" i="7"/>
  <c r="V446" i="7"/>
  <c r="U446" i="7"/>
  <c r="T446" i="7"/>
  <c r="S446" i="7"/>
  <c r="R446" i="7"/>
  <c r="Q446" i="7"/>
  <c r="P446" i="7"/>
  <c r="O446" i="7"/>
  <c r="N446" i="7"/>
  <c r="M446" i="7"/>
  <c r="L446" i="7"/>
  <c r="K446" i="7"/>
  <c r="I446" i="7"/>
  <c r="G446" i="7"/>
  <c r="F446" i="7"/>
  <c r="E446" i="7"/>
  <c r="C446" i="7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I446" i="6"/>
  <c r="G446" i="6"/>
  <c r="F446" i="6"/>
  <c r="E446" i="6"/>
  <c r="C446" i="6"/>
  <c r="C446" i="5"/>
  <c r="W446" i="5"/>
  <c r="V446" i="5"/>
  <c r="U446" i="5"/>
  <c r="T446" i="5"/>
  <c r="S446" i="5"/>
  <c r="R446" i="5"/>
  <c r="Q446" i="5"/>
  <c r="P446" i="5"/>
  <c r="O446" i="5"/>
  <c r="N446" i="5"/>
  <c r="M446" i="5"/>
  <c r="L446" i="5"/>
  <c r="K446" i="5"/>
  <c r="I446" i="5"/>
  <c r="G446" i="5"/>
  <c r="F446" i="5"/>
  <c r="E446" i="5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I446" i="4"/>
  <c r="G446" i="4"/>
  <c r="F446" i="4"/>
  <c r="E446" i="4"/>
  <c r="M118" i="15" l="1"/>
  <c r="L118" i="15"/>
  <c r="E119" i="15"/>
  <c r="F118" i="15"/>
  <c r="G118" i="15" s="1"/>
  <c r="I118" i="15" s="1"/>
  <c r="F118" i="6"/>
  <c r="G118" i="6" s="1"/>
  <c r="I118" i="6" s="1"/>
  <c r="E119" i="6"/>
  <c r="L118" i="6"/>
  <c r="M118" i="6"/>
  <c r="E114" i="7"/>
  <c r="L114" i="7" s="1"/>
  <c r="L113" i="7"/>
  <c r="L112" i="7"/>
  <c r="M112" i="7"/>
  <c r="I112" i="7"/>
  <c r="F120" i="14"/>
  <c r="G120" i="14" s="1"/>
  <c r="I120" i="14" s="1"/>
  <c r="L120" i="14"/>
  <c r="M120" i="14"/>
  <c r="E121" i="14"/>
  <c r="H448" i="7"/>
  <c r="D448" i="7"/>
  <c r="H448" i="6"/>
  <c r="D448" i="6"/>
  <c r="H448" i="5"/>
  <c r="H448" i="4"/>
  <c r="C448" i="4"/>
  <c r="E118" i="4"/>
  <c r="M117" i="4"/>
  <c r="L117" i="4"/>
  <c r="F117" i="4"/>
  <c r="G117" i="4" s="1"/>
  <c r="I117" i="4" s="1"/>
  <c r="F118" i="4" s="1"/>
  <c r="A449" i="7"/>
  <c r="A449" i="6"/>
  <c r="A449" i="5"/>
  <c r="D449" i="5" s="1"/>
  <c r="A449" i="4"/>
  <c r="W447" i="7"/>
  <c r="V447" i="7"/>
  <c r="U447" i="7"/>
  <c r="T447" i="7"/>
  <c r="S447" i="7"/>
  <c r="R447" i="7"/>
  <c r="Q447" i="7"/>
  <c r="P447" i="7"/>
  <c r="O447" i="7"/>
  <c r="N447" i="7"/>
  <c r="M447" i="7"/>
  <c r="L447" i="7"/>
  <c r="K447" i="7"/>
  <c r="I447" i="7"/>
  <c r="G447" i="7"/>
  <c r="F447" i="7"/>
  <c r="E447" i="7"/>
  <c r="C447" i="7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I447" i="6"/>
  <c r="G447" i="6"/>
  <c r="F447" i="6"/>
  <c r="E447" i="6"/>
  <c r="C447" i="6"/>
  <c r="C447" i="5"/>
  <c r="W447" i="5"/>
  <c r="V447" i="5"/>
  <c r="U447" i="5"/>
  <c r="T447" i="5"/>
  <c r="S447" i="5"/>
  <c r="R447" i="5"/>
  <c r="Q447" i="5"/>
  <c r="P447" i="5"/>
  <c r="O447" i="5"/>
  <c r="N447" i="5"/>
  <c r="M447" i="5"/>
  <c r="L447" i="5"/>
  <c r="K447" i="5"/>
  <c r="I447" i="5"/>
  <c r="G447" i="5"/>
  <c r="F447" i="5"/>
  <c r="E447" i="5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I447" i="4"/>
  <c r="G447" i="4"/>
  <c r="F447" i="4"/>
  <c r="E447" i="4"/>
  <c r="L119" i="15" l="1"/>
  <c r="M119" i="15"/>
  <c r="E120" i="15"/>
  <c r="F119" i="15"/>
  <c r="G119" i="15" s="1"/>
  <c r="I119" i="15" s="1"/>
  <c r="E120" i="6"/>
  <c r="L119" i="6"/>
  <c r="M119" i="6"/>
  <c r="F119" i="6"/>
  <c r="G119" i="6" s="1"/>
  <c r="I119" i="6" s="1"/>
  <c r="E115" i="7"/>
  <c r="M115" i="7" s="1"/>
  <c r="M114" i="7"/>
  <c r="F113" i="7"/>
  <c r="G113" i="7" s="1"/>
  <c r="I113" i="7" s="1"/>
  <c r="F114" i="7" s="1"/>
  <c r="F121" i="14"/>
  <c r="G121" i="14" s="1"/>
  <c r="I121" i="14" s="1"/>
  <c r="L121" i="14"/>
  <c r="E122" i="14"/>
  <c r="M121" i="14"/>
  <c r="H449" i="7"/>
  <c r="D449" i="7"/>
  <c r="H449" i="6"/>
  <c r="D449" i="6"/>
  <c r="H449" i="5"/>
  <c r="H449" i="4"/>
  <c r="C449" i="4"/>
  <c r="G118" i="4"/>
  <c r="I118" i="4" s="1"/>
  <c r="M118" i="4"/>
  <c r="L118" i="4"/>
  <c r="E119" i="4"/>
  <c r="A450" i="7"/>
  <c r="A450" i="6"/>
  <c r="A450" i="5"/>
  <c r="D450" i="5" s="1"/>
  <c r="A450" i="4"/>
  <c r="W448" i="7"/>
  <c r="V448" i="7"/>
  <c r="U448" i="7"/>
  <c r="T448" i="7"/>
  <c r="S448" i="7"/>
  <c r="R448" i="7"/>
  <c r="Q448" i="7"/>
  <c r="P448" i="7"/>
  <c r="O448" i="7"/>
  <c r="N448" i="7"/>
  <c r="M448" i="7"/>
  <c r="L448" i="7"/>
  <c r="K448" i="7"/>
  <c r="I448" i="7"/>
  <c r="G448" i="7"/>
  <c r="F448" i="7"/>
  <c r="E448" i="7"/>
  <c r="C448" i="7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I448" i="6"/>
  <c r="G448" i="6"/>
  <c r="F448" i="6"/>
  <c r="E448" i="6"/>
  <c r="C448" i="6"/>
  <c r="C448" i="5"/>
  <c r="W448" i="5"/>
  <c r="V448" i="5"/>
  <c r="U448" i="5"/>
  <c r="T448" i="5"/>
  <c r="S448" i="5"/>
  <c r="R448" i="5"/>
  <c r="Q448" i="5"/>
  <c r="P448" i="5"/>
  <c r="O448" i="5"/>
  <c r="N448" i="5"/>
  <c r="M448" i="5"/>
  <c r="L448" i="5"/>
  <c r="K448" i="5"/>
  <c r="I448" i="5"/>
  <c r="G448" i="5"/>
  <c r="F448" i="5"/>
  <c r="E448" i="5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I448" i="4"/>
  <c r="G448" i="4"/>
  <c r="F448" i="4"/>
  <c r="E448" i="4"/>
  <c r="E121" i="15" l="1"/>
  <c r="M120" i="15"/>
  <c r="L120" i="15"/>
  <c r="F120" i="15"/>
  <c r="G120" i="15" s="1"/>
  <c r="I120" i="15" s="1"/>
  <c r="F120" i="6"/>
  <c r="G120" i="6" s="1"/>
  <c r="I120" i="6" s="1"/>
  <c r="M120" i="6"/>
  <c r="E121" i="6"/>
  <c r="L120" i="6"/>
  <c r="E116" i="7"/>
  <c r="E117" i="7" s="1"/>
  <c r="L115" i="7"/>
  <c r="G114" i="7"/>
  <c r="I114" i="7" s="1"/>
  <c r="F115" i="7" s="1"/>
  <c r="G115" i="7" s="1"/>
  <c r="I115" i="7" s="1"/>
  <c r="F116" i="7" s="1"/>
  <c r="G116" i="7" s="1"/>
  <c r="L122" i="14"/>
  <c r="E123" i="14"/>
  <c r="M122" i="14"/>
  <c r="F122" i="14"/>
  <c r="G122" i="14" s="1"/>
  <c r="I122" i="14" s="1"/>
  <c r="H450" i="7"/>
  <c r="D450" i="7"/>
  <c r="H450" i="6"/>
  <c r="D450" i="6"/>
  <c r="H450" i="5"/>
  <c r="H450" i="4"/>
  <c r="C450" i="4"/>
  <c r="F119" i="4"/>
  <c r="G119" i="4" s="1"/>
  <c r="I119" i="4" s="1"/>
  <c r="L119" i="4"/>
  <c r="E120" i="4"/>
  <c r="M119" i="4"/>
  <c r="A451" i="7"/>
  <c r="A451" i="6"/>
  <c r="A451" i="5"/>
  <c r="D451" i="5" s="1"/>
  <c r="A451" i="4"/>
  <c r="W449" i="7"/>
  <c r="V449" i="7"/>
  <c r="U449" i="7"/>
  <c r="T449" i="7"/>
  <c r="S449" i="7"/>
  <c r="R449" i="7"/>
  <c r="Q449" i="7"/>
  <c r="P449" i="7"/>
  <c r="O449" i="7"/>
  <c r="N449" i="7"/>
  <c r="M449" i="7"/>
  <c r="L449" i="7"/>
  <c r="K449" i="7"/>
  <c r="I449" i="7"/>
  <c r="G449" i="7"/>
  <c r="F449" i="7"/>
  <c r="E449" i="7"/>
  <c r="C449" i="7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I449" i="6"/>
  <c r="G449" i="6"/>
  <c r="F449" i="6"/>
  <c r="E449" i="6"/>
  <c r="C449" i="6"/>
  <c r="C449" i="5"/>
  <c r="W449" i="5"/>
  <c r="V449" i="5"/>
  <c r="U449" i="5"/>
  <c r="T449" i="5"/>
  <c r="S449" i="5"/>
  <c r="R449" i="5"/>
  <c r="Q449" i="5"/>
  <c r="P449" i="5"/>
  <c r="O449" i="5"/>
  <c r="N449" i="5"/>
  <c r="M449" i="5"/>
  <c r="L449" i="5"/>
  <c r="K449" i="5"/>
  <c r="I449" i="5"/>
  <c r="G449" i="5"/>
  <c r="F449" i="5"/>
  <c r="E449" i="5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I449" i="4"/>
  <c r="G449" i="4"/>
  <c r="F449" i="4"/>
  <c r="E449" i="4"/>
  <c r="M121" i="15" l="1"/>
  <c r="E122" i="15"/>
  <c r="L121" i="15"/>
  <c r="F121" i="15"/>
  <c r="G121" i="15" s="1"/>
  <c r="I121" i="15" s="1"/>
  <c r="F121" i="6"/>
  <c r="G121" i="6" s="1"/>
  <c r="I121" i="6" s="1"/>
  <c r="M121" i="6"/>
  <c r="E122" i="6"/>
  <c r="L121" i="6"/>
  <c r="L116" i="7"/>
  <c r="M116" i="7"/>
  <c r="I116" i="7"/>
  <c r="F117" i="7" s="1"/>
  <c r="G117" i="7" s="1"/>
  <c r="I117" i="7" s="1"/>
  <c r="M123" i="14"/>
  <c r="L123" i="14"/>
  <c r="F123" i="14"/>
  <c r="G123" i="14" s="1"/>
  <c r="I123" i="14" s="1"/>
  <c r="F124" i="14" s="1"/>
  <c r="G124" i="14" s="1"/>
  <c r="H451" i="6"/>
  <c r="D451" i="6"/>
  <c r="H451" i="7"/>
  <c r="D451" i="7"/>
  <c r="H451" i="5"/>
  <c r="E118" i="7"/>
  <c r="M117" i="7"/>
  <c r="L117" i="7"/>
  <c r="H451" i="4"/>
  <c r="C451" i="4"/>
  <c r="M120" i="4"/>
  <c r="L120" i="4"/>
  <c r="E121" i="4"/>
  <c r="F120" i="4"/>
  <c r="G120" i="4" s="1"/>
  <c r="I120" i="4" s="1"/>
  <c r="F121" i="4" s="1"/>
  <c r="A452" i="7"/>
  <c r="A452" i="6"/>
  <c r="A452" i="5"/>
  <c r="D452" i="5" s="1"/>
  <c r="A452" i="4"/>
  <c r="W450" i="7"/>
  <c r="V450" i="7"/>
  <c r="U450" i="7"/>
  <c r="T450" i="7"/>
  <c r="S450" i="7"/>
  <c r="R450" i="7"/>
  <c r="Q450" i="7"/>
  <c r="P450" i="7"/>
  <c r="O450" i="7"/>
  <c r="N450" i="7"/>
  <c r="M450" i="7"/>
  <c r="L450" i="7"/>
  <c r="K450" i="7"/>
  <c r="I450" i="7"/>
  <c r="G450" i="7"/>
  <c r="F450" i="7"/>
  <c r="E450" i="7"/>
  <c r="C450" i="7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I450" i="6"/>
  <c r="G450" i="6"/>
  <c r="F450" i="6"/>
  <c r="E450" i="6"/>
  <c r="C450" i="6"/>
  <c r="C450" i="5"/>
  <c r="W450" i="5"/>
  <c r="V450" i="5"/>
  <c r="U450" i="5"/>
  <c r="T450" i="5"/>
  <c r="S450" i="5"/>
  <c r="R450" i="5"/>
  <c r="Q450" i="5"/>
  <c r="P450" i="5"/>
  <c r="O450" i="5"/>
  <c r="N450" i="5"/>
  <c r="M450" i="5"/>
  <c r="L450" i="5"/>
  <c r="K450" i="5"/>
  <c r="I450" i="5"/>
  <c r="G450" i="5"/>
  <c r="F450" i="5"/>
  <c r="E450" i="5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I450" i="4"/>
  <c r="G450" i="4"/>
  <c r="F450" i="4"/>
  <c r="E450" i="4"/>
  <c r="L122" i="15" l="1"/>
  <c r="M122" i="15"/>
  <c r="E123" i="15"/>
  <c r="F122" i="15"/>
  <c r="G122" i="15" s="1"/>
  <c r="I122" i="15" s="1"/>
  <c r="L122" i="6"/>
  <c r="M122" i="6"/>
  <c r="E123" i="6"/>
  <c r="F122" i="6"/>
  <c r="G122" i="6" s="1"/>
  <c r="I122" i="6" s="1"/>
  <c r="E124" i="14"/>
  <c r="I124" i="14" s="1"/>
  <c r="H452" i="7"/>
  <c r="D452" i="7"/>
  <c r="H452" i="6"/>
  <c r="D452" i="6"/>
  <c r="H452" i="5"/>
  <c r="F118" i="7"/>
  <c r="G118" i="7" s="1"/>
  <c r="I118" i="7" s="1"/>
  <c r="L118" i="7"/>
  <c r="E119" i="7"/>
  <c r="M118" i="7"/>
  <c r="H452" i="4"/>
  <c r="C452" i="4"/>
  <c r="G121" i="4"/>
  <c r="I121" i="4" s="1"/>
  <c r="E122" i="4"/>
  <c r="M121" i="4"/>
  <c r="L121" i="4"/>
  <c r="A453" i="7"/>
  <c r="A453" i="6"/>
  <c r="A453" i="5"/>
  <c r="D453" i="5" s="1"/>
  <c r="A453" i="4"/>
  <c r="W451" i="7"/>
  <c r="V451" i="7"/>
  <c r="U451" i="7"/>
  <c r="T451" i="7"/>
  <c r="S451" i="7"/>
  <c r="R451" i="7"/>
  <c r="Q451" i="7"/>
  <c r="P451" i="7"/>
  <c r="O451" i="7"/>
  <c r="N451" i="7"/>
  <c r="M451" i="7"/>
  <c r="L451" i="7"/>
  <c r="K451" i="7"/>
  <c r="I451" i="7"/>
  <c r="G451" i="7"/>
  <c r="F451" i="7"/>
  <c r="E451" i="7"/>
  <c r="C451" i="7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I451" i="6"/>
  <c r="G451" i="6"/>
  <c r="F451" i="6"/>
  <c r="E451" i="6"/>
  <c r="C451" i="6"/>
  <c r="C451" i="5"/>
  <c r="W451" i="5"/>
  <c r="V451" i="5"/>
  <c r="U451" i="5"/>
  <c r="T451" i="5"/>
  <c r="S451" i="5"/>
  <c r="R451" i="5"/>
  <c r="Q451" i="5"/>
  <c r="P451" i="5"/>
  <c r="O451" i="5"/>
  <c r="N451" i="5"/>
  <c r="M451" i="5"/>
  <c r="L451" i="5"/>
  <c r="K451" i="5"/>
  <c r="I451" i="5"/>
  <c r="G451" i="5"/>
  <c r="F451" i="5"/>
  <c r="E451" i="5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I451" i="4"/>
  <c r="G451" i="4"/>
  <c r="F451" i="4"/>
  <c r="E451" i="4"/>
  <c r="L123" i="15" l="1"/>
  <c r="M123" i="15"/>
  <c r="F123" i="15"/>
  <c r="G123" i="15" s="1"/>
  <c r="I123" i="15" s="1"/>
  <c r="F123" i="6"/>
  <c r="G123" i="6" s="1"/>
  <c r="I123" i="6" s="1"/>
  <c r="L123" i="6"/>
  <c r="M123" i="6"/>
  <c r="E125" i="14"/>
  <c r="E126" i="14" s="1"/>
  <c r="M124" i="14"/>
  <c r="L124" i="14"/>
  <c r="F125" i="14"/>
  <c r="G125" i="14" s="1"/>
  <c r="H453" i="7"/>
  <c r="D453" i="7"/>
  <c r="H453" i="6"/>
  <c r="D453" i="6"/>
  <c r="H453" i="5"/>
  <c r="M119" i="7"/>
  <c r="L119" i="7"/>
  <c r="E120" i="7"/>
  <c r="F119" i="7"/>
  <c r="G119" i="7" s="1"/>
  <c r="I119" i="7" s="1"/>
  <c r="F120" i="7" s="1"/>
  <c r="H453" i="4"/>
  <c r="C453" i="4"/>
  <c r="M122" i="4"/>
  <c r="L122" i="4"/>
  <c r="E123" i="4"/>
  <c r="F122" i="4"/>
  <c r="G122" i="4" s="1"/>
  <c r="I122" i="4" s="1"/>
  <c r="A454" i="7"/>
  <c r="A454" i="6"/>
  <c r="A454" i="5"/>
  <c r="D454" i="5" s="1"/>
  <c r="A454" i="4"/>
  <c r="W452" i="7"/>
  <c r="V452" i="7"/>
  <c r="U452" i="7"/>
  <c r="T452" i="7"/>
  <c r="S452" i="7"/>
  <c r="R452" i="7"/>
  <c r="Q452" i="7"/>
  <c r="P452" i="7"/>
  <c r="O452" i="7"/>
  <c r="N452" i="7"/>
  <c r="M452" i="7"/>
  <c r="L452" i="7"/>
  <c r="K452" i="7"/>
  <c r="I452" i="7"/>
  <c r="G452" i="7"/>
  <c r="F452" i="7"/>
  <c r="E452" i="7"/>
  <c r="C452" i="7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I452" i="6"/>
  <c r="G452" i="6"/>
  <c r="F452" i="6"/>
  <c r="E452" i="6"/>
  <c r="C452" i="6"/>
  <c r="C452" i="5"/>
  <c r="W452" i="5"/>
  <c r="V452" i="5"/>
  <c r="U452" i="5"/>
  <c r="T452" i="5"/>
  <c r="S452" i="5"/>
  <c r="R452" i="5"/>
  <c r="Q452" i="5"/>
  <c r="P452" i="5"/>
  <c r="O452" i="5"/>
  <c r="N452" i="5"/>
  <c r="M452" i="5"/>
  <c r="L452" i="5"/>
  <c r="K452" i="5"/>
  <c r="I452" i="5"/>
  <c r="G452" i="5"/>
  <c r="F452" i="5"/>
  <c r="E452" i="5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I452" i="4"/>
  <c r="G452" i="4"/>
  <c r="F452" i="4"/>
  <c r="E452" i="4"/>
  <c r="F124" i="15" l="1"/>
  <c r="G124" i="15" s="1"/>
  <c r="E124" i="15" s="1"/>
  <c r="E125" i="15" s="1"/>
  <c r="F124" i="6"/>
  <c r="G124" i="6" s="1"/>
  <c r="M125" i="14"/>
  <c r="L125" i="14"/>
  <c r="I125" i="14"/>
  <c r="F126" i="14" s="1"/>
  <c r="G126" i="14" s="1"/>
  <c r="I126" i="14" s="1"/>
  <c r="E127" i="14"/>
  <c r="M126" i="14"/>
  <c r="L126" i="14"/>
  <c r="H454" i="7"/>
  <c r="D454" i="7"/>
  <c r="H454" i="6"/>
  <c r="D454" i="6"/>
  <c r="H454" i="5"/>
  <c r="L120" i="7"/>
  <c r="E121" i="7"/>
  <c r="M120" i="7"/>
  <c r="G120" i="7"/>
  <c r="I120" i="7" s="1"/>
  <c r="F121" i="7" s="1"/>
  <c r="G121" i="7" s="1"/>
  <c r="H454" i="4"/>
  <c r="C454" i="4"/>
  <c r="F123" i="4"/>
  <c r="G123" i="4" s="1"/>
  <c r="I123" i="4" s="1"/>
  <c r="F124" i="4" s="1"/>
  <c r="M123" i="4"/>
  <c r="L123" i="4"/>
  <c r="A455" i="7"/>
  <c r="A455" i="6"/>
  <c r="A455" i="5"/>
  <c r="D455" i="5" s="1"/>
  <c r="A455" i="4"/>
  <c r="W453" i="7"/>
  <c r="V453" i="7"/>
  <c r="U453" i="7"/>
  <c r="T453" i="7"/>
  <c r="S453" i="7"/>
  <c r="R453" i="7"/>
  <c r="Q453" i="7"/>
  <c r="P453" i="7"/>
  <c r="O453" i="7"/>
  <c r="N453" i="7"/>
  <c r="M453" i="7"/>
  <c r="L453" i="7"/>
  <c r="K453" i="7"/>
  <c r="I453" i="7"/>
  <c r="G453" i="7"/>
  <c r="F453" i="7"/>
  <c r="E453" i="7"/>
  <c r="C453" i="7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I453" i="6"/>
  <c r="G453" i="6"/>
  <c r="F453" i="6"/>
  <c r="E453" i="6"/>
  <c r="C453" i="6"/>
  <c r="C453" i="5"/>
  <c r="W453" i="5"/>
  <c r="V453" i="5"/>
  <c r="U453" i="5"/>
  <c r="T453" i="5"/>
  <c r="S453" i="5"/>
  <c r="R453" i="5"/>
  <c r="Q453" i="5"/>
  <c r="P453" i="5"/>
  <c r="O453" i="5"/>
  <c r="N453" i="5"/>
  <c r="M453" i="5"/>
  <c r="L453" i="5"/>
  <c r="K453" i="5"/>
  <c r="I453" i="5"/>
  <c r="G453" i="5"/>
  <c r="F453" i="5"/>
  <c r="E453" i="5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I453" i="4"/>
  <c r="G453" i="4"/>
  <c r="F453" i="4"/>
  <c r="E453" i="4"/>
  <c r="M124" i="15" l="1"/>
  <c r="I124" i="15"/>
  <c r="F125" i="15" s="1"/>
  <c r="G125" i="15" s="1"/>
  <c r="I125" i="15" s="1"/>
  <c r="L124" i="15"/>
  <c r="M125" i="15"/>
  <c r="L125" i="15"/>
  <c r="E126" i="15"/>
  <c r="E124" i="6"/>
  <c r="L127" i="14"/>
  <c r="E128" i="14"/>
  <c r="M127" i="14"/>
  <c r="F127" i="14"/>
  <c r="G127" i="14" s="1"/>
  <c r="I127" i="14"/>
  <c r="H455" i="7"/>
  <c r="D455" i="7"/>
  <c r="H455" i="6"/>
  <c r="D455" i="6"/>
  <c r="H455" i="5"/>
  <c r="I121" i="7"/>
  <c r="F122" i="7" s="1"/>
  <c r="G122" i="7" s="1"/>
  <c r="E122" i="7"/>
  <c r="M121" i="7"/>
  <c r="L121" i="7"/>
  <c r="H455" i="4"/>
  <c r="C455" i="4"/>
  <c r="G124" i="4"/>
  <c r="A456" i="7"/>
  <c r="A456" i="6"/>
  <c r="A456" i="5"/>
  <c r="D456" i="5" s="1"/>
  <c r="A456" i="4"/>
  <c r="W454" i="7"/>
  <c r="V454" i="7"/>
  <c r="U454" i="7"/>
  <c r="T454" i="7"/>
  <c r="S454" i="7"/>
  <c r="R454" i="7"/>
  <c r="Q454" i="7"/>
  <c r="P454" i="7"/>
  <c r="O454" i="7"/>
  <c r="N454" i="7"/>
  <c r="M454" i="7"/>
  <c r="L454" i="7"/>
  <c r="K454" i="7"/>
  <c r="I454" i="7"/>
  <c r="G454" i="7"/>
  <c r="F454" i="7"/>
  <c r="E454" i="7"/>
  <c r="C454" i="7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I454" i="6"/>
  <c r="G454" i="6"/>
  <c r="F454" i="6"/>
  <c r="E454" i="6"/>
  <c r="C454" i="6"/>
  <c r="C454" i="5"/>
  <c r="W454" i="5"/>
  <c r="V454" i="5"/>
  <c r="U454" i="5"/>
  <c r="T454" i="5"/>
  <c r="S454" i="5"/>
  <c r="R454" i="5"/>
  <c r="Q454" i="5"/>
  <c r="P454" i="5"/>
  <c r="O454" i="5"/>
  <c r="N454" i="5"/>
  <c r="M454" i="5"/>
  <c r="L454" i="5"/>
  <c r="K454" i="5"/>
  <c r="I454" i="5"/>
  <c r="G454" i="5"/>
  <c r="F454" i="5"/>
  <c r="E454" i="5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I454" i="4"/>
  <c r="G454" i="4"/>
  <c r="F454" i="4"/>
  <c r="E454" i="4"/>
  <c r="E127" i="15" l="1"/>
  <c r="L126" i="15"/>
  <c r="M126" i="15"/>
  <c r="F126" i="15"/>
  <c r="G126" i="15" s="1"/>
  <c r="I126" i="15" s="1"/>
  <c r="M124" i="6"/>
  <c r="E125" i="6"/>
  <c r="L124" i="6"/>
  <c r="I124" i="6"/>
  <c r="L128" i="14"/>
  <c r="E129" i="14"/>
  <c r="M128" i="14"/>
  <c r="F128" i="14"/>
  <c r="G128" i="14" s="1"/>
  <c r="I128" i="14" s="1"/>
  <c r="E124" i="4"/>
  <c r="E125" i="4" s="1"/>
  <c r="E126" i="4" s="1"/>
  <c r="H456" i="7"/>
  <c r="D456" i="7"/>
  <c r="H456" i="6"/>
  <c r="D456" i="6"/>
  <c r="H456" i="5"/>
  <c r="E123" i="7"/>
  <c r="M122" i="7"/>
  <c r="L122" i="7"/>
  <c r="I122" i="7"/>
  <c r="F123" i="7" s="1"/>
  <c r="G123" i="7" s="1"/>
  <c r="H456" i="4"/>
  <c r="C456" i="4"/>
  <c r="A457" i="7"/>
  <c r="A457" i="6"/>
  <c r="A457" i="5"/>
  <c r="D457" i="5" s="1"/>
  <c r="A457" i="4"/>
  <c r="W455" i="7"/>
  <c r="V455" i="7"/>
  <c r="U455" i="7"/>
  <c r="T455" i="7"/>
  <c r="S455" i="7"/>
  <c r="R455" i="7"/>
  <c r="Q455" i="7"/>
  <c r="P455" i="7"/>
  <c r="O455" i="7"/>
  <c r="N455" i="7"/>
  <c r="M455" i="7"/>
  <c r="L455" i="7"/>
  <c r="K455" i="7"/>
  <c r="I455" i="7"/>
  <c r="G455" i="7"/>
  <c r="F455" i="7"/>
  <c r="E455" i="7"/>
  <c r="C455" i="7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I455" i="6"/>
  <c r="G455" i="6"/>
  <c r="F455" i="6"/>
  <c r="E455" i="6"/>
  <c r="C455" i="6"/>
  <c r="C455" i="5"/>
  <c r="W455" i="5"/>
  <c r="V455" i="5"/>
  <c r="U455" i="5"/>
  <c r="T455" i="5"/>
  <c r="S455" i="5"/>
  <c r="R455" i="5"/>
  <c r="Q455" i="5"/>
  <c r="P455" i="5"/>
  <c r="O455" i="5"/>
  <c r="N455" i="5"/>
  <c r="M455" i="5"/>
  <c r="L455" i="5"/>
  <c r="K455" i="5"/>
  <c r="I455" i="5"/>
  <c r="G455" i="5"/>
  <c r="F455" i="5"/>
  <c r="E455" i="5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I455" i="4"/>
  <c r="G455" i="4"/>
  <c r="F455" i="4"/>
  <c r="E455" i="4"/>
  <c r="L127" i="15" l="1"/>
  <c r="E128" i="15"/>
  <c r="M127" i="15"/>
  <c r="F127" i="15"/>
  <c r="G127" i="15" s="1"/>
  <c r="I127" i="15"/>
  <c r="F125" i="6"/>
  <c r="G125" i="6" s="1"/>
  <c r="I125" i="6" s="1"/>
  <c r="F126" i="6" s="1"/>
  <c r="E126" i="6"/>
  <c r="M125" i="6"/>
  <c r="L125" i="6"/>
  <c r="L125" i="4"/>
  <c r="F129" i="14"/>
  <c r="G129" i="14" s="1"/>
  <c r="I129" i="14" s="1"/>
  <c r="L129" i="14"/>
  <c r="M129" i="14"/>
  <c r="E130" i="14"/>
  <c r="M125" i="4"/>
  <c r="M124" i="4"/>
  <c r="L124" i="4"/>
  <c r="I124" i="4"/>
  <c r="F125" i="4" s="1"/>
  <c r="G125" i="4" s="1"/>
  <c r="I125" i="4" s="1"/>
  <c r="F126" i="4" s="1"/>
  <c r="G126" i="4" s="1"/>
  <c r="I126" i="4" s="1"/>
  <c r="F127" i="4" s="1"/>
  <c r="H457" i="7"/>
  <c r="D457" i="7"/>
  <c r="H457" i="6"/>
  <c r="D457" i="6"/>
  <c r="H457" i="5"/>
  <c r="I123" i="7"/>
  <c r="F124" i="7" s="1"/>
  <c r="M123" i="7"/>
  <c r="L123" i="7"/>
  <c r="H457" i="4"/>
  <c r="C457" i="4"/>
  <c r="M126" i="4"/>
  <c r="L126" i="4"/>
  <c r="A458" i="7"/>
  <c r="A458" i="6"/>
  <c r="A458" i="5"/>
  <c r="D458" i="5" s="1"/>
  <c r="A458" i="4"/>
  <c r="W456" i="7"/>
  <c r="V456" i="7"/>
  <c r="U456" i="7"/>
  <c r="T456" i="7"/>
  <c r="S456" i="7"/>
  <c r="R456" i="7"/>
  <c r="Q456" i="7"/>
  <c r="P456" i="7"/>
  <c r="O456" i="7"/>
  <c r="N456" i="7"/>
  <c r="M456" i="7"/>
  <c r="L456" i="7"/>
  <c r="K456" i="7"/>
  <c r="I456" i="7"/>
  <c r="G456" i="7"/>
  <c r="F456" i="7"/>
  <c r="E456" i="7"/>
  <c r="C456" i="7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I456" i="6"/>
  <c r="G456" i="6"/>
  <c r="F456" i="6"/>
  <c r="E456" i="6"/>
  <c r="C456" i="6"/>
  <c r="C456" i="5"/>
  <c r="W456" i="5"/>
  <c r="V456" i="5"/>
  <c r="U456" i="5"/>
  <c r="T456" i="5"/>
  <c r="S456" i="5"/>
  <c r="R456" i="5"/>
  <c r="Q456" i="5"/>
  <c r="P456" i="5"/>
  <c r="O456" i="5"/>
  <c r="N456" i="5"/>
  <c r="M456" i="5"/>
  <c r="L456" i="5"/>
  <c r="K456" i="5"/>
  <c r="I456" i="5"/>
  <c r="G456" i="5"/>
  <c r="F456" i="5"/>
  <c r="E456" i="5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I456" i="4"/>
  <c r="G456" i="4"/>
  <c r="F456" i="4"/>
  <c r="E456" i="4"/>
  <c r="L128" i="15" l="1"/>
  <c r="M128" i="15"/>
  <c r="E129" i="15"/>
  <c r="F128" i="15"/>
  <c r="G128" i="15" s="1"/>
  <c r="I128" i="15" s="1"/>
  <c r="M126" i="6"/>
  <c r="L126" i="6"/>
  <c r="G126" i="6"/>
  <c r="I126" i="6" s="1"/>
  <c r="G124" i="7"/>
  <c r="E124" i="7" s="1"/>
  <c r="I124" i="7" s="1"/>
  <c r="F130" i="14"/>
  <c r="G130" i="14" s="1"/>
  <c r="I130" i="14"/>
  <c r="L130" i="14"/>
  <c r="E131" i="14"/>
  <c r="M130" i="14"/>
  <c r="H458" i="7"/>
  <c r="D458" i="7"/>
  <c r="H458" i="6"/>
  <c r="D458" i="6"/>
  <c r="H458" i="5"/>
  <c r="H458" i="4"/>
  <c r="C458" i="4"/>
  <c r="G127" i="4"/>
  <c r="A459" i="7"/>
  <c r="A459" i="6"/>
  <c r="A459" i="5"/>
  <c r="D459" i="5" s="1"/>
  <c r="A459" i="4"/>
  <c r="W457" i="7"/>
  <c r="V457" i="7"/>
  <c r="U457" i="7"/>
  <c r="T457" i="7"/>
  <c r="S457" i="7"/>
  <c r="R457" i="7"/>
  <c r="Q457" i="7"/>
  <c r="P457" i="7"/>
  <c r="O457" i="7"/>
  <c r="N457" i="7"/>
  <c r="M457" i="7"/>
  <c r="L457" i="7"/>
  <c r="K457" i="7"/>
  <c r="I457" i="7"/>
  <c r="G457" i="7"/>
  <c r="F457" i="7"/>
  <c r="E457" i="7"/>
  <c r="C457" i="7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I457" i="6"/>
  <c r="G457" i="6"/>
  <c r="F457" i="6"/>
  <c r="E457" i="6"/>
  <c r="C457" i="6"/>
  <c r="C457" i="5"/>
  <c r="W457" i="5"/>
  <c r="V457" i="5"/>
  <c r="U457" i="5"/>
  <c r="T457" i="5"/>
  <c r="S457" i="5"/>
  <c r="R457" i="5"/>
  <c r="Q457" i="5"/>
  <c r="P457" i="5"/>
  <c r="O457" i="5"/>
  <c r="N457" i="5"/>
  <c r="M457" i="5"/>
  <c r="L457" i="5"/>
  <c r="K457" i="5"/>
  <c r="I457" i="5"/>
  <c r="G457" i="5"/>
  <c r="F457" i="5"/>
  <c r="E457" i="5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I457" i="4"/>
  <c r="G457" i="4"/>
  <c r="F457" i="4"/>
  <c r="E457" i="4"/>
  <c r="E130" i="15" l="1"/>
  <c r="M129" i="15"/>
  <c r="L129" i="15"/>
  <c r="F129" i="15"/>
  <c r="G129" i="15" s="1"/>
  <c r="I129" i="15" s="1"/>
  <c r="F127" i="6"/>
  <c r="G127" i="6" s="1"/>
  <c r="E125" i="7"/>
  <c r="M125" i="7" s="1"/>
  <c r="L124" i="7"/>
  <c r="M124" i="7"/>
  <c r="F131" i="14"/>
  <c r="G131" i="14" s="1"/>
  <c r="I131" i="14" s="1"/>
  <c r="L131" i="14"/>
  <c r="M131" i="14"/>
  <c r="E132" i="14"/>
  <c r="E127" i="4"/>
  <c r="E128" i="4" s="1"/>
  <c r="E129" i="4" s="1"/>
  <c r="H459" i="5"/>
  <c r="H459" i="7"/>
  <c r="D459" i="7"/>
  <c r="H459" i="6"/>
  <c r="D459" i="6"/>
  <c r="F125" i="7"/>
  <c r="H459" i="4"/>
  <c r="C459" i="4"/>
  <c r="A460" i="7"/>
  <c r="A460" i="6"/>
  <c r="A460" i="5"/>
  <c r="D460" i="5" s="1"/>
  <c r="A460" i="4"/>
  <c r="W458" i="7"/>
  <c r="V458" i="7"/>
  <c r="U458" i="7"/>
  <c r="T458" i="7"/>
  <c r="S458" i="7"/>
  <c r="R458" i="7"/>
  <c r="Q458" i="7"/>
  <c r="P458" i="7"/>
  <c r="O458" i="7"/>
  <c r="N458" i="7"/>
  <c r="M458" i="7"/>
  <c r="L458" i="7"/>
  <c r="K458" i="7"/>
  <c r="I458" i="7"/>
  <c r="G458" i="7"/>
  <c r="F458" i="7"/>
  <c r="E458" i="7"/>
  <c r="C458" i="7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I458" i="6"/>
  <c r="G458" i="6"/>
  <c r="F458" i="6"/>
  <c r="E458" i="6"/>
  <c r="C458" i="6"/>
  <c r="C458" i="5"/>
  <c r="W458" i="5"/>
  <c r="V458" i="5"/>
  <c r="U458" i="5"/>
  <c r="T458" i="5"/>
  <c r="S458" i="5"/>
  <c r="R458" i="5"/>
  <c r="Q458" i="5"/>
  <c r="P458" i="5"/>
  <c r="O458" i="5"/>
  <c r="N458" i="5"/>
  <c r="M458" i="5"/>
  <c r="L458" i="5"/>
  <c r="K458" i="5"/>
  <c r="I458" i="5"/>
  <c r="G458" i="5"/>
  <c r="F458" i="5"/>
  <c r="E458" i="5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I458" i="4"/>
  <c r="G458" i="4"/>
  <c r="F458" i="4"/>
  <c r="E458" i="4"/>
  <c r="M130" i="15" l="1"/>
  <c r="E131" i="15"/>
  <c r="L130" i="15"/>
  <c r="F130" i="15"/>
  <c r="G130" i="15" s="1"/>
  <c r="I130" i="15"/>
  <c r="E127" i="6"/>
  <c r="E126" i="7"/>
  <c r="M126" i="7" s="1"/>
  <c r="L125" i="7"/>
  <c r="G125" i="7"/>
  <c r="I125" i="7" s="1"/>
  <c r="F126" i="7" s="1"/>
  <c r="F132" i="14"/>
  <c r="G132" i="14" s="1"/>
  <c r="I132" i="14" s="1"/>
  <c r="L128" i="4"/>
  <c r="L132" i="14"/>
  <c r="M132" i="14"/>
  <c r="E133" i="14"/>
  <c r="M128" i="4"/>
  <c r="M127" i="4"/>
  <c r="L127" i="4"/>
  <c r="I127" i="4"/>
  <c r="F128" i="4" s="1"/>
  <c r="G128" i="4" s="1"/>
  <c r="I128" i="4" s="1"/>
  <c r="F129" i="4" s="1"/>
  <c r="G129" i="4" s="1"/>
  <c r="I129" i="4" s="1"/>
  <c r="F130" i="4" s="1"/>
  <c r="H460" i="7"/>
  <c r="D460" i="7"/>
  <c r="H460" i="6"/>
  <c r="D460" i="6"/>
  <c r="H460" i="5"/>
  <c r="H460" i="4"/>
  <c r="C460" i="4"/>
  <c r="E130" i="4"/>
  <c r="M129" i="4"/>
  <c r="L129" i="4"/>
  <c r="A461" i="7"/>
  <c r="A461" i="6"/>
  <c r="A461" i="5"/>
  <c r="D461" i="5" s="1"/>
  <c r="A461" i="4"/>
  <c r="W459" i="7"/>
  <c r="V459" i="7"/>
  <c r="U459" i="7"/>
  <c r="T459" i="7"/>
  <c r="S459" i="7"/>
  <c r="R459" i="7"/>
  <c r="Q459" i="7"/>
  <c r="P459" i="7"/>
  <c r="O459" i="7"/>
  <c r="N459" i="7"/>
  <c r="M459" i="7"/>
  <c r="L459" i="7"/>
  <c r="K459" i="7"/>
  <c r="I459" i="7"/>
  <c r="G459" i="7"/>
  <c r="F459" i="7"/>
  <c r="E459" i="7"/>
  <c r="C459" i="7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I459" i="6"/>
  <c r="G459" i="6"/>
  <c r="F459" i="6"/>
  <c r="E459" i="6"/>
  <c r="C459" i="6"/>
  <c r="C459" i="5"/>
  <c r="W459" i="5"/>
  <c r="V459" i="5"/>
  <c r="U459" i="5"/>
  <c r="T459" i="5"/>
  <c r="S459" i="5"/>
  <c r="R459" i="5"/>
  <c r="Q459" i="5"/>
  <c r="P459" i="5"/>
  <c r="O459" i="5"/>
  <c r="N459" i="5"/>
  <c r="M459" i="5"/>
  <c r="L459" i="5"/>
  <c r="K459" i="5"/>
  <c r="I459" i="5"/>
  <c r="G459" i="5"/>
  <c r="F459" i="5"/>
  <c r="E459" i="5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I459" i="4"/>
  <c r="G459" i="4"/>
  <c r="F459" i="4"/>
  <c r="E459" i="4"/>
  <c r="M131" i="15" l="1"/>
  <c r="E132" i="15"/>
  <c r="L131" i="15"/>
  <c r="F131" i="15"/>
  <c r="G131" i="15" s="1"/>
  <c r="I131" i="15" s="1"/>
  <c r="E128" i="6"/>
  <c r="L127" i="6"/>
  <c r="M127" i="6"/>
  <c r="I127" i="6"/>
  <c r="L126" i="7"/>
  <c r="G126" i="7"/>
  <c r="I126" i="7" s="1"/>
  <c r="F127" i="7" s="1"/>
  <c r="G127" i="7" s="1"/>
  <c r="F133" i="14"/>
  <c r="G133" i="14" s="1"/>
  <c r="I133" i="14"/>
  <c r="E134" i="14"/>
  <c r="M133" i="14"/>
  <c r="L133" i="14"/>
  <c r="E127" i="7"/>
  <c r="M127" i="7" s="1"/>
  <c r="H461" i="6"/>
  <c r="D461" i="6"/>
  <c r="H461" i="7"/>
  <c r="D461" i="7"/>
  <c r="H461" i="5"/>
  <c r="H461" i="4"/>
  <c r="C461" i="4"/>
  <c r="E131" i="4"/>
  <c r="L130" i="4"/>
  <c r="M130" i="4"/>
  <c r="G130" i="4"/>
  <c r="I130" i="4" s="1"/>
  <c r="A462" i="7"/>
  <c r="A462" i="6"/>
  <c r="A462" i="5"/>
  <c r="D462" i="5" s="1"/>
  <c r="A462" i="4"/>
  <c r="W460" i="7"/>
  <c r="V460" i="7"/>
  <c r="U460" i="7"/>
  <c r="T460" i="7"/>
  <c r="S460" i="7"/>
  <c r="R460" i="7"/>
  <c r="Q460" i="7"/>
  <c r="P460" i="7"/>
  <c r="O460" i="7"/>
  <c r="N460" i="7"/>
  <c r="M460" i="7"/>
  <c r="L460" i="7"/>
  <c r="K460" i="7"/>
  <c r="I460" i="7"/>
  <c r="G460" i="7"/>
  <c r="F460" i="7"/>
  <c r="E460" i="7"/>
  <c r="C460" i="7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I460" i="6"/>
  <c r="G460" i="6"/>
  <c r="F460" i="6"/>
  <c r="E460" i="6"/>
  <c r="C460" i="6"/>
  <c r="C460" i="5"/>
  <c r="W460" i="5"/>
  <c r="V460" i="5"/>
  <c r="U460" i="5"/>
  <c r="T460" i="5"/>
  <c r="S460" i="5"/>
  <c r="R460" i="5"/>
  <c r="Q460" i="5"/>
  <c r="P460" i="5"/>
  <c r="O460" i="5"/>
  <c r="N460" i="5"/>
  <c r="M460" i="5"/>
  <c r="L460" i="5"/>
  <c r="K460" i="5"/>
  <c r="I460" i="5"/>
  <c r="G460" i="5"/>
  <c r="F460" i="5"/>
  <c r="E460" i="5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I460" i="4"/>
  <c r="G460" i="4"/>
  <c r="F460" i="4"/>
  <c r="E460" i="4"/>
  <c r="L132" i="15" l="1"/>
  <c r="E133" i="15"/>
  <c r="M132" i="15"/>
  <c r="F132" i="15"/>
  <c r="G132" i="15" s="1"/>
  <c r="I132" i="15" s="1"/>
  <c r="F128" i="6"/>
  <c r="G128" i="6" s="1"/>
  <c r="I128" i="6" s="1"/>
  <c r="F129" i="6" s="1"/>
  <c r="L128" i="6"/>
  <c r="E129" i="6"/>
  <c r="M128" i="6"/>
  <c r="E135" i="14"/>
  <c r="M134" i="14"/>
  <c r="L134" i="14"/>
  <c r="F134" i="14"/>
  <c r="G134" i="14" s="1"/>
  <c r="I134" i="14" s="1"/>
  <c r="E128" i="7"/>
  <c r="L128" i="7" s="1"/>
  <c r="I127" i="7"/>
  <c r="F128" i="7" s="1"/>
  <c r="L127" i="7"/>
  <c r="H462" i="7"/>
  <c r="D462" i="7"/>
  <c r="H462" i="6"/>
  <c r="D462" i="6"/>
  <c r="H462" i="5"/>
  <c r="H462" i="4"/>
  <c r="C462" i="4"/>
  <c r="F131" i="4"/>
  <c r="G131" i="4" s="1"/>
  <c r="I131" i="4" s="1"/>
  <c r="F132" i="4" s="1"/>
  <c r="L131" i="4"/>
  <c r="E132" i="4"/>
  <c r="M131" i="4"/>
  <c r="A463" i="7"/>
  <c r="A463" i="6"/>
  <c r="A463" i="5"/>
  <c r="D463" i="5" s="1"/>
  <c r="A463" i="4"/>
  <c r="W461" i="7"/>
  <c r="V461" i="7"/>
  <c r="U461" i="7"/>
  <c r="T461" i="7"/>
  <c r="S461" i="7"/>
  <c r="R461" i="7"/>
  <c r="Q461" i="7"/>
  <c r="P461" i="7"/>
  <c r="O461" i="7"/>
  <c r="N461" i="7"/>
  <c r="M461" i="7"/>
  <c r="L461" i="7"/>
  <c r="K461" i="7"/>
  <c r="I461" i="7"/>
  <c r="G461" i="7"/>
  <c r="F461" i="7"/>
  <c r="E461" i="7"/>
  <c r="C461" i="7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I461" i="6"/>
  <c r="G461" i="6"/>
  <c r="F461" i="6"/>
  <c r="E461" i="6"/>
  <c r="C461" i="6"/>
  <c r="C461" i="5"/>
  <c r="W461" i="5"/>
  <c r="V461" i="5"/>
  <c r="U461" i="5"/>
  <c r="T461" i="5"/>
  <c r="S461" i="5"/>
  <c r="R461" i="5"/>
  <c r="Q461" i="5"/>
  <c r="P461" i="5"/>
  <c r="O461" i="5"/>
  <c r="N461" i="5"/>
  <c r="M461" i="5"/>
  <c r="L461" i="5"/>
  <c r="K461" i="5"/>
  <c r="I461" i="5"/>
  <c r="G461" i="5"/>
  <c r="F461" i="5"/>
  <c r="E461" i="5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I461" i="4"/>
  <c r="G461" i="4"/>
  <c r="F461" i="4"/>
  <c r="E461" i="4"/>
  <c r="M133" i="15" l="1"/>
  <c r="E134" i="15"/>
  <c r="L133" i="15"/>
  <c r="F133" i="15"/>
  <c r="G133" i="15" s="1"/>
  <c r="I133" i="15"/>
  <c r="E130" i="6"/>
  <c r="M129" i="6"/>
  <c r="L129" i="6"/>
  <c r="G129" i="6"/>
  <c r="I129" i="6" s="1"/>
  <c r="F130" i="6" s="1"/>
  <c r="G130" i="6" s="1"/>
  <c r="G128" i="7"/>
  <c r="F135" i="14"/>
  <c r="G135" i="14" s="1"/>
  <c r="I135" i="14" s="1"/>
  <c r="M135" i="14"/>
  <c r="L135" i="14"/>
  <c r="M128" i="7"/>
  <c r="E129" i="7"/>
  <c r="L129" i="7" s="1"/>
  <c r="I128" i="7"/>
  <c r="F129" i="7" s="1"/>
  <c r="H463" i="7"/>
  <c r="D463" i="7"/>
  <c r="H463" i="6"/>
  <c r="D463" i="6"/>
  <c r="H463" i="5"/>
  <c r="H463" i="4"/>
  <c r="C463" i="4"/>
  <c r="G132" i="4"/>
  <c r="I132" i="4" s="1"/>
  <c r="F133" i="4" s="1"/>
  <c r="G133" i="4" s="1"/>
  <c r="M132" i="4"/>
  <c r="L132" i="4"/>
  <c r="E133" i="4"/>
  <c r="A464" i="7"/>
  <c r="A464" i="6"/>
  <c r="A464" i="5"/>
  <c r="D464" i="5" s="1"/>
  <c r="A464" i="4"/>
  <c r="W462" i="7"/>
  <c r="V462" i="7"/>
  <c r="U462" i="7"/>
  <c r="T462" i="7"/>
  <c r="S462" i="7"/>
  <c r="R462" i="7"/>
  <c r="Q462" i="7"/>
  <c r="P462" i="7"/>
  <c r="O462" i="7"/>
  <c r="N462" i="7"/>
  <c r="M462" i="7"/>
  <c r="L462" i="7"/>
  <c r="K462" i="7"/>
  <c r="I462" i="7"/>
  <c r="G462" i="7"/>
  <c r="F462" i="7"/>
  <c r="E462" i="7"/>
  <c r="C462" i="7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I462" i="6"/>
  <c r="G462" i="6"/>
  <c r="F462" i="6"/>
  <c r="E462" i="6"/>
  <c r="C462" i="6"/>
  <c r="C462" i="5"/>
  <c r="W462" i="5"/>
  <c r="V462" i="5"/>
  <c r="U462" i="5"/>
  <c r="T462" i="5"/>
  <c r="S462" i="5"/>
  <c r="R462" i="5"/>
  <c r="Q462" i="5"/>
  <c r="P462" i="5"/>
  <c r="O462" i="5"/>
  <c r="N462" i="5"/>
  <c r="M462" i="5"/>
  <c r="L462" i="5"/>
  <c r="K462" i="5"/>
  <c r="I462" i="5"/>
  <c r="G462" i="5"/>
  <c r="F462" i="5"/>
  <c r="E462" i="5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I462" i="4"/>
  <c r="G462" i="4"/>
  <c r="F462" i="4"/>
  <c r="E462" i="4"/>
  <c r="L134" i="15" l="1"/>
  <c r="M134" i="15"/>
  <c r="E135" i="15"/>
  <c r="F134" i="15"/>
  <c r="G134" i="15" s="1"/>
  <c r="I134" i="15" s="1"/>
  <c r="I130" i="6"/>
  <c r="F131" i="6" s="1"/>
  <c r="G131" i="6" s="1"/>
  <c r="E131" i="6"/>
  <c r="L130" i="6"/>
  <c r="M130" i="6"/>
  <c r="G129" i="7"/>
  <c r="I129" i="7" s="1"/>
  <c r="F130" i="7" s="1"/>
  <c r="G130" i="7" s="1"/>
  <c r="F136" i="14"/>
  <c r="G136" i="14" s="1"/>
  <c r="E136" i="14" s="1"/>
  <c r="E137" i="14" s="1"/>
  <c r="E130" i="7"/>
  <c r="M130" i="7" s="1"/>
  <c r="M129" i="7"/>
  <c r="H464" i="7"/>
  <c r="D464" i="7"/>
  <c r="H464" i="5"/>
  <c r="H464" i="6"/>
  <c r="D464" i="6"/>
  <c r="H464" i="4"/>
  <c r="C464" i="4"/>
  <c r="I133" i="4"/>
  <c r="F134" i="4" s="1"/>
  <c r="G134" i="4" s="1"/>
  <c r="L133" i="4"/>
  <c r="E134" i="4"/>
  <c r="M133" i="4"/>
  <c r="A465" i="7"/>
  <c r="A465" i="6"/>
  <c r="A465" i="5"/>
  <c r="D465" i="5" s="1"/>
  <c r="A465" i="4"/>
  <c r="W463" i="7"/>
  <c r="V463" i="7"/>
  <c r="U463" i="7"/>
  <c r="T463" i="7"/>
  <c r="S463" i="7"/>
  <c r="R463" i="7"/>
  <c r="Q463" i="7"/>
  <c r="P463" i="7"/>
  <c r="O463" i="7"/>
  <c r="N463" i="7"/>
  <c r="M463" i="7"/>
  <c r="L463" i="7"/>
  <c r="K463" i="7"/>
  <c r="I463" i="7"/>
  <c r="G463" i="7"/>
  <c r="F463" i="7"/>
  <c r="E463" i="7"/>
  <c r="C463" i="7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I463" i="6"/>
  <c r="G463" i="6"/>
  <c r="F463" i="6"/>
  <c r="E463" i="6"/>
  <c r="C463" i="6"/>
  <c r="C463" i="5"/>
  <c r="W463" i="5"/>
  <c r="V463" i="5"/>
  <c r="U463" i="5"/>
  <c r="T463" i="5"/>
  <c r="S463" i="5"/>
  <c r="R463" i="5"/>
  <c r="Q463" i="5"/>
  <c r="P463" i="5"/>
  <c r="O463" i="5"/>
  <c r="N463" i="5"/>
  <c r="M463" i="5"/>
  <c r="L463" i="5"/>
  <c r="K463" i="5"/>
  <c r="I463" i="5"/>
  <c r="G463" i="5"/>
  <c r="F463" i="5"/>
  <c r="E463" i="5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I463" i="4"/>
  <c r="G463" i="4"/>
  <c r="F463" i="4"/>
  <c r="E463" i="4"/>
  <c r="E136" i="15" l="1"/>
  <c r="L135" i="15"/>
  <c r="M135" i="15"/>
  <c r="F135" i="15"/>
  <c r="G135" i="15" s="1"/>
  <c r="I135" i="15" s="1"/>
  <c r="E132" i="6"/>
  <c r="L131" i="6"/>
  <c r="M131" i="6"/>
  <c r="I131" i="6"/>
  <c r="F132" i="6" s="1"/>
  <c r="G132" i="6" s="1"/>
  <c r="E131" i="7"/>
  <c r="E132" i="7" s="1"/>
  <c r="M136" i="14"/>
  <c r="I136" i="14"/>
  <c r="L136" i="14"/>
  <c r="L137" i="14"/>
  <c r="M137" i="14"/>
  <c r="E138" i="14"/>
  <c r="L130" i="7"/>
  <c r="I130" i="7"/>
  <c r="F131" i="7" s="1"/>
  <c r="G131" i="7" s="1"/>
  <c r="H465" i="7"/>
  <c r="D465" i="7"/>
  <c r="H465" i="5"/>
  <c r="H465" i="6"/>
  <c r="D465" i="6"/>
  <c r="I134" i="4"/>
  <c r="F135" i="4" s="1"/>
  <c r="G135" i="4" s="1"/>
  <c r="H465" i="4"/>
  <c r="C465" i="4"/>
  <c r="L134" i="4"/>
  <c r="E135" i="4"/>
  <c r="M134" i="4"/>
  <c r="A466" i="7"/>
  <c r="A466" i="6"/>
  <c r="A466" i="5"/>
  <c r="D466" i="5" s="1"/>
  <c r="A466" i="4"/>
  <c r="W464" i="7"/>
  <c r="V464" i="7"/>
  <c r="U464" i="7"/>
  <c r="T464" i="7"/>
  <c r="S464" i="7"/>
  <c r="R464" i="7"/>
  <c r="Q464" i="7"/>
  <c r="P464" i="7"/>
  <c r="O464" i="7"/>
  <c r="N464" i="7"/>
  <c r="M464" i="7"/>
  <c r="L464" i="7"/>
  <c r="K464" i="7"/>
  <c r="I464" i="7"/>
  <c r="G464" i="7"/>
  <c r="F464" i="7"/>
  <c r="E464" i="7"/>
  <c r="C464" i="7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I464" i="6"/>
  <c r="G464" i="6"/>
  <c r="F464" i="6"/>
  <c r="E464" i="6"/>
  <c r="C464" i="6"/>
  <c r="C464" i="5"/>
  <c r="W464" i="5"/>
  <c r="V464" i="5"/>
  <c r="U464" i="5"/>
  <c r="T464" i="5"/>
  <c r="S464" i="5"/>
  <c r="R464" i="5"/>
  <c r="Q464" i="5"/>
  <c r="P464" i="5"/>
  <c r="O464" i="5"/>
  <c r="N464" i="5"/>
  <c r="M464" i="5"/>
  <c r="L464" i="5"/>
  <c r="K464" i="5"/>
  <c r="I464" i="5"/>
  <c r="G464" i="5"/>
  <c r="F464" i="5"/>
  <c r="E464" i="5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I464" i="4"/>
  <c r="G464" i="4"/>
  <c r="F464" i="4"/>
  <c r="E464" i="4"/>
  <c r="L136" i="15" l="1"/>
  <c r="E137" i="15"/>
  <c r="M136" i="15"/>
  <c r="F136" i="15"/>
  <c r="G136" i="15" s="1"/>
  <c r="I136" i="15"/>
  <c r="I132" i="6"/>
  <c r="F133" i="6" s="1"/>
  <c r="G133" i="6" s="1"/>
  <c r="L132" i="6"/>
  <c r="E133" i="6"/>
  <c r="M132" i="6"/>
  <c r="F137" i="14"/>
  <c r="G137" i="14" s="1"/>
  <c r="I137" i="14" s="1"/>
  <c r="F138" i="14" s="1"/>
  <c r="L131" i="7"/>
  <c r="M131" i="7"/>
  <c r="M138" i="14"/>
  <c r="E139" i="14"/>
  <c r="L138" i="14"/>
  <c r="I131" i="7"/>
  <c r="F132" i="7" s="1"/>
  <c r="G132" i="7" s="1"/>
  <c r="H466" i="7"/>
  <c r="D466" i="7"/>
  <c r="H466" i="6"/>
  <c r="D466" i="6"/>
  <c r="H466" i="5"/>
  <c r="M132" i="7"/>
  <c r="L132" i="7"/>
  <c r="E133" i="7"/>
  <c r="H466" i="4"/>
  <c r="C466" i="4"/>
  <c r="I135" i="4"/>
  <c r="F136" i="4" s="1"/>
  <c r="G136" i="4" s="1"/>
  <c r="M135" i="4"/>
  <c r="L135" i="4"/>
  <c r="A467" i="7"/>
  <c r="A467" i="6"/>
  <c r="A467" i="5"/>
  <c r="D467" i="5" s="1"/>
  <c r="A467" i="4"/>
  <c r="W465" i="7"/>
  <c r="V465" i="7"/>
  <c r="U465" i="7"/>
  <c r="T465" i="7"/>
  <c r="S465" i="7"/>
  <c r="R465" i="7"/>
  <c r="Q465" i="7"/>
  <c r="P465" i="7"/>
  <c r="O465" i="7"/>
  <c r="N465" i="7"/>
  <c r="M465" i="7"/>
  <c r="L465" i="7"/>
  <c r="K465" i="7"/>
  <c r="I465" i="7"/>
  <c r="G465" i="7"/>
  <c r="F465" i="7"/>
  <c r="E465" i="7"/>
  <c r="C465" i="7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I465" i="6"/>
  <c r="G465" i="6"/>
  <c r="F465" i="6"/>
  <c r="E465" i="6"/>
  <c r="C465" i="6"/>
  <c r="C465" i="5"/>
  <c r="W465" i="5"/>
  <c r="V465" i="5"/>
  <c r="U465" i="5"/>
  <c r="T465" i="5"/>
  <c r="S465" i="5"/>
  <c r="R465" i="5"/>
  <c r="Q465" i="5"/>
  <c r="P465" i="5"/>
  <c r="O465" i="5"/>
  <c r="N465" i="5"/>
  <c r="M465" i="5"/>
  <c r="L465" i="5"/>
  <c r="K465" i="5"/>
  <c r="I465" i="5"/>
  <c r="G465" i="5"/>
  <c r="F465" i="5"/>
  <c r="E465" i="5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I465" i="4"/>
  <c r="G465" i="4"/>
  <c r="F465" i="4"/>
  <c r="E465" i="4"/>
  <c r="L137" i="15" l="1"/>
  <c r="M137" i="15"/>
  <c r="E138" i="15"/>
  <c r="F137" i="15"/>
  <c r="G137" i="15" s="1"/>
  <c r="I137" i="15" s="1"/>
  <c r="G138" i="14"/>
  <c r="I138" i="14" s="1"/>
  <c r="F139" i="14" s="1"/>
  <c r="G139" i="14" s="1"/>
  <c r="M133" i="6"/>
  <c r="E134" i="6"/>
  <c r="L133" i="6"/>
  <c r="I133" i="6"/>
  <c r="E136" i="4"/>
  <c r="I136" i="4" s="1"/>
  <c r="F137" i="4" s="1"/>
  <c r="G137" i="4" s="1"/>
  <c r="E140" i="14"/>
  <c r="M139" i="14"/>
  <c r="L139" i="14"/>
  <c r="I132" i="7"/>
  <c r="F133" i="7" s="1"/>
  <c r="G133" i="7" s="1"/>
  <c r="H467" i="7"/>
  <c r="D467" i="7"/>
  <c r="H467" i="6"/>
  <c r="D467" i="6"/>
  <c r="H467" i="5"/>
  <c r="M133" i="7"/>
  <c r="L133" i="7"/>
  <c r="E134" i="7"/>
  <c r="H467" i="4"/>
  <c r="C467" i="4"/>
  <c r="A468" i="7"/>
  <c r="A468" i="6"/>
  <c r="A468" i="5"/>
  <c r="D468" i="5" s="1"/>
  <c r="A468" i="4"/>
  <c r="W466" i="7"/>
  <c r="V466" i="7"/>
  <c r="U466" i="7"/>
  <c r="T466" i="7"/>
  <c r="S466" i="7"/>
  <c r="R466" i="7"/>
  <c r="Q466" i="7"/>
  <c r="P466" i="7"/>
  <c r="O466" i="7"/>
  <c r="N466" i="7"/>
  <c r="M466" i="7"/>
  <c r="L466" i="7"/>
  <c r="K466" i="7"/>
  <c r="I466" i="7"/>
  <c r="G466" i="7"/>
  <c r="F466" i="7"/>
  <c r="E466" i="7"/>
  <c r="C466" i="7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I466" i="6"/>
  <c r="G466" i="6"/>
  <c r="F466" i="6"/>
  <c r="E466" i="6"/>
  <c r="C466" i="6"/>
  <c r="C466" i="5"/>
  <c r="W466" i="5"/>
  <c r="V466" i="5"/>
  <c r="U466" i="5"/>
  <c r="T466" i="5"/>
  <c r="S466" i="5"/>
  <c r="R466" i="5"/>
  <c r="Q466" i="5"/>
  <c r="P466" i="5"/>
  <c r="O466" i="5"/>
  <c r="N466" i="5"/>
  <c r="M466" i="5"/>
  <c r="L466" i="5"/>
  <c r="K466" i="5"/>
  <c r="I466" i="5"/>
  <c r="G466" i="5"/>
  <c r="F466" i="5"/>
  <c r="E466" i="5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I466" i="4"/>
  <c r="G466" i="4"/>
  <c r="F466" i="4"/>
  <c r="E466" i="4"/>
  <c r="E139" i="15" l="1"/>
  <c r="L138" i="15"/>
  <c r="M138" i="15"/>
  <c r="F138" i="15"/>
  <c r="G138" i="15" s="1"/>
  <c r="I138" i="15" s="1"/>
  <c r="I139" i="14"/>
  <c r="E137" i="4"/>
  <c r="E138" i="4" s="1"/>
  <c r="F134" i="6"/>
  <c r="G134" i="6" s="1"/>
  <c r="I134" i="6" s="1"/>
  <c r="F135" i="6" s="1"/>
  <c r="L134" i="6"/>
  <c r="M134" i="6"/>
  <c r="E135" i="6"/>
  <c r="M136" i="4"/>
  <c r="L136" i="4"/>
  <c r="M140" i="14"/>
  <c r="E141" i="14"/>
  <c r="L140" i="14"/>
  <c r="I133" i="7"/>
  <c r="F134" i="7" s="1"/>
  <c r="G134" i="7" s="1"/>
  <c r="H468" i="7"/>
  <c r="D468" i="7"/>
  <c r="H468" i="6"/>
  <c r="D468" i="6"/>
  <c r="H468" i="5"/>
  <c r="L134" i="7"/>
  <c r="E135" i="7"/>
  <c r="M134" i="7"/>
  <c r="H468" i="4"/>
  <c r="C468" i="4"/>
  <c r="M137" i="4"/>
  <c r="L137" i="4"/>
  <c r="A469" i="7"/>
  <c r="A469" i="6"/>
  <c r="A469" i="5"/>
  <c r="D469" i="5" s="1"/>
  <c r="A469" i="4"/>
  <c r="W467" i="7"/>
  <c r="V467" i="7"/>
  <c r="U467" i="7"/>
  <c r="T467" i="7"/>
  <c r="S467" i="7"/>
  <c r="R467" i="7"/>
  <c r="Q467" i="7"/>
  <c r="P467" i="7"/>
  <c r="O467" i="7"/>
  <c r="N467" i="7"/>
  <c r="M467" i="7"/>
  <c r="L467" i="7"/>
  <c r="K467" i="7"/>
  <c r="I467" i="7"/>
  <c r="G467" i="7"/>
  <c r="F467" i="7"/>
  <c r="E467" i="7"/>
  <c r="C467" i="7"/>
  <c r="W467" i="6"/>
  <c r="V467" i="6"/>
  <c r="U467" i="6"/>
  <c r="T467" i="6"/>
  <c r="S467" i="6"/>
  <c r="R467" i="6"/>
  <c r="Q467" i="6"/>
  <c r="P467" i="6"/>
  <c r="O467" i="6"/>
  <c r="N467" i="6"/>
  <c r="M467" i="6"/>
  <c r="L467" i="6"/>
  <c r="K467" i="6"/>
  <c r="I467" i="6"/>
  <c r="G467" i="6"/>
  <c r="F467" i="6"/>
  <c r="E467" i="6"/>
  <c r="C467" i="6"/>
  <c r="C467" i="5"/>
  <c r="W467" i="5"/>
  <c r="V467" i="5"/>
  <c r="U467" i="5"/>
  <c r="T467" i="5"/>
  <c r="S467" i="5"/>
  <c r="R467" i="5"/>
  <c r="Q467" i="5"/>
  <c r="P467" i="5"/>
  <c r="O467" i="5"/>
  <c r="N467" i="5"/>
  <c r="M467" i="5"/>
  <c r="L467" i="5"/>
  <c r="K467" i="5"/>
  <c r="I467" i="5"/>
  <c r="G467" i="5"/>
  <c r="F467" i="5"/>
  <c r="E467" i="5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I467" i="4"/>
  <c r="G467" i="4"/>
  <c r="F467" i="4"/>
  <c r="E467" i="4"/>
  <c r="M139" i="15" l="1"/>
  <c r="E140" i="15"/>
  <c r="L139" i="15"/>
  <c r="I137" i="4"/>
  <c r="F138" i="4" s="1"/>
  <c r="G138" i="4" s="1"/>
  <c r="F139" i="15"/>
  <c r="G139" i="15" s="1"/>
  <c r="I139" i="15"/>
  <c r="F140" i="14"/>
  <c r="G140" i="14" s="1"/>
  <c r="I140" i="14" s="1"/>
  <c r="F141" i="14" s="1"/>
  <c r="L135" i="6"/>
  <c r="M135" i="6"/>
  <c r="G135" i="6"/>
  <c r="I135" i="6" s="1"/>
  <c r="L141" i="14"/>
  <c r="M141" i="14"/>
  <c r="E142" i="14"/>
  <c r="I134" i="7"/>
  <c r="F135" i="7" s="1"/>
  <c r="G135" i="7" s="1"/>
  <c r="H469" i="7"/>
  <c r="D469" i="7"/>
  <c r="H469" i="6"/>
  <c r="D469" i="6"/>
  <c r="H469" i="5"/>
  <c r="M135" i="7"/>
  <c r="L135" i="7"/>
  <c r="H469" i="4"/>
  <c r="C469" i="4"/>
  <c r="E139" i="4"/>
  <c r="M138" i="4"/>
  <c r="L138" i="4"/>
  <c r="A470" i="7"/>
  <c r="A470" i="6"/>
  <c r="A470" i="5"/>
  <c r="D470" i="5" s="1"/>
  <c r="A470" i="4"/>
  <c r="W468" i="7"/>
  <c r="V468" i="7"/>
  <c r="U468" i="7"/>
  <c r="T468" i="7"/>
  <c r="S468" i="7"/>
  <c r="R468" i="7"/>
  <c r="Q468" i="7"/>
  <c r="P468" i="7"/>
  <c r="O468" i="7"/>
  <c r="N468" i="7"/>
  <c r="M468" i="7"/>
  <c r="L468" i="7"/>
  <c r="K468" i="7"/>
  <c r="I468" i="7"/>
  <c r="G468" i="7"/>
  <c r="F468" i="7"/>
  <c r="E468" i="7"/>
  <c r="C468" i="7"/>
  <c r="W468" i="6"/>
  <c r="V468" i="6"/>
  <c r="U468" i="6"/>
  <c r="T468" i="6"/>
  <c r="S468" i="6"/>
  <c r="R468" i="6"/>
  <c r="Q468" i="6"/>
  <c r="P468" i="6"/>
  <c r="O468" i="6"/>
  <c r="N468" i="6"/>
  <c r="M468" i="6"/>
  <c r="L468" i="6"/>
  <c r="K468" i="6"/>
  <c r="I468" i="6"/>
  <c r="G468" i="6"/>
  <c r="F468" i="6"/>
  <c r="E468" i="6"/>
  <c r="C468" i="6"/>
  <c r="C468" i="5"/>
  <c r="W468" i="5"/>
  <c r="V468" i="5"/>
  <c r="U468" i="5"/>
  <c r="T468" i="5"/>
  <c r="S468" i="5"/>
  <c r="R468" i="5"/>
  <c r="Q468" i="5"/>
  <c r="P468" i="5"/>
  <c r="O468" i="5"/>
  <c r="N468" i="5"/>
  <c r="M468" i="5"/>
  <c r="L468" i="5"/>
  <c r="K468" i="5"/>
  <c r="I468" i="5"/>
  <c r="G468" i="5"/>
  <c r="F468" i="5"/>
  <c r="E468" i="5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I468" i="4"/>
  <c r="G468" i="4"/>
  <c r="F468" i="4"/>
  <c r="E468" i="4"/>
  <c r="I138" i="4" l="1"/>
  <c r="F139" i="4" s="1"/>
  <c r="G139" i="4" s="1"/>
  <c r="L140" i="15"/>
  <c r="M140" i="15"/>
  <c r="E141" i="15"/>
  <c r="G141" i="14"/>
  <c r="I141" i="14" s="1"/>
  <c r="F142" i="14" s="1"/>
  <c r="G142" i="14" s="1"/>
  <c r="F140" i="15"/>
  <c r="G140" i="15" s="1"/>
  <c r="I140" i="15" s="1"/>
  <c r="F136" i="6"/>
  <c r="G136" i="6" s="1"/>
  <c r="E136" i="6" s="1"/>
  <c r="I136" i="6" s="1"/>
  <c r="M142" i="14"/>
  <c r="E143" i="14"/>
  <c r="L142" i="14"/>
  <c r="I135" i="7"/>
  <c r="H470" i="7"/>
  <c r="D470" i="7"/>
  <c r="H470" i="6"/>
  <c r="D470" i="6"/>
  <c r="H470" i="5"/>
  <c r="H470" i="4"/>
  <c r="C470" i="4"/>
  <c r="E140" i="4"/>
  <c r="M139" i="4"/>
  <c r="L139" i="4"/>
  <c r="A471" i="7"/>
  <c r="A471" i="6"/>
  <c r="A471" i="5"/>
  <c r="D471" i="5" s="1"/>
  <c r="A471" i="4"/>
  <c r="W469" i="7"/>
  <c r="V469" i="7"/>
  <c r="U469" i="7"/>
  <c r="T469" i="7"/>
  <c r="S469" i="7"/>
  <c r="R469" i="7"/>
  <c r="Q469" i="7"/>
  <c r="P469" i="7"/>
  <c r="O469" i="7"/>
  <c r="N469" i="7"/>
  <c r="M469" i="7"/>
  <c r="L469" i="7"/>
  <c r="K469" i="7"/>
  <c r="I469" i="7"/>
  <c r="G469" i="7"/>
  <c r="F469" i="7"/>
  <c r="E469" i="7"/>
  <c r="C469" i="7"/>
  <c r="W469" i="6"/>
  <c r="V469" i="6"/>
  <c r="U469" i="6"/>
  <c r="T469" i="6"/>
  <c r="S469" i="6"/>
  <c r="R469" i="6"/>
  <c r="Q469" i="6"/>
  <c r="P469" i="6"/>
  <c r="O469" i="6"/>
  <c r="N469" i="6"/>
  <c r="M469" i="6"/>
  <c r="L469" i="6"/>
  <c r="K469" i="6"/>
  <c r="I469" i="6"/>
  <c r="G469" i="6"/>
  <c r="F469" i="6"/>
  <c r="E469" i="6"/>
  <c r="C469" i="6"/>
  <c r="C469" i="5"/>
  <c r="W469" i="5"/>
  <c r="V469" i="5"/>
  <c r="U469" i="5"/>
  <c r="T469" i="5"/>
  <c r="S469" i="5"/>
  <c r="R469" i="5"/>
  <c r="Q469" i="5"/>
  <c r="P469" i="5"/>
  <c r="O469" i="5"/>
  <c r="N469" i="5"/>
  <c r="M469" i="5"/>
  <c r="L469" i="5"/>
  <c r="K469" i="5"/>
  <c r="I469" i="5"/>
  <c r="G469" i="5"/>
  <c r="F469" i="5"/>
  <c r="E469" i="5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I469" i="4"/>
  <c r="G469" i="4"/>
  <c r="F469" i="4"/>
  <c r="E469" i="4"/>
  <c r="I139" i="4" l="1"/>
  <c r="F140" i="4" s="1"/>
  <c r="G140" i="4" s="1"/>
  <c r="I142" i="14"/>
  <c r="F143" i="14" s="1"/>
  <c r="G143" i="14" s="1"/>
  <c r="I143" i="14" s="1"/>
  <c r="E142" i="15"/>
  <c r="L141" i="15"/>
  <c r="M141" i="15"/>
  <c r="F141" i="15"/>
  <c r="G141" i="15" s="1"/>
  <c r="I141" i="15" s="1"/>
  <c r="F137" i="6"/>
  <c r="G137" i="6" s="1"/>
  <c r="E137" i="6"/>
  <c r="L136" i="6"/>
  <c r="M136" i="6"/>
  <c r="F136" i="7"/>
  <c r="G136" i="7" s="1"/>
  <c r="E136" i="7" s="1"/>
  <c r="E137" i="7" s="1"/>
  <c r="L137" i="7" s="1"/>
  <c r="L143" i="14"/>
  <c r="E144" i="14"/>
  <c r="M143" i="14"/>
  <c r="H471" i="7"/>
  <c r="D471" i="7"/>
  <c r="H471" i="5"/>
  <c r="H471" i="6"/>
  <c r="D471" i="6"/>
  <c r="H471" i="4"/>
  <c r="C471" i="4"/>
  <c r="I140" i="4"/>
  <c r="F141" i="4" s="1"/>
  <c r="G141" i="4" s="1"/>
  <c r="E141" i="4"/>
  <c r="M140" i="4"/>
  <c r="L140" i="4"/>
  <c r="A472" i="7"/>
  <c r="A472" i="6"/>
  <c r="A472" i="5"/>
  <c r="D472" i="5" s="1"/>
  <c r="A472" i="4"/>
  <c r="W470" i="7"/>
  <c r="V470" i="7"/>
  <c r="U470" i="7"/>
  <c r="T470" i="7"/>
  <c r="S470" i="7"/>
  <c r="R470" i="7"/>
  <c r="Q470" i="7"/>
  <c r="P470" i="7"/>
  <c r="O470" i="7"/>
  <c r="N470" i="7"/>
  <c r="M470" i="7"/>
  <c r="L470" i="7"/>
  <c r="K470" i="7"/>
  <c r="I470" i="7"/>
  <c r="G470" i="7"/>
  <c r="F470" i="7"/>
  <c r="E470" i="7"/>
  <c r="C470" i="7"/>
  <c r="W470" i="6"/>
  <c r="V470" i="6"/>
  <c r="U470" i="6"/>
  <c r="T470" i="6"/>
  <c r="S470" i="6"/>
  <c r="R470" i="6"/>
  <c r="Q470" i="6"/>
  <c r="P470" i="6"/>
  <c r="O470" i="6"/>
  <c r="N470" i="6"/>
  <c r="M470" i="6"/>
  <c r="L470" i="6"/>
  <c r="K470" i="6"/>
  <c r="I470" i="6"/>
  <c r="G470" i="6"/>
  <c r="F470" i="6"/>
  <c r="E470" i="6"/>
  <c r="C470" i="6"/>
  <c r="C470" i="5"/>
  <c r="W470" i="5"/>
  <c r="V470" i="5"/>
  <c r="U470" i="5"/>
  <c r="T470" i="5"/>
  <c r="S470" i="5"/>
  <c r="R470" i="5"/>
  <c r="Q470" i="5"/>
  <c r="P470" i="5"/>
  <c r="O470" i="5"/>
  <c r="N470" i="5"/>
  <c r="M470" i="5"/>
  <c r="L470" i="5"/>
  <c r="K470" i="5"/>
  <c r="I470" i="5"/>
  <c r="G470" i="5"/>
  <c r="F470" i="5"/>
  <c r="E470" i="5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I470" i="4"/>
  <c r="G470" i="4"/>
  <c r="F470" i="4"/>
  <c r="E470" i="4"/>
  <c r="L142" i="15" l="1"/>
  <c r="M142" i="15"/>
  <c r="E143" i="15"/>
  <c r="F142" i="15"/>
  <c r="G142" i="15" s="1"/>
  <c r="I142" i="15"/>
  <c r="L137" i="6"/>
  <c r="E138" i="6"/>
  <c r="M137" i="6"/>
  <c r="I137" i="6"/>
  <c r="F138" i="6" s="1"/>
  <c r="G138" i="6" s="1"/>
  <c r="M137" i="7"/>
  <c r="E138" i="7"/>
  <c r="M138" i="7" s="1"/>
  <c r="M136" i="7"/>
  <c r="L136" i="7"/>
  <c r="I136" i="7"/>
  <c r="F137" i="7" s="1"/>
  <c r="G137" i="7" s="1"/>
  <c r="M144" i="14"/>
  <c r="L144" i="14"/>
  <c r="E145" i="14"/>
  <c r="F144" i="14"/>
  <c r="G144" i="14" s="1"/>
  <c r="I144" i="14" s="1"/>
  <c r="H472" i="6"/>
  <c r="D472" i="6"/>
  <c r="H472" i="7"/>
  <c r="D472" i="7"/>
  <c r="H472" i="5"/>
  <c r="H472" i="4"/>
  <c r="C472" i="4"/>
  <c r="I141" i="4"/>
  <c r="F142" i="4" s="1"/>
  <c r="G142" i="4" s="1"/>
  <c r="E142" i="4"/>
  <c r="M141" i="4"/>
  <c r="L141" i="4"/>
  <c r="A473" i="7"/>
  <c r="A473" i="6"/>
  <c r="A473" i="5"/>
  <c r="D473" i="5" s="1"/>
  <c r="A473" i="4"/>
  <c r="W471" i="7"/>
  <c r="V471" i="7"/>
  <c r="U471" i="7"/>
  <c r="T471" i="7"/>
  <c r="S471" i="7"/>
  <c r="R471" i="7"/>
  <c r="Q471" i="7"/>
  <c r="P471" i="7"/>
  <c r="O471" i="7"/>
  <c r="N471" i="7"/>
  <c r="M471" i="7"/>
  <c r="L471" i="7"/>
  <c r="K471" i="7"/>
  <c r="I471" i="7"/>
  <c r="G471" i="7"/>
  <c r="F471" i="7"/>
  <c r="E471" i="7"/>
  <c r="C471" i="7"/>
  <c r="W471" i="6"/>
  <c r="V471" i="6"/>
  <c r="U471" i="6"/>
  <c r="T471" i="6"/>
  <c r="S471" i="6"/>
  <c r="R471" i="6"/>
  <c r="Q471" i="6"/>
  <c r="P471" i="6"/>
  <c r="O471" i="6"/>
  <c r="N471" i="6"/>
  <c r="M471" i="6"/>
  <c r="L471" i="6"/>
  <c r="K471" i="6"/>
  <c r="I471" i="6"/>
  <c r="G471" i="6"/>
  <c r="F471" i="6"/>
  <c r="E471" i="6"/>
  <c r="C471" i="6"/>
  <c r="C471" i="5"/>
  <c r="W471" i="5"/>
  <c r="V471" i="5"/>
  <c r="U471" i="5"/>
  <c r="T471" i="5"/>
  <c r="S471" i="5"/>
  <c r="R471" i="5"/>
  <c r="Q471" i="5"/>
  <c r="P471" i="5"/>
  <c r="O471" i="5"/>
  <c r="N471" i="5"/>
  <c r="M471" i="5"/>
  <c r="L471" i="5"/>
  <c r="K471" i="5"/>
  <c r="I471" i="5"/>
  <c r="G471" i="5"/>
  <c r="F471" i="5"/>
  <c r="E471" i="5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I471" i="4"/>
  <c r="G471" i="4"/>
  <c r="F471" i="4"/>
  <c r="E471" i="4"/>
  <c r="M143" i="15" l="1"/>
  <c r="E144" i="15"/>
  <c r="L143" i="15"/>
  <c r="F143" i="15"/>
  <c r="G143" i="15" s="1"/>
  <c r="I143" i="15" s="1"/>
  <c r="I138" i="6"/>
  <c r="F139" i="6" s="1"/>
  <c r="G139" i="6" s="1"/>
  <c r="E139" i="7"/>
  <c r="E140" i="7" s="1"/>
  <c r="L138" i="6"/>
  <c r="M138" i="6"/>
  <c r="E139" i="6"/>
  <c r="L138" i="7"/>
  <c r="I137" i="7"/>
  <c r="F138" i="7" s="1"/>
  <c r="G138" i="7" s="1"/>
  <c r="I138" i="7" s="1"/>
  <c r="F139" i="7" s="1"/>
  <c r="G139" i="7" s="1"/>
  <c r="F145" i="14"/>
  <c r="G145" i="14" s="1"/>
  <c r="I145" i="14"/>
  <c r="L145" i="14"/>
  <c r="M145" i="14"/>
  <c r="E146" i="14"/>
  <c r="H473" i="7"/>
  <c r="D473" i="7"/>
  <c r="H473" i="6"/>
  <c r="D473" i="6"/>
  <c r="H473" i="5"/>
  <c r="H473" i="4"/>
  <c r="C473" i="4"/>
  <c r="I142" i="4"/>
  <c r="F143" i="4" s="1"/>
  <c r="G143" i="4" s="1"/>
  <c r="M142" i="4"/>
  <c r="L142" i="4"/>
  <c r="E143" i="4"/>
  <c r="A474" i="7"/>
  <c r="A474" i="6"/>
  <c r="A474" i="5"/>
  <c r="D474" i="5" s="1"/>
  <c r="A474" i="4"/>
  <c r="W472" i="7"/>
  <c r="V472" i="7"/>
  <c r="U472" i="7"/>
  <c r="T472" i="7"/>
  <c r="S472" i="7"/>
  <c r="R472" i="7"/>
  <c r="Q472" i="7"/>
  <c r="P472" i="7"/>
  <c r="O472" i="7"/>
  <c r="N472" i="7"/>
  <c r="M472" i="7"/>
  <c r="L472" i="7"/>
  <c r="K472" i="7"/>
  <c r="I472" i="7"/>
  <c r="G472" i="7"/>
  <c r="F472" i="7"/>
  <c r="E472" i="7"/>
  <c r="C472" i="7"/>
  <c r="W472" i="6"/>
  <c r="V472" i="6"/>
  <c r="U472" i="6"/>
  <c r="T472" i="6"/>
  <c r="S472" i="6"/>
  <c r="R472" i="6"/>
  <c r="Q472" i="6"/>
  <c r="P472" i="6"/>
  <c r="O472" i="6"/>
  <c r="N472" i="6"/>
  <c r="M472" i="6"/>
  <c r="L472" i="6"/>
  <c r="K472" i="6"/>
  <c r="I472" i="6"/>
  <c r="G472" i="6"/>
  <c r="F472" i="6"/>
  <c r="E472" i="6"/>
  <c r="C472" i="6"/>
  <c r="C472" i="5"/>
  <c r="W472" i="5"/>
  <c r="V472" i="5"/>
  <c r="U472" i="5"/>
  <c r="T472" i="5"/>
  <c r="S472" i="5"/>
  <c r="R472" i="5"/>
  <c r="Q472" i="5"/>
  <c r="P472" i="5"/>
  <c r="O472" i="5"/>
  <c r="N472" i="5"/>
  <c r="M472" i="5"/>
  <c r="L472" i="5"/>
  <c r="K472" i="5"/>
  <c r="I472" i="5"/>
  <c r="G472" i="5"/>
  <c r="F472" i="5"/>
  <c r="E472" i="5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I472" i="4"/>
  <c r="G472" i="4"/>
  <c r="F472" i="4"/>
  <c r="E472" i="4"/>
  <c r="M144" i="15" l="1"/>
  <c r="E145" i="15"/>
  <c r="L144" i="15"/>
  <c r="M139" i="7"/>
  <c r="F144" i="15"/>
  <c r="G144" i="15" s="1"/>
  <c r="I144" i="15" s="1"/>
  <c r="L139" i="7"/>
  <c r="M139" i="6"/>
  <c r="E140" i="6"/>
  <c r="L139" i="6"/>
  <c r="I139" i="6"/>
  <c r="I139" i="7"/>
  <c r="F140" i="7" s="1"/>
  <c r="G140" i="7" s="1"/>
  <c r="M146" i="14"/>
  <c r="L146" i="14"/>
  <c r="E147" i="14"/>
  <c r="F146" i="14"/>
  <c r="G146" i="14" s="1"/>
  <c r="I146" i="14" s="1"/>
  <c r="H474" i="7"/>
  <c r="D474" i="7"/>
  <c r="H474" i="6"/>
  <c r="D474" i="6"/>
  <c r="H474" i="5"/>
  <c r="L140" i="7"/>
  <c r="M140" i="7"/>
  <c r="E141" i="7"/>
  <c r="H474" i="4"/>
  <c r="C474" i="4"/>
  <c r="E144" i="4"/>
  <c r="M143" i="4"/>
  <c r="L143" i="4"/>
  <c r="I143" i="4"/>
  <c r="A475" i="7"/>
  <c r="A475" i="6"/>
  <c r="A475" i="5"/>
  <c r="D475" i="5" s="1"/>
  <c r="A475" i="4"/>
  <c r="W473" i="7"/>
  <c r="V473" i="7"/>
  <c r="U473" i="7"/>
  <c r="T473" i="7"/>
  <c r="S473" i="7"/>
  <c r="R473" i="7"/>
  <c r="Q473" i="7"/>
  <c r="P473" i="7"/>
  <c r="O473" i="7"/>
  <c r="N473" i="7"/>
  <c r="M473" i="7"/>
  <c r="L473" i="7"/>
  <c r="K473" i="7"/>
  <c r="I473" i="7"/>
  <c r="G473" i="7"/>
  <c r="F473" i="7"/>
  <c r="E473" i="7"/>
  <c r="C473" i="7"/>
  <c r="W473" i="6"/>
  <c r="V473" i="6"/>
  <c r="U473" i="6"/>
  <c r="T473" i="6"/>
  <c r="S473" i="6"/>
  <c r="R473" i="6"/>
  <c r="Q473" i="6"/>
  <c r="P473" i="6"/>
  <c r="O473" i="6"/>
  <c r="N473" i="6"/>
  <c r="M473" i="6"/>
  <c r="L473" i="6"/>
  <c r="K473" i="6"/>
  <c r="I473" i="6"/>
  <c r="G473" i="6"/>
  <c r="F473" i="6"/>
  <c r="E473" i="6"/>
  <c r="C473" i="6"/>
  <c r="C473" i="5"/>
  <c r="W473" i="5"/>
  <c r="V473" i="5"/>
  <c r="U473" i="5"/>
  <c r="T473" i="5"/>
  <c r="S473" i="5"/>
  <c r="R473" i="5"/>
  <c r="Q473" i="5"/>
  <c r="P473" i="5"/>
  <c r="O473" i="5"/>
  <c r="N473" i="5"/>
  <c r="M473" i="5"/>
  <c r="L473" i="5"/>
  <c r="K473" i="5"/>
  <c r="I473" i="5"/>
  <c r="G473" i="5"/>
  <c r="F473" i="5"/>
  <c r="E473" i="5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I473" i="4"/>
  <c r="G473" i="4"/>
  <c r="F473" i="4"/>
  <c r="E473" i="4"/>
  <c r="L145" i="15" l="1"/>
  <c r="M145" i="15"/>
  <c r="E146" i="15"/>
  <c r="F145" i="15"/>
  <c r="G145" i="15" s="1"/>
  <c r="I145" i="15"/>
  <c r="F140" i="6"/>
  <c r="G140" i="6" s="1"/>
  <c r="I140" i="6" s="1"/>
  <c r="F141" i="6" s="1"/>
  <c r="E141" i="6"/>
  <c r="M140" i="6"/>
  <c r="L140" i="6"/>
  <c r="I140" i="7"/>
  <c r="F141" i="7" s="1"/>
  <c r="G141" i="7" s="1"/>
  <c r="I141" i="7" s="1"/>
  <c r="F147" i="14"/>
  <c r="G147" i="14" s="1"/>
  <c r="I147" i="14" s="1"/>
  <c r="M147" i="14"/>
  <c r="E148" i="14"/>
  <c r="L147" i="14"/>
  <c r="H475" i="5"/>
  <c r="H475" i="7"/>
  <c r="D475" i="7"/>
  <c r="H475" i="6"/>
  <c r="D475" i="6"/>
  <c r="L141" i="7"/>
  <c r="M141" i="7"/>
  <c r="E142" i="7"/>
  <c r="H475" i="4"/>
  <c r="C475" i="4"/>
  <c r="F144" i="4"/>
  <c r="G144" i="4" s="1"/>
  <c r="I144" i="4" s="1"/>
  <c r="F145" i="4" s="1"/>
  <c r="M144" i="4"/>
  <c r="L144" i="4"/>
  <c r="E145" i="4"/>
  <c r="A476" i="7"/>
  <c r="A476" i="6"/>
  <c r="A476" i="5"/>
  <c r="D476" i="5" s="1"/>
  <c r="A476" i="4"/>
  <c r="W474" i="7"/>
  <c r="V474" i="7"/>
  <c r="U474" i="7"/>
  <c r="T474" i="7"/>
  <c r="S474" i="7"/>
  <c r="R474" i="7"/>
  <c r="Q474" i="7"/>
  <c r="P474" i="7"/>
  <c r="O474" i="7"/>
  <c r="N474" i="7"/>
  <c r="M474" i="7"/>
  <c r="L474" i="7"/>
  <c r="K474" i="7"/>
  <c r="I474" i="7"/>
  <c r="G474" i="7"/>
  <c r="F474" i="7"/>
  <c r="E474" i="7"/>
  <c r="C474" i="7"/>
  <c r="W474" i="6"/>
  <c r="V474" i="6"/>
  <c r="U474" i="6"/>
  <c r="T474" i="6"/>
  <c r="S474" i="6"/>
  <c r="R474" i="6"/>
  <c r="Q474" i="6"/>
  <c r="P474" i="6"/>
  <c r="O474" i="6"/>
  <c r="N474" i="6"/>
  <c r="M474" i="6"/>
  <c r="L474" i="6"/>
  <c r="K474" i="6"/>
  <c r="I474" i="6"/>
  <c r="G474" i="6"/>
  <c r="F474" i="6"/>
  <c r="E474" i="6"/>
  <c r="C474" i="6"/>
  <c r="C474" i="5"/>
  <c r="W474" i="5"/>
  <c r="V474" i="5"/>
  <c r="U474" i="5"/>
  <c r="T474" i="5"/>
  <c r="S474" i="5"/>
  <c r="R474" i="5"/>
  <c r="Q474" i="5"/>
  <c r="P474" i="5"/>
  <c r="O474" i="5"/>
  <c r="N474" i="5"/>
  <c r="M474" i="5"/>
  <c r="L474" i="5"/>
  <c r="K474" i="5"/>
  <c r="I474" i="5"/>
  <c r="G474" i="5"/>
  <c r="F474" i="5"/>
  <c r="E474" i="5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I474" i="4"/>
  <c r="G474" i="4"/>
  <c r="F474" i="4"/>
  <c r="E474" i="4"/>
  <c r="L146" i="15" l="1"/>
  <c r="M146" i="15"/>
  <c r="E147" i="15"/>
  <c r="F146" i="15"/>
  <c r="G146" i="15" s="1"/>
  <c r="I146" i="15" s="1"/>
  <c r="G141" i="6"/>
  <c r="I141" i="6" s="1"/>
  <c r="F142" i="6" s="1"/>
  <c r="G142" i="6" s="1"/>
  <c r="M141" i="6"/>
  <c r="E142" i="6"/>
  <c r="L141" i="6"/>
  <c r="F148" i="14"/>
  <c r="G148" i="14" s="1"/>
  <c r="I148" i="14"/>
  <c r="E149" i="14"/>
  <c r="M148" i="14"/>
  <c r="L148" i="14"/>
  <c r="H476" i="6"/>
  <c r="D476" i="6"/>
  <c r="H476" i="5"/>
  <c r="H476" i="7"/>
  <c r="D476" i="7"/>
  <c r="F142" i="7"/>
  <c r="G142" i="7" s="1"/>
  <c r="I142" i="7" s="1"/>
  <c r="E143" i="7"/>
  <c r="M142" i="7"/>
  <c r="L142" i="7"/>
  <c r="H476" i="4"/>
  <c r="C476" i="4"/>
  <c r="G145" i="4"/>
  <c r="I145" i="4" s="1"/>
  <c r="M145" i="4"/>
  <c r="L145" i="4"/>
  <c r="E146" i="4"/>
  <c r="A477" i="7"/>
  <c r="A477" i="6"/>
  <c r="A477" i="5"/>
  <c r="D477" i="5" s="1"/>
  <c r="A477" i="4"/>
  <c r="W475" i="7"/>
  <c r="V475" i="7"/>
  <c r="U475" i="7"/>
  <c r="T475" i="7"/>
  <c r="S475" i="7"/>
  <c r="R475" i="7"/>
  <c r="Q475" i="7"/>
  <c r="P475" i="7"/>
  <c r="O475" i="7"/>
  <c r="N475" i="7"/>
  <c r="M475" i="7"/>
  <c r="L475" i="7"/>
  <c r="K475" i="7"/>
  <c r="I475" i="7"/>
  <c r="G475" i="7"/>
  <c r="F475" i="7"/>
  <c r="E475" i="7"/>
  <c r="C475" i="7"/>
  <c r="W475" i="6"/>
  <c r="V475" i="6"/>
  <c r="U475" i="6"/>
  <c r="T475" i="6"/>
  <c r="S475" i="6"/>
  <c r="R475" i="6"/>
  <c r="Q475" i="6"/>
  <c r="P475" i="6"/>
  <c r="O475" i="6"/>
  <c r="N475" i="6"/>
  <c r="M475" i="6"/>
  <c r="L475" i="6"/>
  <c r="K475" i="6"/>
  <c r="I475" i="6"/>
  <c r="G475" i="6"/>
  <c r="F475" i="6"/>
  <c r="E475" i="6"/>
  <c r="C475" i="6"/>
  <c r="C475" i="5"/>
  <c r="W475" i="5"/>
  <c r="V475" i="5"/>
  <c r="U475" i="5"/>
  <c r="T475" i="5"/>
  <c r="S475" i="5"/>
  <c r="R475" i="5"/>
  <c r="Q475" i="5"/>
  <c r="P475" i="5"/>
  <c r="O475" i="5"/>
  <c r="N475" i="5"/>
  <c r="M475" i="5"/>
  <c r="L475" i="5"/>
  <c r="K475" i="5"/>
  <c r="I475" i="5"/>
  <c r="G475" i="5"/>
  <c r="F475" i="5"/>
  <c r="E475" i="5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I475" i="4"/>
  <c r="G475" i="4"/>
  <c r="F475" i="4"/>
  <c r="E475" i="4"/>
  <c r="L147" i="15" l="1"/>
  <c r="M147" i="15"/>
  <c r="E148" i="15"/>
  <c r="F147" i="15"/>
  <c r="G147" i="15" s="1"/>
  <c r="I147" i="15" s="1"/>
  <c r="I142" i="6"/>
  <c r="F143" i="6" s="1"/>
  <c r="G143" i="6" s="1"/>
  <c r="L142" i="6"/>
  <c r="M142" i="6"/>
  <c r="E143" i="6"/>
  <c r="L149" i="14"/>
  <c r="E150" i="14"/>
  <c r="M149" i="14"/>
  <c r="F149" i="14"/>
  <c r="G149" i="14" s="1"/>
  <c r="I149" i="14" s="1"/>
  <c r="H477" i="7"/>
  <c r="D477" i="7"/>
  <c r="H477" i="6"/>
  <c r="D477" i="6"/>
  <c r="H477" i="5"/>
  <c r="E144" i="7"/>
  <c r="L143" i="7"/>
  <c r="M143" i="7"/>
  <c r="F143" i="7"/>
  <c r="G143" i="7" s="1"/>
  <c r="I143" i="7" s="1"/>
  <c r="H477" i="4"/>
  <c r="C477" i="4"/>
  <c r="L146" i="4"/>
  <c r="E147" i="4"/>
  <c r="M146" i="4"/>
  <c r="F146" i="4"/>
  <c r="G146" i="4" s="1"/>
  <c r="I146" i="4" s="1"/>
  <c r="A478" i="7"/>
  <c r="A478" i="6"/>
  <c r="A478" i="5"/>
  <c r="D478" i="5" s="1"/>
  <c r="A478" i="4"/>
  <c r="W476" i="7"/>
  <c r="V476" i="7"/>
  <c r="U476" i="7"/>
  <c r="T476" i="7"/>
  <c r="S476" i="7"/>
  <c r="R476" i="7"/>
  <c r="Q476" i="7"/>
  <c r="P476" i="7"/>
  <c r="O476" i="7"/>
  <c r="N476" i="7"/>
  <c r="M476" i="7"/>
  <c r="L476" i="7"/>
  <c r="K476" i="7"/>
  <c r="I476" i="7"/>
  <c r="G476" i="7"/>
  <c r="F476" i="7"/>
  <c r="E476" i="7"/>
  <c r="C476" i="7"/>
  <c r="W476" i="6"/>
  <c r="V476" i="6"/>
  <c r="U476" i="6"/>
  <c r="T476" i="6"/>
  <c r="S476" i="6"/>
  <c r="R476" i="6"/>
  <c r="Q476" i="6"/>
  <c r="P476" i="6"/>
  <c r="O476" i="6"/>
  <c r="N476" i="6"/>
  <c r="M476" i="6"/>
  <c r="L476" i="6"/>
  <c r="K476" i="6"/>
  <c r="I476" i="6"/>
  <c r="G476" i="6"/>
  <c r="F476" i="6"/>
  <c r="E476" i="6"/>
  <c r="C476" i="6"/>
  <c r="C476" i="5"/>
  <c r="W476" i="5"/>
  <c r="V476" i="5"/>
  <c r="U476" i="5"/>
  <c r="T476" i="5"/>
  <c r="S476" i="5"/>
  <c r="R476" i="5"/>
  <c r="Q476" i="5"/>
  <c r="P476" i="5"/>
  <c r="O476" i="5"/>
  <c r="N476" i="5"/>
  <c r="M476" i="5"/>
  <c r="L476" i="5"/>
  <c r="K476" i="5"/>
  <c r="I476" i="5"/>
  <c r="G476" i="5"/>
  <c r="F476" i="5"/>
  <c r="E476" i="5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I476" i="4"/>
  <c r="G476" i="4"/>
  <c r="F476" i="4"/>
  <c r="E476" i="4"/>
  <c r="M148" i="15" l="1"/>
  <c r="E149" i="15"/>
  <c r="L148" i="15"/>
  <c r="F148" i="15"/>
  <c r="G148" i="15" s="1"/>
  <c r="I148" i="15"/>
  <c r="L143" i="6"/>
  <c r="E144" i="6"/>
  <c r="M143" i="6"/>
  <c r="I143" i="6"/>
  <c r="F144" i="6" s="1"/>
  <c r="G144" i="6" s="1"/>
  <c r="F150" i="14"/>
  <c r="G150" i="14" s="1"/>
  <c r="I150" i="14" s="1"/>
  <c r="L150" i="14"/>
  <c r="E151" i="14"/>
  <c r="M150" i="14"/>
  <c r="H478" i="7"/>
  <c r="D478" i="7"/>
  <c r="H478" i="6"/>
  <c r="D478" i="6"/>
  <c r="H478" i="5"/>
  <c r="F144" i="7"/>
  <c r="G144" i="7" s="1"/>
  <c r="I144" i="7" s="1"/>
  <c r="E145" i="7"/>
  <c r="M144" i="7"/>
  <c r="L144" i="7"/>
  <c r="H478" i="4"/>
  <c r="C478" i="4"/>
  <c r="E148" i="4"/>
  <c r="L147" i="4"/>
  <c r="M147" i="4"/>
  <c r="F147" i="4"/>
  <c r="G147" i="4" s="1"/>
  <c r="I147" i="4" s="1"/>
  <c r="F148" i="4" s="1"/>
  <c r="A479" i="7"/>
  <c r="A479" i="6"/>
  <c r="A479" i="5"/>
  <c r="D479" i="5" s="1"/>
  <c r="A479" i="4"/>
  <c r="W477" i="7"/>
  <c r="V477" i="7"/>
  <c r="U477" i="7"/>
  <c r="T477" i="7"/>
  <c r="S477" i="7"/>
  <c r="R477" i="7"/>
  <c r="Q477" i="7"/>
  <c r="P477" i="7"/>
  <c r="O477" i="7"/>
  <c r="N477" i="7"/>
  <c r="M477" i="7"/>
  <c r="L477" i="7"/>
  <c r="K477" i="7"/>
  <c r="I477" i="7"/>
  <c r="G477" i="7"/>
  <c r="F477" i="7"/>
  <c r="E477" i="7"/>
  <c r="C477" i="7"/>
  <c r="W477" i="6"/>
  <c r="V477" i="6"/>
  <c r="U477" i="6"/>
  <c r="T477" i="6"/>
  <c r="S477" i="6"/>
  <c r="R477" i="6"/>
  <c r="Q477" i="6"/>
  <c r="P477" i="6"/>
  <c r="O477" i="6"/>
  <c r="N477" i="6"/>
  <c r="M477" i="6"/>
  <c r="L477" i="6"/>
  <c r="K477" i="6"/>
  <c r="I477" i="6"/>
  <c r="G477" i="6"/>
  <c r="F477" i="6"/>
  <c r="E477" i="6"/>
  <c r="C477" i="6"/>
  <c r="C477" i="5"/>
  <c r="W477" i="5"/>
  <c r="V477" i="5"/>
  <c r="U477" i="5"/>
  <c r="T477" i="5"/>
  <c r="S477" i="5"/>
  <c r="R477" i="5"/>
  <c r="Q477" i="5"/>
  <c r="P477" i="5"/>
  <c r="O477" i="5"/>
  <c r="N477" i="5"/>
  <c r="M477" i="5"/>
  <c r="L477" i="5"/>
  <c r="K477" i="5"/>
  <c r="I477" i="5"/>
  <c r="G477" i="5"/>
  <c r="F477" i="5"/>
  <c r="E477" i="5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I477" i="4"/>
  <c r="G477" i="4"/>
  <c r="F477" i="4"/>
  <c r="E477" i="4"/>
  <c r="L149" i="15" l="1"/>
  <c r="M149" i="15"/>
  <c r="E150" i="15"/>
  <c r="F149" i="15"/>
  <c r="G149" i="15" s="1"/>
  <c r="I149" i="15" s="1"/>
  <c r="I144" i="6"/>
  <c r="F145" i="6" s="1"/>
  <c r="G145" i="6" s="1"/>
  <c r="L144" i="6"/>
  <c r="E145" i="6"/>
  <c r="M144" i="6"/>
  <c r="F151" i="14"/>
  <c r="G151" i="14" s="1"/>
  <c r="I151" i="14"/>
  <c r="E152" i="14"/>
  <c r="M151" i="14"/>
  <c r="L151" i="14"/>
  <c r="H479" i="6"/>
  <c r="D479" i="6"/>
  <c r="H479" i="7"/>
  <c r="D479" i="7"/>
  <c r="H479" i="5"/>
  <c r="F145" i="7"/>
  <c r="G145" i="7" s="1"/>
  <c r="I145" i="7" s="1"/>
  <c r="L145" i="7"/>
  <c r="E146" i="7"/>
  <c r="M145" i="7"/>
  <c r="H479" i="4"/>
  <c r="C479" i="4"/>
  <c r="M148" i="4"/>
  <c r="L148" i="4"/>
  <c r="E149" i="4"/>
  <c r="G148" i="4"/>
  <c r="I148" i="4" s="1"/>
  <c r="A480" i="7"/>
  <c r="A480" i="6"/>
  <c r="A480" i="5"/>
  <c r="D480" i="5" s="1"/>
  <c r="A480" i="4"/>
  <c r="W478" i="7"/>
  <c r="V478" i="7"/>
  <c r="U478" i="7"/>
  <c r="T478" i="7"/>
  <c r="S478" i="7"/>
  <c r="R478" i="7"/>
  <c r="Q478" i="7"/>
  <c r="P478" i="7"/>
  <c r="O478" i="7"/>
  <c r="N478" i="7"/>
  <c r="M478" i="7"/>
  <c r="L478" i="7"/>
  <c r="K478" i="7"/>
  <c r="I478" i="7"/>
  <c r="G478" i="7"/>
  <c r="F478" i="7"/>
  <c r="E478" i="7"/>
  <c r="C478" i="7"/>
  <c r="W478" i="6"/>
  <c r="V478" i="6"/>
  <c r="U478" i="6"/>
  <c r="T478" i="6"/>
  <c r="S478" i="6"/>
  <c r="R478" i="6"/>
  <c r="Q478" i="6"/>
  <c r="P478" i="6"/>
  <c r="O478" i="6"/>
  <c r="N478" i="6"/>
  <c r="M478" i="6"/>
  <c r="L478" i="6"/>
  <c r="K478" i="6"/>
  <c r="I478" i="6"/>
  <c r="G478" i="6"/>
  <c r="F478" i="6"/>
  <c r="E478" i="6"/>
  <c r="C478" i="6"/>
  <c r="C478" i="5"/>
  <c r="W478" i="5"/>
  <c r="V478" i="5"/>
  <c r="U478" i="5"/>
  <c r="T478" i="5"/>
  <c r="S478" i="5"/>
  <c r="R478" i="5"/>
  <c r="Q478" i="5"/>
  <c r="P478" i="5"/>
  <c r="O478" i="5"/>
  <c r="N478" i="5"/>
  <c r="M478" i="5"/>
  <c r="L478" i="5"/>
  <c r="K478" i="5"/>
  <c r="I478" i="5"/>
  <c r="G478" i="5"/>
  <c r="F478" i="5"/>
  <c r="E478" i="5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I478" i="4"/>
  <c r="G478" i="4"/>
  <c r="F478" i="4"/>
  <c r="E478" i="4"/>
  <c r="M150" i="15" l="1"/>
  <c r="L150" i="15"/>
  <c r="E151" i="15"/>
  <c r="F150" i="15"/>
  <c r="G150" i="15" s="1"/>
  <c r="I150" i="15" s="1"/>
  <c r="M145" i="6"/>
  <c r="L145" i="6"/>
  <c r="E146" i="6"/>
  <c r="I145" i="6"/>
  <c r="L152" i="14"/>
  <c r="E153" i="14"/>
  <c r="M152" i="14"/>
  <c r="F152" i="14"/>
  <c r="G152" i="14" s="1"/>
  <c r="I152" i="14" s="1"/>
  <c r="H480" i="6"/>
  <c r="D480" i="6"/>
  <c r="H480" i="7"/>
  <c r="D480" i="7"/>
  <c r="H480" i="5"/>
  <c r="E147" i="7"/>
  <c r="M146" i="7"/>
  <c r="L146" i="7"/>
  <c r="F146" i="7"/>
  <c r="G146" i="7" s="1"/>
  <c r="I146" i="7" s="1"/>
  <c r="F147" i="7" s="1"/>
  <c r="H480" i="4"/>
  <c r="C480" i="4"/>
  <c r="F149" i="4"/>
  <c r="G149" i="4" s="1"/>
  <c r="I149" i="4" s="1"/>
  <c r="L149" i="4"/>
  <c r="E150" i="4"/>
  <c r="M149" i="4"/>
  <c r="A481" i="7"/>
  <c r="A481" i="6"/>
  <c r="A481" i="5"/>
  <c r="D481" i="5" s="1"/>
  <c r="A481" i="4"/>
  <c r="W479" i="7"/>
  <c r="V479" i="7"/>
  <c r="U479" i="7"/>
  <c r="T479" i="7"/>
  <c r="S479" i="7"/>
  <c r="R479" i="7"/>
  <c r="Q479" i="7"/>
  <c r="P479" i="7"/>
  <c r="O479" i="7"/>
  <c r="N479" i="7"/>
  <c r="M479" i="7"/>
  <c r="L479" i="7"/>
  <c r="K479" i="7"/>
  <c r="I479" i="7"/>
  <c r="G479" i="7"/>
  <c r="F479" i="7"/>
  <c r="E479" i="7"/>
  <c r="C479" i="7"/>
  <c r="W479" i="6"/>
  <c r="V479" i="6"/>
  <c r="U479" i="6"/>
  <c r="T479" i="6"/>
  <c r="S479" i="6"/>
  <c r="R479" i="6"/>
  <c r="Q479" i="6"/>
  <c r="P479" i="6"/>
  <c r="O479" i="6"/>
  <c r="N479" i="6"/>
  <c r="M479" i="6"/>
  <c r="L479" i="6"/>
  <c r="K479" i="6"/>
  <c r="I479" i="6"/>
  <c r="G479" i="6"/>
  <c r="F479" i="6"/>
  <c r="E479" i="6"/>
  <c r="C479" i="6"/>
  <c r="C479" i="5"/>
  <c r="W479" i="5"/>
  <c r="V479" i="5"/>
  <c r="U479" i="5"/>
  <c r="T479" i="5"/>
  <c r="S479" i="5"/>
  <c r="R479" i="5"/>
  <c r="Q479" i="5"/>
  <c r="P479" i="5"/>
  <c r="O479" i="5"/>
  <c r="N479" i="5"/>
  <c r="M479" i="5"/>
  <c r="L479" i="5"/>
  <c r="K479" i="5"/>
  <c r="I479" i="5"/>
  <c r="G479" i="5"/>
  <c r="F479" i="5"/>
  <c r="E479" i="5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I479" i="4"/>
  <c r="G479" i="4"/>
  <c r="F479" i="4"/>
  <c r="E479" i="4"/>
  <c r="M151" i="15" l="1"/>
  <c r="E152" i="15"/>
  <c r="L151" i="15"/>
  <c r="F151" i="15"/>
  <c r="G151" i="15" s="1"/>
  <c r="I151" i="15"/>
  <c r="F146" i="6"/>
  <c r="G146" i="6" s="1"/>
  <c r="I146" i="6" s="1"/>
  <c r="F147" i="6" s="1"/>
  <c r="L146" i="6"/>
  <c r="M146" i="6"/>
  <c r="E147" i="6"/>
  <c r="F153" i="14"/>
  <c r="G153" i="14" s="1"/>
  <c r="I153" i="14" s="1"/>
  <c r="M153" i="14"/>
  <c r="E154" i="14"/>
  <c r="L153" i="14"/>
  <c r="H481" i="5"/>
  <c r="H481" i="7"/>
  <c r="D481" i="7"/>
  <c r="H481" i="6"/>
  <c r="D481" i="6"/>
  <c r="G147" i="7"/>
  <c r="I147" i="7" s="1"/>
  <c r="F148" i="7" s="1"/>
  <c r="G148" i="7" s="1"/>
  <c r="M147" i="7"/>
  <c r="L147" i="7"/>
  <c r="E148" i="7"/>
  <c r="H481" i="4"/>
  <c r="C481" i="4"/>
  <c r="E151" i="4"/>
  <c r="M150" i="4"/>
  <c r="L150" i="4"/>
  <c r="F150" i="4"/>
  <c r="G150" i="4" s="1"/>
  <c r="I150" i="4" s="1"/>
  <c r="F151" i="4" s="1"/>
  <c r="A482" i="7"/>
  <c r="A482" i="6"/>
  <c r="A482" i="5"/>
  <c r="D482" i="5" s="1"/>
  <c r="A482" i="4"/>
  <c r="W480" i="7"/>
  <c r="V480" i="7"/>
  <c r="U480" i="7"/>
  <c r="T480" i="7"/>
  <c r="S480" i="7"/>
  <c r="R480" i="7"/>
  <c r="Q480" i="7"/>
  <c r="P480" i="7"/>
  <c r="O480" i="7"/>
  <c r="N480" i="7"/>
  <c r="M480" i="7"/>
  <c r="L480" i="7"/>
  <c r="K480" i="7"/>
  <c r="I480" i="7"/>
  <c r="G480" i="7"/>
  <c r="F480" i="7"/>
  <c r="E480" i="7"/>
  <c r="C480" i="7"/>
  <c r="W480" i="6"/>
  <c r="V480" i="6"/>
  <c r="U480" i="6"/>
  <c r="T480" i="6"/>
  <c r="S480" i="6"/>
  <c r="R480" i="6"/>
  <c r="Q480" i="6"/>
  <c r="P480" i="6"/>
  <c r="O480" i="6"/>
  <c r="N480" i="6"/>
  <c r="M480" i="6"/>
  <c r="L480" i="6"/>
  <c r="K480" i="6"/>
  <c r="I480" i="6"/>
  <c r="G480" i="6"/>
  <c r="F480" i="6"/>
  <c r="E480" i="6"/>
  <c r="C480" i="6"/>
  <c r="C480" i="5"/>
  <c r="W480" i="5"/>
  <c r="V480" i="5"/>
  <c r="U480" i="5"/>
  <c r="T480" i="5"/>
  <c r="S480" i="5"/>
  <c r="R480" i="5"/>
  <c r="Q480" i="5"/>
  <c r="P480" i="5"/>
  <c r="O480" i="5"/>
  <c r="N480" i="5"/>
  <c r="M480" i="5"/>
  <c r="L480" i="5"/>
  <c r="K480" i="5"/>
  <c r="I480" i="5"/>
  <c r="G480" i="5"/>
  <c r="F480" i="5"/>
  <c r="E480" i="5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I480" i="4"/>
  <c r="G480" i="4"/>
  <c r="F480" i="4"/>
  <c r="E480" i="4"/>
  <c r="L152" i="15" l="1"/>
  <c r="M152" i="15"/>
  <c r="E153" i="15"/>
  <c r="F152" i="15"/>
  <c r="G152" i="15" s="1"/>
  <c r="I152" i="15" s="1"/>
  <c r="M147" i="6"/>
  <c r="E148" i="6"/>
  <c r="L147" i="6"/>
  <c r="G147" i="6"/>
  <c r="I147" i="6" s="1"/>
  <c r="F154" i="14"/>
  <c r="G154" i="14" s="1"/>
  <c r="I154" i="14"/>
  <c r="M154" i="14"/>
  <c r="L154" i="14"/>
  <c r="E155" i="14"/>
  <c r="H482" i="7"/>
  <c r="D482" i="7"/>
  <c r="H482" i="5"/>
  <c r="H482" i="6"/>
  <c r="D482" i="6"/>
  <c r="I148" i="7"/>
  <c r="F149" i="7" s="1"/>
  <c r="G149" i="7" s="1"/>
  <c r="L148" i="7"/>
  <c r="M148" i="7"/>
  <c r="E149" i="7"/>
  <c r="H482" i="4"/>
  <c r="C482" i="4"/>
  <c r="G151" i="4"/>
  <c r="I151" i="4" s="1"/>
  <c r="M151" i="4"/>
  <c r="L151" i="4"/>
  <c r="E152" i="4"/>
  <c r="A483" i="7"/>
  <c r="A483" i="6"/>
  <c r="A483" i="5"/>
  <c r="D483" i="5" s="1"/>
  <c r="A483" i="4"/>
  <c r="W481" i="7"/>
  <c r="V481" i="7"/>
  <c r="U481" i="7"/>
  <c r="T481" i="7"/>
  <c r="S481" i="7"/>
  <c r="R481" i="7"/>
  <c r="Q481" i="7"/>
  <c r="P481" i="7"/>
  <c r="O481" i="7"/>
  <c r="N481" i="7"/>
  <c r="M481" i="7"/>
  <c r="L481" i="7"/>
  <c r="K481" i="7"/>
  <c r="I481" i="7"/>
  <c r="G481" i="7"/>
  <c r="F481" i="7"/>
  <c r="E481" i="7"/>
  <c r="C481" i="7"/>
  <c r="W481" i="6"/>
  <c r="V481" i="6"/>
  <c r="U481" i="6"/>
  <c r="T481" i="6"/>
  <c r="S481" i="6"/>
  <c r="R481" i="6"/>
  <c r="Q481" i="6"/>
  <c r="P481" i="6"/>
  <c r="O481" i="6"/>
  <c r="N481" i="6"/>
  <c r="M481" i="6"/>
  <c r="L481" i="6"/>
  <c r="K481" i="6"/>
  <c r="I481" i="6"/>
  <c r="G481" i="6"/>
  <c r="F481" i="6"/>
  <c r="E481" i="6"/>
  <c r="C481" i="6"/>
  <c r="C481" i="5"/>
  <c r="W481" i="5"/>
  <c r="V481" i="5"/>
  <c r="U481" i="5"/>
  <c r="T481" i="5"/>
  <c r="S481" i="5"/>
  <c r="R481" i="5"/>
  <c r="Q481" i="5"/>
  <c r="P481" i="5"/>
  <c r="O481" i="5"/>
  <c r="N481" i="5"/>
  <c r="M481" i="5"/>
  <c r="L481" i="5"/>
  <c r="K481" i="5"/>
  <c r="I481" i="5"/>
  <c r="G481" i="5"/>
  <c r="F481" i="5"/>
  <c r="E481" i="5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I481" i="4"/>
  <c r="G481" i="4"/>
  <c r="F481" i="4"/>
  <c r="E481" i="4"/>
  <c r="L153" i="15" l="1"/>
  <c r="M153" i="15"/>
  <c r="E154" i="15"/>
  <c r="F153" i="15"/>
  <c r="G153" i="15" s="1"/>
  <c r="I153" i="15" s="1"/>
  <c r="F148" i="6"/>
  <c r="G148" i="6" s="1"/>
  <c r="I148" i="6"/>
  <c r="M148" i="6"/>
  <c r="E149" i="6"/>
  <c r="L148" i="6"/>
  <c r="F155" i="14"/>
  <c r="G155" i="14" s="1"/>
  <c r="I155" i="14" s="1"/>
  <c r="L155" i="14"/>
  <c r="M155" i="14"/>
  <c r="E156" i="14"/>
  <c r="H483" i="7"/>
  <c r="D483" i="7"/>
  <c r="H483" i="6"/>
  <c r="D483" i="6"/>
  <c r="H483" i="5"/>
  <c r="M149" i="7"/>
  <c r="L149" i="7"/>
  <c r="E150" i="7"/>
  <c r="I149" i="7"/>
  <c r="F150" i="7" s="1"/>
  <c r="G150" i="7" s="1"/>
  <c r="H483" i="4"/>
  <c r="C483" i="4"/>
  <c r="E153" i="4"/>
  <c r="M152" i="4"/>
  <c r="L152" i="4"/>
  <c r="F152" i="4"/>
  <c r="G152" i="4" s="1"/>
  <c r="I152" i="4" s="1"/>
  <c r="A484" i="7"/>
  <c r="A484" i="6"/>
  <c r="A484" i="5"/>
  <c r="D484" i="5" s="1"/>
  <c r="A484" i="4"/>
  <c r="W482" i="7"/>
  <c r="V482" i="7"/>
  <c r="U482" i="7"/>
  <c r="T482" i="7"/>
  <c r="S482" i="7"/>
  <c r="R482" i="7"/>
  <c r="Q482" i="7"/>
  <c r="P482" i="7"/>
  <c r="O482" i="7"/>
  <c r="N482" i="7"/>
  <c r="M482" i="7"/>
  <c r="L482" i="7"/>
  <c r="K482" i="7"/>
  <c r="I482" i="7"/>
  <c r="G482" i="7"/>
  <c r="F482" i="7"/>
  <c r="E482" i="7"/>
  <c r="C482" i="7"/>
  <c r="W482" i="6"/>
  <c r="V482" i="6"/>
  <c r="U482" i="6"/>
  <c r="T482" i="6"/>
  <c r="S482" i="6"/>
  <c r="R482" i="6"/>
  <c r="Q482" i="6"/>
  <c r="P482" i="6"/>
  <c r="O482" i="6"/>
  <c r="N482" i="6"/>
  <c r="M482" i="6"/>
  <c r="L482" i="6"/>
  <c r="K482" i="6"/>
  <c r="I482" i="6"/>
  <c r="G482" i="6"/>
  <c r="F482" i="6"/>
  <c r="E482" i="6"/>
  <c r="C482" i="6"/>
  <c r="C482" i="5"/>
  <c r="W482" i="5"/>
  <c r="V482" i="5"/>
  <c r="U482" i="5"/>
  <c r="T482" i="5"/>
  <c r="S482" i="5"/>
  <c r="R482" i="5"/>
  <c r="Q482" i="5"/>
  <c r="P482" i="5"/>
  <c r="O482" i="5"/>
  <c r="N482" i="5"/>
  <c r="M482" i="5"/>
  <c r="L482" i="5"/>
  <c r="K482" i="5"/>
  <c r="I482" i="5"/>
  <c r="G482" i="5"/>
  <c r="F482" i="5"/>
  <c r="E482" i="5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I482" i="4"/>
  <c r="G482" i="4"/>
  <c r="F482" i="4"/>
  <c r="E482" i="4"/>
  <c r="M154" i="15" l="1"/>
  <c r="E155" i="15"/>
  <c r="L154" i="15"/>
  <c r="F154" i="15"/>
  <c r="G154" i="15" s="1"/>
  <c r="I154" i="15"/>
  <c r="E150" i="6"/>
  <c r="L149" i="6"/>
  <c r="M149" i="6"/>
  <c r="F149" i="6"/>
  <c r="G149" i="6" s="1"/>
  <c r="I149" i="6" s="1"/>
  <c r="F150" i="6" s="1"/>
  <c r="F156" i="14"/>
  <c r="G156" i="14" s="1"/>
  <c r="I156" i="14" s="1"/>
  <c r="F157" i="14" s="1"/>
  <c r="G157" i="14" s="1"/>
  <c r="M156" i="14"/>
  <c r="E157" i="14"/>
  <c r="L156" i="14"/>
  <c r="H484" i="7"/>
  <c r="D484" i="7"/>
  <c r="H484" i="5"/>
  <c r="H484" i="6"/>
  <c r="D484" i="6"/>
  <c r="I150" i="7"/>
  <c r="F151" i="7" s="1"/>
  <c r="G151" i="7" s="1"/>
  <c r="M150" i="7"/>
  <c r="E151" i="7"/>
  <c r="L150" i="7"/>
  <c r="H484" i="4"/>
  <c r="C484" i="4"/>
  <c r="F153" i="4"/>
  <c r="G153" i="4" s="1"/>
  <c r="I153" i="4" s="1"/>
  <c r="F154" i="4" s="1"/>
  <c r="E154" i="4"/>
  <c r="M153" i="4"/>
  <c r="L153" i="4"/>
  <c r="A485" i="7"/>
  <c r="A485" i="6"/>
  <c r="A485" i="5"/>
  <c r="D485" i="5" s="1"/>
  <c r="A485" i="4"/>
  <c r="W483" i="7"/>
  <c r="V483" i="7"/>
  <c r="U483" i="7"/>
  <c r="T483" i="7"/>
  <c r="S483" i="7"/>
  <c r="R483" i="7"/>
  <c r="Q483" i="7"/>
  <c r="P483" i="7"/>
  <c r="O483" i="7"/>
  <c r="N483" i="7"/>
  <c r="M483" i="7"/>
  <c r="L483" i="7"/>
  <c r="K483" i="7"/>
  <c r="I483" i="7"/>
  <c r="G483" i="7"/>
  <c r="F483" i="7"/>
  <c r="E483" i="7"/>
  <c r="C483" i="7"/>
  <c r="W483" i="6"/>
  <c r="V483" i="6"/>
  <c r="U483" i="6"/>
  <c r="T483" i="6"/>
  <c r="S483" i="6"/>
  <c r="R483" i="6"/>
  <c r="Q483" i="6"/>
  <c r="P483" i="6"/>
  <c r="O483" i="6"/>
  <c r="N483" i="6"/>
  <c r="M483" i="6"/>
  <c r="L483" i="6"/>
  <c r="K483" i="6"/>
  <c r="I483" i="6"/>
  <c r="G483" i="6"/>
  <c r="F483" i="6"/>
  <c r="E483" i="6"/>
  <c r="C483" i="6"/>
  <c r="C483" i="5"/>
  <c r="W483" i="5"/>
  <c r="V483" i="5"/>
  <c r="U483" i="5"/>
  <c r="T483" i="5"/>
  <c r="S483" i="5"/>
  <c r="R483" i="5"/>
  <c r="Q483" i="5"/>
  <c r="P483" i="5"/>
  <c r="O483" i="5"/>
  <c r="N483" i="5"/>
  <c r="M483" i="5"/>
  <c r="L483" i="5"/>
  <c r="K483" i="5"/>
  <c r="I483" i="5"/>
  <c r="G483" i="5"/>
  <c r="F483" i="5"/>
  <c r="E483" i="5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I483" i="4"/>
  <c r="G483" i="4"/>
  <c r="F483" i="4"/>
  <c r="E483" i="4"/>
  <c r="M155" i="15" l="1"/>
  <c r="E156" i="15"/>
  <c r="L155" i="15"/>
  <c r="F155" i="15"/>
  <c r="G155" i="15" s="1"/>
  <c r="I155" i="15" s="1"/>
  <c r="G150" i="6"/>
  <c r="I150" i="6" s="1"/>
  <c r="F151" i="6" s="1"/>
  <c r="G151" i="6" s="1"/>
  <c r="E151" i="6"/>
  <c r="L150" i="6"/>
  <c r="M150" i="6"/>
  <c r="I157" i="14"/>
  <c r="E158" i="14"/>
  <c r="L157" i="14"/>
  <c r="M157" i="14"/>
  <c r="H485" i="7"/>
  <c r="D485" i="7"/>
  <c r="H485" i="6"/>
  <c r="D485" i="6"/>
  <c r="H485" i="5"/>
  <c r="I151" i="7"/>
  <c r="F152" i="7" s="1"/>
  <c r="G152" i="7" s="1"/>
  <c r="E152" i="7"/>
  <c r="M151" i="7"/>
  <c r="L151" i="7"/>
  <c r="H485" i="4"/>
  <c r="C485" i="4"/>
  <c r="G154" i="4"/>
  <c r="I154" i="4" s="1"/>
  <c r="F155" i="4" s="1"/>
  <c r="G155" i="4" s="1"/>
  <c r="M154" i="4"/>
  <c r="L154" i="4"/>
  <c r="E155" i="4"/>
  <c r="A486" i="7"/>
  <c r="A486" i="6"/>
  <c r="A486" i="5"/>
  <c r="D486" i="5" s="1"/>
  <c r="A486" i="4"/>
  <c r="W484" i="7"/>
  <c r="V484" i="7"/>
  <c r="U484" i="7"/>
  <c r="T484" i="7"/>
  <c r="S484" i="7"/>
  <c r="R484" i="7"/>
  <c r="Q484" i="7"/>
  <c r="P484" i="7"/>
  <c r="O484" i="7"/>
  <c r="N484" i="7"/>
  <c r="M484" i="7"/>
  <c r="L484" i="7"/>
  <c r="K484" i="7"/>
  <c r="I484" i="7"/>
  <c r="G484" i="7"/>
  <c r="F484" i="7"/>
  <c r="E484" i="7"/>
  <c r="C484" i="7"/>
  <c r="W484" i="6"/>
  <c r="V484" i="6"/>
  <c r="U484" i="6"/>
  <c r="T484" i="6"/>
  <c r="S484" i="6"/>
  <c r="R484" i="6"/>
  <c r="Q484" i="6"/>
  <c r="P484" i="6"/>
  <c r="O484" i="6"/>
  <c r="N484" i="6"/>
  <c r="M484" i="6"/>
  <c r="L484" i="6"/>
  <c r="K484" i="6"/>
  <c r="I484" i="6"/>
  <c r="G484" i="6"/>
  <c r="F484" i="6"/>
  <c r="E484" i="6"/>
  <c r="C484" i="6"/>
  <c r="C484" i="5"/>
  <c r="W484" i="5"/>
  <c r="V484" i="5"/>
  <c r="U484" i="5"/>
  <c r="T484" i="5"/>
  <c r="S484" i="5"/>
  <c r="R484" i="5"/>
  <c r="Q484" i="5"/>
  <c r="P484" i="5"/>
  <c r="O484" i="5"/>
  <c r="N484" i="5"/>
  <c r="M484" i="5"/>
  <c r="L484" i="5"/>
  <c r="K484" i="5"/>
  <c r="I484" i="5"/>
  <c r="G484" i="5"/>
  <c r="F484" i="5"/>
  <c r="E484" i="5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I484" i="4"/>
  <c r="G484" i="4"/>
  <c r="F484" i="4"/>
  <c r="E484" i="4"/>
  <c r="L156" i="15" l="1"/>
  <c r="M156" i="15"/>
  <c r="E157" i="15"/>
  <c r="F156" i="15"/>
  <c r="G156" i="15" s="1"/>
  <c r="I156" i="15" s="1"/>
  <c r="L151" i="6"/>
  <c r="E152" i="6"/>
  <c r="M151" i="6"/>
  <c r="I151" i="6"/>
  <c r="L158" i="14"/>
  <c r="M158" i="14"/>
  <c r="E159" i="14"/>
  <c r="F158" i="14"/>
  <c r="G158" i="14" s="1"/>
  <c r="I158" i="14" s="1"/>
  <c r="H486" i="7"/>
  <c r="D486" i="7"/>
  <c r="H486" i="6"/>
  <c r="D486" i="6"/>
  <c r="H486" i="5"/>
  <c r="L152" i="7"/>
  <c r="E153" i="7"/>
  <c r="M152" i="7"/>
  <c r="I152" i="7"/>
  <c r="F153" i="7" s="1"/>
  <c r="G153" i="7" s="1"/>
  <c r="H486" i="4"/>
  <c r="C486" i="4"/>
  <c r="E156" i="4"/>
  <c r="M155" i="4"/>
  <c r="L155" i="4"/>
  <c r="I155" i="4"/>
  <c r="F156" i="4" s="1"/>
  <c r="G156" i="4" s="1"/>
  <c r="A487" i="7"/>
  <c r="A487" i="6"/>
  <c r="A487" i="5"/>
  <c r="D487" i="5" s="1"/>
  <c r="A487" i="4"/>
  <c r="W485" i="7"/>
  <c r="V485" i="7"/>
  <c r="U485" i="7"/>
  <c r="T485" i="7"/>
  <c r="S485" i="7"/>
  <c r="R485" i="7"/>
  <c r="Q485" i="7"/>
  <c r="P485" i="7"/>
  <c r="O485" i="7"/>
  <c r="N485" i="7"/>
  <c r="M485" i="7"/>
  <c r="L485" i="7"/>
  <c r="K485" i="7"/>
  <c r="I485" i="7"/>
  <c r="G485" i="7"/>
  <c r="F485" i="7"/>
  <c r="E485" i="7"/>
  <c r="C485" i="7"/>
  <c r="W485" i="6"/>
  <c r="V485" i="6"/>
  <c r="U485" i="6"/>
  <c r="T485" i="6"/>
  <c r="S485" i="6"/>
  <c r="R485" i="6"/>
  <c r="Q485" i="6"/>
  <c r="P485" i="6"/>
  <c r="O485" i="6"/>
  <c r="N485" i="6"/>
  <c r="M485" i="6"/>
  <c r="L485" i="6"/>
  <c r="K485" i="6"/>
  <c r="I485" i="6"/>
  <c r="G485" i="6"/>
  <c r="F485" i="6"/>
  <c r="E485" i="6"/>
  <c r="C485" i="6"/>
  <c r="C485" i="5"/>
  <c r="W485" i="5"/>
  <c r="V485" i="5"/>
  <c r="U485" i="5"/>
  <c r="T485" i="5"/>
  <c r="S485" i="5"/>
  <c r="R485" i="5"/>
  <c r="Q485" i="5"/>
  <c r="P485" i="5"/>
  <c r="O485" i="5"/>
  <c r="N485" i="5"/>
  <c r="M485" i="5"/>
  <c r="L485" i="5"/>
  <c r="K485" i="5"/>
  <c r="I485" i="5"/>
  <c r="G485" i="5"/>
  <c r="F485" i="5"/>
  <c r="E485" i="5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I485" i="4"/>
  <c r="G485" i="4"/>
  <c r="F485" i="4"/>
  <c r="E485" i="4"/>
  <c r="L157" i="15" l="1"/>
  <c r="M157" i="15"/>
  <c r="E158" i="15"/>
  <c r="F157" i="15"/>
  <c r="G157" i="15" s="1"/>
  <c r="I157" i="15"/>
  <c r="F152" i="6"/>
  <c r="G152" i="6" s="1"/>
  <c r="I152" i="6" s="1"/>
  <c r="F153" i="6" s="1"/>
  <c r="L152" i="6"/>
  <c r="E153" i="6"/>
  <c r="M152" i="6"/>
  <c r="F159" i="14"/>
  <c r="G159" i="14" s="1"/>
  <c r="I159" i="14" s="1"/>
  <c r="F160" i="14" s="1"/>
  <c r="G160" i="14" s="1"/>
  <c r="M159" i="14"/>
  <c r="E160" i="14"/>
  <c r="L159" i="14"/>
  <c r="H487" i="7"/>
  <c r="D487" i="7"/>
  <c r="H487" i="6"/>
  <c r="D487" i="6"/>
  <c r="H487" i="5"/>
  <c r="I153" i="7"/>
  <c r="F154" i="7" s="1"/>
  <c r="G154" i="7" s="1"/>
  <c r="L153" i="7"/>
  <c r="M153" i="7"/>
  <c r="E154" i="7"/>
  <c r="H487" i="4"/>
  <c r="C487" i="4"/>
  <c r="I156" i="4"/>
  <c r="F157" i="4" s="1"/>
  <c r="G157" i="4" s="1"/>
  <c r="M156" i="4"/>
  <c r="L156" i="4"/>
  <c r="E157" i="4"/>
  <c r="A488" i="7"/>
  <c r="A488" i="6"/>
  <c r="A488" i="5"/>
  <c r="D488" i="5" s="1"/>
  <c r="A488" i="4"/>
  <c r="W486" i="7"/>
  <c r="V486" i="7"/>
  <c r="U486" i="7"/>
  <c r="T486" i="7"/>
  <c r="S486" i="7"/>
  <c r="R486" i="7"/>
  <c r="Q486" i="7"/>
  <c r="P486" i="7"/>
  <c r="O486" i="7"/>
  <c r="N486" i="7"/>
  <c r="M486" i="7"/>
  <c r="L486" i="7"/>
  <c r="K486" i="7"/>
  <c r="I486" i="7"/>
  <c r="G486" i="7"/>
  <c r="F486" i="7"/>
  <c r="E486" i="7"/>
  <c r="C486" i="7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I486" i="6"/>
  <c r="G486" i="6"/>
  <c r="F486" i="6"/>
  <c r="E486" i="6"/>
  <c r="C486" i="6"/>
  <c r="C486" i="5"/>
  <c r="W486" i="5"/>
  <c r="V486" i="5"/>
  <c r="U486" i="5"/>
  <c r="T486" i="5"/>
  <c r="S486" i="5"/>
  <c r="R486" i="5"/>
  <c r="Q486" i="5"/>
  <c r="P486" i="5"/>
  <c r="O486" i="5"/>
  <c r="N486" i="5"/>
  <c r="M486" i="5"/>
  <c r="L486" i="5"/>
  <c r="K486" i="5"/>
  <c r="I486" i="5"/>
  <c r="G486" i="5"/>
  <c r="F486" i="5"/>
  <c r="E486" i="5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I486" i="4"/>
  <c r="G486" i="4"/>
  <c r="F486" i="4"/>
  <c r="E486" i="4"/>
  <c r="M158" i="15" l="1"/>
  <c r="L158" i="15"/>
  <c r="E159" i="15"/>
  <c r="F158" i="15"/>
  <c r="G158" i="15" s="1"/>
  <c r="I158" i="15" s="1"/>
  <c r="G153" i="6"/>
  <c r="I153" i="6" s="1"/>
  <c r="L153" i="6"/>
  <c r="E154" i="6"/>
  <c r="M153" i="6"/>
  <c r="I160" i="14"/>
  <c r="F161" i="14" s="1"/>
  <c r="G161" i="14" s="1"/>
  <c r="L160" i="14"/>
  <c r="E161" i="14"/>
  <c r="M160" i="14"/>
  <c r="H488" i="7"/>
  <c r="D488" i="7"/>
  <c r="H488" i="6"/>
  <c r="D488" i="6"/>
  <c r="H488" i="5"/>
  <c r="E155" i="7"/>
  <c r="M154" i="7"/>
  <c r="L154" i="7"/>
  <c r="I154" i="7"/>
  <c r="F155" i="7" s="1"/>
  <c r="G155" i="7" s="1"/>
  <c r="H488" i="4"/>
  <c r="C488" i="4"/>
  <c r="M157" i="4"/>
  <c r="L157" i="4"/>
  <c r="E158" i="4"/>
  <c r="I157" i="4"/>
  <c r="A489" i="7"/>
  <c r="A489" i="6"/>
  <c r="A489" i="5"/>
  <c r="D489" i="5" s="1"/>
  <c r="A489" i="4"/>
  <c r="W487" i="7"/>
  <c r="V487" i="7"/>
  <c r="U487" i="7"/>
  <c r="T487" i="7"/>
  <c r="S487" i="7"/>
  <c r="R487" i="7"/>
  <c r="Q487" i="7"/>
  <c r="P487" i="7"/>
  <c r="O487" i="7"/>
  <c r="N487" i="7"/>
  <c r="M487" i="7"/>
  <c r="L487" i="7"/>
  <c r="K487" i="7"/>
  <c r="I487" i="7"/>
  <c r="G487" i="7"/>
  <c r="F487" i="7"/>
  <c r="E487" i="7"/>
  <c r="C487" i="7"/>
  <c r="W487" i="6"/>
  <c r="V487" i="6"/>
  <c r="U487" i="6"/>
  <c r="T487" i="6"/>
  <c r="S487" i="6"/>
  <c r="R487" i="6"/>
  <c r="Q487" i="6"/>
  <c r="P487" i="6"/>
  <c r="O487" i="6"/>
  <c r="N487" i="6"/>
  <c r="M487" i="6"/>
  <c r="L487" i="6"/>
  <c r="K487" i="6"/>
  <c r="I487" i="6"/>
  <c r="G487" i="6"/>
  <c r="F487" i="6"/>
  <c r="E487" i="6"/>
  <c r="C487" i="6"/>
  <c r="C487" i="5"/>
  <c r="W487" i="5"/>
  <c r="V487" i="5"/>
  <c r="U487" i="5"/>
  <c r="T487" i="5"/>
  <c r="S487" i="5"/>
  <c r="R487" i="5"/>
  <c r="Q487" i="5"/>
  <c r="P487" i="5"/>
  <c r="O487" i="5"/>
  <c r="N487" i="5"/>
  <c r="M487" i="5"/>
  <c r="L487" i="5"/>
  <c r="K487" i="5"/>
  <c r="I487" i="5"/>
  <c r="G487" i="5"/>
  <c r="F487" i="5"/>
  <c r="E487" i="5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I487" i="4"/>
  <c r="G487" i="4"/>
  <c r="F487" i="4"/>
  <c r="E487" i="4"/>
  <c r="L159" i="15" l="1"/>
  <c r="E160" i="15"/>
  <c r="M159" i="15"/>
  <c r="F159" i="15"/>
  <c r="G159" i="15" s="1"/>
  <c r="I159" i="15" s="1"/>
  <c r="F154" i="6"/>
  <c r="G154" i="6" s="1"/>
  <c r="I154" i="6"/>
  <c r="L154" i="6"/>
  <c r="M154" i="6"/>
  <c r="E155" i="6"/>
  <c r="I161" i="14"/>
  <c r="E162" i="14"/>
  <c r="L161" i="14"/>
  <c r="M161" i="14"/>
  <c r="H489" i="6"/>
  <c r="D489" i="6"/>
  <c r="H489" i="7"/>
  <c r="D489" i="7"/>
  <c r="H489" i="5"/>
  <c r="I155" i="7"/>
  <c r="F156" i="7" s="1"/>
  <c r="G156" i="7" s="1"/>
  <c r="E156" i="7"/>
  <c r="M155" i="7"/>
  <c r="L155" i="7"/>
  <c r="H489" i="4"/>
  <c r="C489" i="4"/>
  <c r="F158" i="4"/>
  <c r="G158" i="4" s="1"/>
  <c r="I158" i="4" s="1"/>
  <c r="L158" i="4"/>
  <c r="E159" i="4"/>
  <c r="M158" i="4"/>
  <c r="A490" i="7"/>
  <c r="A490" i="6"/>
  <c r="A490" i="5"/>
  <c r="D490" i="5" s="1"/>
  <c r="A490" i="4"/>
  <c r="W488" i="7"/>
  <c r="V488" i="7"/>
  <c r="U488" i="7"/>
  <c r="T488" i="7"/>
  <c r="S488" i="7"/>
  <c r="R488" i="7"/>
  <c r="Q488" i="7"/>
  <c r="P488" i="7"/>
  <c r="O488" i="7"/>
  <c r="N488" i="7"/>
  <c r="M488" i="7"/>
  <c r="L488" i="7"/>
  <c r="K488" i="7"/>
  <c r="I488" i="7"/>
  <c r="G488" i="7"/>
  <c r="F488" i="7"/>
  <c r="E488" i="7"/>
  <c r="C488" i="7"/>
  <c r="W488" i="6"/>
  <c r="V488" i="6"/>
  <c r="U488" i="6"/>
  <c r="T488" i="6"/>
  <c r="S488" i="6"/>
  <c r="R488" i="6"/>
  <c r="Q488" i="6"/>
  <c r="P488" i="6"/>
  <c r="O488" i="6"/>
  <c r="N488" i="6"/>
  <c r="M488" i="6"/>
  <c r="L488" i="6"/>
  <c r="K488" i="6"/>
  <c r="I488" i="6"/>
  <c r="G488" i="6"/>
  <c r="F488" i="6"/>
  <c r="E488" i="6"/>
  <c r="C488" i="6"/>
  <c r="C488" i="5"/>
  <c r="W488" i="5"/>
  <c r="V488" i="5"/>
  <c r="U488" i="5"/>
  <c r="T488" i="5"/>
  <c r="S488" i="5"/>
  <c r="R488" i="5"/>
  <c r="Q488" i="5"/>
  <c r="P488" i="5"/>
  <c r="O488" i="5"/>
  <c r="N488" i="5"/>
  <c r="M488" i="5"/>
  <c r="L488" i="5"/>
  <c r="K488" i="5"/>
  <c r="I488" i="5"/>
  <c r="G488" i="5"/>
  <c r="F488" i="5"/>
  <c r="E488" i="5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I488" i="4"/>
  <c r="G488" i="4"/>
  <c r="F488" i="4"/>
  <c r="E488" i="4"/>
  <c r="E161" i="15" l="1"/>
  <c r="L160" i="15"/>
  <c r="M160" i="15"/>
  <c r="F160" i="15"/>
  <c r="G160" i="15" s="1"/>
  <c r="I160" i="15"/>
  <c r="E156" i="6"/>
  <c r="L155" i="6"/>
  <c r="M155" i="6"/>
  <c r="F155" i="6"/>
  <c r="G155" i="6" s="1"/>
  <c r="I155" i="6" s="1"/>
  <c r="F156" i="6" s="1"/>
  <c r="M162" i="14"/>
  <c r="L162" i="14"/>
  <c r="E163" i="14"/>
  <c r="F162" i="14"/>
  <c r="G162" i="14" s="1"/>
  <c r="I162" i="14" s="1"/>
  <c r="H490" i="6"/>
  <c r="D490" i="6"/>
  <c r="H490" i="7"/>
  <c r="D490" i="7"/>
  <c r="H490" i="5"/>
  <c r="L156" i="7"/>
  <c r="E157" i="7"/>
  <c r="M156" i="7"/>
  <c r="I156" i="7"/>
  <c r="F157" i="7" s="1"/>
  <c r="G157" i="7" s="1"/>
  <c r="H490" i="4"/>
  <c r="C490" i="4"/>
  <c r="M159" i="4"/>
  <c r="L159" i="4"/>
  <c r="E160" i="4"/>
  <c r="F159" i="4"/>
  <c r="G159" i="4" s="1"/>
  <c r="I159" i="4" s="1"/>
  <c r="F160" i="4" s="1"/>
  <c r="A491" i="7"/>
  <c r="A491" i="6"/>
  <c r="A491" i="5"/>
  <c r="D491" i="5" s="1"/>
  <c r="A491" i="4"/>
  <c r="W489" i="7"/>
  <c r="V489" i="7"/>
  <c r="U489" i="7"/>
  <c r="T489" i="7"/>
  <c r="S489" i="7"/>
  <c r="R489" i="7"/>
  <c r="Q489" i="7"/>
  <c r="P489" i="7"/>
  <c r="O489" i="7"/>
  <c r="N489" i="7"/>
  <c r="M489" i="7"/>
  <c r="L489" i="7"/>
  <c r="K489" i="7"/>
  <c r="I489" i="7"/>
  <c r="G489" i="7"/>
  <c r="F489" i="7"/>
  <c r="E489" i="7"/>
  <c r="C489" i="7"/>
  <c r="W489" i="6"/>
  <c r="V489" i="6"/>
  <c r="U489" i="6"/>
  <c r="T489" i="6"/>
  <c r="S489" i="6"/>
  <c r="R489" i="6"/>
  <c r="Q489" i="6"/>
  <c r="P489" i="6"/>
  <c r="O489" i="6"/>
  <c r="N489" i="6"/>
  <c r="M489" i="6"/>
  <c r="L489" i="6"/>
  <c r="K489" i="6"/>
  <c r="I489" i="6"/>
  <c r="G489" i="6"/>
  <c r="F489" i="6"/>
  <c r="E489" i="6"/>
  <c r="C489" i="6"/>
  <c r="C489" i="5"/>
  <c r="W489" i="5"/>
  <c r="V489" i="5"/>
  <c r="U489" i="5"/>
  <c r="T489" i="5"/>
  <c r="S489" i="5"/>
  <c r="R489" i="5"/>
  <c r="Q489" i="5"/>
  <c r="P489" i="5"/>
  <c r="O489" i="5"/>
  <c r="N489" i="5"/>
  <c r="M489" i="5"/>
  <c r="L489" i="5"/>
  <c r="K489" i="5"/>
  <c r="I489" i="5"/>
  <c r="G489" i="5"/>
  <c r="F489" i="5"/>
  <c r="E489" i="5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I489" i="4"/>
  <c r="G489" i="4"/>
  <c r="F489" i="4"/>
  <c r="E489" i="4"/>
  <c r="M161" i="15" l="1"/>
  <c r="E162" i="15"/>
  <c r="L161" i="15"/>
  <c r="F161" i="15"/>
  <c r="G161" i="15" s="1"/>
  <c r="I161" i="15" s="1"/>
  <c r="G156" i="6"/>
  <c r="I156" i="6" s="1"/>
  <c r="F157" i="6" s="1"/>
  <c r="G157" i="6" s="1"/>
  <c r="L156" i="6"/>
  <c r="E157" i="6"/>
  <c r="M156" i="6"/>
  <c r="F163" i="14"/>
  <c r="G163" i="14" s="1"/>
  <c r="I163" i="14"/>
  <c r="M163" i="14"/>
  <c r="E164" i="14"/>
  <c r="L163" i="14"/>
  <c r="H491" i="6"/>
  <c r="D491" i="6"/>
  <c r="H491" i="7"/>
  <c r="D491" i="7"/>
  <c r="H491" i="5"/>
  <c r="I157" i="7"/>
  <c r="F158" i="7" s="1"/>
  <c r="G158" i="7" s="1"/>
  <c r="M157" i="7"/>
  <c r="L157" i="7"/>
  <c r="E158" i="7"/>
  <c r="H491" i="4"/>
  <c r="C491" i="4"/>
  <c r="G160" i="4"/>
  <c r="I160" i="4" s="1"/>
  <c r="F161" i="4" s="1"/>
  <c r="G161" i="4" s="1"/>
  <c r="M160" i="4"/>
  <c r="L160" i="4"/>
  <c r="E161" i="4"/>
  <c r="A492" i="7"/>
  <c r="A492" i="6"/>
  <c r="A492" i="5"/>
  <c r="D492" i="5" s="1"/>
  <c r="A492" i="4"/>
  <c r="W490" i="7"/>
  <c r="V490" i="7"/>
  <c r="U490" i="7"/>
  <c r="T490" i="7"/>
  <c r="S490" i="7"/>
  <c r="R490" i="7"/>
  <c r="Q490" i="7"/>
  <c r="P490" i="7"/>
  <c r="O490" i="7"/>
  <c r="N490" i="7"/>
  <c r="M490" i="7"/>
  <c r="L490" i="7"/>
  <c r="K490" i="7"/>
  <c r="I490" i="7"/>
  <c r="G490" i="7"/>
  <c r="F490" i="7"/>
  <c r="E490" i="7"/>
  <c r="C490" i="7"/>
  <c r="W490" i="6"/>
  <c r="V490" i="6"/>
  <c r="U490" i="6"/>
  <c r="T490" i="6"/>
  <c r="S490" i="6"/>
  <c r="R490" i="6"/>
  <c r="Q490" i="6"/>
  <c r="P490" i="6"/>
  <c r="O490" i="6"/>
  <c r="N490" i="6"/>
  <c r="M490" i="6"/>
  <c r="L490" i="6"/>
  <c r="K490" i="6"/>
  <c r="I490" i="6"/>
  <c r="G490" i="6"/>
  <c r="F490" i="6"/>
  <c r="E490" i="6"/>
  <c r="C490" i="6"/>
  <c r="C490" i="5"/>
  <c r="W490" i="5"/>
  <c r="V490" i="5"/>
  <c r="U490" i="5"/>
  <c r="T490" i="5"/>
  <c r="S490" i="5"/>
  <c r="R490" i="5"/>
  <c r="Q490" i="5"/>
  <c r="P490" i="5"/>
  <c r="O490" i="5"/>
  <c r="N490" i="5"/>
  <c r="M490" i="5"/>
  <c r="L490" i="5"/>
  <c r="K490" i="5"/>
  <c r="I490" i="5"/>
  <c r="G490" i="5"/>
  <c r="F490" i="5"/>
  <c r="E490" i="5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I490" i="4"/>
  <c r="G490" i="4"/>
  <c r="F490" i="4"/>
  <c r="E490" i="4"/>
  <c r="L162" i="15" l="1"/>
  <c r="M162" i="15"/>
  <c r="E163" i="15"/>
  <c r="F162" i="15"/>
  <c r="G162" i="15" s="1"/>
  <c r="I162" i="15" s="1"/>
  <c r="L157" i="6"/>
  <c r="E158" i="6"/>
  <c r="M157" i="6"/>
  <c r="I157" i="6"/>
  <c r="M164" i="14"/>
  <c r="L164" i="14"/>
  <c r="E165" i="14"/>
  <c r="F164" i="14"/>
  <c r="G164" i="14" s="1"/>
  <c r="I164" i="14" s="1"/>
  <c r="F165" i="14" s="1"/>
  <c r="H492" i="7"/>
  <c r="D492" i="7"/>
  <c r="H492" i="6"/>
  <c r="D492" i="6"/>
  <c r="H492" i="5"/>
  <c r="I158" i="7"/>
  <c r="F159" i="7" s="1"/>
  <c r="G159" i="7" s="1"/>
  <c r="E159" i="7"/>
  <c r="M158" i="7"/>
  <c r="L158" i="7"/>
  <c r="H492" i="4"/>
  <c r="C492" i="4"/>
  <c r="E162" i="4"/>
  <c r="M161" i="4"/>
  <c r="L161" i="4"/>
  <c r="I161" i="4"/>
  <c r="A493" i="7"/>
  <c r="A493" i="6"/>
  <c r="A493" i="5"/>
  <c r="D493" i="5" s="1"/>
  <c r="A493" i="4"/>
  <c r="W491" i="7"/>
  <c r="V491" i="7"/>
  <c r="U491" i="7"/>
  <c r="T491" i="7"/>
  <c r="S491" i="7"/>
  <c r="R491" i="7"/>
  <c r="Q491" i="7"/>
  <c r="P491" i="7"/>
  <c r="O491" i="7"/>
  <c r="N491" i="7"/>
  <c r="M491" i="7"/>
  <c r="L491" i="7"/>
  <c r="K491" i="7"/>
  <c r="I491" i="7"/>
  <c r="G491" i="7"/>
  <c r="F491" i="7"/>
  <c r="E491" i="7"/>
  <c r="C491" i="7"/>
  <c r="W491" i="6"/>
  <c r="V491" i="6"/>
  <c r="U491" i="6"/>
  <c r="T491" i="6"/>
  <c r="S491" i="6"/>
  <c r="R491" i="6"/>
  <c r="Q491" i="6"/>
  <c r="P491" i="6"/>
  <c r="O491" i="6"/>
  <c r="N491" i="6"/>
  <c r="M491" i="6"/>
  <c r="L491" i="6"/>
  <c r="K491" i="6"/>
  <c r="I491" i="6"/>
  <c r="G491" i="6"/>
  <c r="F491" i="6"/>
  <c r="E491" i="6"/>
  <c r="C491" i="6"/>
  <c r="C491" i="5"/>
  <c r="W491" i="5"/>
  <c r="V491" i="5"/>
  <c r="U491" i="5"/>
  <c r="T491" i="5"/>
  <c r="S491" i="5"/>
  <c r="R491" i="5"/>
  <c r="Q491" i="5"/>
  <c r="P491" i="5"/>
  <c r="O491" i="5"/>
  <c r="N491" i="5"/>
  <c r="M491" i="5"/>
  <c r="L491" i="5"/>
  <c r="K491" i="5"/>
  <c r="I491" i="5"/>
  <c r="G491" i="5"/>
  <c r="F491" i="5"/>
  <c r="E491" i="5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I491" i="4"/>
  <c r="G491" i="4"/>
  <c r="F491" i="4"/>
  <c r="E491" i="4"/>
  <c r="M163" i="15" l="1"/>
  <c r="E164" i="15"/>
  <c r="L163" i="15"/>
  <c r="F163" i="15"/>
  <c r="G163" i="15" s="1"/>
  <c r="I163" i="15"/>
  <c r="F158" i="6"/>
  <c r="G158" i="6" s="1"/>
  <c r="I158" i="6" s="1"/>
  <c r="F159" i="6" s="1"/>
  <c r="L158" i="6"/>
  <c r="M158" i="6"/>
  <c r="E159" i="6"/>
  <c r="G165" i="14"/>
  <c r="I165" i="14" s="1"/>
  <c r="F166" i="14" s="1"/>
  <c r="G166" i="14" s="1"/>
  <c r="M165" i="14"/>
  <c r="L165" i="14"/>
  <c r="E166" i="14"/>
  <c r="H493" i="7"/>
  <c r="D493" i="7"/>
  <c r="H493" i="5"/>
  <c r="H493" i="6"/>
  <c r="D493" i="6"/>
  <c r="E160" i="7"/>
  <c r="M159" i="7"/>
  <c r="L159" i="7"/>
  <c r="I159" i="7"/>
  <c r="F160" i="7" s="1"/>
  <c r="G160" i="7" s="1"/>
  <c r="H493" i="4"/>
  <c r="C493" i="4"/>
  <c r="F162" i="4"/>
  <c r="G162" i="4" s="1"/>
  <c r="I162" i="4" s="1"/>
  <c r="F163" i="4" s="1"/>
  <c r="E163" i="4"/>
  <c r="M162" i="4"/>
  <c r="L162" i="4"/>
  <c r="A494" i="7"/>
  <c r="A494" i="6"/>
  <c r="A494" i="5"/>
  <c r="D494" i="5" s="1"/>
  <c r="A494" i="4"/>
  <c r="W492" i="7"/>
  <c r="V492" i="7"/>
  <c r="U492" i="7"/>
  <c r="T492" i="7"/>
  <c r="S492" i="7"/>
  <c r="R492" i="7"/>
  <c r="Q492" i="7"/>
  <c r="P492" i="7"/>
  <c r="O492" i="7"/>
  <c r="N492" i="7"/>
  <c r="M492" i="7"/>
  <c r="L492" i="7"/>
  <c r="K492" i="7"/>
  <c r="I492" i="7"/>
  <c r="G492" i="7"/>
  <c r="F492" i="7"/>
  <c r="E492" i="7"/>
  <c r="C492" i="7"/>
  <c r="W492" i="6"/>
  <c r="V492" i="6"/>
  <c r="U492" i="6"/>
  <c r="T492" i="6"/>
  <c r="S492" i="6"/>
  <c r="R492" i="6"/>
  <c r="Q492" i="6"/>
  <c r="P492" i="6"/>
  <c r="O492" i="6"/>
  <c r="N492" i="6"/>
  <c r="M492" i="6"/>
  <c r="L492" i="6"/>
  <c r="K492" i="6"/>
  <c r="I492" i="6"/>
  <c r="G492" i="6"/>
  <c r="F492" i="6"/>
  <c r="E492" i="6"/>
  <c r="C492" i="6"/>
  <c r="C492" i="5"/>
  <c r="W492" i="5"/>
  <c r="V492" i="5"/>
  <c r="U492" i="5"/>
  <c r="T492" i="5"/>
  <c r="S492" i="5"/>
  <c r="R492" i="5"/>
  <c r="Q492" i="5"/>
  <c r="P492" i="5"/>
  <c r="O492" i="5"/>
  <c r="N492" i="5"/>
  <c r="M492" i="5"/>
  <c r="L492" i="5"/>
  <c r="K492" i="5"/>
  <c r="I492" i="5"/>
  <c r="G492" i="5"/>
  <c r="F492" i="5"/>
  <c r="E492" i="5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I492" i="4"/>
  <c r="G492" i="4"/>
  <c r="F492" i="4"/>
  <c r="E492" i="4"/>
  <c r="L164" i="15" l="1"/>
  <c r="M164" i="15"/>
  <c r="E165" i="15"/>
  <c r="F164" i="15"/>
  <c r="G164" i="15" s="1"/>
  <c r="I164" i="15" s="1"/>
  <c r="M159" i="6"/>
  <c r="E160" i="6"/>
  <c r="L159" i="6"/>
  <c r="G159" i="6"/>
  <c r="I159" i="6" s="1"/>
  <c r="I166" i="14"/>
  <c r="F167" i="14" s="1"/>
  <c r="G167" i="14" s="1"/>
  <c r="L166" i="14"/>
  <c r="M166" i="14"/>
  <c r="E167" i="14"/>
  <c r="H494" i="7"/>
  <c r="D494" i="7"/>
  <c r="H494" i="6"/>
  <c r="D494" i="6"/>
  <c r="H494" i="5"/>
  <c r="I160" i="7"/>
  <c r="F161" i="7" s="1"/>
  <c r="G161" i="7" s="1"/>
  <c r="M160" i="7"/>
  <c r="L160" i="7"/>
  <c r="E161" i="7"/>
  <c r="H494" i="4"/>
  <c r="C494" i="4"/>
  <c r="G163" i="4"/>
  <c r="I163" i="4" s="1"/>
  <c r="M163" i="4"/>
  <c r="L163" i="4"/>
  <c r="E164" i="4"/>
  <c r="A495" i="7"/>
  <c r="A495" i="6"/>
  <c r="A495" i="5"/>
  <c r="D495" i="5" s="1"/>
  <c r="A495" i="4"/>
  <c r="W493" i="7"/>
  <c r="V493" i="7"/>
  <c r="U493" i="7"/>
  <c r="T493" i="7"/>
  <c r="S493" i="7"/>
  <c r="R493" i="7"/>
  <c r="Q493" i="7"/>
  <c r="P493" i="7"/>
  <c r="O493" i="7"/>
  <c r="N493" i="7"/>
  <c r="M493" i="7"/>
  <c r="L493" i="7"/>
  <c r="K493" i="7"/>
  <c r="I493" i="7"/>
  <c r="G493" i="7"/>
  <c r="F493" i="7"/>
  <c r="E493" i="7"/>
  <c r="C493" i="7"/>
  <c r="W493" i="6"/>
  <c r="V493" i="6"/>
  <c r="U493" i="6"/>
  <c r="T493" i="6"/>
  <c r="S493" i="6"/>
  <c r="R493" i="6"/>
  <c r="Q493" i="6"/>
  <c r="P493" i="6"/>
  <c r="O493" i="6"/>
  <c r="N493" i="6"/>
  <c r="M493" i="6"/>
  <c r="L493" i="6"/>
  <c r="K493" i="6"/>
  <c r="I493" i="6"/>
  <c r="G493" i="6"/>
  <c r="F493" i="6"/>
  <c r="E493" i="6"/>
  <c r="C493" i="6"/>
  <c r="C493" i="5"/>
  <c r="W493" i="5"/>
  <c r="V493" i="5"/>
  <c r="U493" i="5"/>
  <c r="T493" i="5"/>
  <c r="S493" i="5"/>
  <c r="R493" i="5"/>
  <c r="Q493" i="5"/>
  <c r="P493" i="5"/>
  <c r="O493" i="5"/>
  <c r="N493" i="5"/>
  <c r="M493" i="5"/>
  <c r="L493" i="5"/>
  <c r="K493" i="5"/>
  <c r="I493" i="5"/>
  <c r="G493" i="5"/>
  <c r="F493" i="5"/>
  <c r="E493" i="5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I493" i="4"/>
  <c r="G493" i="4"/>
  <c r="F493" i="4"/>
  <c r="E493" i="4"/>
  <c r="M165" i="15" l="1"/>
  <c r="L165" i="15"/>
  <c r="E166" i="15"/>
  <c r="F165" i="15"/>
  <c r="G165" i="15" s="1"/>
  <c r="I165" i="15" s="1"/>
  <c r="F160" i="6"/>
  <c r="G160" i="6" s="1"/>
  <c r="I160" i="6"/>
  <c r="M160" i="6"/>
  <c r="L160" i="6"/>
  <c r="E161" i="6"/>
  <c r="I167" i="14"/>
  <c r="L167" i="14"/>
  <c r="M167" i="14"/>
  <c r="E168" i="14"/>
  <c r="H495" i="7"/>
  <c r="D495" i="7"/>
  <c r="H495" i="6"/>
  <c r="D495" i="6"/>
  <c r="H495" i="5"/>
  <c r="I161" i="7"/>
  <c r="F162" i="7" s="1"/>
  <c r="G162" i="7" s="1"/>
  <c r="M161" i="7"/>
  <c r="L161" i="7"/>
  <c r="E162" i="7"/>
  <c r="H495" i="4"/>
  <c r="C495" i="4"/>
  <c r="E165" i="4"/>
  <c r="M164" i="4"/>
  <c r="L164" i="4"/>
  <c r="F164" i="4"/>
  <c r="G164" i="4" s="1"/>
  <c r="I164" i="4" s="1"/>
  <c r="A496" i="7"/>
  <c r="A496" i="6"/>
  <c r="A496" i="5"/>
  <c r="D496" i="5" s="1"/>
  <c r="A496" i="4"/>
  <c r="W494" i="7"/>
  <c r="V494" i="7"/>
  <c r="U494" i="7"/>
  <c r="T494" i="7"/>
  <c r="S494" i="7"/>
  <c r="R494" i="7"/>
  <c r="Q494" i="7"/>
  <c r="P494" i="7"/>
  <c r="O494" i="7"/>
  <c r="N494" i="7"/>
  <c r="M494" i="7"/>
  <c r="L494" i="7"/>
  <c r="K494" i="7"/>
  <c r="I494" i="7"/>
  <c r="G494" i="7"/>
  <c r="F494" i="7"/>
  <c r="E494" i="7"/>
  <c r="C494" i="7"/>
  <c r="W494" i="6"/>
  <c r="V494" i="6"/>
  <c r="U494" i="6"/>
  <c r="T494" i="6"/>
  <c r="S494" i="6"/>
  <c r="R494" i="6"/>
  <c r="Q494" i="6"/>
  <c r="P494" i="6"/>
  <c r="O494" i="6"/>
  <c r="N494" i="6"/>
  <c r="M494" i="6"/>
  <c r="L494" i="6"/>
  <c r="K494" i="6"/>
  <c r="I494" i="6"/>
  <c r="G494" i="6"/>
  <c r="F494" i="6"/>
  <c r="E494" i="6"/>
  <c r="C494" i="6"/>
  <c r="C494" i="5"/>
  <c r="W494" i="5"/>
  <c r="V494" i="5"/>
  <c r="U494" i="5"/>
  <c r="T494" i="5"/>
  <c r="S494" i="5"/>
  <c r="R494" i="5"/>
  <c r="Q494" i="5"/>
  <c r="P494" i="5"/>
  <c r="O494" i="5"/>
  <c r="N494" i="5"/>
  <c r="M494" i="5"/>
  <c r="L494" i="5"/>
  <c r="K494" i="5"/>
  <c r="I494" i="5"/>
  <c r="G494" i="5"/>
  <c r="F494" i="5"/>
  <c r="E494" i="5"/>
  <c r="W494" i="4"/>
  <c r="V494" i="4"/>
  <c r="U494" i="4"/>
  <c r="T494" i="4"/>
  <c r="S494" i="4"/>
  <c r="R494" i="4"/>
  <c r="Q494" i="4"/>
  <c r="P494" i="4"/>
  <c r="O494" i="4"/>
  <c r="N494" i="4"/>
  <c r="M494" i="4"/>
  <c r="L494" i="4"/>
  <c r="K494" i="4"/>
  <c r="I494" i="4"/>
  <c r="G494" i="4"/>
  <c r="F494" i="4"/>
  <c r="E494" i="4"/>
  <c r="E167" i="15" l="1"/>
  <c r="M166" i="15"/>
  <c r="L166" i="15"/>
  <c r="F166" i="15"/>
  <c r="G166" i="15" s="1"/>
  <c r="I166" i="15"/>
  <c r="E162" i="6"/>
  <c r="L161" i="6"/>
  <c r="M161" i="6"/>
  <c r="F161" i="6"/>
  <c r="G161" i="6" s="1"/>
  <c r="I161" i="6" s="1"/>
  <c r="M168" i="14"/>
  <c r="L168" i="14"/>
  <c r="E169" i="14"/>
  <c r="F168" i="14"/>
  <c r="G168" i="14" s="1"/>
  <c r="I168" i="14" s="1"/>
  <c r="H496" i="7"/>
  <c r="D496" i="7"/>
  <c r="H496" i="6"/>
  <c r="D496" i="6"/>
  <c r="H496" i="5"/>
  <c r="E163" i="7"/>
  <c r="M162" i="7"/>
  <c r="L162" i="7"/>
  <c r="I162" i="7"/>
  <c r="F163" i="7" s="1"/>
  <c r="G163" i="7" s="1"/>
  <c r="H496" i="4"/>
  <c r="C496" i="4"/>
  <c r="F165" i="4"/>
  <c r="G165" i="4" s="1"/>
  <c r="I165" i="4" s="1"/>
  <c r="F166" i="4" s="1"/>
  <c r="M165" i="4"/>
  <c r="L165" i="4"/>
  <c r="E166" i="4"/>
  <c r="A497" i="7"/>
  <c r="A497" i="6"/>
  <c r="A497" i="5"/>
  <c r="D497" i="5" s="1"/>
  <c r="A497" i="4"/>
  <c r="W495" i="7"/>
  <c r="V495" i="7"/>
  <c r="U495" i="7"/>
  <c r="T495" i="7"/>
  <c r="S495" i="7"/>
  <c r="R495" i="7"/>
  <c r="Q495" i="7"/>
  <c r="P495" i="7"/>
  <c r="O495" i="7"/>
  <c r="N495" i="7"/>
  <c r="M495" i="7"/>
  <c r="L495" i="7"/>
  <c r="K495" i="7"/>
  <c r="I495" i="7"/>
  <c r="G495" i="7"/>
  <c r="F495" i="7"/>
  <c r="E495" i="7"/>
  <c r="C495" i="7"/>
  <c r="W495" i="6"/>
  <c r="V495" i="6"/>
  <c r="U495" i="6"/>
  <c r="T495" i="6"/>
  <c r="S495" i="6"/>
  <c r="R495" i="6"/>
  <c r="Q495" i="6"/>
  <c r="P495" i="6"/>
  <c r="O495" i="6"/>
  <c r="N495" i="6"/>
  <c r="M495" i="6"/>
  <c r="L495" i="6"/>
  <c r="K495" i="6"/>
  <c r="I495" i="6"/>
  <c r="G495" i="6"/>
  <c r="F495" i="6"/>
  <c r="E495" i="6"/>
  <c r="C495" i="6"/>
  <c r="C495" i="5"/>
  <c r="W495" i="5"/>
  <c r="V495" i="5"/>
  <c r="U495" i="5"/>
  <c r="T495" i="5"/>
  <c r="S495" i="5"/>
  <c r="R495" i="5"/>
  <c r="Q495" i="5"/>
  <c r="P495" i="5"/>
  <c r="O495" i="5"/>
  <c r="N495" i="5"/>
  <c r="M495" i="5"/>
  <c r="L495" i="5"/>
  <c r="K495" i="5"/>
  <c r="I495" i="5"/>
  <c r="G495" i="5"/>
  <c r="F495" i="5"/>
  <c r="E495" i="5"/>
  <c r="W495" i="4"/>
  <c r="V495" i="4"/>
  <c r="U495" i="4"/>
  <c r="T495" i="4"/>
  <c r="S495" i="4"/>
  <c r="R495" i="4"/>
  <c r="Q495" i="4"/>
  <c r="P495" i="4"/>
  <c r="O495" i="4"/>
  <c r="N495" i="4"/>
  <c r="M495" i="4"/>
  <c r="L495" i="4"/>
  <c r="K495" i="4"/>
  <c r="I495" i="4"/>
  <c r="G495" i="4"/>
  <c r="F495" i="4"/>
  <c r="E495" i="4"/>
  <c r="L167" i="15" l="1"/>
  <c r="E168" i="15"/>
  <c r="M167" i="15"/>
  <c r="F167" i="15"/>
  <c r="G167" i="15" s="1"/>
  <c r="I167" i="15" s="1"/>
  <c r="F162" i="6"/>
  <c r="G162" i="6" s="1"/>
  <c r="I162" i="6" s="1"/>
  <c r="L162" i="6"/>
  <c r="E163" i="6"/>
  <c r="M162" i="6"/>
  <c r="F169" i="14"/>
  <c r="G169" i="14" s="1"/>
  <c r="I169" i="14"/>
  <c r="L169" i="14"/>
  <c r="E170" i="14"/>
  <c r="M169" i="14"/>
  <c r="H497" i="7"/>
  <c r="D497" i="7"/>
  <c r="H497" i="6"/>
  <c r="D497" i="6"/>
  <c r="H497" i="5"/>
  <c r="I163" i="7"/>
  <c r="F164" i="7" s="1"/>
  <c r="G164" i="7" s="1"/>
  <c r="L163" i="7"/>
  <c r="M163" i="7"/>
  <c r="E164" i="7"/>
  <c r="H497" i="4"/>
  <c r="C497" i="4"/>
  <c r="L166" i="4"/>
  <c r="E167" i="4"/>
  <c r="M166" i="4"/>
  <c r="G166" i="4"/>
  <c r="I166" i="4" s="1"/>
  <c r="A498" i="7"/>
  <c r="A498" i="6"/>
  <c r="A498" i="5"/>
  <c r="D498" i="5" s="1"/>
  <c r="A498" i="4"/>
  <c r="W496" i="7"/>
  <c r="V496" i="7"/>
  <c r="U496" i="7"/>
  <c r="T496" i="7"/>
  <c r="S496" i="7"/>
  <c r="R496" i="7"/>
  <c r="Q496" i="7"/>
  <c r="P496" i="7"/>
  <c r="O496" i="7"/>
  <c r="N496" i="7"/>
  <c r="M496" i="7"/>
  <c r="L496" i="7"/>
  <c r="K496" i="7"/>
  <c r="I496" i="7"/>
  <c r="G496" i="7"/>
  <c r="F496" i="7"/>
  <c r="E496" i="7"/>
  <c r="C496" i="7"/>
  <c r="W496" i="6"/>
  <c r="V496" i="6"/>
  <c r="U496" i="6"/>
  <c r="T496" i="6"/>
  <c r="S496" i="6"/>
  <c r="R496" i="6"/>
  <c r="Q496" i="6"/>
  <c r="P496" i="6"/>
  <c r="O496" i="6"/>
  <c r="N496" i="6"/>
  <c r="M496" i="6"/>
  <c r="L496" i="6"/>
  <c r="K496" i="6"/>
  <c r="I496" i="6"/>
  <c r="G496" i="6"/>
  <c r="F496" i="6"/>
  <c r="E496" i="6"/>
  <c r="C496" i="6"/>
  <c r="C496" i="5"/>
  <c r="W496" i="5"/>
  <c r="V496" i="5"/>
  <c r="U496" i="5"/>
  <c r="T496" i="5"/>
  <c r="S496" i="5"/>
  <c r="R496" i="5"/>
  <c r="Q496" i="5"/>
  <c r="P496" i="5"/>
  <c r="O496" i="5"/>
  <c r="N496" i="5"/>
  <c r="M496" i="5"/>
  <c r="L496" i="5"/>
  <c r="K496" i="5"/>
  <c r="I496" i="5"/>
  <c r="G496" i="5"/>
  <c r="F496" i="5"/>
  <c r="E496" i="5"/>
  <c r="W496" i="4"/>
  <c r="V496" i="4"/>
  <c r="U496" i="4"/>
  <c r="T496" i="4"/>
  <c r="S496" i="4"/>
  <c r="R496" i="4"/>
  <c r="Q496" i="4"/>
  <c r="P496" i="4"/>
  <c r="O496" i="4"/>
  <c r="N496" i="4"/>
  <c r="M496" i="4"/>
  <c r="L496" i="4"/>
  <c r="K496" i="4"/>
  <c r="I496" i="4"/>
  <c r="G496" i="4"/>
  <c r="F496" i="4"/>
  <c r="E496" i="4"/>
  <c r="M168" i="15" l="1"/>
  <c r="L168" i="15"/>
  <c r="E169" i="15"/>
  <c r="F168" i="15"/>
  <c r="G168" i="15" s="1"/>
  <c r="I168" i="15" s="1"/>
  <c r="M163" i="6"/>
  <c r="E164" i="6"/>
  <c r="L163" i="6"/>
  <c r="F163" i="6"/>
  <c r="G163" i="6" s="1"/>
  <c r="I163" i="6"/>
  <c r="M170" i="14"/>
  <c r="L170" i="14"/>
  <c r="E171" i="14"/>
  <c r="F170" i="14"/>
  <c r="G170" i="14" s="1"/>
  <c r="I170" i="14" s="1"/>
  <c r="H498" i="7"/>
  <c r="D498" i="7"/>
  <c r="H498" i="6"/>
  <c r="D498" i="6"/>
  <c r="H498" i="5"/>
  <c r="I164" i="7"/>
  <c r="F165" i="7" s="1"/>
  <c r="G165" i="7" s="1"/>
  <c r="E165" i="7"/>
  <c r="M164" i="7"/>
  <c r="L164" i="7"/>
  <c r="H498" i="4"/>
  <c r="C498" i="4"/>
  <c r="E168" i="4"/>
  <c r="M167" i="4"/>
  <c r="L167" i="4"/>
  <c r="F167" i="4"/>
  <c r="G167" i="4" s="1"/>
  <c r="I167" i="4" s="1"/>
  <c r="A499" i="7"/>
  <c r="A499" i="6"/>
  <c r="A499" i="5"/>
  <c r="D499" i="5" s="1"/>
  <c r="A499" i="4"/>
  <c r="W497" i="7"/>
  <c r="V497" i="7"/>
  <c r="U497" i="7"/>
  <c r="T497" i="7"/>
  <c r="S497" i="7"/>
  <c r="R497" i="7"/>
  <c r="Q497" i="7"/>
  <c r="P497" i="7"/>
  <c r="O497" i="7"/>
  <c r="N497" i="7"/>
  <c r="M497" i="7"/>
  <c r="L497" i="7"/>
  <c r="K497" i="7"/>
  <c r="I497" i="7"/>
  <c r="G497" i="7"/>
  <c r="F497" i="7"/>
  <c r="E497" i="7"/>
  <c r="C497" i="7"/>
  <c r="W497" i="6"/>
  <c r="V497" i="6"/>
  <c r="U497" i="6"/>
  <c r="T497" i="6"/>
  <c r="S497" i="6"/>
  <c r="R497" i="6"/>
  <c r="Q497" i="6"/>
  <c r="P497" i="6"/>
  <c r="O497" i="6"/>
  <c r="N497" i="6"/>
  <c r="M497" i="6"/>
  <c r="L497" i="6"/>
  <c r="K497" i="6"/>
  <c r="I497" i="6"/>
  <c r="G497" i="6"/>
  <c r="F497" i="6"/>
  <c r="E497" i="6"/>
  <c r="C497" i="6"/>
  <c r="C497" i="5"/>
  <c r="W497" i="5"/>
  <c r="V497" i="5"/>
  <c r="U497" i="5"/>
  <c r="T497" i="5"/>
  <c r="S497" i="5"/>
  <c r="R497" i="5"/>
  <c r="Q497" i="5"/>
  <c r="P497" i="5"/>
  <c r="O497" i="5"/>
  <c r="N497" i="5"/>
  <c r="M497" i="5"/>
  <c r="L497" i="5"/>
  <c r="K497" i="5"/>
  <c r="I497" i="5"/>
  <c r="G497" i="5"/>
  <c r="F497" i="5"/>
  <c r="E497" i="5"/>
  <c r="W497" i="4"/>
  <c r="V497" i="4"/>
  <c r="U497" i="4"/>
  <c r="T497" i="4"/>
  <c r="S497" i="4"/>
  <c r="R497" i="4"/>
  <c r="Q497" i="4"/>
  <c r="P497" i="4"/>
  <c r="O497" i="4"/>
  <c r="N497" i="4"/>
  <c r="M497" i="4"/>
  <c r="L497" i="4"/>
  <c r="K497" i="4"/>
  <c r="I497" i="4"/>
  <c r="G497" i="4"/>
  <c r="F497" i="4"/>
  <c r="E497" i="4"/>
  <c r="E170" i="15" l="1"/>
  <c r="L169" i="15"/>
  <c r="M169" i="15"/>
  <c r="F169" i="15"/>
  <c r="G169" i="15" s="1"/>
  <c r="I169" i="15"/>
  <c r="F164" i="6"/>
  <c r="G164" i="6" s="1"/>
  <c r="I164" i="6" s="1"/>
  <c r="F165" i="6" s="1"/>
  <c r="M164" i="6"/>
  <c r="E165" i="6"/>
  <c r="L164" i="6"/>
  <c r="F171" i="14"/>
  <c r="G171" i="14" s="1"/>
  <c r="I171" i="14" s="1"/>
  <c r="M171" i="14"/>
  <c r="E172" i="14"/>
  <c r="L171" i="14"/>
  <c r="H499" i="6"/>
  <c r="D499" i="6"/>
  <c r="H499" i="7"/>
  <c r="D499" i="7"/>
  <c r="H499" i="5"/>
  <c r="M165" i="7"/>
  <c r="E166" i="7"/>
  <c r="L165" i="7"/>
  <c r="I165" i="7"/>
  <c r="F166" i="7" s="1"/>
  <c r="G166" i="7" s="1"/>
  <c r="H499" i="4"/>
  <c r="C499" i="4"/>
  <c r="F168" i="4"/>
  <c r="G168" i="4" s="1"/>
  <c r="I168" i="4" s="1"/>
  <c r="F169" i="4" s="1"/>
  <c r="L168" i="4"/>
  <c r="E169" i="4"/>
  <c r="M168" i="4"/>
  <c r="A500" i="7"/>
  <c r="A500" i="6"/>
  <c r="A500" i="5"/>
  <c r="D500" i="5" s="1"/>
  <c r="A500" i="4"/>
  <c r="W498" i="7"/>
  <c r="V498" i="7"/>
  <c r="U498" i="7"/>
  <c r="T498" i="7"/>
  <c r="S498" i="7"/>
  <c r="R498" i="7"/>
  <c r="Q498" i="7"/>
  <c r="P498" i="7"/>
  <c r="O498" i="7"/>
  <c r="N498" i="7"/>
  <c r="M498" i="7"/>
  <c r="L498" i="7"/>
  <c r="K498" i="7"/>
  <c r="I498" i="7"/>
  <c r="G498" i="7"/>
  <c r="F498" i="7"/>
  <c r="E498" i="7"/>
  <c r="C498" i="7"/>
  <c r="W498" i="6"/>
  <c r="V498" i="6"/>
  <c r="U498" i="6"/>
  <c r="T498" i="6"/>
  <c r="S498" i="6"/>
  <c r="R498" i="6"/>
  <c r="Q498" i="6"/>
  <c r="P498" i="6"/>
  <c r="O498" i="6"/>
  <c r="N498" i="6"/>
  <c r="M498" i="6"/>
  <c r="L498" i="6"/>
  <c r="K498" i="6"/>
  <c r="I498" i="6"/>
  <c r="G498" i="6"/>
  <c r="F498" i="6"/>
  <c r="E498" i="6"/>
  <c r="C498" i="6"/>
  <c r="C498" i="5"/>
  <c r="W498" i="5"/>
  <c r="V498" i="5"/>
  <c r="U498" i="5"/>
  <c r="T498" i="5"/>
  <c r="S498" i="5"/>
  <c r="R498" i="5"/>
  <c r="Q498" i="5"/>
  <c r="P498" i="5"/>
  <c r="O498" i="5"/>
  <c r="N498" i="5"/>
  <c r="M498" i="5"/>
  <c r="L498" i="5"/>
  <c r="K498" i="5"/>
  <c r="I498" i="5"/>
  <c r="G498" i="5"/>
  <c r="F498" i="5"/>
  <c r="E498" i="5"/>
  <c r="W498" i="4"/>
  <c r="V498" i="4"/>
  <c r="U498" i="4"/>
  <c r="T498" i="4"/>
  <c r="S498" i="4"/>
  <c r="R498" i="4"/>
  <c r="Q498" i="4"/>
  <c r="P498" i="4"/>
  <c r="O498" i="4"/>
  <c r="N498" i="4"/>
  <c r="M498" i="4"/>
  <c r="L498" i="4"/>
  <c r="K498" i="4"/>
  <c r="I498" i="4"/>
  <c r="G498" i="4"/>
  <c r="F498" i="4"/>
  <c r="E498" i="4"/>
  <c r="L170" i="15" l="1"/>
  <c r="E171" i="15"/>
  <c r="M170" i="15"/>
  <c r="F170" i="15"/>
  <c r="G170" i="15" s="1"/>
  <c r="I170" i="15" s="1"/>
  <c r="G165" i="6"/>
  <c r="I165" i="6" s="1"/>
  <c r="M165" i="6"/>
  <c r="E166" i="6"/>
  <c r="L165" i="6"/>
  <c r="F172" i="14"/>
  <c r="G172" i="14" s="1"/>
  <c r="I172" i="14"/>
  <c r="L172" i="14"/>
  <c r="M172" i="14"/>
  <c r="E173" i="14"/>
  <c r="H500" i="7"/>
  <c r="D500" i="7"/>
  <c r="H500" i="6"/>
  <c r="D500" i="6"/>
  <c r="H500" i="5"/>
  <c r="I166" i="7"/>
  <c r="F167" i="7" s="1"/>
  <c r="G167" i="7" s="1"/>
  <c r="E167" i="7"/>
  <c r="M166" i="7"/>
  <c r="L166" i="7"/>
  <c r="H500" i="4"/>
  <c r="C500" i="4"/>
  <c r="G169" i="4"/>
  <c r="I169" i="4" s="1"/>
  <c r="F170" i="4" s="1"/>
  <c r="G170" i="4" s="1"/>
  <c r="M169" i="4"/>
  <c r="L169" i="4"/>
  <c r="E170" i="4"/>
  <c r="A501" i="7"/>
  <c r="A501" i="6"/>
  <c r="A501" i="5"/>
  <c r="D501" i="5" s="1"/>
  <c r="A501" i="4"/>
  <c r="W499" i="7"/>
  <c r="V499" i="7"/>
  <c r="U499" i="7"/>
  <c r="T499" i="7"/>
  <c r="S499" i="7"/>
  <c r="R499" i="7"/>
  <c r="Q499" i="7"/>
  <c r="P499" i="7"/>
  <c r="O499" i="7"/>
  <c r="N499" i="7"/>
  <c r="M499" i="7"/>
  <c r="L499" i="7"/>
  <c r="K499" i="7"/>
  <c r="I499" i="7"/>
  <c r="G499" i="7"/>
  <c r="F499" i="7"/>
  <c r="E499" i="7"/>
  <c r="C499" i="7"/>
  <c r="W499" i="6"/>
  <c r="V499" i="6"/>
  <c r="U499" i="6"/>
  <c r="T499" i="6"/>
  <c r="S499" i="6"/>
  <c r="R499" i="6"/>
  <c r="Q499" i="6"/>
  <c r="P499" i="6"/>
  <c r="O499" i="6"/>
  <c r="N499" i="6"/>
  <c r="M499" i="6"/>
  <c r="L499" i="6"/>
  <c r="K499" i="6"/>
  <c r="I499" i="6"/>
  <c r="G499" i="6"/>
  <c r="F499" i="6"/>
  <c r="E499" i="6"/>
  <c r="C499" i="6"/>
  <c r="C499" i="5"/>
  <c r="W499" i="5"/>
  <c r="V499" i="5"/>
  <c r="U499" i="5"/>
  <c r="T499" i="5"/>
  <c r="S499" i="5"/>
  <c r="R499" i="5"/>
  <c r="Q499" i="5"/>
  <c r="P499" i="5"/>
  <c r="O499" i="5"/>
  <c r="N499" i="5"/>
  <c r="M499" i="5"/>
  <c r="L499" i="5"/>
  <c r="K499" i="5"/>
  <c r="I499" i="5"/>
  <c r="G499" i="5"/>
  <c r="F499" i="5"/>
  <c r="E499" i="5"/>
  <c r="W499" i="4"/>
  <c r="V499" i="4"/>
  <c r="U499" i="4"/>
  <c r="T499" i="4"/>
  <c r="S499" i="4"/>
  <c r="R499" i="4"/>
  <c r="Q499" i="4"/>
  <c r="P499" i="4"/>
  <c r="O499" i="4"/>
  <c r="N499" i="4"/>
  <c r="M499" i="4"/>
  <c r="L499" i="4"/>
  <c r="K499" i="4"/>
  <c r="I499" i="4"/>
  <c r="G499" i="4"/>
  <c r="F499" i="4"/>
  <c r="E499" i="4"/>
  <c r="M171" i="15" l="1"/>
  <c r="L171" i="15"/>
  <c r="E172" i="15"/>
  <c r="F171" i="15"/>
  <c r="G171" i="15" s="1"/>
  <c r="I171" i="15" s="1"/>
  <c r="F166" i="6"/>
  <c r="G166" i="6" s="1"/>
  <c r="I166" i="6"/>
  <c r="F167" i="6" s="1"/>
  <c r="M166" i="6"/>
  <c r="L166" i="6"/>
  <c r="E167" i="6"/>
  <c r="F173" i="14"/>
  <c r="G173" i="14" s="1"/>
  <c r="I173" i="14" s="1"/>
  <c r="L173" i="14"/>
  <c r="E174" i="14"/>
  <c r="M173" i="14"/>
  <c r="H501" i="6"/>
  <c r="D501" i="6"/>
  <c r="H501" i="5"/>
  <c r="H501" i="7"/>
  <c r="D501" i="7"/>
  <c r="M167" i="7"/>
  <c r="L167" i="7"/>
  <c r="E168" i="7"/>
  <c r="I167" i="7"/>
  <c r="H501" i="4"/>
  <c r="C501" i="4"/>
  <c r="I170" i="4"/>
  <c r="F171" i="4" s="1"/>
  <c r="G171" i="4" s="1"/>
  <c r="L170" i="4"/>
  <c r="E171" i="4"/>
  <c r="M170" i="4"/>
  <c r="A502" i="7"/>
  <c r="A502" i="6"/>
  <c r="A502" i="5"/>
  <c r="D502" i="5" s="1"/>
  <c r="A502" i="4"/>
  <c r="W500" i="7"/>
  <c r="V500" i="7"/>
  <c r="U500" i="7"/>
  <c r="T500" i="7"/>
  <c r="S500" i="7"/>
  <c r="R500" i="7"/>
  <c r="Q500" i="7"/>
  <c r="P500" i="7"/>
  <c r="O500" i="7"/>
  <c r="N500" i="7"/>
  <c r="M500" i="7"/>
  <c r="L500" i="7"/>
  <c r="K500" i="7"/>
  <c r="I500" i="7"/>
  <c r="G500" i="7"/>
  <c r="F500" i="7"/>
  <c r="E500" i="7"/>
  <c r="C500" i="7"/>
  <c r="W500" i="6"/>
  <c r="V500" i="6"/>
  <c r="U500" i="6"/>
  <c r="T500" i="6"/>
  <c r="S500" i="6"/>
  <c r="R500" i="6"/>
  <c r="Q500" i="6"/>
  <c r="P500" i="6"/>
  <c r="O500" i="6"/>
  <c r="N500" i="6"/>
  <c r="M500" i="6"/>
  <c r="L500" i="6"/>
  <c r="K500" i="6"/>
  <c r="I500" i="6"/>
  <c r="G500" i="6"/>
  <c r="F500" i="6"/>
  <c r="E500" i="6"/>
  <c r="C500" i="6"/>
  <c r="C500" i="5"/>
  <c r="W500" i="5"/>
  <c r="V500" i="5"/>
  <c r="U500" i="5"/>
  <c r="T500" i="5"/>
  <c r="S500" i="5"/>
  <c r="R500" i="5"/>
  <c r="Q500" i="5"/>
  <c r="P500" i="5"/>
  <c r="O500" i="5"/>
  <c r="N500" i="5"/>
  <c r="M500" i="5"/>
  <c r="L500" i="5"/>
  <c r="K500" i="5"/>
  <c r="I500" i="5"/>
  <c r="G500" i="5"/>
  <c r="F500" i="5"/>
  <c r="E500" i="5"/>
  <c r="W500" i="4"/>
  <c r="V500" i="4"/>
  <c r="U500" i="4"/>
  <c r="T500" i="4"/>
  <c r="S500" i="4"/>
  <c r="R500" i="4"/>
  <c r="Q500" i="4"/>
  <c r="P500" i="4"/>
  <c r="O500" i="4"/>
  <c r="N500" i="4"/>
  <c r="M500" i="4"/>
  <c r="L500" i="4"/>
  <c r="K500" i="4"/>
  <c r="I500" i="4"/>
  <c r="G500" i="4"/>
  <c r="F500" i="4"/>
  <c r="E500" i="4"/>
  <c r="M172" i="15" l="1"/>
  <c r="L172" i="15"/>
  <c r="E173" i="15"/>
  <c r="F172" i="15"/>
  <c r="G172" i="15" s="1"/>
  <c r="I172" i="15"/>
  <c r="G167" i="6"/>
  <c r="L167" i="6"/>
  <c r="E168" i="6"/>
  <c r="M167" i="6"/>
  <c r="I167" i="6"/>
  <c r="F168" i="6" s="1"/>
  <c r="M174" i="14"/>
  <c r="L174" i="14"/>
  <c r="E175" i="14"/>
  <c r="F174" i="14"/>
  <c r="G174" i="14" s="1"/>
  <c r="I174" i="14" s="1"/>
  <c r="H502" i="6"/>
  <c r="D502" i="6"/>
  <c r="H502" i="7"/>
  <c r="D502" i="7"/>
  <c r="H502" i="5"/>
  <c r="M168" i="7"/>
  <c r="L168" i="7"/>
  <c r="E169" i="7"/>
  <c r="F168" i="7"/>
  <c r="G168" i="7" s="1"/>
  <c r="I168" i="7" s="1"/>
  <c r="H502" i="4"/>
  <c r="C502" i="4"/>
  <c r="I171" i="4"/>
  <c r="F172" i="4" s="1"/>
  <c r="G172" i="4" s="1"/>
  <c r="M171" i="4"/>
  <c r="L171" i="4"/>
  <c r="E172" i="4"/>
  <c r="A503" i="7"/>
  <c r="A503" i="6"/>
  <c r="A503" i="5"/>
  <c r="D503" i="5" s="1"/>
  <c r="A503" i="4"/>
  <c r="W501" i="7"/>
  <c r="V501" i="7"/>
  <c r="U501" i="7"/>
  <c r="T501" i="7"/>
  <c r="S501" i="7"/>
  <c r="R501" i="7"/>
  <c r="Q501" i="7"/>
  <c r="P501" i="7"/>
  <c r="O501" i="7"/>
  <c r="N501" i="7"/>
  <c r="M501" i="7"/>
  <c r="L501" i="7"/>
  <c r="K501" i="7"/>
  <c r="I501" i="7"/>
  <c r="G501" i="7"/>
  <c r="F501" i="7"/>
  <c r="E501" i="7"/>
  <c r="C501" i="7"/>
  <c r="W501" i="6"/>
  <c r="V501" i="6"/>
  <c r="U501" i="6"/>
  <c r="T501" i="6"/>
  <c r="S501" i="6"/>
  <c r="R501" i="6"/>
  <c r="Q501" i="6"/>
  <c r="P501" i="6"/>
  <c r="O501" i="6"/>
  <c r="N501" i="6"/>
  <c r="M501" i="6"/>
  <c r="L501" i="6"/>
  <c r="K501" i="6"/>
  <c r="I501" i="6"/>
  <c r="G501" i="6"/>
  <c r="F501" i="6"/>
  <c r="E501" i="6"/>
  <c r="C501" i="6"/>
  <c r="C501" i="5"/>
  <c r="W501" i="5"/>
  <c r="V501" i="5"/>
  <c r="U501" i="5"/>
  <c r="T501" i="5"/>
  <c r="S501" i="5"/>
  <c r="R501" i="5"/>
  <c r="Q501" i="5"/>
  <c r="P501" i="5"/>
  <c r="O501" i="5"/>
  <c r="N501" i="5"/>
  <c r="M501" i="5"/>
  <c r="L501" i="5"/>
  <c r="K501" i="5"/>
  <c r="I501" i="5"/>
  <c r="G501" i="5"/>
  <c r="F501" i="5"/>
  <c r="E501" i="5"/>
  <c r="W501" i="4"/>
  <c r="V501" i="4"/>
  <c r="U501" i="4"/>
  <c r="T501" i="4"/>
  <c r="S501" i="4"/>
  <c r="R501" i="4"/>
  <c r="Q501" i="4"/>
  <c r="P501" i="4"/>
  <c r="O501" i="4"/>
  <c r="N501" i="4"/>
  <c r="M501" i="4"/>
  <c r="L501" i="4"/>
  <c r="K501" i="4"/>
  <c r="I501" i="4"/>
  <c r="G501" i="4"/>
  <c r="F501" i="4"/>
  <c r="E501" i="4"/>
  <c r="L173" i="15" l="1"/>
  <c r="M173" i="15"/>
  <c r="E174" i="15"/>
  <c r="F173" i="15"/>
  <c r="G173" i="15" s="1"/>
  <c r="I173" i="15" s="1"/>
  <c r="G168" i="6"/>
  <c r="I168" i="6" s="1"/>
  <c r="F169" i="6" s="1"/>
  <c r="G169" i="6" s="1"/>
  <c r="M168" i="6"/>
  <c r="E169" i="6"/>
  <c r="L168" i="6"/>
  <c r="F175" i="14"/>
  <c r="G175" i="14" s="1"/>
  <c r="I175" i="14"/>
  <c r="L175" i="14"/>
  <c r="E176" i="14"/>
  <c r="M175" i="14"/>
  <c r="H503" i="7"/>
  <c r="D503" i="7"/>
  <c r="H503" i="6"/>
  <c r="D503" i="6"/>
  <c r="H503" i="5"/>
  <c r="F169" i="7"/>
  <c r="G169" i="7" s="1"/>
  <c r="I169" i="7" s="1"/>
  <c r="F170" i="7" s="1"/>
  <c r="L169" i="7"/>
  <c r="E170" i="7"/>
  <c r="M169" i="7"/>
  <c r="H503" i="4"/>
  <c r="C503" i="4"/>
  <c r="E173" i="4"/>
  <c r="L172" i="4"/>
  <c r="M172" i="4"/>
  <c r="I172" i="4"/>
  <c r="A504" i="7"/>
  <c r="A504" i="6"/>
  <c r="A504" i="5"/>
  <c r="D504" i="5" s="1"/>
  <c r="A504" i="4"/>
  <c r="W502" i="7"/>
  <c r="V502" i="7"/>
  <c r="U502" i="7"/>
  <c r="T502" i="7"/>
  <c r="S502" i="7"/>
  <c r="R502" i="7"/>
  <c r="Q502" i="7"/>
  <c r="P502" i="7"/>
  <c r="O502" i="7"/>
  <c r="N502" i="7"/>
  <c r="M502" i="7"/>
  <c r="L502" i="7"/>
  <c r="K502" i="7"/>
  <c r="I502" i="7"/>
  <c r="G502" i="7"/>
  <c r="F502" i="7"/>
  <c r="E502" i="7"/>
  <c r="C502" i="7"/>
  <c r="W502" i="6"/>
  <c r="V502" i="6"/>
  <c r="U502" i="6"/>
  <c r="T502" i="6"/>
  <c r="S502" i="6"/>
  <c r="R502" i="6"/>
  <c r="Q502" i="6"/>
  <c r="P502" i="6"/>
  <c r="O502" i="6"/>
  <c r="N502" i="6"/>
  <c r="M502" i="6"/>
  <c r="L502" i="6"/>
  <c r="K502" i="6"/>
  <c r="I502" i="6"/>
  <c r="G502" i="6"/>
  <c r="F502" i="6"/>
  <c r="E502" i="6"/>
  <c r="C502" i="6"/>
  <c r="C502" i="5"/>
  <c r="W502" i="5"/>
  <c r="V502" i="5"/>
  <c r="U502" i="5"/>
  <c r="T502" i="5"/>
  <c r="S502" i="5"/>
  <c r="R502" i="5"/>
  <c r="Q502" i="5"/>
  <c r="P502" i="5"/>
  <c r="O502" i="5"/>
  <c r="N502" i="5"/>
  <c r="M502" i="5"/>
  <c r="L502" i="5"/>
  <c r="K502" i="5"/>
  <c r="I502" i="5"/>
  <c r="G502" i="5"/>
  <c r="F502" i="5"/>
  <c r="E502" i="5"/>
  <c r="W502" i="4"/>
  <c r="V502" i="4"/>
  <c r="U502" i="4"/>
  <c r="T502" i="4"/>
  <c r="S502" i="4"/>
  <c r="R502" i="4"/>
  <c r="Q502" i="4"/>
  <c r="P502" i="4"/>
  <c r="O502" i="4"/>
  <c r="N502" i="4"/>
  <c r="M502" i="4"/>
  <c r="L502" i="4"/>
  <c r="K502" i="4"/>
  <c r="I502" i="4"/>
  <c r="G502" i="4"/>
  <c r="F502" i="4"/>
  <c r="E502" i="4"/>
  <c r="L174" i="15" l="1"/>
  <c r="E175" i="15"/>
  <c r="M174" i="15"/>
  <c r="F174" i="15"/>
  <c r="G174" i="15" s="1"/>
  <c r="I174" i="15" s="1"/>
  <c r="E170" i="6"/>
  <c r="M169" i="6"/>
  <c r="L169" i="6"/>
  <c r="I169" i="6"/>
  <c r="L176" i="14"/>
  <c r="E177" i="14"/>
  <c r="M176" i="14"/>
  <c r="F176" i="14"/>
  <c r="G176" i="14" s="1"/>
  <c r="I176" i="14" s="1"/>
  <c r="H504" i="7"/>
  <c r="D504" i="7"/>
  <c r="H504" i="6"/>
  <c r="D504" i="6"/>
  <c r="H504" i="5"/>
  <c r="G170" i="7"/>
  <c r="I170" i="7" s="1"/>
  <c r="F171" i="7" s="1"/>
  <c r="G171" i="7" s="1"/>
  <c r="M170" i="7"/>
  <c r="L170" i="7"/>
  <c r="E171" i="7"/>
  <c r="H504" i="4"/>
  <c r="C504" i="4"/>
  <c r="M173" i="4"/>
  <c r="L173" i="4"/>
  <c r="E174" i="4"/>
  <c r="F173" i="4"/>
  <c r="G173" i="4" s="1"/>
  <c r="I173" i="4" s="1"/>
  <c r="A505" i="7"/>
  <c r="A505" i="6"/>
  <c r="A505" i="5"/>
  <c r="D505" i="5" s="1"/>
  <c r="A505" i="4"/>
  <c r="W503" i="7"/>
  <c r="V503" i="7"/>
  <c r="U503" i="7"/>
  <c r="T503" i="7"/>
  <c r="S503" i="7"/>
  <c r="R503" i="7"/>
  <c r="Q503" i="7"/>
  <c r="P503" i="7"/>
  <c r="O503" i="7"/>
  <c r="N503" i="7"/>
  <c r="M503" i="7"/>
  <c r="L503" i="7"/>
  <c r="K503" i="7"/>
  <c r="I503" i="7"/>
  <c r="G503" i="7"/>
  <c r="F503" i="7"/>
  <c r="E503" i="7"/>
  <c r="C503" i="7"/>
  <c r="W503" i="6"/>
  <c r="V503" i="6"/>
  <c r="U503" i="6"/>
  <c r="T503" i="6"/>
  <c r="S503" i="6"/>
  <c r="R503" i="6"/>
  <c r="Q503" i="6"/>
  <c r="P503" i="6"/>
  <c r="O503" i="6"/>
  <c r="N503" i="6"/>
  <c r="M503" i="6"/>
  <c r="L503" i="6"/>
  <c r="K503" i="6"/>
  <c r="I503" i="6"/>
  <c r="G503" i="6"/>
  <c r="F503" i="6"/>
  <c r="E503" i="6"/>
  <c r="C503" i="6"/>
  <c r="C503" i="5"/>
  <c r="W503" i="5"/>
  <c r="V503" i="5"/>
  <c r="U503" i="5"/>
  <c r="T503" i="5"/>
  <c r="S503" i="5"/>
  <c r="R503" i="5"/>
  <c r="Q503" i="5"/>
  <c r="P503" i="5"/>
  <c r="O503" i="5"/>
  <c r="N503" i="5"/>
  <c r="M503" i="5"/>
  <c r="L503" i="5"/>
  <c r="K503" i="5"/>
  <c r="I503" i="5"/>
  <c r="G503" i="5"/>
  <c r="F503" i="5"/>
  <c r="E503" i="5"/>
  <c r="W503" i="4"/>
  <c r="V503" i="4"/>
  <c r="U503" i="4"/>
  <c r="T503" i="4"/>
  <c r="S503" i="4"/>
  <c r="R503" i="4"/>
  <c r="Q503" i="4"/>
  <c r="P503" i="4"/>
  <c r="O503" i="4"/>
  <c r="N503" i="4"/>
  <c r="M503" i="4"/>
  <c r="L503" i="4"/>
  <c r="K503" i="4"/>
  <c r="I503" i="4"/>
  <c r="G503" i="4"/>
  <c r="F503" i="4"/>
  <c r="E503" i="4"/>
  <c r="L175" i="15" l="1"/>
  <c r="E176" i="15"/>
  <c r="M175" i="15"/>
  <c r="F175" i="15"/>
  <c r="G175" i="15" s="1"/>
  <c r="I175" i="15"/>
  <c r="F170" i="6"/>
  <c r="G170" i="6" s="1"/>
  <c r="I170" i="6" s="1"/>
  <c r="F171" i="6" s="1"/>
  <c r="E171" i="6"/>
  <c r="L170" i="6"/>
  <c r="M170" i="6"/>
  <c r="F177" i="14"/>
  <c r="G177" i="14" s="1"/>
  <c r="I177" i="14" s="1"/>
  <c r="L177" i="14"/>
  <c r="M177" i="14"/>
  <c r="E178" i="14"/>
  <c r="H505" i="6"/>
  <c r="D505" i="6"/>
  <c r="H505" i="5"/>
  <c r="H505" i="7"/>
  <c r="D505" i="7"/>
  <c r="I171" i="7"/>
  <c r="F172" i="7" s="1"/>
  <c r="G172" i="7" s="1"/>
  <c r="E172" i="7"/>
  <c r="M171" i="7"/>
  <c r="L171" i="7"/>
  <c r="H505" i="4"/>
  <c r="C505" i="4"/>
  <c r="E175" i="4"/>
  <c r="M174" i="4"/>
  <c r="L174" i="4"/>
  <c r="F174" i="4"/>
  <c r="G174" i="4" s="1"/>
  <c r="I174" i="4" s="1"/>
  <c r="F175" i="4" s="1"/>
  <c r="A506" i="7"/>
  <c r="A506" i="6"/>
  <c r="A506" i="5"/>
  <c r="D506" i="5" s="1"/>
  <c r="A506" i="4"/>
  <c r="W504" i="7"/>
  <c r="V504" i="7"/>
  <c r="U504" i="7"/>
  <c r="T504" i="7"/>
  <c r="S504" i="7"/>
  <c r="R504" i="7"/>
  <c r="Q504" i="7"/>
  <c r="P504" i="7"/>
  <c r="O504" i="7"/>
  <c r="N504" i="7"/>
  <c r="M504" i="7"/>
  <c r="L504" i="7"/>
  <c r="K504" i="7"/>
  <c r="I504" i="7"/>
  <c r="G504" i="7"/>
  <c r="F504" i="7"/>
  <c r="E504" i="7"/>
  <c r="C504" i="7"/>
  <c r="W504" i="6"/>
  <c r="V504" i="6"/>
  <c r="U504" i="6"/>
  <c r="T504" i="6"/>
  <c r="S504" i="6"/>
  <c r="R504" i="6"/>
  <c r="Q504" i="6"/>
  <c r="P504" i="6"/>
  <c r="O504" i="6"/>
  <c r="N504" i="6"/>
  <c r="M504" i="6"/>
  <c r="L504" i="6"/>
  <c r="K504" i="6"/>
  <c r="I504" i="6"/>
  <c r="G504" i="6"/>
  <c r="F504" i="6"/>
  <c r="E504" i="6"/>
  <c r="C504" i="6"/>
  <c r="C504" i="5"/>
  <c r="W504" i="5"/>
  <c r="V504" i="5"/>
  <c r="U504" i="5"/>
  <c r="T504" i="5"/>
  <c r="S504" i="5"/>
  <c r="R504" i="5"/>
  <c r="Q504" i="5"/>
  <c r="P504" i="5"/>
  <c r="O504" i="5"/>
  <c r="N504" i="5"/>
  <c r="M504" i="5"/>
  <c r="L504" i="5"/>
  <c r="K504" i="5"/>
  <c r="I504" i="5"/>
  <c r="G504" i="5"/>
  <c r="F504" i="5"/>
  <c r="E504" i="5"/>
  <c r="W504" i="4"/>
  <c r="V504" i="4"/>
  <c r="U504" i="4"/>
  <c r="T504" i="4"/>
  <c r="S504" i="4"/>
  <c r="R504" i="4"/>
  <c r="Q504" i="4"/>
  <c r="P504" i="4"/>
  <c r="O504" i="4"/>
  <c r="N504" i="4"/>
  <c r="M504" i="4"/>
  <c r="L504" i="4"/>
  <c r="K504" i="4"/>
  <c r="I504" i="4"/>
  <c r="G504" i="4"/>
  <c r="F504" i="4"/>
  <c r="E504" i="4"/>
  <c r="L176" i="15" l="1"/>
  <c r="M176" i="15"/>
  <c r="E177" i="15"/>
  <c r="F176" i="15"/>
  <c r="G176" i="15" s="1"/>
  <c r="I176" i="15" s="1"/>
  <c r="G171" i="6"/>
  <c r="I171" i="6" s="1"/>
  <c r="L171" i="6"/>
  <c r="M171" i="6"/>
  <c r="E172" i="6"/>
  <c r="F178" i="14"/>
  <c r="G178" i="14" s="1"/>
  <c r="I178" i="14"/>
  <c r="M178" i="14"/>
  <c r="E179" i="14"/>
  <c r="L178" i="14"/>
  <c r="H506" i="7"/>
  <c r="D506" i="7"/>
  <c r="H506" i="6"/>
  <c r="D506" i="6"/>
  <c r="H506" i="5"/>
  <c r="M172" i="7"/>
  <c r="L172" i="7"/>
  <c r="E173" i="7"/>
  <c r="I172" i="7"/>
  <c r="H506" i="4"/>
  <c r="C506" i="4"/>
  <c r="M175" i="4"/>
  <c r="L175" i="4"/>
  <c r="E176" i="4"/>
  <c r="G175" i="4"/>
  <c r="I175" i="4" s="1"/>
  <c r="A507" i="7"/>
  <c r="A507" i="6"/>
  <c r="A507" i="5"/>
  <c r="D507" i="5" s="1"/>
  <c r="A507" i="4"/>
  <c r="W505" i="7"/>
  <c r="V505" i="7"/>
  <c r="U505" i="7"/>
  <c r="T505" i="7"/>
  <c r="S505" i="7"/>
  <c r="R505" i="7"/>
  <c r="Q505" i="7"/>
  <c r="P505" i="7"/>
  <c r="O505" i="7"/>
  <c r="N505" i="7"/>
  <c r="M505" i="7"/>
  <c r="L505" i="7"/>
  <c r="K505" i="7"/>
  <c r="I505" i="7"/>
  <c r="G505" i="7"/>
  <c r="F505" i="7"/>
  <c r="E505" i="7"/>
  <c r="C505" i="7"/>
  <c r="W505" i="6"/>
  <c r="V505" i="6"/>
  <c r="U505" i="6"/>
  <c r="T505" i="6"/>
  <c r="S505" i="6"/>
  <c r="R505" i="6"/>
  <c r="Q505" i="6"/>
  <c r="P505" i="6"/>
  <c r="O505" i="6"/>
  <c r="N505" i="6"/>
  <c r="M505" i="6"/>
  <c r="L505" i="6"/>
  <c r="K505" i="6"/>
  <c r="I505" i="6"/>
  <c r="G505" i="6"/>
  <c r="F505" i="6"/>
  <c r="E505" i="6"/>
  <c r="C505" i="6"/>
  <c r="C505" i="5"/>
  <c r="W505" i="5"/>
  <c r="V505" i="5"/>
  <c r="U505" i="5"/>
  <c r="T505" i="5"/>
  <c r="S505" i="5"/>
  <c r="R505" i="5"/>
  <c r="Q505" i="5"/>
  <c r="P505" i="5"/>
  <c r="O505" i="5"/>
  <c r="N505" i="5"/>
  <c r="M505" i="5"/>
  <c r="L505" i="5"/>
  <c r="K505" i="5"/>
  <c r="I505" i="5"/>
  <c r="G505" i="5"/>
  <c r="F505" i="5"/>
  <c r="E505" i="5"/>
  <c r="W505" i="4"/>
  <c r="V505" i="4"/>
  <c r="U505" i="4"/>
  <c r="T505" i="4"/>
  <c r="S505" i="4"/>
  <c r="R505" i="4"/>
  <c r="Q505" i="4"/>
  <c r="P505" i="4"/>
  <c r="O505" i="4"/>
  <c r="N505" i="4"/>
  <c r="M505" i="4"/>
  <c r="L505" i="4"/>
  <c r="K505" i="4"/>
  <c r="I505" i="4"/>
  <c r="G505" i="4"/>
  <c r="F505" i="4"/>
  <c r="E505" i="4"/>
  <c r="E178" i="15" l="1"/>
  <c r="L177" i="15"/>
  <c r="M177" i="15"/>
  <c r="F177" i="15"/>
  <c r="G177" i="15" s="1"/>
  <c r="I177" i="15" s="1"/>
  <c r="F172" i="6"/>
  <c r="G172" i="6" s="1"/>
  <c r="I172" i="6"/>
  <c r="F173" i="6" s="1"/>
  <c r="L172" i="6"/>
  <c r="M172" i="6"/>
  <c r="E173" i="6"/>
  <c r="L179" i="14"/>
  <c r="M179" i="14"/>
  <c r="E180" i="14"/>
  <c r="F179" i="14"/>
  <c r="G179" i="14" s="1"/>
  <c r="I179" i="14" s="1"/>
  <c r="H507" i="7"/>
  <c r="D507" i="7"/>
  <c r="H507" i="6"/>
  <c r="D507" i="6"/>
  <c r="H507" i="5"/>
  <c r="L173" i="7"/>
  <c r="E174" i="7"/>
  <c r="M173" i="7"/>
  <c r="F173" i="7"/>
  <c r="G173" i="7" s="1"/>
  <c r="I173" i="7" s="1"/>
  <c r="F174" i="7" s="1"/>
  <c r="H507" i="4"/>
  <c r="C507" i="4"/>
  <c r="E177" i="4"/>
  <c r="M176" i="4"/>
  <c r="L176" i="4"/>
  <c r="F176" i="4"/>
  <c r="G176" i="4" s="1"/>
  <c r="I176" i="4" s="1"/>
  <c r="A508" i="7"/>
  <c r="A508" i="6"/>
  <c r="A508" i="5"/>
  <c r="D508" i="5" s="1"/>
  <c r="A508" i="4"/>
  <c r="W506" i="7"/>
  <c r="V506" i="7"/>
  <c r="U506" i="7"/>
  <c r="T506" i="7"/>
  <c r="S506" i="7"/>
  <c r="R506" i="7"/>
  <c r="Q506" i="7"/>
  <c r="P506" i="7"/>
  <c r="O506" i="7"/>
  <c r="N506" i="7"/>
  <c r="M506" i="7"/>
  <c r="L506" i="7"/>
  <c r="K506" i="7"/>
  <c r="I506" i="7"/>
  <c r="G506" i="7"/>
  <c r="F506" i="7"/>
  <c r="E506" i="7"/>
  <c r="C506" i="7"/>
  <c r="W506" i="6"/>
  <c r="V506" i="6"/>
  <c r="U506" i="6"/>
  <c r="T506" i="6"/>
  <c r="S506" i="6"/>
  <c r="R506" i="6"/>
  <c r="Q506" i="6"/>
  <c r="P506" i="6"/>
  <c r="O506" i="6"/>
  <c r="N506" i="6"/>
  <c r="M506" i="6"/>
  <c r="L506" i="6"/>
  <c r="K506" i="6"/>
  <c r="I506" i="6"/>
  <c r="G506" i="6"/>
  <c r="F506" i="6"/>
  <c r="E506" i="6"/>
  <c r="C506" i="6"/>
  <c r="C506" i="5"/>
  <c r="W506" i="5"/>
  <c r="V506" i="5"/>
  <c r="U506" i="5"/>
  <c r="T506" i="5"/>
  <c r="S506" i="5"/>
  <c r="R506" i="5"/>
  <c r="Q506" i="5"/>
  <c r="P506" i="5"/>
  <c r="O506" i="5"/>
  <c r="N506" i="5"/>
  <c r="M506" i="5"/>
  <c r="L506" i="5"/>
  <c r="K506" i="5"/>
  <c r="I506" i="5"/>
  <c r="G506" i="5"/>
  <c r="F506" i="5"/>
  <c r="E506" i="5"/>
  <c r="W506" i="4"/>
  <c r="V506" i="4"/>
  <c r="U506" i="4"/>
  <c r="T506" i="4"/>
  <c r="S506" i="4"/>
  <c r="R506" i="4"/>
  <c r="Q506" i="4"/>
  <c r="P506" i="4"/>
  <c r="O506" i="4"/>
  <c r="N506" i="4"/>
  <c r="M506" i="4"/>
  <c r="L506" i="4"/>
  <c r="K506" i="4"/>
  <c r="I506" i="4"/>
  <c r="G506" i="4"/>
  <c r="F506" i="4"/>
  <c r="E506" i="4"/>
  <c r="M178" i="15" l="1"/>
  <c r="L178" i="15"/>
  <c r="E179" i="15"/>
  <c r="F178" i="15"/>
  <c r="G178" i="15" s="1"/>
  <c r="I178" i="15"/>
  <c r="G173" i="6"/>
  <c r="L173" i="6"/>
  <c r="M173" i="6"/>
  <c r="E174" i="6"/>
  <c r="I173" i="6"/>
  <c r="F174" i="6" s="1"/>
  <c r="G174" i="6" s="1"/>
  <c r="F180" i="14"/>
  <c r="G180" i="14" s="1"/>
  <c r="I180" i="14" s="1"/>
  <c r="L180" i="14"/>
  <c r="E181" i="14"/>
  <c r="M180" i="14"/>
  <c r="H508" i="5"/>
  <c r="H508" i="7"/>
  <c r="D508" i="7"/>
  <c r="H508" i="6"/>
  <c r="D508" i="6"/>
  <c r="G174" i="7"/>
  <c r="I174" i="7" s="1"/>
  <c r="F175" i="7" s="1"/>
  <c r="G175" i="7" s="1"/>
  <c r="M174" i="7"/>
  <c r="L174" i="7"/>
  <c r="E175" i="7"/>
  <c r="H508" i="4"/>
  <c r="C508" i="4"/>
  <c r="F177" i="4"/>
  <c r="G177" i="4" s="1"/>
  <c r="I177" i="4" s="1"/>
  <c r="F178" i="4" s="1"/>
  <c r="E178" i="4"/>
  <c r="M177" i="4"/>
  <c r="L177" i="4"/>
  <c r="A509" i="7"/>
  <c r="A509" i="6"/>
  <c r="A509" i="5"/>
  <c r="D509" i="5" s="1"/>
  <c r="A509" i="4"/>
  <c r="W507" i="7"/>
  <c r="V507" i="7"/>
  <c r="U507" i="7"/>
  <c r="T507" i="7"/>
  <c r="S507" i="7"/>
  <c r="R507" i="7"/>
  <c r="Q507" i="7"/>
  <c r="P507" i="7"/>
  <c r="O507" i="7"/>
  <c r="N507" i="7"/>
  <c r="M507" i="7"/>
  <c r="L507" i="7"/>
  <c r="K507" i="7"/>
  <c r="I507" i="7"/>
  <c r="G507" i="7"/>
  <c r="F507" i="7"/>
  <c r="E507" i="7"/>
  <c r="C507" i="7"/>
  <c r="W507" i="6"/>
  <c r="V507" i="6"/>
  <c r="U507" i="6"/>
  <c r="T507" i="6"/>
  <c r="S507" i="6"/>
  <c r="R507" i="6"/>
  <c r="Q507" i="6"/>
  <c r="P507" i="6"/>
  <c r="O507" i="6"/>
  <c r="N507" i="6"/>
  <c r="M507" i="6"/>
  <c r="L507" i="6"/>
  <c r="K507" i="6"/>
  <c r="I507" i="6"/>
  <c r="G507" i="6"/>
  <c r="F507" i="6"/>
  <c r="E507" i="6"/>
  <c r="C507" i="6"/>
  <c r="C507" i="5"/>
  <c r="W507" i="5"/>
  <c r="V507" i="5"/>
  <c r="U507" i="5"/>
  <c r="T507" i="5"/>
  <c r="S507" i="5"/>
  <c r="R507" i="5"/>
  <c r="Q507" i="5"/>
  <c r="P507" i="5"/>
  <c r="O507" i="5"/>
  <c r="N507" i="5"/>
  <c r="M507" i="5"/>
  <c r="L507" i="5"/>
  <c r="K507" i="5"/>
  <c r="I507" i="5"/>
  <c r="G507" i="5"/>
  <c r="F507" i="5"/>
  <c r="E507" i="5"/>
  <c r="W507" i="4"/>
  <c r="V507" i="4"/>
  <c r="U507" i="4"/>
  <c r="T507" i="4"/>
  <c r="S507" i="4"/>
  <c r="R507" i="4"/>
  <c r="Q507" i="4"/>
  <c r="P507" i="4"/>
  <c r="O507" i="4"/>
  <c r="N507" i="4"/>
  <c r="M507" i="4"/>
  <c r="L507" i="4"/>
  <c r="K507" i="4"/>
  <c r="I507" i="4"/>
  <c r="G507" i="4"/>
  <c r="F507" i="4"/>
  <c r="E507" i="4"/>
  <c r="L179" i="15" l="1"/>
  <c r="M179" i="15"/>
  <c r="E180" i="15"/>
  <c r="F179" i="15"/>
  <c r="G179" i="15" s="1"/>
  <c r="I179" i="15" s="1"/>
  <c r="I174" i="6"/>
  <c r="F175" i="6" s="1"/>
  <c r="G175" i="6" s="1"/>
  <c r="E175" i="6"/>
  <c r="M174" i="6"/>
  <c r="L174" i="6"/>
  <c r="M181" i="14"/>
  <c r="E182" i="14"/>
  <c r="L181" i="14"/>
  <c r="F181" i="14"/>
  <c r="G181" i="14" s="1"/>
  <c r="I181" i="14"/>
  <c r="H509" i="7"/>
  <c r="D509" i="7"/>
  <c r="H509" i="6"/>
  <c r="D509" i="6"/>
  <c r="H509" i="5"/>
  <c r="I175" i="7"/>
  <c r="F176" i="7" s="1"/>
  <c r="G176" i="7" s="1"/>
  <c r="E176" i="7"/>
  <c r="M175" i="7"/>
  <c r="L175" i="7"/>
  <c r="H509" i="4"/>
  <c r="C509" i="4"/>
  <c r="L178" i="4"/>
  <c r="E179" i="4"/>
  <c r="M178" i="4"/>
  <c r="G178" i="4"/>
  <c r="I178" i="4" s="1"/>
  <c r="A510" i="7"/>
  <c r="A510" i="6"/>
  <c r="A510" i="5"/>
  <c r="D510" i="5" s="1"/>
  <c r="A510" i="4"/>
  <c r="W508" i="7"/>
  <c r="V508" i="7"/>
  <c r="U508" i="7"/>
  <c r="T508" i="7"/>
  <c r="S508" i="7"/>
  <c r="R508" i="7"/>
  <c r="Q508" i="7"/>
  <c r="P508" i="7"/>
  <c r="O508" i="7"/>
  <c r="N508" i="7"/>
  <c r="M508" i="7"/>
  <c r="L508" i="7"/>
  <c r="K508" i="7"/>
  <c r="I508" i="7"/>
  <c r="G508" i="7"/>
  <c r="F508" i="7"/>
  <c r="E508" i="7"/>
  <c r="C508" i="7"/>
  <c r="W508" i="6"/>
  <c r="V508" i="6"/>
  <c r="U508" i="6"/>
  <c r="T508" i="6"/>
  <c r="S508" i="6"/>
  <c r="R508" i="6"/>
  <c r="Q508" i="6"/>
  <c r="P508" i="6"/>
  <c r="O508" i="6"/>
  <c r="N508" i="6"/>
  <c r="M508" i="6"/>
  <c r="L508" i="6"/>
  <c r="K508" i="6"/>
  <c r="I508" i="6"/>
  <c r="G508" i="6"/>
  <c r="F508" i="6"/>
  <c r="E508" i="6"/>
  <c r="C508" i="6"/>
  <c r="C508" i="5"/>
  <c r="W508" i="5"/>
  <c r="V508" i="5"/>
  <c r="U508" i="5"/>
  <c r="T508" i="5"/>
  <c r="S508" i="5"/>
  <c r="R508" i="5"/>
  <c r="Q508" i="5"/>
  <c r="P508" i="5"/>
  <c r="O508" i="5"/>
  <c r="N508" i="5"/>
  <c r="M508" i="5"/>
  <c r="L508" i="5"/>
  <c r="K508" i="5"/>
  <c r="I508" i="5"/>
  <c r="G508" i="5"/>
  <c r="F508" i="5"/>
  <c r="E508" i="5"/>
  <c r="W508" i="4"/>
  <c r="V508" i="4"/>
  <c r="U508" i="4"/>
  <c r="T508" i="4"/>
  <c r="S508" i="4"/>
  <c r="R508" i="4"/>
  <c r="Q508" i="4"/>
  <c r="P508" i="4"/>
  <c r="O508" i="4"/>
  <c r="N508" i="4"/>
  <c r="M508" i="4"/>
  <c r="L508" i="4"/>
  <c r="K508" i="4"/>
  <c r="I508" i="4"/>
  <c r="G508" i="4"/>
  <c r="F508" i="4"/>
  <c r="E508" i="4"/>
  <c r="E181" i="15" l="1"/>
  <c r="L180" i="15"/>
  <c r="M180" i="15"/>
  <c r="F180" i="15"/>
  <c r="G180" i="15" s="1"/>
  <c r="I180" i="15" s="1"/>
  <c r="M175" i="6"/>
  <c r="E176" i="6"/>
  <c r="L175" i="6"/>
  <c r="I175" i="6"/>
  <c r="F182" i="14"/>
  <c r="G182" i="14" s="1"/>
  <c r="I182" i="14" s="1"/>
  <c r="M182" i="14"/>
  <c r="L182" i="14"/>
  <c r="E183" i="14"/>
  <c r="H510" i="7"/>
  <c r="D510" i="7"/>
  <c r="H510" i="5"/>
  <c r="H510" i="6"/>
  <c r="D510" i="6"/>
  <c r="L176" i="7"/>
  <c r="M176" i="7"/>
  <c r="E177" i="7"/>
  <c r="I176" i="7"/>
  <c r="F177" i="7" s="1"/>
  <c r="G177" i="7" s="1"/>
  <c r="H510" i="4"/>
  <c r="C510" i="4"/>
  <c r="F179" i="4"/>
  <c r="G179" i="4" s="1"/>
  <c r="I179" i="4" s="1"/>
  <c r="L179" i="4"/>
  <c r="E180" i="4"/>
  <c r="M179" i="4"/>
  <c r="A511" i="7"/>
  <c r="A511" i="6"/>
  <c r="A511" i="5"/>
  <c r="D511" i="5" s="1"/>
  <c r="A511" i="4"/>
  <c r="W509" i="7"/>
  <c r="V509" i="7"/>
  <c r="U509" i="7"/>
  <c r="T509" i="7"/>
  <c r="S509" i="7"/>
  <c r="R509" i="7"/>
  <c r="Q509" i="7"/>
  <c r="P509" i="7"/>
  <c r="O509" i="7"/>
  <c r="N509" i="7"/>
  <c r="M509" i="7"/>
  <c r="L509" i="7"/>
  <c r="K509" i="7"/>
  <c r="I509" i="7"/>
  <c r="G509" i="7"/>
  <c r="F509" i="7"/>
  <c r="E509" i="7"/>
  <c r="C509" i="7"/>
  <c r="W509" i="6"/>
  <c r="V509" i="6"/>
  <c r="U509" i="6"/>
  <c r="T509" i="6"/>
  <c r="S509" i="6"/>
  <c r="R509" i="6"/>
  <c r="Q509" i="6"/>
  <c r="P509" i="6"/>
  <c r="O509" i="6"/>
  <c r="N509" i="6"/>
  <c r="M509" i="6"/>
  <c r="L509" i="6"/>
  <c r="K509" i="6"/>
  <c r="I509" i="6"/>
  <c r="G509" i="6"/>
  <c r="F509" i="6"/>
  <c r="E509" i="6"/>
  <c r="C509" i="6"/>
  <c r="C509" i="5"/>
  <c r="W509" i="5"/>
  <c r="V509" i="5"/>
  <c r="U509" i="5"/>
  <c r="T509" i="5"/>
  <c r="S509" i="5"/>
  <c r="R509" i="5"/>
  <c r="Q509" i="5"/>
  <c r="P509" i="5"/>
  <c r="O509" i="5"/>
  <c r="N509" i="5"/>
  <c r="M509" i="5"/>
  <c r="L509" i="5"/>
  <c r="K509" i="5"/>
  <c r="I509" i="5"/>
  <c r="G509" i="5"/>
  <c r="F509" i="5"/>
  <c r="E509" i="5"/>
  <c r="W509" i="4"/>
  <c r="V509" i="4"/>
  <c r="U509" i="4"/>
  <c r="T509" i="4"/>
  <c r="S509" i="4"/>
  <c r="R509" i="4"/>
  <c r="Q509" i="4"/>
  <c r="P509" i="4"/>
  <c r="O509" i="4"/>
  <c r="N509" i="4"/>
  <c r="M509" i="4"/>
  <c r="L509" i="4"/>
  <c r="K509" i="4"/>
  <c r="I509" i="4"/>
  <c r="G509" i="4"/>
  <c r="F509" i="4"/>
  <c r="E509" i="4"/>
  <c r="M181" i="15" l="1"/>
  <c r="L181" i="15"/>
  <c r="E182" i="15"/>
  <c r="F181" i="15"/>
  <c r="G181" i="15" s="1"/>
  <c r="I181" i="15"/>
  <c r="F176" i="6"/>
  <c r="G176" i="6" s="1"/>
  <c r="I176" i="6" s="1"/>
  <c r="F177" i="6" s="1"/>
  <c r="E177" i="6"/>
  <c r="L176" i="6"/>
  <c r="M176" i="6"/>
  <c r="F183" i="14"/>
  <c r="G183" i="14" s="1"/>
  <c r="I183" i="14" s="1"/>
  <c r="L183" i="14"/>
  <c r="M183" i="14"/>
  <c r="H511" i="7"/>
  <c r="D511" i="7"/>
  <c r="H511" i="6"/>
  <c r="D511" i="6"/>
  <c r="H511" i="5"/>
  <c r="I177" i="7"/>
  <c r="F178" i="7" s="1"/>
  <c r="G178" i="7" s="1"/>
  <c r="E178" i="7"/>
  <c r="M177" i="7"/>
  <c r="L177" i="7"/>
  <c r="H511" i="4"/>
  <c r="C511" i="4"/>
  <c r="F180" i="4"/>
  <c r="G180" i="4" s="1"/>
  <c r="I180" i="4" s="1"/>
  <c r="F181" i="4" s="1"/>
  <c r="E181" i="4"/>
  <c r="M180" i="4"/>
  <c r="L180" i="4"/>
  <c r="A512" i="7"/>
  <c r="A512" i="6"/>
  <c r="A512" i="5"/>
  <c r="D512" i="5" s="1"/>
  <c r="A512" i="4"/>
  <c r="W510" i="7"/>
  <c r="V510" i="7"/>
  <c r="U510" i="7"/>
  <c r="T510" i="7"/>
  <c r="S510" i="7"/>
  <c r="R510" i="7"/>
  <c r="Q510" i="7"/>
  <c r="P510" i="7"/>
  <c r="O510" i="7"/>
  <c r="N510" i="7"/>
  <c r="M510" i="7"/>
  <c r="L510" i="7"/>
  <c r="K510" i="7"/>
  <c r="I510" i="7"/>
  <c r="G510" i="7"/>
  <c r="F510" i="7"/>
  <c r="E510" i="7"/>
  <c r="C510" i="7"/>
  <c r="W510" i="6"/>
  <c r="V510" i="6"/>
  <c r="U510" i="6"/>
  <c r="T510" i="6"/>
  <c r="S510" i="6"/>
  <c r="R510" i="6"/>
  <c r="Q510" i="6"/>
  <c r="P510" i="6"/>
  <c r="O510" i="6"/>
  <c r="N510" i="6"/>
  <c r="M510" i="6"/>
  <c r="L510" i="6"/>
  <c r="K510" i="6"/>
  <c r="I510" i="6"/>
  <c r="G510" i="6"/>
  <c r="F510" i="6"/>
  <c r="E510" i="6"/>
  <c r="C510" i="6"/>
  <c r="C510" i="5"/>
  <c r="W510" i="5"/>
  <c r="V510" i="5"/>
  <c r="U510" i="5"/>
  <c r="T510" i="5"/>
  <c r="S510" i="5"/>
  <c r="R510" i="5"/>
  <c r="Q510" i="5"/>
  <c r="P510" i="5"/>
  <c r="O510" i="5"/>
  <c r="N510" i="5"/>
  <c r="M510" i="5"/>
  <c r="L510" i="5"/>
  <c r="K510" i="5"/>
  <c r="I510" i="5"/>
  <c r="G510" i="5"/>
  <c r="F510" i="5"/>
  <c r="E510" i="5"/>
  <c r="W510" i="4"/>
  <c r="V510" i="4"/>
  <c r="U510" i="4"/>
  <c r="T510" i="4"/>
  <c r="S510" i="4"/>
  <c r="R510" i="4"/>
  <c r="Q510" i="4"/>
  <c r="P510" i="4"/>
  <c r="O510" i="4"/>
  <c r="N510" i="4"/>
  <c r="M510" i="4"/>
  <c r="L510" i="4"/>
  <c r="K510" i="4"/>
  <c r="I510" i="4"/>
  <c r="G510" i="4"/>
  <c r="F510" i="4"/>
  <c r="E510" i="4"/>
  <c r="L182" i="15" l="1"/>
  <c r="M182" i="15"/>
  <c r="E183" i="15"/>
  <c r="F182" i="15"/>
  <c r="G182" i="15" s="1"/>
  <c r="I182" i="15" s="1"/>
  <c r="E178" i="6"/>
  <c r="L177" i="6"/>
  <c r="M177" i="6"/>
  <c r="G177" i="6"/>
  <c r="I177" i="6" s="1"/>
  <c r="F184" i="14"/>
  <c r="G184" i="14" s="1"/>
  <c r="E184" i="14" s="1"/>
  <c r="L184" i="14" s="1"/>
  <c r="H512" i="7"/>
  <c r="D512" i="7"/>
  <c r="H512" i="6"/>
  <c r="D512" i="6"/>
  <c r="H512" i="5"/>
  <c r="L178" i="7"/>
  <c r="M178" i="7"/>
  <c r="E179" i="7"/>
  <c r="I178" i="7"/>
  <c r="H512" i="4"/>
  <c r="C512" i="4"/>
  <c r="G181" i="4"/>
  <c r="I181" i="4" s="1"/>
  <c r="E182" i="4"/>
  <c r="M181" i="4"/>
  <c r="L181" i="4"/>
  <c r="A513" i="7"/>
  <c r="A513" i="6"/>
  <c r="A513" i="5"/>
  <c r="D513" i="5" s="1"/>
  <c r="A513" i="4"/>
  <c r="W511" i="7"/>
  <c r="V511" i="7"/>
  <c r="U511" i="7"/>
  <c r="T511" i="7"/>
  <c r="S511" i="7"/>
  <c r="R511" i="7"/>
  <c r="Q511" i="7"/>
  <c r="P511" i="7"/>
  <c r="O511" i="7"/>
  <c r="N511" i="7"/>
  <c r="M511" i="7"/>
  <c r="L511" i="7"/>
  <c r="K511" i="7"/>
  <c r="I511" i="7"/>
  <c r="G511" i="7"/>
  <c r="F511" i="7"/>
  <c r="E511" i="7"/>
  <c r="C511" i="7"/>
  <c r="W511" i="6"/>
  <c r="V511" i="6"/>
  <c r="U511" i="6"/>
  <c r="T511" i="6"/>
  <c r="S511" i="6"/>
  <c r="R511" i="6"/>
  <c r="Q511" i="6"/>
  <c r="P511" i="6"/>
  <c r="O511" i="6"/>
  <c r="N511" i="6"/>
  <c r="M511" i="6"/>
  <c r="L511" i="6"/>
  <c r="K511" i="6"/>
  <c r="I511" i="6"/>
  <c r="G511" i="6"/>
  <c r="F511" i="6"/>
  <c r="E511" i="6"/>
  <c r="C511" i="6"/>
  <c r="C511" i="5"/>
  <c r="W511" i="5"/>
  <c r="V511" i="5"/>
  <c r="U511" i="5"/>
  <c r="T511" i="5"/>
  <c r="S511" i="5"/>
  <c r="R511" i="5"/>
  <c r="Q511" i="5"/>
  <c r="P511" i="5"/>
  <c r="O511" i="5"/>
  <c r="N511" i="5"/>
  <c r="M511" i="5"/>
  <c r="L511" i="5"/>
  <c r="K511" i="5"/>
  <c r="I511" i="5"/>
  <c r="G511" i="5"/>
  <c r="F511" i="5"/>
  <c r="E511" i="5"/>
  <c r="W511" i="4"/>
  <c r="V511" i="4"/>
  <c r="U511" i="4"/>
  <c r="T511" i="4"/>
  <c r="S511" i="4"/>
  <c r="R511" i="4"/>
  <c r="Q511" i="4"/>
  <c r="P511" i="4"/>
  <c r="O511" i="4"/>
  <c r="N511" i="4"/>
  <c r="M511" i="4"/>
  <c r="L511" i="4"/>
  <c r="K511" i="4"/>
  <c r="I511" i="4"/>
  <c r="G511" i="4"/>
  <c r="F511" i="4"/>
  <c r="E511" i="4"/>
  <c r="L183" i="15" l="1"/>
  <c r="M183" i="15"/>
  <c r="F183" i="15"/>
  <c r="G183" i="15" s="1"/>
  <c r="I183" i="15" s="1"/>
  <c r="E185" i="14"/>
  <c r="M185" i="14" s="1"/>
  <c r="M184" i="14"/>
  <c r="I184" i="14"/>
  <c r="F185" i="14" s="1"/>
  <c r="G185" i="14" s="1"/>
  <c r="F178" i="6"/>
  <c r="G178" i="6" s="1"/>
  <c r="I178" i="6"/>
  <c r="L178" i="6"/>
  <c r="M178" i="6"/>
  <c r="E179" i="6"/>
  <c r="H513" i="7"/>
  <c r="D513" i="7"/>
  <c r="H513" i="6"/>
  <c r="D513" i="6"/>
  <c r="H513" i="5"/>
  <c r="F179" i="7"/>
  <c r="G179" i="7" s="1"/>
  <c r="I179" i="7" s="1"/>
  <c r="E180" i="7"/>
  <c r="M179" i="7"/>
  <c r="L179" i="7"/>
  <c r="H513" i="4"/>
  <c r="C513" i="4"/>
  <c r="F182" i="4"/>
  <c r="G182" i="4" s="1"/>
  <c r="I182" i="4" s="1"/>
  <c r="E183" i="4"/>
  <c r="L182" i="4"/>
  <c r="M182" i="4"/>
  <c r="A514" i="7"/>
  <c r="A514" i="6"/>
  <c r="A514" i="5"/>
  <c r="D514" i="5" s="1"/>
  <c r="A514" i="4"/>
  <c r="W512" i="7"/>
  <c r="V512" i="7"/>
  <c r="U512" i="7"/>
  <c r="T512" i="7"/>
  <c r="S512" i="7"/>
  <c r="R512" i="7"/>
  <c r="Q512" i="7"/>
  <c r="P512" i="7"/>
  <c r="O512" i="7"/>
  <c r="N512" i="7"/>
  <c r="M512" i="7"/>
  <c r="L512" i="7"/>
  <c r="K512" i="7"/>
  <c r="I512" i="7"/>
  <c r="G512" i="7"/>
  <c r="F512" i="7"/>
  <c r="E512" i="7"/>
  <c r="C512" i="7"/>
  <c r="W512" i="6"/>
  <c r="V512" i="6"/>
  <c r="U512" i="6"/>
  <c r="T512" i="6"/>
  <c r="S512" i="6"/>
  <c r="R512" i="6"/>
  <c r="Q512" i="6"/>
  <c r="P512" i="6"/>
  <c r="O512" i="6"/>
  <c r="N512" i="6"/>
  <c r="M512" i="6"/>
  <c r="L512" i="6"/>
  <c r="K512" i="6"/>
  <c r="I512" i="6"/>
  <c r="G512" i="6"/>
  <c r="F512" i="6"/>
  <c r="E512" i="6"/>
  <c r="C512" i="6"/>
  <c r="C512" i="5"/>
  <c r="W512" i="5"/>
  <c r="V512" i="5"/>
  <c r="U512" i="5"/>
  <c r="T512" i="5"/>
  <c r="S512" i="5"/>
  <c r="R512" i="5"/>
  <c r="Q512" i="5"/>
  <c r="P512" i="5"/>
  <c r="O512" i="5"/>
  <c r="N512" i="5"/>
  <c r="M512" i="5"/>
  <c r="L512" i="5"/>
  <c r="K512" i="5"/>
  <c r="I512" i="5"/>
  <c r="G512" i="5"/>
  <c r="F512" i="5"/>
  <c r="E512" i="5"/>
  <c r="W512" i="4"/>
  <c r="V512" i="4"/>
  <c r="U512" i="4"/>
  <c r="T512" i="4"/>
  <c r="S512" i="4"/>
  <c r="R512" i="4"/>
  <c r="Q512" i="4"/>
  <c r="P512" i="4"/>
  <c r="O512" i="4"/>
  <c r="N512" i="4"/>
  <c r="M512" i="4"/>
  <c r="L512" i="4"/>
  <c r="K512" i="4"/>
  <c r="I512" i="4"/>
  <c r="G512" i="4"/>
  <c r="F512" i="4"/>
  <c r="E512" i="4"/>
  <c r="I185" i="14" l="1"/>
  <c r="F184" i="15"/>
  <c r="G184" i="15" s="1"/>
  <c r="E184" i="15" s="1"/>
  <c r="E185" i="15" s="1"/>
  <c r="L185" i="14"/>
  <c r="E186" i="14"/>
  <c r="E187" i="14" s="1"/>
  <c r="L179" i="6"/>
  <c r="E180" i="6"/>
  <c r="M179" i="6"/>
  <c r="F179" i="6"/>
  <c r="G179" i="6" s="1"/>
  <c r="I179" i="6" s="1"/>
  <c r="F180" i="6" s="1"/>
  <c r="F186" i="14"/>
  <c r="G186" i="14" s="1"/>
  <c r="H514" i="7"/>
  <c r="D514" i="7"/>
  <c r="H514" i="6"/>
  <c r="D514" i="6"/>
  <c r="H514" i="5"/>
  <c r="M180" i="7"/>
  <c r="L180" i="7"/>
  <c r="E181" i="7"/>
  <c r="F180" i="7"/>
  <c r="G180" i="7" s="1"/>
  <c r="I180" i="7" s="1"/>
  <c r="H514" i="4"/>
  <c r="C514" i="4"/>
  <c r="M183" i="4"/>
  <c r="L183" i="4"/>
  <c r="F183" i="4"/>
  <c r="G183" i="4" s="1"/>
  <c r="I183" i="4" s="1"/>
  <c r="F184" i="4" s="1"/>
  <c r="A515" i="7"/>
  <c r="A515" i="6"/>
  <c r="A515" i="5"/>
  <c r="D515" i="5" s="1"/>
  <c r="A515" i="4"/>
  <c r="W513" i="7"/>
  <c r="V513" i="7"/>
  <c r="U513" i="7"/>
  <c r="T513" i="7"/>
  <c r="S513" i="7"/>
  <c r="R513" i="7"/>
  <c r="Q513" i="7"/>
  <c r="P513" i="7"/>
  <c r="O513" i="7"/>
  <c r="N513" i="7"/>
  <c r="M513" i="7"/>
  <c r="L513" i="7"/>
  <c r="K513" i="7"/>
  <c r="I513" i="7"/>
  <c r="G513" i="7"/>
  <c r="F513" i="7"/>
  <c r="E513" i="7"/>
  <c r="C513" i="7"/>
  <c r="W513" i="6"/>
  <c r="V513" i="6"/>
  <c r="U513" i="6"/>
  <c r="T513" i="6"/>
  <c r="S513" i="6"/>
  <c r="R513" i="6"/>
  <c r="Q513" i="6"/>
  <c r="P513" i="6"/>
  <c r="O513" i="6"/>
  <c r="N513" i="6"/>
  <c r="M513" i="6"/>
  <c r="L513" i="6"/>
  <c r="K513" i="6"/>
  <c r="I513" i="6"/>
  <c r="G513" i="6"/>
  <c r="F513" i="6"/>
  <c r="E513" i="6"/>
  <c r="C513" i="6"/>
  <c r="C513" i="5"/>
  <c r="W513" i="5"/>
  <c r="V513" i="5"/>
  <c r="U513" i="5"/>
  <c r="T513" i="5"/>
  <c r="S513" i="5"/>
  <c r="R513" i="5"/>
  <c r="Q513" i="5"/>
  <c r="P513" i="5"/>
  <c r="O513" i="5"/>
  <c r="N513" i="5"/>
  <c r="M513" i="5"/>
  <c r="L513" i="5"/>
  <c r="K513" i="5"/>
  <c r="I513" i="5"/>
  <c r="G513" i="5"/>
  <c r="F513" i="5"/>
  <c r="E513" i="5"/>
  <c r="W513" i="4"/>
  <c r="V513" i="4"/>
  <c r="U513" i="4"/>
  <c r="T513" i="4"/>
  <c r="S513" i="4"/>
  <c r="R513" i="4"/>
  <c r="Q513" i="4"/>
  <c r="P513" i="4"/>
  <c r="O513" i="4"/>
  <c r="N513" i="4"/>
  <c r="M513" i="4"/>
  <c r="L513" i="4"/>
  <c r="K513" i="4"/>
  <c r="I513" i="4"/>
  <c r="G513" i="4"/>
  <c r="F513" i="4"/>
  <c r="E513" i="4"/>
  <c r="L185" i="15" l="1"/>
  <c r="M185" i="15"/>
  <c r="E186" i="15"/>
  <c r="M184" i="15"/>
  <c r="L184" i="15"/>
  <c r="I184" i="15"/>
  <c r="M186" i="14"/>
  <c r="L186" i="14"/>
  <c r="I186" i="14"/>
  <c r="I187" i="14" s="1"/>
  <c r="F185" i="15"/>
  <c r="G185" i="15" s="1"/>
  <c r="I185" i="15"/>
  <c r="G180" i="6"/>
  <c r="I180" i="6" s="1"/>
  <c r="F181" i="6" s="1"/>
  <c r="G181" i="6" s="1"/>
  <c r="M180" i="6"/>
  <c r="L180" i="6"/>
  <c r="E181" i="6"/>
  <c r="L187" i="14"/>
  <c r="M187" i="14"/>
  <c r="E188" i="14"/>
  <c r="H515" i="7"/>
  <c r="D515" i="7"/>
  <c r="H515" i="6"/>
  <c r="D515" i="6"/>
  <c r="H515" i="5"/>
  <c r="F181" i="7"/>
  <c r="G181" i="7" s="1"/>
  <c r="I181" i="7" s="1"/>
  <c r="E182" i="7"/>
  <c r="L181" i="7"/>
  <c r="M181" i="7"/>
  <c r="H515" i="4"/>
  <c r="C515" i="4"/>
  <c r="G184" i="4"/>
  <c r="A516" i="7"/>
  <c r="A516" i="6"/>
  <c r="A516" i="5"/>
  <c r="D516" i="5" s="1"/>
  <c r="A516" i="4"/>
  <c r="W514" i="7"/>
  <c r="V514" i="7"/>
  <c r="U514" i="7"/>
  <c r="T514" i="7"/>
  <c r="S514" i="7"/>
  <c r="R514" i="7"/>
  <c r="Q514" i="7"/>
  <c r="P514" i="7"/>
  <c r="O514" i="7"/>
  <c r="N514" i="7"/>
  <c r="M514" i="7"/>
  <c r="L514" i="7"/>
  <c r="K514" i="7"/>
  <c r="I514" i="7"/>
  <c r="G514" i="7"/>
  <c r="F514" i="7"/>
  <c r="E514" i="7"/>
  <c r="C514" i="7"/>
  <c r="W514" i="6"/>
  <c r="V514" i="6"/>
  <c r="U514" i="6"/>
  <c r="T514" i="6"/>
  <c r="S514" i="6"/>
  <c r="R514" i="6"/>
  <c r="Q514" i="6"/>
  <c r="P514" i="6"/>
  <c r="O514" i="6"/>
  <c r="N514" i="6"/>
  <c r="M514" i="6"/>
  <c r="L514" i="6"/>
  <c r="K514" i="6"/>
  <c r="I514" i="6"/>
  <c r="G514" i="6"/>
  <c r="F514" i="6"/>
  <c r="E514" i="6"/>
  <c r="C514" i="6"/>
  <c r="C514" i="5"/>
  <c r="W514" i="5"/>
  <c r="V514" i="5"/>
  <c r="U514" i="5"/>
  <c r="T514" i="5"/>
  <c r="S514" i="5"/>
  <c r="R514" i="5"/>
  <c r="Q514" i="5"/>
  <c r="P514" i="5"/>
  <c r="O514" i="5"/>
  <c r="N514" i="5"/>
  <c r="M514" i="5"/>
  <c r="L514" i="5"/>
  <c r="K514" i="5"/>
  <c r="I514" i="5"/>
  <c r="G514" i="5"/>
  <c r="F514" i="5"/>
  <c r="E514" i="5"/>
  <c r="W514" i="4"/>
  <c r="V514" i="4"/>
  <c r="U514" i="4"/>
  <c r="T514" i="4"/>
  <c r="S514" i="4"/>
  <c r="R514" i="4"/>
  <c r="Q514" i="4"/>
  <c r="P514" i="4"/>
  <c r="O514" i="4"/>
  <c r="N514" i="4"/>
  <c r="M514" i="4"/>
  <c r="L514" i="4"/>
  <c r="K514" i="4"/>
  <c r="I514" i="4"/>
  <c r="G514" i="4"/>
  <c r="F514" i="4"/>
  <c r="E514" i="4"/>
  <c r="L186" i="15" l="1"/>
  <c r="E187" i="15"/>
  <c r="M186" i="15"/>
  <c r="F187" i="14"/>
  <c r="G187" i="14" s="1"/>
  <c r="F186" i="15"/>
  <c r="G186" i="15" s="1"/>
  <c r="I186" i="15" s="1"/>
  <c r="E184" i="4"/>
  <c r="E185" i="4" s="1"/>
  <c r="M185" i="4" s="1"/>
  <c r="E182" i="6"/>
  <c r="L181" i="6"/>
  <c r="M181" i="6"/>
  <c r="I181" i="6"/>
  <c r="F188" i="14"/>
  <c r="I188" i="14"/>
  <c r="E189" i="14"/>
  <c r="M188" i="14"/>
  <c r="L188" i="14"/>
  <c r="H516" i="7"/>
  <c r="D516" i="7"/>
  <c r="H516" i="6"/>
  <c r="D516" i="6"/>
  <c r="H516" i="5"/>
  <c r="E183" i="7"/>
  <c r="M182" i="7"/>
  <c r="L182" i="7"/>
  <c r="F182" i="7"/>
  <c r="G182" i="7" s="1"/>
  <c r="I182" i="7" s="1"/>
  <c r="H516" i="4"/>
  <c r="C516" i="4"/>
  <c r="L185" i="4"/>
  <c r="E186" i="4"/>
  <c r="A517" i="7"/>
  <c r="A517" i="6"/>
  <c r="A517" i="5"/>
  <c r="D517" i="5" s="1"/>
  <c r="A517" i="4"/>
  <c r="W515" i="7"/>
  <c r="V515" i="7"/>
  <c r="U515" i="7"/>
  <c r="T515" i="7"/>
  <c r="S515" i="7"/>
  <c r="R515" i="7"/>
  <c r="Q515" i="7"/>
  <c r="P515" i="7"/>
  <c r="O515" i="7"/>
  <c r="N515" i="7"/>
  <c r="M515" i="7"/>
  <c r="L515" i="7"/>
  <c r="K515" i="7"/>
  <c r="I515" i="7"/>
  <c r="G515" i="7"/>
  <c r="F515" i="7"/>
  <c r="E515" i="7"/>
  <c r="C515" i="7"/>
  <c r="W515" i="6"/>
  <c r="V515" i="6"/>
  <c r="U515" i="6"/>
  <c r="T515" i="6"/>
  <c r="S515" i="6"/>
  <c r="R515" i="6"/>
  <c r="Q515" i="6"/>
  <c r="P515" i="6"/>
  <c r="O515" i="6"/>
  <c r="N515" i="6"/>
  <c r="M515" i="6"/>
  <c r="L515" i="6"/>
  <c r="K515" i="6"/>
  <c r="I515" i="6"/>
  <c r="G515" i="6"/>
  <c r="F515" i="6"/>
  <c r="E515" i="6"/>
  <c r="C515" i="6"/>
  <c r="C515" i="5"/>
  <c r="W515" i="5"/>
  <c r="V515" i="5"/>
  <c r="U515" i="5"/>
  <c r="T515" i="5"/>
  <c r="S515" i="5"/>
  <c r="R515" i="5"/>
  <c r="Q515" i="5"/>
  <c r="P515" i="5"/>
  <c r="O515" i="5"/>
  <c r="N515" i="5"/>
  <c r="M515" i="5"/>
  <c r="L515" i="5"/>
  <c r="K515" i="5"/>
  <c r="I515" i="5"/>
  <c r="G515" i="5"/>
  <c r="F515" i="5"/>
  <c r="E515" i="5"/>
  <c r="W515" i="4"/>
  <c r="V515" i="4"/>
  <c r="U515" i="4"/>
  <c r="T515" i="4"/>
  <c r="S515" i="4"/>
  <c r="R515" i="4"/>
  <c r="Q515" i="4"/>
  <c r="P515" i="4"/>
  <c r="O515" i="4"/>
  <c r="N515" i="4"/>
  <c r="M515" i="4"/>
  <c r="L515" i="4"/>
  <c r="K515" i="4"/>
  <c r="I515" i="4"/>
  <c r="G515" i="4"/>
  <c r="F515" i="4"/>
  <c r="E515" i="4"/>
  <c r="M187" i="15" l="1"/>
  <c r="E188" i="15"/>
  <c r="L187" i="15"/>
  <c r="G188" i="14"/>
  <c r="F187" i="15"/>
  <c r="G187" i="15" s="1"/>
  <c r="I187" i="15"/>
  <c r="M184" i="4"/>
  <c r="L184" i="4"/>
  <c r="I184" i="4"/>
  <c r="F182" i="6"/>
  <c r="G182" i="6" s="1"/>
  <c r="I182" i="6" s="1"/>
  <c r="F183" i="6" s="1"/>
  <c r="L182" i="6"/>
  <c r="M182" i="6"/>
  <c r="E183" i="6"/>
  <c r="F189" i="14"/>
  <c r="M189" i="14"/>
  <c r="L189" i="14"/>
  <c r="E190" i="14"/>
  <c r="H517" i="7"/>
  <c r="D517" i="7"/>
  <c r="H517" i="6"/>
  <c r="D517" i="6"/>
  <c r="H517" i="5"/>
  <c r="F183" i="7"/>
  <c r="G183" i="7" s="1"/>
  <c r="I183" i="7" s="1"/>
  <c r="M183" i="7"/>
  <c r="L183" i="7"/>
  <c r="H517" i="4"/>
  <c r="C517" i="4"/>
  <c r="L186" i="4"/>
  <c r="E187" i="4"/>
  <c r="M186" i="4"/>
  <c r="A518" i="7"/>
  <c r="A518" i="6"/>
  <c r="A518" i="5"/>
  <c r="D518" i="5" s="1"/>
  <c r="A518" i="4"/>
  <c r="W516" i="7"/>
  <c r="V516" i="7"/>
  <c r="U516" i="7"/>
  <c r="T516" i="7"/>
  <c r="S516" i="7"/>
  <c r="R516" i="7"/>
  <c r="Q516" i="7"/>
  <c r="P516" i="7"/>
  <c r="O516" i="7"/>
  <c r="N516" i="7"/>
  <c r="M516" i="7"/>
  <c r="L516" i="7"/>
  <c r="K516" i="7"/>
  <c r="I516" i="7"/>
  <c r="G516" i="7"/>
  <c r="F516" i="7"/>
  <c r="E516" i="7"/>
  <c r="C516" i="7"/>
  <c r="W516" i="6"/>
  <c r="V516" i="6"/>
  <c r="U516" i="6"/>
  <c r="T516" i="6"/>
  <c r="S516" i="6"/>
  <c r="R516" i="6"/>
  <c r="Q516" i="6"/>
  <c r="P516" i="6"/>
  <c r="O516" i="6"/>
  <c r="N516" i="6"/>
  <c r="M516" i="6"/>
  <c r="L516" i="6"/>
  <c r="K516" i="6"/>
  <c r="I516" i="6"/>
  <c r="G516" i="6"/>
  <c r="F516" i="6"/>
  <c r="E516" i="6"/>
  <c r="C516" i="6"/>
  <c r="C516" i="5"/>
  <c r="W516" i="5"/>
  <c r="V516" i="5"/>
  <c r="U516" i="5"/>
  <c r="T516" i="5"/>
  <c r="S516" i="5"/>
  <c r="R516" i="5"/>
  <c r="Q516" i="5"/>
  <c r="P516" i="5"/>
  <c r="O516" i="5"/>
  <c r="N516" i="5"/>
  <c r="M516" i="5"/>
  <c r="L516" i="5"/>
  <c r="K516" i="5"/>
  <c r="I516" i="5"/>
  <c r="G516" i="5"/>
  <c r="F516" i="5"/>
  <c r="E516" i="5"/>
  <c r="W516" i="4"/>
  <c r="V516" i="4"/>
  <c r="U516" i="4"/>
  <c r="T516" i="4"/>
  <c r="S516" i="4"/>
  <c r="R516" i="4"/>
  <c r="Q516" i="4"/>
  <c r="P516" i="4"/>
  <c r="O516" i="4"/>
  <c r="N516" i="4"/>
  <c r="M516" i="4"/>
  <c r="L516" i="4"/>
  <c r="K516" i="4"/>
  <c r="I516" i="4"/>
  <c r="G516" i="4"/>
  <c r="F516" i="4"/>
  <c r="E516" i="4"/>
  <c r="M188" i="15" l="1"/>
  <c r="L188" i="15"/>
  <c r="E189" i="15"/>
  <c r="G189" i="14"/>
  <c r="I189" i="14" s="1"/>
  <c r="F190" i="14" s="1"/>
  <c r="G190" i="14" s="1"/>
  <c r="F185" i="4"/>
  <c r="G185" i="4" s="1"/>
  <c r="I185" i="4"/>
  <c r="F188" i="15"/>
  <c r="G188" i="15" s="1"/>
  <c r="I188" i="15"/>
  <c r="G183" i="6"/>
  <c r="I183" i="6" s="1"/>
  <c r="F184" i="6" s="1"/>
  <c r="G184" i="6" s="1"/>
  <c r="L183" i="6"/>
  <c r="M183" i="6"/>
  <c r="L190" i="14"/>
  <c r="M190" i="14"/>
  <c r="E191" i="14"/>
  <c r="H518" i="7"/>
  <c r="D518" i="7"/>
  <c r="H518" i="6"/>
  <c r="D518" i="6"/>
  <c r="H518" i="5"/>
  <c r="F184" i="7"/>
  <c r="G184" i="7" s="1"/>
  <c r="H518" i="4"/>
  <c r="C518" i="4"/>
  <c r="L187" i="4"/>
  <c r="E188" i="4"/>
  <c r="M187" i="4"/>
  <c r="A519" i="7"/>
  <c r="A519" i="6"/>
  <c r="A519" i="5"/>
  <c r="D519" i="5" s="1"/>
  <c r="A519" i="4"/>
  <c r="W517" i="7"/>
  <c r="V517" i="7"/>
  <c r="U517" i="7"/>
  <c r="T517" i="7"/>
  <c r="S517" i="7"/>
  <c r="R517" i="7"/>
  <c r="Q517" i="7"/>
  <c r="P517" i="7"/>
  <c r="O517" i="7"/>
  <c r="N517" i="7"/>
  <c r="M517" i="7"/>
  <c r="L517" i="7"/>
  <c r="K517" i="7"/>
  <c r="I517" i="7"/>
  <c r="G517" i="7"/>
  <c r="F517" i="7"/>
  <c r="E517" i="7"/>
  <c r="C517" i="7"/>
  <c r="W517" i="6"/>
  <c r="V517" i="6"/>
  <c r="U517" i="6"/>
  <c r="T517" i="6"/>
  <c r="S517" i="6"/>
  <c r="R517" i="6"/>
  <c r="Q517" i="6"/>
  <c r="P517" i="6"/>
  <c r="O517" i="6"/>
  <c r="N517" i="6"/>
  <c r="M517" i="6"/>
  <c r="L517" i="6"/>
  <c r="K517" i="6"/>
  <c r="I517" i="6"/>
  <c r="G517" i="6"/>
  <c r="F517" i="6"/>
  <c r="E517" i="6"/>
  <c r="C517" i="6"/>
  <c r="C517" i="5"/>
  <c r="W517" i="5"/>
  <c r="V517" i="5"/>
  <c r="U517" i="5"/>
  <c r="T517" i="5"/>
  <c r="S517" i="5"/>
  <c r="R517" i="5"/>
  <c r="Q517" i="5"/>
  <c r="P517" i="5"/>
  <c r="O517" i="5"/>
  <c r="N517" i="5"/>
  <c r="M517" i="5"/>
  <c r="L517" i="5"/>
  <c r="K517" i="5"/>
  <c r="I517" i="5"/>
  <c r="G517" i="5"/>
  <c r="F517" i="5"/>
  <c r="E517" i="5"/>
  <c r="W517" i="4"/>
  <c r="V517" i="4"/>
  <c r="U517" i="4"/>
  <c r="T517" i="4"/>
  <c r="S517" i="4"/>
  <c r="R517" i="4"/>
  <c r="Q517" i="4"/>
  <c r="P517" i="4"/>
  <c r="O517" i="4"/>
  <c r="N517" i="4"/>
  <c r="M517" i="4"/>
  <c r="L517" i="4"/>
  <c r="K517" i="4"/>
  <c r="I517" i="4"/>
  <c r="G517" i="4"/>
  <c r="F517" i="4"/>
  <c r="E517" i="4"/>
  <c r="I190" i="14" l="1"/>
  <c r="E190" i="15"/>
  <c r="M189" i="15"/>
  <c r="L189" i="15"/>
  <c r="F186" i="4"/>
  <c r="G186" i="4" s="1"/>
  <c r="I186" i="4" s="1"/>
  <c r="F189" i="15"/>
  <c r="G189" i="15" s="1"/>
  <c r="I189" i="15" s="1"/>
  <c r="E184" i="6"/>
  <c r="M184" i="6" s="1"/>
  <c r="E184" i="7"/>
  <c r="E185" i="7" s="1"/>
  <c r="M185" i="7" s="1"/>
  <c r="F191" i="14"/>
  <c r="G191" i="14" s="1"/>
  <c r="I191" i="14"/>
  <c r="L191" i="14"/>
  <c r="M191" i="14"/>
  <c r="E192" i="14"/>
  <c r="H519" i="7"/>
  <c r="D519" i="7"/>
  <c r="H519" i="6"/>
  <c r="D519" i="6"/>
  <c r="H519" i="5"/>
  <c r="H519" i="4"/>
  <c r="C519" i="4"/>
  <c r="L188" i="4"/>
  <c r="E189" i="4"/>
  <c r="M188" i="4"/>
  <c r="A520" i="7"/>
  <c r="A520" i="6"/>
  <c r="A520" i="5"/>
  <c r="D520" i="5" s="1"/>
  <c r="A520" i="4"/>
  <c r="W518" i="7"/>
  <c r="V518" i="7"/>
  <c r="U518" i="7"/>
  <c r="T518" i="7"/>
  <c r="S518" i="7"/>
  <c r="R518" i="7"/>
  <c r="Q518" i="7"/>
  <c r="P518" i="7"/>
  <c r="O518" i="7"/>
  <c r="N518" i="7"/>
  <c r="M518" i="7"/>
  <c r="L518" i="7"/>
  <c r="K518" i="7"/>
  <c r="I518" i="7"/>
  <c r="G518" i="7"/>
  <c r="F518" i="7"/>
  <c r="E518" i="7"/>
  <c r="C518" i="7"/>
  <c r="W518" i="6"/>
  <c r="V518" i="6"/>
  <c r="U518" i="6"/>
  <c r="T518" i="6"/>
  <c r="S518" i="6"/>
  <c r="R518" i="6"/>
  <c r="Q518" i="6"/>
  <c r="P518" i="6"/>
  <c r="O518" i="6"/>
  <c r="N518" i="6"/>
  <c r="M518" i="6"/>
  <c r="L518" i="6"/>
  <c r="K518" i="6"/>
  <c r="I518" i="6"/>
  <c r="G518" i="6"/>
  <c r="F518" i="6"/>
  <c r="E518" i="6"/>
  <c r="C518" i="6"/>
  <c r="C518" i="5"/>
  <c r="W518" i="5"/>
  <c r="V518" i="5"/>
  <c r="U518" i="5"/>
  <c r="T518" i="5"/>
  <c r="S518" i="5"/>
  <c r="R518" i="5"/>
  <c r="Q518" i="5"/>
  <c r="P518" i="5"/>
  <c r="O518" i="5"/>
  <c r="N518" i="5"/>
  <c r="M518" i="5"/>
  <c r="L518" i="5"/>
  <c r="K518" i="5"/>
  <c r="I518" i="5"/>
  <c r="G518" i="5"/>
  <c r="F518" i="5"/>
  <c r="E518" i="5"/>
  <c r="W518" i="4"/>
  <c r="V518" i="4"/>
  <c r="U518" i="4"/>
  <c r="T518" i="4"/>
  <c r="S518" i="4"/>
  <c r="R518" i="4"/>
  <c r="Q518" i="4"/>
  <c r="P518" i="4"/>
  <c r="O518" i="4"/>
  <c r="N518" i="4"/>
  <c r="M518" i="4"/>
  <c r="L518" i="4"/>
  <c r="K518" i="4"/>
  <c r="I518" i="4"/>
  <c r="G518" i="4"/>
  <c r="F518" i="4"/>
  <c r="E518" i="4"/>
  <c r="L190" i="15" l="1"/>
  <c r="M190" i="15"/>
  <c r="E191" i="15"/>
  <c r="E186" i="7"/>
  <c r="E187" i="7" s="1"/>
  <c r="F190" i="15"/>
  <c r="G190" i="15" s="1"/>
  <c r="I190" i="15"/>
  <c r="F187" i="4"/>
  <c r="G187" i="4" s="1"/>
  <c r="I187" i="4"/>
  <c r="L185" i="7"/>
  <c r="E185" i="6"/>
  <c r="M185" i="6" s="1"/>
  <c r="L184" i="6"/>
  <c r="I184" i="6"/>
  <c r="F185" i="6" s="1"/>
  <c r="G185" i="6" s="1"/>
  <c r="M184" i="7"/>
  <c r="L184" i="7"/>
  <c r="I184" i="7"/>
  <c r="F192" i="14"/>
  <c r="G192" i="14" s="1"/>
  <c r="I192" i="14" s="1"/>
  <c r="M192" i="14"/>
  <c r="L192" i="14"/>
  <c r="E193" i="14"/>
  <c r="H520" i="7"/>
  <c r="D520" i="7"/>
  <c r="H520" i="6"/>
  <c r="D520" i="6"/>
  <c r="H520" i="5"/>
  <c r="H520" i="4"/>
  <c r="C520" i="4"/>
  <c r="M189" i="4"/>
  <c r="L189" i="4"/>
  <c r="E190" i="4"/>
  <c r="A521" i="7"/>
  <c r="A521" i="6"/>
  <c r="A521" i="5"/>
  <c r="D521" i="5" s="1"/>
  <c r="A521" i="4"/>
  <c r="W519" i="7"/>
  <c r="V519" i="7"/>
  <c r="U519" i="7"/>
  <c r="T519" i="7"/>
  <c r="S519" i="7"/>
  <c r="R519" i="7"/>
  <c r="Q519" i="7"/>
  <c r="P519" i="7"/>
  <c r="O519" i="7"/>
  <c r="N519" i="7"/>
  <c r="M519" i="7"/>
  <c r="L519" i="7"/>
  <c r="K519" i="7"/>
  <c r="I519" i="7"/>
  <c r="G519" i="7"/>
  <c r="F519" i="7"/>
  <c r="E519" i="7"/>
  <c r="C519" i="7"/>
  <c r="W519" i="6"/>
  <c r="V519" i="6"/>
  <c r="U519" i="6"/>
  <c r="T519" i="6"/>
  <c r="S519" i="6"/>
  <c r="R519" i="6"/>
  <c r="Q519" i="6"/>
  <c r="P519" i="6"/>
  <c r="O519" i="6"/>
  <c r="N519" i="6"/>
  <c r="M519" i="6"/>
  <c r="L519" i="6"/>
  <c r="K519" i="6"/>
  <c r="I519" i="6"/>
  <c r="G519" i="6"/>
  <c r="F519" i="6"/>
  <c r="E519" i="6"/>
  <c r="C519" i="6"/>
  <c r="C519" i="5"/>
  <c r="W519" i="5"/>
  <c r="V519" i="5"/>
  <c r="U519" i="5"/>
  <c r="T519" i="5"/>
  <c r="S519" i="5"/>
  <c r="R519" i="5"/>
  <c r="Q519" i="5"/>
  <c r="P519" i="5"/>
  <c r="O519" i="5"/>
  <c r="N519" i="5"/>
  <c r="M519" i="5"/>
  <c r="L519" i="5"/>
  <c r="K519" i="5"/>
  <c r="I519" i="5"/>
  <c r="G519" i="5"/>
  <c r="F519" i="5"/>
  <c r="E519" i="5"/>
  <c r="W519" i="4"/>
  <c r="V519" i="4"/>
  <c r="U519" i="4"/>
  <c r="T519" i="4"/>
  <c r="S519" i="4"/>
  <c r="R519" i="4"/>
  <c r="Q519" i="4"/>
  <c r="P519" i="4"/>
  <c r="O519" i="4"/>
  <c r="N519" i="4"/>
  <c r="M519" i="4"/>
  <c r="L519" i="4"/>
  <c r="K519" i="4"/>
  <c r="I519" i="4"/>
  <c r="G519" i="4"/>
  <c r="F519" i="4"/>
  <c r="E519" i="4"/>
  <c r="L186" i="7" l="1"/>
  <c r="M186" i="7"/>
  <c r="L191" i="15"/>
  <c r="M191" i="15"/>
  <c r="E192" i="15"/>
  <c r="E186" i="6"/>
  <c r="E187" i="6" s="1"/>
  <c r="I185" i="6"/>
  <c r="F186" i="6" s="1"/>
  <c r="G186" i="6" s="1"/>
  <c r="L185" i="6"/>
  <c r="I185" i="7"/>
  <c r="F186" i="7" s="1"/>
  <c r="F185" i="7"/>
  <c r="G185" i="7" s="1"/>
  <c r="F188" i="4"/>
  <c r="G188" i="4" s="1"/>
  <c r="I188" i="4"/>
  <c r="F191" i="15"/>
  <c r="G191" i="15" s="1"/>
  <c r="I191" i="15"/>
  <c r="M186" i="6"/>
  <c r="F193" i="14"/>
  <c r="G193" i="14" s="1"/>
  <c r="I193" i="14"/>
  <c r="L193" i="14"/>
  <c r="M193" i="14"/>
  <c r="E194" i="14"/>
  <c r="H521" i="7"/>
  <c r="D521" i="7"/>
  <c r="H521" i="6"/>
  <c r="D521" i="6"/>
  <c r="H521" i="5"/>
  <c r="E188" i="7"/>
  <c r="M187" i="7"/>
  <c r="L187" i="7"/>
  <c r="H521" i="4"/>
  <c r="C521" i="4"/>
  <c r="M190" i="4"/>
  <c r="L190" i="4"/>
  <c r="E191" i="4"/>
  <c r="A522" i="7"/>
  <c r="A522" i="6"/>
  <c r="A522" i="5"/>
  <c r="D522" i="5" s="1"/>
  <c r="A522" i="4"/>
  <c r="W520" i="7"/>
  <c r="V520" i="7"/>
  <c r="U520" i="7"/>
  <c r="T520" i="7"/>
  <c r="S520" i="7"/>
  <c r="R520" i="7"/>
  <c r="Q520" i="7"/>
  <c r="P520" i="7"/>
  <c r="O520" i="7"/>
  <c r="N520" i="7"/>
  <c r="M520" i="7"/>
  <c r="L520" i="7"/>
  <c r="K520" i="7"/>
  <c r="I520" i="7"/>
  <c r="G520" i="7"/>
  <c r="F520" i="7"/>
  <c r="E520" i="7"/>
  <c r="C520" i="7"/>
  <c r="W520" i="6"/>
  <c r="V520" i="6"/>
  <c r="U520" i="6"/>
  <c r="T520" i="6"/>
  <c r="S520" i="6"/>
  <c r="R520" i="6"/>
  <c r="Q520" i="6"/>
  <c r="P520" i="6"/>
  <c r="O520" i="6"/>
  <c r="N520" i="6"/>
  <c r="M520" i="6"/>
  <c r="L520" i="6"/>
  <c r="K520" i="6"/>
  <c r="I520" i="6"/>
  <c r="G520" i="6"/>
  <c r="F520" i="6"/>
  <c r="E520" i="6"/>
  <c r="C520" i="6"/>
  <c r="C520" i="5"/>
  <c r="W520" i="5"/>
  <c r="V520" i="5"/>
  <c r="U520" i="5"/>
  <c r="T520" i="5"/>
  <c r="S520" i="5"/>
  <c r="R520" i="5"/>
  <c r="Q520" i="5"/>
  <c r="P520" i="5"/>
  <c r="O520" i="5"/>
  <c r="N520" i="5"/>
  <c r="M520" i="5"/>
  <c r="L520" i="5"/>
  <c r="K520" i="5"/>
  <c r="I520" i="5"/>
  <c r="G520" i="5"/>
  <c r="F520" i="5"/>
  <c r="E520" i="5"/>
  <c r="W520" i="4"/>
  <c r="V520" i="4"/>
  <c r="U520" i="4"/>
  <c r="T520" i="4"/>
  <c r="S520" i="4"/>
  <c r="R520" i="4"/>
  <c r="Q520" i="4"/>
  <c r="P520" i="4"/>
  <c r="O520" i="4"/>
  <c r="N520" i="4"/>
  <c r="M520" i="4"/>
  <c r="L520" i="4"/>
  <c r="K520" i="4"/>
  <c r="I520" i="4"/>
  <c r="G520" i="4"/>
  <c r="F520" i="4"/>
  <c r="E520" i="4"/>
  <c r="L186" i="6" l="1"/>
  <c r="M192" i="15"/>
  <c r="L192" i="15"/>
  <c r="E193" i="15"/>
  <c r="I186" i="6"/>
  <c r="F187" i="6" s="1"/>
  <c r="G187" i="6" s="1"/>
  <c r="G186" i="7"/>
  <c r="I186" i="7" s="1"/>
  <c r="F187" i="7" s="1"/>
  <c r="G187" i="7" s="1"/>
  <c r="F189" i="4"/>
  <c r="G189" i="4" s="1"/>
  <c r="I189" i="4" s="1"/>
  <c r="F192" i="15"/>
  <c r="G192" i="15" s="1"/>
  <c r="I192" i="15" s="1"/>
  <c r="L187" i="6"/>
  <c r="M187" i="6"/>
  <c r="E188" i="6"/>
  <c r="F194" i="14"/>
  <c r="G194" i="14" s="1"/>
  <c r="I194" i="14"/>
  <c r="L194" i="14"/>
  <c r="E195" i="14"/>
  <c r="M194" i="14"/>
  <c r="H522" i="7"/>
  <c r="D522" i="7"/>
  <c r="H522" i="6"/>
  <c r="D522" i="6"/>
  <c r="H522" i="5"/>
  <c r="M188" i="7"/>
  <c r="L188" i="7"/>
  <c r="E189" i="7"/>
  <c r="H522" i="4"/>
  <c r="C522" i="4"/>
  <c r="E192" i="4"/>
  <c r="M191" i="4"/>
  <c r="L191" i="4"/>
  <c r="A523" i="7"/>
  <c r="A523" i="6"/>
  <c r="A523" i="5"/>
  <c r="D523" i="5" s="1"/>
  <c r="A523" i="4"/>
  <c r="W521" i="7"/>
  <c r="V521" i="7"/>
  <c r="U521" i="7"/>
  <c r="T521" i="7"/>
  <c r="S521" i="7"/>
  <c r="R521" i="7"/>
  <c r="Q521" i="7"/>
  <c r="P521" i="7"/>
  <c r="O521" i="7"/>
  <c r="N521" i="7"/>
  <c r="M521" i="7"/>
  <c r="L521" i="7"/>
  <c r="K521" i="7"/>
  <c r="I521" i="7"/>
  <c r="G521" i="7"/>
  <c r="F521" i="7"/>
  <c r="E521" i="7"/>
  <c r="C521" i="7"/>
  <c r="W521" i="6"/>
  <c r="V521" i="6"/>
  <c r="U521" i="6"/>
  <c r="T521" i="6"/>
  <c r="S521" i="6"/>
  <c r="R521" i="6"/>
  <c r="Q521" i="6"/>
  <c r="P521" i="6"/>
  <c r="O521" i="6"/>
  <c r="N521" i="6"/>
  <c r="M521" i="6"/>
  <c r="L521" i="6"/>
  <c r="K521" i="6"/>
  <c r="I521" i="6"/>
  <c r="G521" i="6"/>
  <c r="F521" i="6"/>
  <c r="E521" i="6"/>
  <c r="C521" i="6"/>
  <c r="C521" i="5"/>
  <c r="W521" i="5"/>
  <c r="V521" i="5"/>
  <c r="U521" i="5"/>
  <c r="T521" i="5"/>
  <c r="S521" i="5"/>
  <c r="R521" i="5"/>
  <c r="Q521" i="5"/>
  <c r="P521" i="5"/>
  <c r="O521" i="5"/>
  <c r="N521" i="5"/>
  <c r="M521" i="5"/>
  <c r="L521" i="5"/>
  <c r="K521" i="5"/>
  <c r="I521" i="5"/>
  <c r="G521" i="5"/>
  <c r="F521" i="5"/>
  <c r="E521" i="5"/>
  <c r="W521" i="4"/>
  <c r="V521" i="4"/>
  <c r="U521" i="4"/>
  <c r="T521" i="4"/>
  <c r="S521" i="4"/>
  <c r="R521" i="4"/>
  <c r="Q521" i="4"/>
  <c r="P521" i="4"/>
  <c r="O521" i="4"/>
  <c r="N521" i="4"/>
  <c r="M521" i="4"/>
  <c r="L521" i="4"/>
  <c r="K521" i="4"/>
  <c r="I521" i="4"/>
  <c r="G521" i="4"/>
  <c r="F521" i="4"/>
  <c r="E521" i="4"/>
  <c r="I187" i="6" l="1"/>
  <c r="M193" i="15"/>
  <c r="E194" i="15"/>
  <c r="L193" i="15"/>
  <c r="I187" i="7"/>
  <c r="F193" i="15"/>
  <c r="G193" i="15" s="1"/>
  <c r="I193" i="15"/>
  <c r="F190" i="4"/>
  <c r="G190" i="4" s="1"/>
  <c r="I190" i="4"/>
  <c r="F188" i="6"/>
  <c r="G188" i="6" s="1"/>
  <c r="I188" i="6"/>
  <c r="F189" i="6" s="1"/>
  <c r="L188" i="6"/>
  <c r="M188" i="6"/>
  <c r="E189" i="6"/>
  <c r="F195" i="14"/>
  <c r="G195" i="14" s="1"/>
  <c r="I195" i="14" s="1"/>
  <c r="L195" i="14"/>
  <c r="M195" i="14"/>
  <c r="E196" i="14"/>
  <c r="H523" i="7"/>
  <c r="D523" i="7"/>
  <c r="H523" i="6"/>
  <c r="D523" i="6"/>
  <c r="H523" i="5"/>
  <c r="L189" i="7"/>
  <c r="M189" i="7"/>
  <c r="E190" i="7"/>
  <c r="H523" i="4"/>
  <c r="C523" i="4"/>
  <c r="M192" i="4"/>
  <c r="L192" i="4"/>
  <c r="E193" i="4"/>
  <c r="A524" i="7"/>
  <c r="A524" i="6"/>
  <c r="A524" i="5"/>
  <c r="D524" i="5" s="1"/>
  <c r="A524" i="4"/>
  <c r="W522" i="7"/>
  <c r="V522" i="7"/>
  <c r="U522" i="7"/>
  <c r="T522" i="7"/>
  <c r="S522" i="7"/>
  <c r="R522" i="7"/>
  <c r="Q522" i="7"/>
  <c r="P522" i="7"/>
  <c r="O522" i="7"/>
  <c r="N522" i="7"/>
  <c r="M522" i="7"/>
  <c r="L522" i="7"/>
  <c r="K522" i="7"/>
  <c r="I522" i="7"/>
  <c r="G522" i="7"/>
  <c r="F522" i="7"/>
  <c r="E522" i="7"/>
  <c r="C522" i="7"/>
  <c r="W522" i="6"/>
  <c r="V522" i="6"/>
  <c r="U522" i="6"/>
  <c r="T522" i="6"/>
  <c r="S522" i="6"/>
  <c r="R522" i="6"/>
  <c r="Q522" i="6"/>
  <c r="P522" i="6"/>
  <c r="O522" i="6"/>
  <c r="N522" i="6"/>
  <c r="M522" i="6"/>
  <c r="L522" i="6"/>
  <c r="K522" i="6"/>
  <c r="I522" i="6"/>
  <c r="G522" i="6"/>
  <c r="F522" i="6"/>
  <c r="E522" i="6"/>
  <c r="C522" i="6"/>
  <c r="C522" i="5"/>
  <c r="W522" i="5"/>
  <c r="V522" i="5"/>
  <c r="U522" i="5"/>
  <c r="T522" i="5"/>
  <c r="S522" i="5"/>
  <c r="R522" i="5"/>
  <c r="Q522" i="5"/>
  <c r="P522" i="5"/>
  <c r="O522" i="5"/>
  <c r="N522" i="5"/>
  <c r="M522" i="5"/>
  <c r="L522" i="5"/>
  <c r="K522" i="5"/>
  <c r="I522" i="5"/>
  <c r="G522" i="5"/>
  <c r="F522" i="5"/>
  <c r="E522" i="5"/>
  <c r="W522" i="4"/>
  <c r="V522" i="4"/>
  <c r="U522" i="4"/>
  <c r="T522" i="4"/>
  <c r="S522" i="4"/>
  <c r="R522" i="4"/>
  <c r="Q522" i="4"/>
  <c r="P522" i="4"/>
  <c r="O522" i="4"/>
  <c r="N522" i="4"/>
  <c r="M522" i="4"/>
  <c r="L522" i="4"/>
  <c r="K522" i="4"/>
  <c r="I522" i="4"/>
  <c r="G522" i="4"/>
  <c r="F522" i="4"/>
  <c r="E522" i="4"/>
  <c r="E195" i="15" l="1"/>
  <c r="M194" i="15"/>
  <c r="L194" i="15"/>
  <c r="F188" i="7"/>
  <c r="G188" i="7" s="1"/>
  <c r="I188" i="7"/>
  <c r="F191" i="4"/>
  <c r="G191" i="4" s="1"/>
  <c r="I191" i="4"/>
  <c r="F194" i="15"/>
  <c r="G194" i="15" s="1"/>
  <c r="I194" i="15"/>
  <c r="G189" i="6"/>
  <c r="I189" i="6" s="1"/>
  <c r="L189" i="6"/>
  <c r="E190" i="6"/>
  <c r="M189" i="6"/>
  <c r="F196" i="14"/>
  <c r="G196" i="14" s="1"/>
  <c r="I196" i="14"/>
  <c r="L196" i="14"/>
  <c r="M196" i="14"/>
  <c r="E197" i="14"/>
  <c r="H524" i="7"/>
  <c r="D524" i="7"/>
  <c r="H524" i="5"/>
  <c r="H524" i="6"/>
  <c r="D524" i="6"/>
  <c r="E191" i="7"/>
  <c r="M190" i="7"/>
  <c r="L190" i="7"/>
  <c r="H524" i="4"/>
  <c r="C524" i="4"/>
  <c r="M193" i="4"/>
  <c r="L193" i="4"/>
  <c r="E194" i="4"/>
  <c r="A525" i="7"/>
  <c r="A525" i="6"/>
  <c r="A525" i="5"/>
  <c r="D525" i="5" s="1"/>
  <c r="A525" i="4"/>
  <c r="W523" i="7"/>
  <c r="V523" i="7"/>
  <c r="U523" i="7"/>
  <c r="T523" i="7"/>
  <c r="S523" i="7"/>
  <c r="R523" i="7"/>
  <c r="Q523" i="7"/>
  <c r="P523" i="7"/>
  <c r="O523" i="7"/>
  <c r="N523" i="7"/>
  <c r="M523" i="7"/>
  <c r="L523" i="7"/>
  <c r="K523" i="7"/>
  <c r="I523" i="7"/>
  <c r="G523" i="7"/>
  <c r="F523" i="7"/>
  <c r="E523" i="7"/>
  <c r="C523" i="7"/>
  <c r="W523" i="6"/>
  <c r="V523" i="6"/>
  <c r="U523" i="6"/>
  <c r="T523" i="6"/>
  <c r="S523" i="6"/>
  <c r="R523" i="6"/>
  <c r="Q523" i="6"/>
  <c r="P523" i="6"/>
  <c r="O523" i="6"/>
  <c r="N523" i="6"/>
  <c r="M523" i="6"/>
  <c r="L523" i="6"/>
  <c r="K523" i="6"/>
  <c r="I523" i="6"/>
  <c r="G523" i="6"/>
  <c r="F523" i="6"/>
  <c r="E523" i="6"/>
  <c r="C523" i="6"/>
  <c r="C523" i="5"/>
  <c r="W523" i="5"/>
  <c r="V523" i="5"/>
  <c r="U523" i="5"/>
  <c r="T523" i="5"/>
  <c r="S523" i="5"/>
  <c r="R523" i="5"/>
  <c r="Q523" i="5"/>
  <c r="P523" i="5"/>
  <c r="O523" i="5"/>
  <c r="N523" i="5"/>
  <c r="M523" i="5"/>
  <c r="L523" i="5"/>
  <c r="K523" i="5"/>
  <c r="I523" i="5"/>
  <c r="G523" i="5"/>
  <c r="F523" i="5"/>
  <c r="E523" i="5"/>
  <c r="W523" i="4"/>
  <c r="V523" i="4"/>
  <c r="U523" i="4"/>
  <c r="T523" i="4"/>
  <c r="S523" i="4"/>
  <c r="R523" i="4"/>
  <c r="Q523" i="4"/>
  <c r="P523" i="4"/>
  <c r="O523" i="4"/>
  <c r="N523" i="4"/>
  <c r="M523" i="4"/>
  <c r="L523" i="4"/>
  <c r="K523" i="4"/>
  <c r="I523" i="4"/>
  <c r="G523" i="4"/>
  <c r="F523" i="4"/>
  <c r="E523" i="4"/>
  <c r="L195" i="15" l="1"/>
  <c r="M195" i="15"/>
  <c r="E196" i="15"/>
  <c r="F189" i="7"/>
  <c r="G189" i="7" s="1"/>
  <c r="I189" i="7" s="1"/>
  <c r="F192" i="4"/>
  <c r="G192" i="4" s="1"/>
  <c r="I192" i="4" s="1"/>
  <c r="F195" i="15"/>
  <c r="G195" i="15" s="1"/>
  <c r="I195" i="15" s="1"/>
  <c r="F190" i="6"/>
  <c r="G190" i="6" s="1"/>
  <c r="I190" i="6"/>
  <c r="M190" i="6"/>
  <c r="E191" i="6"/>
  <c r="L190" i="6"/>
  <c r="F197" i="14"/>
  <c r="G197" i="14" s="1"/>
  <c r="I197" i="14"/>
  <c r="L197" i="14"/>
  <c r="E198" i="14"/>
  <c r="M197" i="14"/>
  <c r="H525" i="7"/>
  <c r="D525" i="7"/>
  <c r="H525" i="6"/>
  <c r="D525" i="6"/>
  <c r="H525" i="5"/>
  <c r="E192" i="7"/>
  <c r="M191" i="7"/>
  <c r="L191" i="7"/>
  <c r="H525" i="4"/>
  <c r="C525" i="4"/>
  <c r="E195" i="4"/>
  <c r="M194" i="4"/>
  <c r="L194" i="4"/>
  <c r="A526" i="7"/>
  <c r="A526" i="6"/>
  <c r="A526" i="5"/>
  <c r="D526" i="5" s="1"/>
  <c r="A526" i="4"/>
  <c r="W524" i="7"/>
  <c r="V524" i="7"/>
  <c r="U524" i="7"/>
  <c r="T524" i="7"/>
  <c r="S524" i="7"/>
  <c r="R524" i="7"/>
  <c r="Q524" i="7"/>
  <c r="P524" i="7"/>
  <c r="O524" i="7"/>
  <c r="N524" i="7"/>
  <c r="M524" i="7"/>
  <c r="L524" i="7"/>
  <c r="K524" i="7"/>
  <c r="I524" i="7"/>
  <c r="G524" i="7"/>
  <c r="F524" i="7"/>
  <c r="E524" i="7"/>
  <c r="C524" i="7"/>
  <c r="W524" i="6"/>
  <c r="V524" i="6"/>
  <c r="U524" i="6"/>
  <c r="T524" i="6"/>
  <c r="S524" i="6"/>
  <c r="R524" i="6"/>
  <c r="Q524" i="6"/>
  <c r="P524" i="6"/>
  <c r="O524" i="6"/>
  <c r="N524" i="6"/>
  <c r="M524" i="6"/>
  <c r="L524" i="6"/>
  <c r="K524" i="6"/>
  <c r="I524" i="6"/>
  <c r="G524" i="6"/>
  <c r="F524" i="6"/>
  <c r="E524" i="6"/>
  <c r="C524" i="6"/>
  <c r="C524" i="5"/>
  <c r="W524" i="5"/>
  <c r="V524" i="5"/>
  <c r="U524" i="5"/>
  <c r="T524" i="5"/>
  <c r="S524" i="5"/>
  <c r="R524" i="5"/>
  <c r="Q524" i="5"/>
  <c r="P524" i="5"/>
  <c r="O524" i="5"/>
  <c r="N524" i="5"/>
  <c r="M524" i="5"/>
  <c r="L524" i="5"/>
  <c r="K524" i="5"/>
  <c r="I524" i="5"/>
  <c r="G524" i="5"/>
  <c r="F524" i="5"/>
  <c r="E524" i="5"/>
  <c r="W524" i="4"/>
  <c r="V524" i="4"/>
  <c r="U524" i="4"/>
  <c r="T524" i="4"/>
  <c r="S524" i="4"/>
  <c r="R524" i="4"/>
  <c r="Q524" i="4"/>
  <c r="P524" i="4"/>
  <c r="O524" i="4"/>
  <c r="N524" i="4"/>
  <c r="M524" i="4"/>
  <c r="L524" i="4"/>
  <c r="K524" i="4"/>
  <c r="I524" i="4"/>
  <c r="G524" i="4"/>
  <c r="F524" i="4"/>
  <c r="E524" i="4"/>
  <c r="M196" i="15" l="1"/>
  <c r="L196" i="15"/>
  <c r="E197" i="15"/>
  <c r="F190" i="7"/>
  <c r="G190" i="7" s="1"/>
  <c r="I190" i="7"/>
  <c r="F196" i="15"/>
  <c r="G196" i="15" s="1"/>
  <c r="I196" i="15"/>
  <c r="F193" i="4"/>
  <c r="G193" i="4" s="1"/>
  <c r="I193" i="4"/>
  <c r="F194" i="4" s="1"/>
  <c r="L191" i="6"/>
  <c r="E192" i="6"/>
  <c r="M191" i="6"/>
  <c r="I191" i="6"/>
  <c r="F192" i="6" s="1"/>
  <c r="F191" i="6"/>
  <c r="G191" i="6" s="1"/>
  <c r="F198" i="14"/>
  <c r="G198" i="14" s="1"/>
  <c r="I198" i="14" s="1"/>
  <c r="M198" i="14"/>
  <c r="L198" i="14"/>
  <c r="E199" i="14"/>
  <c r="H526" i="7"/>
  <c r="D526" i="7"/>
  <c r="H526" i="6"/>
  <c r="D526" i="6"/>
  <c r="H526" i="5"/>
  <c r="M192" i="7"/>
  <c r="E193" i="7"/>
  <c r="L192" i="7"/>
  <c r="H526" i="4"/>
  <c r="C526" i="4"/>
  <c r="M195" i="4"/>
  <c r="L195" i="4"/>
  <c r="E196" i="4"/>
  <c r="A527" i="7"/>
  <c r="A527" i="6"/>
  <c r="A527" i="5"/>
  <c r="D527" i="5" s="1"/>
  <c r="A527" i="4"/>
  <c r="W525" i="7"/>
  <c r="V525" i="7"/>
  <c r="U525" i="7"/>
  <c r="T525" i="7"/>
  <c r="S525" i="7"/>
  <c r="R525" i="7"/>
  <c r="Q525" i="7"/>
  <c r="P525" i="7"/>
  <c r="O525" i="7"/>
  <c r="N525" i="7"/>
  <c r="M525" i="7"/>
  <c r="L525" i="7"/>
  <c r="K525" i="7"/>
  <c r="I525" i="7"/>
  <c r="G525" i="7"/>
  <c r="F525" i="7"/>
  <c r="E525" i="7"/>
  <c r="C525" i="7"/>
  <c r="W525" i="6"/>
  <c r="V525" i="6"/>
  <c r="U525" i="6"/>
  <c r="T525" i="6"/>
  <c r="S525" i="6"/>
  <c r="R525" i="6"/>
  <c r="Q525" i="6"/>
  <c r="P525" i="6"/>
  <c r="O525" i="6"/>
  <c r="N525" i="6"/>
  <c r="M525" i="6"/>
  <c r="L525" i="6"/>
  <c r="K525" i="6"/>
  <c r="I525" i="6"/>
  <c r="G525" i="6"/>
  <c r="F525" i="6"/>
  <c r="E525" i="6"/>
  <c r="C525" i="6"/>
  <c r="C525" i="5"/>
  <c r="W525" i="5"/>
  <c r="V525" i="5"/>
  <c r="U525" i="5"/>
  <c r="T525" i="5"/>
  <c r="S525" i="5"/>
  <c r="R525" i="5"/>
  <c r="Q525" i="5"/>
  <c r="P525" i="5"/>
  <c r="O525" i="5"/>
  <c r="N525" i="5"/>
  <c r="M525" i="5"/>
  <c r="L525" i="5"/>
  <c r="K525" i="5"/>
  <c r="I525" i="5"/>
  <c r="G525" i="5"/>
  <c r="F525" i="5"/>
  <c r="E525" i="5"/>
  <c r="W525" i="4"/>
  <c r="V525" i="4"/>
  <c r="U525" i="4"/>
  <c r="T525" i="4"/>
  <c r="S525" i="4"/>
  <c r="R525" i="4"/>
  <c r="Q525" i="4"/>
  <c r="P525" i="4"/>
  <c r="O525" i="4"/>
  <c r="N525" i="4"/>
  <c r="M525" i="4"/>
  <c r="L525" i="4"/>
  <c r="K525" i="4"/>
  <c r="I525" i="4"/>
  <c r="G525" i="4"/>
  <c r="F525" i="4"/>
  <c r="E525" i="4"/>
  <c r="E198" i="15" l="1"/>
  <c r="L197" i="15"/>
  <c r="M197" i="15"/>
  <c r="G194" i="4"/>
  <c r="I194" i="4" s="1"/>
  <c r="F195" i="4" s="1"/>
  <c r="G195" i="4" s="1"/>
  <c r="I195" i="4" s="1"/>
  <c r="F196" i="4" s="1"/>
  <c r="G196" i="4" s="1"/>
  <c r="I196" i="4" s="1"/>
  <c r="F197" i="4" s="1"/>
  <c r="G197" i="4" s="1"/>
  <c r="F191" i="7"/>
  <c r="G191" i="7" s="1"/>
  <c r="I191" i="7"/>
  <c r="F197" i="15"/>
  <c r="G197" i="15" s="1"/>
  <c r="I197" i="15"/>
  <c r="G192" i="6"/>
  <c r="I192" i="6" s="1"/>
  <c r="F193" i="6" s="1"/>
  <c r="G193" i="6" s="1"/>
  <c r="M192" i="6"/>
  <c r="E193" i="6"/>
  <c r="L192" i="6"/>
  <c r="F199" i="14"/>
  <c r="G199" i="14" s="1"/>
  <c r="I199" i="14"/>
  <c r="E200" i="14"/>
  <c r="L199" i="14"/>
  <c r="M199" i="14"/>
  <c r="H527" i="7"/>
  <c r="D527" i="7"/>
  <c r="H527" i="6"/>
  <c r="D527" i="6"/>
  <c r="H527" i="5"/>
  <c r="M193" i="7"/>
  <c r="L193" i="7"/>
  <c r="E194" i="7"/>
  <c r="H527" i="4"/>
  <c r="C527" i="4"/>
  <c r="M196" i="4"/>
  <c r="L196" i="4"/>
  <c r="E197" i="4"/>
  <c r="A528" i="7"/>
  <c r="A528" i="6"/>
  <c r="A528" i="5"/>
  <c r="D528" i="5" s="1"/>
  <c r="A528" i="4"/>
  <c r="W526" i="7"/>
  <c r="V526" i="7"/>
  <c r="U526" i="7"/>
  <c r="T526" i="7"/>
  <c r="S526" i="7"/>
  <c r="R526" i="7"/>
  <c r="Q526" i="7"/>
  <c r="P526" i="7"/>
  <c r="O526" i="7"/>
  <c r="N526" i="7"/>
  <c r="M526" i="7"/>
  <c r="L526" i="7"/>
  <c r="K526" i="7"/>
  <c r="I526" i="7"/>
  <c r="G526" i="7"/>
  <c r="F526" i="7"/>
  <c r="E526" i="7"/>
  <c r="C526" i="7"/>
  <c r="W526" i="6"/>
  <c r="V526" i="6"/>
  <c r="U526" i="6"/>
  <c r="T526" i="6"/>
  <c r="S526" i="6"/>
  <c r="R526" i="6"/>
  <c r="Q526" i="6"/>
  <c r="P526" i="6"/>
  <c r="O526" i="6"/>
  <c r="N526" i="6"/>
  <c r="M526" i="6"/>
  <c r="L526" i="6"/>
  <c r="K526" i="6"/>
  <c r="I526" i="6"/>
  <c r="G526" i="6"/>
  <c r="F526" i="6"/>
  <c r="E526" i="6"/>
  <c r="C526" i="6"/>
  <c r="C526" i="5"/>
  <c r="W526" i="5"/>
  <c r="V526" i="5"/>
  <c r="U526" i="5"/>
  <c r="T526" i="5"/>
  <c r="S526" i="5"/>
  <c r="R526" i="5"/>
  <c r="Q526" i="5"/>
  <c r="P526" i="5"/>
  <c r="O526" i="5"/>
  <c r="N526" i="5"/>
  <c r="M526" i="5"/>
  <c r="L526" i="5"/>
  <c r="K526" i="5"/>
  <c r="I526" i="5"/>
  <c r="G526" i="5"/>
  <c r="F526" i="5"/>
  <c r="E526" i="5"/>
  <c r="W526" i="4"/>
  <c r="V526" i="4"/>
  <c r="U526" i="4"/>
  <c r="T526" i="4"/>
  <c r="S526" i="4"/>
  <c r="R526" i="4"/>
  <c r="Q526" i="4"/>
  <c r="P526" i="4"/>
  <c r="O526" i="4"/>
  <c r="N526" i="4"/>
  <c r="M526" i="4"/>
  <c r="L526" i="4"/>
  <c r="K526" i="4"/>
  <c r="I526" i="4"/>
  <c r="G526" i="4"/>
  <c r="F526" i="4"/>
  <c r="E526" i="4"/>
  <c r="E199" i="15" l="1"/>
  <c r="L198" i="15"/>
  <c r="M198" i="15"/>
  <c r="F192" i="7"/>
  <c r="G192" i="7" s="1"/>
  <c r="I192" i="7" s="1"/>
  <c r="F198" i="15"/>
  <c r="G198" i="15" s="1"/>
  <c r="I198" i="15" s="1"/>
  <c r="M193" i="6"/>
  <c r="L193" i="6"/>
  <c r="E194" i="6"/>
  <c r="I193" i="6"/>
  <c r="M200" i="14"/>
  <c r="L200" i="14"/>
  <c r="E201" i="14"/>
  <c r="F200" i="14"/>
  <c r="G200" i="14" s="1"/>
  <c r="I200" i="14"/>
  <c r="H528" i="7"/>
  <c r="D528" i="7"/>
  <c r="H528" i="6"/>
  <c r="D528" i="6"/>
  <c r="H528" i="5"/>
  <c r="L194" i="7"/>
  <c r="E195" i="7"/>
  <c r="M194" i="7"/>
  <c r="H528" i="4"/>
  <c r="C528" i="4"/>
  <c r="I197" i="4"/>
  <c r="F198" i="4" s="1"/>
  <c r="G198" i="4" s="1"/>
  <c r="E198" i="4"/>
  <c r="M197" i="4"/>
  <c r="L197" i="4"/>
  <c r="A529" i="7"/>
  <c r="A529" i="6"/>
  <c r="A529" i="5"/>
  <c r="D529" i="5" s="1"/>
  <c r="A529" i="4"/>
  <c r="W527" i="7"/>
  <c r="V527" i="7"/>
  <c r="U527" i="7"/>
  <c r="T527" i="7"/>
  <c r="S527" i="7"/>
  <c r="R527" i="7"/>
  <c r="Q527" i="7"/>
  <c r="P527" i="7"/>
  <c r="O527" i="7"/>
  <c r="N527" i="7"/>
  <c r="M527" i="7"/>
  <c r="L527" i="7"/>
  <c r="K527" i="7"/>
  <c r="I527" i="7"/>
  <c r="G527" i="7"/>
  <c r="F527" i="7"/>
  <c r="E527" i="7"/>
  <c r="C527" i="7"/>
  <c r="W527" i="6"/>
  <c r="V527" i="6"/>
  <c r="U527" i="6"/>
  <c r="T527" i="6"/>
  <c r="S527" i="6"/>
  <c r="R527" i="6"/>
  <c r="Q527" i="6"/>
  <c r="P527" i="6"/>
  <c r="O527" i="6"/>
  <c r="N527" i="6"/>
  <c r="M527" i="6"/>
  <c r="L527" i="6"/>
  <c r="K527" i="6"/>
  <c r="I527" i="6"/>
  <c r="G527" i="6"/>
  <c r="F527" i="6"/>
  <c r="E527" i="6"/>
  <c r="C527" i="6"/>
  <c r="C527" i="5"/>
  <c r="W527" i="5"/>
  <c r="V527" i="5"/>
  <c r="U527" i="5"/>
  <c r="T527" i="5"/>
  <c r="S527" i="5"/>
  <c r="R527" i="5"/>
  <c r="Q527" i="5"/>
  <c r="P527" i="5"/>
  <c r="O527" i="5"/>
  <c r="N527" i="5"/>
  <c r="M527" i="5"/>
  <c r="L527" i="5"/>
  <c r="K527" i="5"/>
  <c r="I527" i="5"/>
  <c r="G527" i="5"/>
  <c r="F527" i="5"/>
  <c r="E527" i="5"/>
  <c r="W527" i="4"/>
  <c r="V527" i="4"/>
  <c r="U527" i="4"/>
  <c r="T527" i="4"/>
  <c r="S527" i="4"/>
  <c r="R527" i="4"/>
  <c r="Q527" i="4"/>
  <c r="P527" i="4"/>
  <c r="O527" i="4"/>
  <c r="N527" i="4"/>
  <c r="M527" i="4"/>
  <c r="L527" i="4"/>
  <c r="K527" i="4"/>
  <c r="I527" i="4"/>
  <c r="G527" i="4"/>
  <c r="F527" i="4"/>
  <c r="E527" i="4"/>
  <c r="L199" i="15" l="1"/>
  <c r="E200" i="15"/>
  <c r="M199" i="15"/>
  <c r="F193" i="7"/>
  <c r="G193" i="7" s="1"/>
  <c r="I193" i="7"/>
  <c r="F199" i="15"/>
  <c r="G199" i="15" s="1"/>
  <c r="I199" i="15"/>
  <c r="F194" i="6"/>
  <c r="G194" i="6" s="1"/>
  <c r="I194" i="6"/>
  <c r="F195" i="6" s="1"/>
  <c r="L194" i="6"/>
  <c r="E195" i="6"/>
  <c r="M194" i="6"/>
  <c r="F201" i="14"/>
  <c r="G201" i="14" s="1"/>
  <c r="I201" i="14" s="1"/>
  <c r="M201" i="14"/>
  <c r="E202" i="14"/>
  <c r="L201" i="14"/>
  <c r="H529" i="7"/>
  <c r="D529" i="7"/>
  <c r="H529" i="6"/>
  <c r="D529" i="6"/>
  <c r="H529" i="5"/>
  <c r="L195" i="7"/>
  <c r="E196" i="7"/>
  <c r="M195" i="7"/>
  <c r="H529" i="4"/>
  <c r="C529" i="4"/>
  <c r="I198" i="4"/>
  <c r="F199" i="4" s="1"/>
  <c r="G199" i="4" s="1"/>
  <c r="M198" i="4"/>
  <c r="L198" i="4"/>
  <c r="E199" i="4"/>
  <c r="A530" i="7"/>
  <c r="A530" i="6"/>
  <c r="A530" i="5"/>
  <c r="D530" i="5" s="1"/>
  <c r="A530" i="4"/>
  <c r="W528" i="7"/>
  <c r="V528" i="7"/>
  <c r="U528" i="7"/>
  <c r="T528" i="7"/>
  <c r="S528" i="7"/>
  <c r="R528" i="7"/>
  <c r="Q528" i="7"/>
  <c r="P528" i="7"/>
  <c r="O528" i="7"/>
  <c r="N528" i="7"/>
  <c r="M528" i="7"/>
  <c r="L528" i="7"/>
  <c r="K528" i="7"/>
  <c r="I528" i="7"/>
  <c r="G528" i="7"/>
  <c r="F528" i="7"/>
  <c r="E528" i="7"/>
  <c r="C528" i="7"/>
  <c r="W528" i="6"/>
  <c r="V528" i="6"/>
  <c r="U528" i="6"/>
  <c r="T528" i="6"/>
  <c r="S528" i="6"/>
  <c r="R528" i="6"/>
  <c r="Q528" i="6"/>
  <c r="P528" i="6"/>
  <c r="O528" i="6"/>
  <c r="N528" i="6"/>
  <c r="M528" i="6"/>
  <c r="L528" i="6"/>
  <c r="K528" i="6"/>
  <c r="I528" i="6"/>
  <c r="G528" i="6"/>
  <c r="F528" i="6"/>
  <c r="E528" i="6"/>
  <c r="C528" i="6"/>
  <c r="C528" i="5"/>
  <c r="W528" i="5"/>
  <c r="V528" i="5"/>
  <c r="U528" i="5"/>
  <c r="T528" i="5"/>
  <c r="S528" i="5"/>
  <c r="R528" i="5"/>
  <c r="Q528" i="5"/>
  <c r="P528" i="5"/>
  <c r="O528" i="5"/>
  <c r="N528" i="5"/>
  <c r="M528" i="5"/>
  <c r="L528" i="5"/>
  <c r="K528" i="5"/>
  <c r="I528" i="5"/>
  <c r="G528" i="5"/>
  <c r="F528" i="5"/>
  <c r="E528" i="5"/>
  <c r="W528" i="4"/>
  <c r="V528" i="4"/>
  <c r="U528" i="4"/>
  <c r="T528" i="4"/>
  <c r="S528" i="4"/>
  <c r="R528" i="4"/>
  <c r="Q528" i="4"/>
  <c r="P528" i="4"/>
  <c r="O528" i="4"/>
  <c r="N528" i="4"/>
  <c r="M528" i="4"/>
  <c r="L528" i="4"/>
  <c r="K528" i="4"/>
  <c r="I528" i="4"/>
  <c r="G528" i="4"/>
  <c r="F528" i="4"/>
  <c r="E528" i="4"/>
  <c r="M200" i="15" l="1"/>
  <c r="L200" i="15"/>
  <c r="E201" i="15"/>
  <c r="F194" i="7"/>
  <c r="G194" i="7" s="1"/>
  <c r="I194" i="7"/>
  <c r="F195" i="7" s="1"/>
  <c r="F200" i="15"/>
  <c r="G200" i="15" s="1"/>
  <c r="I200" i="15"/>
  <c r="G195" i="6"/>
  <c r="I195" i="6" s="1"/>
  <c r="F196" i="6" s="1"/>
  <c r="G196" i="6" s="1"/>
  <c r="M195" i="6"/>
  <c r="E196" i="6"/>
  <c r="L195" i="6"/>
  <c r="L202" i="14"/>
  <c r="E203" i="14"/>
  <c r="M202" i="14"/>
  <c r="F202" i="14"/>
  <c r="G202" i="14" s="1"/>
  <c r="I202" i="14"/>
  <c r="F203" i="14" s="1"/>
  <c r="H530" i="7"/>
  <c r="D530" i="7"/>
  <c r="H530" i="5"/>
  <c r="H530" i="6"/>
  <c r="D530" i="6"/>
  <c r="M196" i="7"/>
  <c r="L196" i="7"/>
  <c r="E197" i="7"/>
  <c r="H530" i="4"/>
  <c r="C530" i="4"/>
  <c r="M199" i="4"/>
  <c r="L199" i="4"/>
  <c r="E200" i="4"/>
  <c r="I199" i="4"/>
  <c r="A531" i="7"/>
  <c r="A531" i="6"/>
  <c r="A531" i="5"/>
  <c r="D531" i="5" s="1"/>
  <c r="A531" i="4"/>
  <c r="W529" i="7"/>
  <c r="V529" i="7"/>
  <c r="U529" i="7"/>
  <c r="T529" i="7"/>
  <c r="S529" i="7"/>
  <c r="R529" i="7"/>
  <c r="Q529" i="7"/>
  <c r="P529" i="7"/>
  <c r="O529" i="7"/>
  <c r="N529" i="7"/>
  <c r="M529" i="7"/>
  <c r="L529" i="7"/>
  <c r="K529" i="7"/>
  <c r="I529" i="7"/>
  <c r="G529" i="7"/>
  <c r="F529" i="7"/>
  <c r="E529" i="7"/>
  <c r="C529" i="7"/>
  <c r="W529" i="6"/>
  <c r="V529" i="6"/>
  <c r="U529" i="6"/>
  <c r="T529" i="6"/>
  <c r="S529" i="6"/>
  <c r="R529" i="6"/>
  <c r="Q529" i="6"/>
  <c r="P529" i="6"/>
  <c r="O529" i="6"/>
  <c r="N529" i="6"/>
  <c r="M529" i="6"/>
  <c r="L529" i="6"/>
  <c r="K529" i="6"/>
  <c r="I529" i="6"/>
  <c r="G529" i="6"/>
  <c r="F529" i="6"/>
  <c r="E529" i="6"/>
  <c r="C529" i="6"/>
  <c r="C529" i="5"/>
  <c r="W529" i="5"/>
  <c r="V529" i="5"/>
  <c r="U529" i="5"/>
  <c r="T529" i="5"/>
  <c r="S529" i="5"/>
  <c r="R529" i="5"/>
  <c r="Q529" i="5"/>
  <c r="P529" i="5"/>
  <c r="O529" i="5"/>
  <c r="N529" i="5"/>
  <c r="M529" i="5"/>
  <c r="L529" i="5"/>
  <c r="K529" i="5"/>
  <c r="I529" i="5"/>
  <c r="G529" i="5"/>
  <c r="F529" i="5"/>
  <c r="E529" i="5"/>
  <c r="W529" i="4"/>
  <c r="V529" i="4"/>
  <c r="U529" i="4"/>
  <c r="T529" i="4"/>
  <c r="S529" i="4"/>
  <c r="R529" i="4"/>
  <c r="Q529" i="4"/>
  <c r="P529" i="4"/>
  <c r="O529" i="4"/>
  <c r="N529" i="4"/>
  <c r="M529" i="4"/>
  <c r="L529" i="4"/>
  <c r="K529" i="4"/>
  <c r="I529" i="4"/>
  <c r="G529" i="4"/>
  <c r="F529" i="4"/>
  <c r="E529" i="4"/>
  <c r="L201" i="15" l="1"/>
  <c r="E202" i="15"/>
  <c r="M201" i="15"/>
  <c r="G195" i="7"/>
  <c r="I195" i="7" s="1"/>
  <c r="F196" i="7" s="1"/>
  <c r="G196" i="7" s="1"/>
  <c r="I196" i="7" s="1"/>
  <c r="F197" i="7" s="1"/>
  <c r="G197" i="7" s="1"/>
  <c r="F201" i="15"/>
  <c r="G201" i="15" s="1"/>
  <c r="I201" i="15" s="1"/>
  <c r="I196" i="6"/>
  <c r="F197" i="6" s="1"/>
  <c r="G197" i="6" s="1"/>
  <c r="E197" i="6"/>
  <c r="M196" i="6"/>
  <c r="L196" i="6"/>
  <c r="G203" i="14"/>
  <c r="I203" i="14"/>
  <c r="F204" i="14" s="1"/>
  <c r="L203" i="14"/>
  <c r="M203" i="14"/>
  <c r="E204" i="14"/>
  <c r="H531" i="6"/>
  <c r="D531" i="6"/>
  <c r="H531" i="7"/>
  <c r="D531" i="7"/>
  <c r="H531" i="5"/>
  <c r="M197" i="7"/>
  <c r="L197" i="7"/>
  <c r="E198" i="7"/>
  <c r="H531" i="4"/>
  <c r="C531" i="4"/>
  <c r="F200" i="4"/>
  <c r="G200" i="4" s="1"/>
  <c r="I200" i="4"/>
  <c r="E201" i="4"/>
  <c r="M200" i="4"/>
  <c r="L200" i="4"/>
  <c r="A532" i="7"/>
  <c r="A532" i="6"/>
  <c r="A532" i="5"/>
  <c r="D532" i="5" s="1"/>
  <c r="A532" i="4"/>
  <c r="W530" i="7"/>
  <c r="V530" i="7"/>
  <c r="U530" i="7"/>
  <c r="T530" i="7"/>
  <c r="S530" i="7"/>
  <c r="R530" i="7"/>
  <c r="Q530" i="7"/>
  <c r="P530" i="7"/>
  <c r="O530" i="7"/>
  <c r="N530" i="7"/>
  <c r="M530" i="7"/>
  <c r="L530" i="7"/>
  <c r="K530" i="7"/>
  <c r="I530" i="7"/>
  <c r="G530" i="7"/>
  <c r="F530" i="7"/>
  <c r="E530" i="7"/>
  <c r="C530" i="7"/>
  <c r="W530" i="6"/>
  <c r="V530" i="6"/>
  <c r="U530" i="6"/>
  <c r="T530" i="6"/>
  <c r="S530" i="6"/>
  <c r="R530" i="6"/>
  <c r="Q530" i="6"/>
  <c r="P530" i="6"/>
  <c r="O530" i="6"/>
  <c r="N530" i="6"/>
  <c r="M530" i="6"/>
  <c r="L530" i="6"/>
  <c r="K530" i="6"/>
  <c r="I530" i="6"/>
  <c r="G530" i="6"/>
  <c r="F530" i="6"/>
  <c r="E530" i="6"/>
  <c r="C530" i="6"/>
  <c r="C530" i="5"/>
  <c r="W530" i="5"/>
  <c r="V530" i="5"/>
  <c r="U530" i="5"/>
  <c r="T530" i="5"/>
  <c r="S530" i="5"/>
  <c r="R530" i="5"/>
  <c r="Q530" i="5"/>
  <c r="P530" i="5"/>
  <c r="O530" i="5"/>
  <c r="N530" i="5"/>
  <c r="M530" i="5"/>
  <c r="L530" i="5"/>
  <c r="K530" i="5"/>
  <c r="I530" i="5"/>
  <c r="G530" i="5"/>
  <c r="F530" i="5"/>
  <c r="E530" i="5"/>
  <c r="W530" i="4"/>
  <c r="V530" i="4"/>
  <c r="U530" i="4"/>
  <c r="T530" i="4"/>
  <c r="S530" i="4"/>
  <c r="R530" i="4"/>
  <c r="Q530" i="4"/>
  <c r="P530" i="4"/>
  <c r="O530" i="4"/>
  <c r="N530" i="4"/>
  <c r="M530" i="4"/>
  <c r="L530" i="4"/>
  <c r="K530" i="4"/>
  <c r="I530" i="4"/>
  <c r="G530" i="4"/>
  <c r="F530" i="4"/>
  <c r="E530" i="4"/>
  <c r="M202" i="15" l="1"/>
  <c r="L202" i="15"/>
  <c r="E203" i="15"/>
  <c r="I197" i="7"/>
  <c r="F198" i="7" s="1"/>
  <c r="G198" i="7" s="1"/>
  <c r="I198" i="7" s="1"/>
  <c r="F202" i="15"/>
  <c r="G202" i="15" s="1"/>
  <c r="I202" i="15"/>
  <c r="E198" i="6"/>
  <c r="L197" i="6"/>
  <c r="M197" i="6"/>
  <c r="I197" i="6"/>
  <c r="F198" i="6" s="1"/>
  <c r="G198" i="6" s="1"/>
  <c r="G204" i="14"/>
  <c r="I204" i="14" s="1"/>
  <c r="L204" i="14"/>
  <c r="M204" i="14"/>
  <c r="E205" i="14"/>
  <c r="H532" i="7"/>
  <c r="D532" i="7"/>
  <c r="H532" i="5"/>
  <c r="H532" i="6"/>
  <c r="D532" i="6"/>
  <c r="L198" i="7"/>
  <c r="M198" i="7"/>
  <c r="E199" i="7"/>
  <c r="H532" i="4"/>
  <c r="C532" i="4"/>
  <c r="F201" i="4"/>
  <c r="G201" i="4" s="1"/>
  <c r="I201" i="4" s="1"/>
  <c r="F202" i="4" s="1"/>
  <c r="M201" i="4"/>
  <c r="L201" i="4"/>
  <c r="E202" i="4"/>
  <c r="A533" i="7"/>
  <c r="A533" i="6"/>
  <c r="A533" i="5"/>
  <c r="D533" i="5" s="1"/>
  <c r="A533" i="4"/>
  <c r="W531" i="7"/>
  <c r="V531" i="7"/>
  <c r="U531" i="7"/>
  <c r="T531" i="7"/>
  <c r="S531" i="7"/>
  <c r="R531" i="7"/>
  <c r="Q531" i="7"/>
  <c r="P531" i="7"/>
  <c r="O531" i="7"/>
  <c r="N531" i="7"/>
  <c r="M531" i="7"/>
  <c r="L531" i="7"/>
  <c r="K531" i="7"/>
  <c r="I531" i="7"/>
  <c r="G531" i="7"/>
  <c r="F531" i="7"/>
  <c r="E531" i="7"/>
  <c r="C531" i="7"/>
  <c r="W531" i="6"/>
  <c r="V531" i="6"/>
  <c r="U531" i="6"/>
  <c r="T531" i="6"/>
  <c r="S531" i="6"/>
  <c r="R531" i="6"/>
  <c r="Q531" i="6"/>
  <c r="P531" i="6"/>
  <c r="O531" i="6"/>
  <c r="N531" i="6"/>
  <c r="M531" i="6"/>
  <c r="L531" i="6"/>
  <c r="K531" i="6"/>
  <c r="I531" i="6"/>
  <c r="G531" i="6"/>
  <c r="F531" i="6"/>
  <c r="E531" i="6"/>
  <c r="C531" i="6"/>
  <c r="C531" i="5"/>
  <c r="W531" i="5"/>
  <c r="V531" i="5"/>
  <c r="U531" i="5"/>
  <c r="T531" i="5"/>
  <c r="S531" i="5"/>
  <c r="R531" i="5"/>
  <c r="Q531" i="5"/>
  <c r="P531" i="5"/>
  <c r="O531" i="5"/>
  <c r="N531" i="5"/>
  <c r="M531" i="5"/>
  <c r="L531" i="5"/>
  <c r="K531" i="5"/>
  <c r="I531" i="5"/>
  <c r="G531" i="5"/>
  <c r="F531" i="5"/>
  <c r="E531" i="5"/>
  <c r="W531" i="4"/>
  <c r="V531" i="4"/>
  <c r="U531" i="4"/>
  <c r="T531" i="4"/>
  <c r="S531" i="4"/>
  <c r="R531" i="4"/>
  <c r="Q531" i="4"/>
  <c r="P531" i="4"/>
  <c r="O531" i="4"/>
  <c r="N531" i="4"/>
  <c r="M531" i="4"/>
  <c r="L531" i="4"/>
  <c r="K531" i="4"/>
  <c r="I531" i="4"/>
  <c r="G531" i="4"/>
  <c r="F531" i="4"/>
  <c r="E531" i="4"/>
  <c r="L203" i="15" l="1"/>
  <c r="M203" i="15"/>
  <c r="E204" i="15"/>
  <c r="F203" i="15"/>
  <c r="G203" i="15" s="1"/>
  <c r="I203" i="15"/>
  <c r="I198" i="6"/>
  <c r="F199" i="6" s="1"/>
  <c r="G199" i="6" s="1"/>
  <c r="E199" i="6"/>
  <c r="L198" i="6"/>
  <c r="M198" i="6"/>
  <c r="L205" i="14"/>
  <c r="E206" i="14"/>
  <c r="M205" i="14"/>
  <c r="F205" i="14"/>
  <c r="G205" i="14" s="1"/>
  <c r="I205" i="14"/>
  <c r="H533" i="6"/>
  <c r="D533" i="6"/>
  <c r="H533" i="7"/>
  <c r="D533" i="7"/>
  <c r="H533" i="5"/>
  <c r="F199" i="7"/>
  <c r="G199" i="7" s="1"/>
  <c r="I199" i="7" s="1"/>
  <c r="E200" i="7"/>
  <c r="M199" i="7"/>
  <c r="L199" i="7"/>
  <c r="H533" i="4"/>
  <c r="C533" i="4"/>
  <c r="G202" i="4"/>
  <c r="I202" i="4" s="1"/>
  <c r="M202" i="4"/>
  <c r="L202" i="4"/>
  <c r="E203" i="4"/>
  <c r="A534" i="7"/>
  <c r="A534" i="6"/>
  <c r="A534" i="5"/>
  <c r="D534" i="5" s="1"/>
  <c r="A534" i="4"/>
  <c r="W532" i="7"/>
  <c r="V532" i="7"/>
  <c r="U532" i="7"/>
  <c r="T532" i="7"/>
  <c r="S532" i="7"/>
  <c r="R532" i="7"/>
  <c r="Q532" i="7"/>
  <c r="P532" i="7"/>
  <c r="O532" i="7"/>
  <c r="N532" i="7"/>
  <c r="M532" i="7"/>
  <c r="L532" i="7"/>
  <c r="K532" i="7"/>
  <c r="I532" i="7"/>
  <c r="G532" i="7"/>
  <c r="F532" i="7"/>
  <c r="E532" i="7"/>
  <c r="C532" i="7"/>
  <c r="W532" i="6"/>
  <c r="V532" i="6"/>
  <c r="U532" i="6"/>
  <c r="T532" i="6"/>
  <c r="S532" i="6"/>
  <c r="R532" i="6"/>
  <c r="Q532" i="6"/>
  <c r="P532" i="6"/>
  <c r="O532" i="6"/>
  <c r="N532" i="6"/>
  <c r="M532" i="6"/>
  <c r="L532" i="6"/>
  <c r="K532" i="6"/>
  <c r="I532" i="6"/>
  <c r="G532" i="6"/>
  <c r="F532" i="6"/>
  <c r="E532" i="6"/>
  <c r="C532" i="6"/>
  <c r="C532" i="5"/>
  <c r="W532" i="5"/>
  <c r="V532" i="5"/>
  <c r="U532" i="5"/>
  <c r="T532" i="5"/>
  <c r="S532" i="5"/>
  <c r="R532" i="5"/>
  <c r="Q532" i="5"/>
  <c r="P532" i="5"/>
  <c r="O532" i="5"/>
  <c r="N532" i="5"/>
  <c r="M532" i="5"/>
  <c r="L532" i="5"/>
  <c r="K532" i="5"/>
  <c r="I532" i="5"/>
  <c r="G532" i="5"/>
  <c r="F532" i="5"/>
  <c r="E532" i="5"/>
  <c r="W532" i="4"/>
  <c r="V532" i="4"/>
  <c r="U532" i="4"/>
  <c r="T532" i="4"/>
  <c r="S532" i="4"/>
  <c r="R532" i="4"/>
  <c r="Q532" i="4"/>
  <c r="P532" i="4"/>
  <c r="O532" i="4"/>
  <c r="N532" i="4"/>
  <c r="M532" i="4"/>
  <c r="L532" i="4"/>
  <c r="K532" i="4"/>
  <c r="I532" i="4"/>
  <c r="G532" i="4"/>
  <c r="F532" i="4"/>
  <c r="E532" i="4"/>
  <c r="E205" i="15" l="1"/>
  <c r="M204" i="15"/>
  <c r="L204" i="15"/>
  <c r="F204" i="15"/>
  <c r="G204" i="15" s="1"/>
  <c r="I204" i="15" s="1"/>
  <c r="M199" i="6"/>
  <c r="E200" i="6"/>
  <c r="L199" i="6"/>
  <c r="I199" i="6"/>
  <c r="F206" i="14"/>
  <c r="G206" i="14" s="1"/>
  <c r="I206" i="14"/>
  <c r="L206" i="14"/>
  <c r="M206" i="14"/>
  <c r="E207" i="14"/>
  <c r="H534" i="6"/>
  <c r="D534" i="6"/>
  <c r="H534" i="7"/>
  <c r="D534" i="7"/>
  <c r="H534" i="5"/>
  <c r="F200" i="7"/>
  <c r="G200" i="7" s="1"/>
  <c r="I200" i="7"/>
  <c r="E201" i="7"/>
  <c r="M200" i="7"/>
  <c r="L200" i="7"/>
  <c r="H534" i="4"/>
  <c r="C534" i="4"/>
  <c r="F203" i="4"/>
  <c r="G203" i="4" s="1"/>
  <c r="I203" i="4" s="1"/>
  <c r="L203" i="4"/>
  <c r="E204" i="4"/>
  <c r="M203" i="4"/>
  <c r="A535" i="7"/>
  <c r="A535" i="6"/>
  <c r="A535" i="5"/>
  <c r="D535" i="5" s="1"/>
  <c r="A535" i="4"/>
  <c r="W533" i="7"/>
  <c r="V533" i="7"/>
  <c r="U533" i="7"/>
  <c r="T533" i="7"/>
  <c r="S533" i="7"/>
  <c r="R533" i="7"/>
  <c r="Q533" i="7"/>
  <c r="P533" i="7"/>
  <c r="O533" i="7"/>
  <c r="N533" i="7"/>
  <c r="M533" i="7"/>
  <c r="L533" i="7"/>
  <c r="K533" i="7"/>
  <c r="I533" i="7"/>
  <c r="G533" i="7"/>
  <c r="F533" i="7"/>
  <c r="E533" i="7"/>
  <c r="C533" i="7"/>
  <c r="W533" i="6"/>
  <c r="V533" i="6"/>
  <c r="U533" i="6"/>
  <c r="T533" i="6"/>
  <c r="S533" i="6"/>
  <c r="R533" i="6"/>
  <c r="Q533" i="6"/>
  <c r="P533" i="6"/>
  <c r="O533" i="6"/>
  <c r="N533" i="6"/>
  <c r="M533" i="6"/>
  <c r="L533" i="6"/>
  <c r="K533" i="6"/>
  <c r="I533" i="6"/>
  <c r="G533" i="6"/>
  <c r="F533" i="6"/>
  <c r="E533" i="6"/>
  <c r="C533" i="6"/>
  <c r="C533" i="5"/>
  <c r="W533" i="5"/>
  <c r="V533" i="5"/>
  <c r="U533" i="5"/>
  <c r="T533" i="5"/>
  <c r="S533" i="5"/>
  <c r="R533" i="5"/>
  <c r="Q533" i="5"/>
  <c r="P533" i="5"/>
  <c r="O533" i="5"/>
  <c r="N533" i="5"/>
  <c r="M533" i="5"/>
  <c r="L533" i="5"/>
  <c r="K533" i="5"/>
  <c r="I533" i="5"/>
  <c r="G533" i="5"/>
  <c r="F533" i="5"/>
  <c r="E533" i="5"/>
  <c r="W533" i="4"/>
  <c r="V533" i="4"/>
  <c r="U533" i="4"/>
  <c r="T533" i="4"/>
  <c r="S533" i="4"/>
  <c r="R533" i="4"/>
  <c r="Q533" i="4"/>
  <c r="P533" i="4"/>
  <c r="O533" i="4"/>
  <c r="N533" i="4"/>
  <c r="M533" i="4"/>
  <c r="L533" i="4"/>
  <c r="K533" i="4"/>
  <c r="I533" i="4"/>
  <c r="G533" i="4"/>
  <c r="F533" i="4"/>
  <c r="E533" i="4"/>
  <c r="M205" i="15" l="1"/>
  <c r="L205" i="15"/>
  <c r="E206" i="15"/>
  <c r="F205" i="15"/>
  <c r="G205" i="15" s="1"/>
  <c r="I205" i="15"/>
  <c r="F200" i="6"/>
  <c r="G200" i="6" s="1"/>
  <c r="I200" i="6"/>
  <c r="F201" i="6" s="1"/>
  <c r="E201" i="6"/>
  <c r="M200" i="6"/>
  <c r="L200" i="6"/>
  <c r="F207" i="14"/>
  <c r="G207" i="14" s="1"/>
  <c r="I207" i="14" s="1"/>
  <c r="L207" i="14"/>
  <c r="M207" i="14"/>
  <c r="E208" i="14"/>
  <c r="H535" i="6"/>
  <c r="D535" i="6"/>
  <c r="H535" i="7"/>
  <c r="D535" i="7"/>
  <c r="H535" i="5"/>
  <c r="E202" i="7"/>
  <c r="L201" i="7"/>
  <c r="M201" i="7"/>
  <c r="F201" i="7"/>
  <c r="G201" i="7" s="1"/>
  <c r="I201" i="7" s="1"/>
  <c r="H535" i="4"/>
  <c r="C535" i="4"/>
  <c r="F204" i="4"/>
  <c r="G204" i="4" s="1"/>
  <c r="I204" i="4" s="1"/>
  <c r="F205" i="4" s="1"/>
  <c r="M204" i="4"/>
  <c r="L204" i="4"/>
  <c r="E205" i="4"/>
  <c r="A536" i="7"/>
  <c r="A536" i="6"/>
  <c r="A536" i="5"/>
  <c r="D536" i="5" s="1"/>
  <c r="A536" i="4"/>
  <c r="W534" i="7"/>
  <c r="V534" i="7"/>
  <c r="U534" i="7"/>
  <c r="T534" i="7"/>
  <c r="S534" i="7"/>
  <c r="R534" i="7"/>
  <c r="Q534" i="7"/>
  <c r="P534" i="7"/>
  <c r="O534" i="7"/>
  <c r="N534" i="7"/>
  <c r="M534" i="7"/>
  <c r="L534" i="7"/>
  <c r="K534" i="7"/>
  <c r="I534" i="7"/>
  <c r="G534" i="7"/>
  <c r="F534" i="7"/>
  <c r="E534" i="7"/>
  <c r="C534" i="7"/>
  <c r="W534" i="6"/>
  <c r="V534" i="6"/>
  <c r="U534" i="6"/>
  <c r="T534" i="6"/>
  <c r="S534" i="6"/>
  <c r="R534" i="6"/>
  <c r="Q534" i="6"/>
  <c r="P534" i="6"/>
  <c r="O534" i="6"/>
  <c r="N534" i="6"/>
  <c r="M534" i="6"/>
  <c r="L534" i="6"/>
  <c r="K534" i="6"/>
  <c r="I534" i="6"/>
  <c r="G534" i="6"/>
  <c r="F534" i="6"/>
  <c r="E534" i="6"/>
  <c r="C534" i="6"/>
  <c r="C534" i="5"/>
  <c r="W534" i="5"/>
  <c r="V534" i="5"/>
  <c r="U534" i="5"/>
  <c r="T534" i="5"/>
  <c r="S534" i="5"/>
  <c r="R534" i="5"/>
  <c r="Q534" i="5"/>
  <c r="P534" i="5"/>
  <c r="O534" i="5"/>
  <c r="N534" i="5"/>
  <c r="M534" i="5"/>
  <c r="L534" i="5"/>
  <c r="K534" i="5"/>
  <c r="I534" i="5"/>
  <c r="G534" i="5"/>
  <c r="F534" i="5"/>
  <c r="E534" i="5"/>
  <c r="W534" i="4"/>
  <c r="V534" i="4"/>
  <c r="U534" i="4"/>
  <c r="T534" i="4"/>
  <c r="S534" i="4"/>
  <c r="R534" i="4"/>
  <c r="Q534" i="4"/>
  <c r="P534" i="4"/>
  <c r="O534" i="4"/>
  <c r="N534" i="4"/>
  <c r="M534" i="4"/>
  <c r="L534" i="4"/>
  <c r="K534" i="4"/>
  <c r="I534" i="4"/>
  <c r="G534" i="4"/>
  <c r="F534" i="4"/>
  <c r="E534" i="4"/>
  <c r="L206" i="15" l="1"/>
  <c r="M206" i="15"/>
  <c r="E207" i="15"/>
  <c r="F206" i="15"/>
  <c r="G206" i="15" s="1"/>
  <c r="I206" i="15"/>
  <c r="G201" i="6"/>
  <c r="I201" i="6" s="1"/>
  <c r="F202" i="6" s="1"/>
  <c r="G202" i="6" s="1"/>
  <c r="L201" i="6"/>
  <c r="M201" i="6"/>
  <c r="E202" i="6"/>
  <c r="F208" i="14"/>
  <c r="G208" i="14" s="1"/>
  <c r="I208" i="14"/>
  <c r="M208" i="14"/>
  <c r="E209" i="14"/>
  <c r="L208" i="14"/>
  <c r="H536" i="7"/>
  <c r="D536" i="7"/>
  <c r="H536" i="5"/>
  <c r="H536" i="6"/>
  <c r="D536" i="6"/>
  <c r="F202" i="7"/>
  <c r="G202" i="7" s="1"/>
  <c r="I202" i="7" s="1"/>
  <c r="L202" i="7"/>
  <c r="E203" i="7"/>
  <c r="M202" i="7"/>
  <c r="H536" i="4"/>
  <c r="C536" i="4"/>
  <c r="M205" i="4"/>
  <c r="L205" i="4"/>
  <c r="E206" i="4"/>
  <c r="G205" i="4"/>
  <c r="I205" i="4" s="1"/>
  <c r="A537" i="7"/>
  <c r="A537" i="6"/>
  <c r="A537" i="5"/>
  <c r="D537" i="5" s="1"/>
  <c r="A537" i="4"/>
  <c r="W535" i="7"/>
  <c r="V535" i="7"/>
  <c r="U535" i="7"/>
  <c r="T535" i="7"/>
  <c r="S535" i="7"/>
  <c r="R535" i="7"/>
  <c r="Q535" i="7"/>
  <c r="P535" i="7"/>
  <c r="O535" i="7"/>
  <c r="N535" i="7"/>
  <c r="M535" i="7"/>
  <c r="L535" i="7"/>
  <c r="K535" i="7"/>
  <c r="I535" i="7"/>
  <c r="G535" i="7"/>
  <c r="F535" i="7"/>
  <c r="E535" i="7"/>
  <c r="C535" i="7"/>
  <c r="W535" i="6"/>
  <c r="V535" i="6"/>
  <c r="U535" i="6"/>
  <c r="T535" i="6"/>
  <c r="S535" i="6"/>
  <c r="R535" i="6"/>
  <c r="Q535" i="6"/>
  <c r="P535" i="6"/>
  <c r="O535" i="6"/>
  <c r="N535" i="6"/>
  <c r="M535" i="6"/>
  <c r="L535" i="6"/>
  <c r="K535" i="6"/>
  <c r="I535" i="6"/>
  <c r="G535" i="6"/>
  <c r="F535" i="6"/>
  <c r="E535" i="6"/>
  <c r="C535" i="6"/>
  <c r="C535" i="5"/>
  <c r="W535" i="5"/>
  <c r="V535" i="5"/>
  <c r="U535" i="5"/>
  <c r="T535" i="5"/>
  <c r="S535" i="5"/>
  <c r="R535" i="5"/>
  <c r="Q535" i="5"/>
  <c r="P535" i="5"/>
  <c r="O535" i="5"/>
  <c r="N535" i="5"/>
  <c r="M535" i="5"/>
  <c r="L535" i="5"/>
  <c r="K535" i="5"/>
  <c r="I535" i="5"/>
  <c r="G535" i="5"/>
  <c r="F535" i="5"/>
  <c r="E535" i="5"/>
  <c r="W535" i="4"/>
  <c r="V535" i="4"/>
  <c r="U535" i="4"/>
  <c r="T535" i="4"/>
  <c r="S535" i="4"/>
  <c r="R535" i="4"/>
  <c r="Q535" i="4"/>
  <c r="P535" i="4"/>
  <c r="O535" i="4"/>
  <c r="N535" i="4"/>
  <c r="M535" i="4"/>
  <c r="L535" i="4"/>
  <c r="K535" i="4"/>
  <c r="I535" i="4"/>
  <c r="G535" i="4"/>
  <c r="F535" i="4"/>
  <c r="E535" i="4"/>
  <c r="L207" i="15" l="1"/>
  <c r="M207" i="15"/>
  <c r="E208" i="15"/>
  <c r="F207" i="15"/>
  <c r="G207" i="15" s="1"/>
  <c r="I207" i="15" s="1"/>
  <c r="I202" i="6"/>
  <c r="F203" i="6" s="1"/>
  <c r="G203" i="6" s="1"/>
  <c r="L202" i="6"/>
  <c r="M202" i="6"/>
  <c r="E203" i="6"/>
  <c r="F209" i="14"/>
  <c r="G209" i="14" s="1"/>
  <c r="I209" i="14"/>
  <c r="L209" i="14"/>
  <c r="M209" i="14"/>
  <c r="E210" i="14"/>
  <c r="H537" i="6"/>
  <c r="D537" i="6"/>
  <c r="H537" i="7"/>
  <c r="D537" i="7"/>
  <c r="H537" i="5"/>
  <c r="F203" i="7"/>
  <c r="G203" i="7" s="1"/>
  <c r="I203" i="7"/>
  <c r="F204" i="7" s="1"/>
  <c r="M203" i="7"/>
  <c r="L203" i="7"/>
  <c r="E204" i="7"/>
  <c r="H537" i="4"/>
  <c r="C537" i="4"/>
  <c r="L206" i="4"/>
  <c r="E207" i="4"/>
  <c r="M206" i="4"/>
  <c r="F206" i="4"/>
  <c r="G206" i="4" s="1"/>
  <c r="I206" i="4" s="1"/>
  <c r="A538" i="7"/>
  <c r="A538" i="6"/>
  <c r="A538" i="5"/>
  <c r="D538" i="5" s="1"/>
  <c r="A538" i="4"/>
  <c r="W536" i="7"/>
  <c r="V536" i="7"/>
  <c r="U536" i="7"/>
  <c r="T536" i="7"/>
  <c r="S536" i="7"/>
  <c r="R536" i="7"/>
  <c r="Q536" i="7"/>
  <c r="P536" i="7"/>
  <c r="O536" i="7"/>
  <c r="N536" i="7"/>
  <c r="M536" i="7"/>
  <c r="L536" i="7"/>
  <c r="K536" i="7"/>
  <c r="I536" i="7"/>
  <c r="G536" i="7"/>
  <c r="F536" i="7"/>
  <c r="E536" i="7"/>
  <c r="C536" i="7"/>
  <c r="W536" i="6"/>
  <c r="V536" i="6"/>
  <c r="U536" i="6"/>
  <c r="T536" i="6"/>
  <c r="S536" i="6"/>
  <c r="R536" i="6"/>
  <c r="Q536" i="6"/>
  <c r="P536" i="6"/>
  <c r="O536" i="6"/>
  <c r="N536" i="6"/>
  <c r="M536" i="6"/>
  <c r="L536" i="6"/>
  <c r="K536" i="6"/>
  <c r="I536" i="6"/>
  <c r="G536" i="6"/>
  <c r="F536" i="6"/>
  <c r="E536" i="6"/>
  <c r="C536" i="6"/>
  <c r="C536" i="5"/>
  <c r="W536" i="5"/>
  <c r="V536" i="5"/>
  <c r="U536" i="5"/>
  <c r="T536" i="5"/>
  <c r="S536" i="5"/>
  <c r="R536" i="5"/>
  <c r="Q536" i="5"/>
  <c r="P536" i="5"/>
  <c r="O536" i="5"/>
  <c r="N536" i="5"/>
  <c r="M536" i="5"/>
  <c r="L536" i="5"/>
  <c r="K536" i="5"/>
  <c r="I536" i="5"/>
  <c r="G536" i="5"/>
  <c r="F536" i="5"/>
  <c r="E536" i="5"/>
  <c r="W536" i="4"/>
  <c r="V536" i="4"/>
  <c r="U536" i="4"/>
  <c r="T536" i="4"/>
  <c r="S536" i="4"/>
  <c r="R536" i="4"/>
  <c r="Q536" i="4"/>
  <c r="P536" i="4"/>
  <c r="O536" i="4"/>
  <c r="N536" i="4"/>
  <c r="M536" i="4"/>
  <c r="L536" i="4"/>
  <c r="K536" i="4"/>
  <c r="I536" i="4"/>
  <c r="G536" i="4"/>
  <c r="F536" i="4"/>
  <c r="E536" i="4"/>
  <c r="M208" i="15" l="1"/>
  <c r="E209" i="15"/>
  <c r="L208" i="15"/>
  <c r="F208" i="15"/>
  <c r="G208" i="15" s="1"/>
  <c r="I208" i="15"/>
  <c r="I203" i="6"/>
  <c r="F204" i="6" s="1"/>
  <c r="G204" i="6" s="1"/>
  <c r="E204" i="6"/>
  <c r="L203" i="6"/>
  <c r="M203" i="6"/>
  <c r="F210" i="14"/>
  <c r="G210" i="14" s="1"/>
  <c r="I210" i="14" s="1"/>
  <c r="L210" i="14"/>
  <c r="E211" i="14"/>
  <c r="M210" i="14"/>
  <c r="H538" i="6"/>
  <c r="D538" i="6"/>
  <c r="H538" i="7"/>
  <c r="D538" i="7"/>
  <c r="H538" i="5"/>
  <c r="G204" i="7"/>
  <c r="I204" i="7" s="1"/>
  <c r="F205" i="7" s="1"/>
  <c r="G205" i="7" s="1"/>
  <c r="L204" i="7"/>
  <c r="E205" i="7"/>
  <c r="M204" i="7"/>
  <c r="H538" i="4"/>
  <c r="C538" i="4"/>
  <c r="F207" i="4"/>
  <c r="G207" i="4" s="1"/>
  <c r="I207" i="4" s="1"/>
  <c r="F208" i="4" s="1"/>
  <c r="M207" i="4"/>
  <c r="E208" i="4"/>
  <c r="L207" i="4"/>
  <c r="A539" i="7"/>
  <c r="A539" i="6"/>
  <c r="A539" i="5"/>
  <c r="D539" i="5" s="1"/>
  <c r="A539" i="4"/>
  <c r="W537" i="7"/>
  <c r="V537" i="7"/>
  <c r="U537" i="7"/>
  <c r="T537" i="7"/>
  <c r="S537" i="7"/>
  <c r="R537" i="7"/>
  <c r="Q537" i="7"/>
  <c r="P537" i="7"/>
  <c r="O537" i="7"/>
  <c r="N537" i="7"/>
  <c r="M537" i="7"/>
  <c r="L537" i="7"/>
  <c r="K537" i="7"/>
  <c r="I537" i="7"/>
  <c r="G537" i="7"/>
  <c r="F537" i="7"/>
  <c r="E537" i="7"/>
  <c r="C537" i="7"/>
  <c r="W537" i="6"/>
  <c r="V537" i="6"/>
  <c r="U537" i="6"/>
  <c r="T537" i="6"/>
  <c r="S537" i="6"/>
  <c r="R537" i="6"/>
  <c r="Q537" i="6"/>
  <c r="P537" i="6"/>
  <c r="O537" i="6"/>
  <c r="N537" i="6"/>
  <c r="M537" i="6"/>
  <c r="L537" i="6"/>
  <c r="K537" i="6"/>
  <c r="I537" i="6"/>
  <c r="G537" i="6"/>
  <c r="F537" i="6"/>
  <c r="E537" i="6"/>
  <c r="C537" i="6"/>
  <c r="C537" i="5"/>
  <c r="W537" i="5"/>
  <c r="V537" i="5"/>
  <c r="U537" i="5"/>
  <c r="T537" i="5"/>
  <c r="S537" i="5"/>
  <c r="R537" i="5"/>
  <c r="Q537" i="5"/>
  <c r="P537" i="5"/>
  <c r="O537" i="5"/>
  <c r="N537" i="5"/>
  <c r="M537" i="5"/>
  <c r="L537" i="5"/>
  <c r="K537" i="5"/>
  <c r="I537" i="5"/>
  <c r="G537" i="5"/>
  <c r="F537" i="5"/>
  <c r="E537" i="5"/>
  <c r="W537" i="4"/>
  <c r="V537" i="4"/>
  <c r="U537" i="4"/>
  <c r="T537" i="4"/>
  <c r="S537" i="4"/>
  <c r="R537" i="4"/>
  <c r="Q537" i="4"/>
  <c r="P537" i="4"/>
  <c r="O537" i="4"/>
  <c r="N537" i="4"/>
  <c r="M537" i="4"/>
  <c r="L537" i="4"/>
  <c r="K537" i="4"/>
  <c r="I537" i="4"/>
  <c r="G537" i="4"/>
  <c r="F537" i="4"/>
  <c r="E537" i="4"/>
  <c r="M209" i="15" l="1"/>
  <c r="E210" i="15"/>
  <c r="L209" i="15"/>
  <c r="F209" i="15"/>
  <c r="G209" i="15" s="1"/>
  <c r="I209" i="15"/>
  <c r="I204" i="6"/>
  <c r="F205" i="6" s="1"/>
  <c r="G205" i="6" s="1"/>
  <c r="L204" i="6"/>
  <c r="M204" i="6"/>
  <c r="E205" i="6"/>
  <c r="F211" i="14"/>
  <c r="G211" i="14" s="1"/>
  <c r="I211" i="14"/>
  <c r="M211" i="14"/>
  <c r="E212" i="14"/>
  <c r="L211" i="14"/>
  <c r="H539" i="5"/>
  <c r="H539" i="7"/>
  <c r="D539" i="7"/>
  <c r="H539" i="6"/>
  <c r="D539" i="6"/>
  <c r="I205" i="7"/>
  <c r="F206" i="7" s="1"/>
  <c r="G206" i="7" s="1"/>
  <c r="E206" i="7"/>
  <c r="M205" i="7"/>
  <c r="L205" i="7"/>
  <c r="H539" i="4"/>
  <c r="C539" i="4"/>
  <c r="G208" i="4"/>
  <c r="I208" i="4" s="1"/>
  <c r="L208" i="4"/>
  <c r="E209" i="4"/>
  <c r="M208" i="4"/>
  <c r="A540" i="7"/>
  <c r="A540" i="6"/>
  <c r="A540" i="5"/>
  <c r="D540" i="5" s="1"/>
  <c r="A540" i="4"/>
  <c r="W538" i="7"/>
  <c r="V538" i="7"/>
  <c r="U538" i="7"/>
  <c r="T538" i="7"/>
  <c r="S538" i="7"/>
  <c r="R538" i="7"/>
  <c r="Q538" i="7"/>
  <c r="P538" i="7"/>
  <c r="O538" i="7"/>
  <c r="N538" i="7"/>
  <c r="M538" i="7"/>
  <c r="L538" i="7"/>
  <c r="K538" i="7"/>
  <c r="I538" i="7"/>
  <c r="G538" i="7"/>
  <c r="F538" i="7"/>
  <c r="E538" i="7"/>
  <c r="C538" i="7"/>
  <c r="W538" i="6"/>
  <c r="V538" i="6"/>
  <c r="U538" i="6"/>
  <c r="T538" i="6"/>
  <c r="S538" i="6"/>
  <c r="R538" i="6"/>
  <c r="Q538" i="6"/>
  <c r="P538" i="6"/>
  <c r="O538" i="6"/>
  <c r="N538" i="6"/>
  <c r="M538" i="6"/>
  <c r="L538" i="6"/>
  <c r="K538" i="6"/>
  <c r="I538" i="6"/>
  <c r="G538" i="6"/>
  <c r="F538" i="6"/>
  <c r="E538" i="6"/>
  <c r="C538" i="6"/>
  <c r="C538" i="5"/>
  <c r="W538" i="5"/>
  <c r="V538" i="5"/>
  <c r="U538" i="5"/>
  <c r="T538" i="5"/>
  <c r="S538" i="5"/>
  <c r="R538" i="5"/>
  <c r="Q538" i="5"/>
  <c r="P538" i="5"/>
  <c r="O538" i="5"/>
  <c r="N538" i="5"/>
  <c r="M538" i="5"/>
  <c r="L538" i="5"/>
  <c r="K538" i="5"/>
  <c r="I538" i="5"/>
  <c r="G538" i="5"/>
  <c r="F538" i="5"/>
  <c r="E538" i="5"/>
  <c r="W538" i="4"/>
  <c r="V538" i="4"/>
  <c r="U538" i="4"/>
  <c r="T538" i="4"/>
  <c r="S538" i="4"/>
  <c r="R538" i="4"/>
  <c r="Q538" i="4"/>
  <c r="P538" i="4"/>
  <c r="O538" i="4"/>
  <c r="N538" i="4"/>
  <c r="M538" i="4"/>
  <c r="L538" i="4"/>
  <c r="K538" i="4"/>
  <c r="I538" i="4"/>
  <c r="G538" i="4"/>
  <c r="F538" i="4"/>
  <c r="E538" i="4"/>
  <c r="L210" i="15" l="1"/>
  <c r="M210" i="15"/>
  <c r="E211" i="15"/>
  <c r="F210" i="15"/>
  <c r="G210" i="15" s="1"/>
  <c r="I210" i="15" s="1"/>
  <c r="M205" i="6"/>
  <c r="L205" i="6"/>
  <c r="E206" i="6"/>
  <c r="I205" i="6"/>
  <c r="L212" i="14"/>
  <c r="E213" i="14"/>
  <c r="M212" i="14"/>
  <c r="F212" i="14"/>
  <c r="G212" i="14" s="1"/>
  <c r="I212" i="14"/>
  <c r="H540" i="5"/>
  <c r="H540" i="7"/>
  <c r="D540" i="7"/>
  <c r="H540" i="6"/>
  <c r="D540" i="6"/>
  <c r="I206" i="7"/>
  <c r="F207" i="7" s="1"/>
  <c r="G207" i="7" s="1"/>
  <c r="E207" i="7"/>
  <c r="M206" i="7"/>
  <c r="L206" i="7"/>
  <c r="H540" i="4"/>
  <c r="C540" i="4"/>
  <c r="I209" i="4"/>
  <c r="F210" i="4" s="1"/>
  <c r="F209" i="4"/>
  <c r="G209" i="4" s="1"/>
  <c r="L209" i="4"/>
  <c r="E210" i="4"/>
  <c r="M209" i="4"/>
  <c r="A541" i="7"/>
  <c r="A541" i="6"/>
  <c r="A541" i="5"/>
  <c r="D541" i="5" s="1"/>
  <c r="A541" i="4"/>
  <c r="W539" i="7"/>
  <c r="V539" i="7"/>
  <c r="U539" i="7"/>
  <c r="T539" i="7"/>
  <c r="S539" i="7"/>
  <c r="R539" i="7"/>
  <c r="Q539" i="7"/>
  <c r="P539" i="7"/>
  <c r="O539" i="7"/>
  <c r="N539" i="7"/>
  <c r="M539" i="7"/>
  <c r="L539" i="7"/>
  <c r="K539" i="7"/>
  <c r="I539" i="7"/>
  <c r="G539" i="7"/>
  <c r="F539" i="7"/>
  <c r="E539" i="7"/>
  <c r="C539" i="7"/>
  <c r="W539" i="6"/>
  <c r="V539" i="6"/>
  <c r="U539" i="6"/>
  <c r="T539" i="6"/>
  <c r="S539" i="6"/>
  <c r="R539" i="6"/>
  <c r="Q539" i="6"/>
  <c r="P539" i="6"/>
  <c r="O539" i="6"/>
  <c r="N539" i="6"/>
  <c r="M539" i="6"/>
  <c r="L539" i="6"/>
  <c r="K539" i="6"/>
  <c r="I539" i="6"/>
  <c r="G539" i="6"/>
  <c r="F539" i="6"/>
  <c r="E539" i="6"/>
  <c r="C539" i="6"/>
  <c r="C539" i="5"/>
  <c r="W539" i="5"/>
  <c r="V539" i="5"/>
  <c r="U539" i="5"/>
  <c r="T539" i="5"/>
  <c r="S539" i="5"/>
  <c r="R539" i="5"/>
  <c r="Q539" i="5"/>
  <c r="P539" i="5"/>
  <c r="O539" i="5"/>
  <c r="N539" i="5"/>
  <c r="M539" i="5"/>
  <c r="L539" i="5"/>
  <c r="K539" i="5"/>
  <c r="I539" i="5"/>
  <c r="G539" i="5"/>
  <c r="F539" i="5"/>
  <c r="E539" i="5"/>
  <c r="W539" i="4"/>
  <c r="V539" i="4"/>
  <c r="U539" i="4"/>
  <c r="T539" i="4"/>
  <c r="S539" i="4"/>
  <c r="R539" i="4"/>
  <c r="Q539" i="4"/>
  <c r="P539" i="4"/>
  <c r="O539" i="4"/>
  <c r="N539" i="4"/>
  <c r="M539" i="4"/>
  <c r="L539" i="4"/>
  <c r="K539" i="4"/>
  <c r="I539" i="4"/>
  <c r="G539" i="4"/>
  <c r="F539" i="4"/>
  <c r="E539" i="4"/>
  <c r="M211" i="15" l="1"/>
  <c r="E212" i="15"/>
  <c r="L211" i="15"/>
  <c r="F211" i="15"/>
  <c r="G211" i="15" s="1"/>
  <c r="I211" i="15"/>
  <c r="I206" i="6"/>
  <c r="F207" i="6" s="1"/>
  <c r="F206" i="6"/>
  <c r="G206" i="6" s="1"/>
  <c r="E207" i="6"/>
  <c r="M206" i="6"/>
  <c r="L206" i="6"/>
  <c r="L213" i="14"/>
  <c r="M213" i="14"/>
  <c r="E214" i="14"/>
  <c r="F213" i="14"/>
  <c r="G213" i="14" s="1"/>
  <c r="I213" i="14" s="1"/>
  <c r="H541" i="6"/>
  <c r="D541" i="6"/>
  <c r="H541" i="7"/>
  <c r="D541" i="7"/>
  <c r="H541" i="5"/>
  <c r="E208" i="7"/>
  <c r="M207" i="7"/>
  <c r="L207" i="7"/>
  <c r="I207" i="7"/>
  <c r="F208" i="7" s="1"/>
  <c r="G208" i="7" s="1"/>
  <c r="H541" i="4"/>
  <c r="C541" i="4"/>
  <c r="G210" i="4"/>
  <c r="I210" i="4" s="1"/>
  <c r="F211" i="4" s="1"/>
  <c r="E211" i="4"/>
  <c r="M210" i="4"/>
  <c r="L210" i="4"/>
  <c r="A542" i="7"/>
  <c r="A542" i="6"/>
  <c r="A542" i="5"/>
  <c r="D542" i="5" s="1"/>
  <c r="A542" i="4"/>
  <c r="W540" i="7"/>
  <c r="V540" i="7"/>
  <c r="U540" i="7"/>
  <c r="T540" i="7"/>
  <c r="S540" i="7"/>
  <c r="R540" i="7"/>
  <c r="Q540" i="7"/>
  <c r="P540" i="7"/>
  <c r="O540" i="7"/>
  <c r="N540" i="7"/>
  <c r="M540" i="7"/>
  <c r="L540" i="7"/>
  <c r="K540" i="7"/>
  <c r="I540" i="7"/>
  <c r="G540" i="7"/>
  <c r="F540" i="7"/>
  <c r="E540" i="7"/>
  <c r="C540" i="7"/>
  <c r="W540" i="6"/>
  <c r="V540" i="6"/>
  <c r="U540" i="6"/>
  <c r="T540" i="6"/>
  <c r="S540" i="6"/>
  <c r="R540" i="6"/>
  <c r="Q540" i="6"/>
  <c r="P540" i="6"/>
  <c r="O540" i="6"/>
  <c r="N540" i="6"/>
  <c r="M540" i="6"/>
  <c r="L540" i="6"/>
  <c r="K540" i="6"/>
  <c r="I540" i="6"/>
  <c r="G540" i="6"/>
  <c r="F540" i="6"/>
  <c r="E540" i="6"/>
  <c r="C540" i="6"/>
  <c r="C540" i="5"/>
  <c r="W540" i="5"/>
  <c r="V540" i="5"/>
  <c r="U540" i="5"/>
  <c r="T540" i="5"/>
  <c r="S540" i="5"/>
  <c r="R540" i="5"/>
  <c r="Q540" i="5"/>
  <c r="P540" i="5"/>
  <c r="O540" i="5"/>
  <c r="N540" i="5"/>
  <c r="M540" i="5"/>
  <c r="L540" i="5"/>
  <c r="K540" i="5"/>
  <c r="I540" i="5"/>
  <c r="G540" i="5"/>
  <c r="F540" i="5"/>
  <c r="E540" i="5"/>
  <c r="W540" i="4"/>
  <c r="V540" i="4"/>
  <c r="U540" i="4"/>
  <c r="T540" i="4"/>
  <c r="S540" i="4"/>
  <c r="R540" i="4"/>
  <c r="Q540" i="4"/>
  <c r="P540" i="4"/>
  <c r="O540" i="4"/>
  <c r="N540" i="4"/>
  <c r="M540" i="4"/>
  <c r="L540" i="4"/>
  <c r="K540" i="4"/>
  <c r="I540" i="4"/>
  <c r="G540" i="4"/>
  <c r="F540" i="4"/>
  <c r="E540" i="4"/>
  <c r="L212" i="15" l="1"/>
  <c r="M212" i="15"/>
  <c r="E213" i="15"/>
  <c r="F212" i="15"/>
  <c r="G212" i="15" s="1"/>
  <c r="I212" i="15"/>
  <c r="G207" i="6"/>
  <c r="I207" i="6" s="1"/>
  <c r="E208" i="6"/>
  <c r="L207" i="6"/>
  <c r="M207" i="6"/>
  <c r="F214" i="14"/>
  <c r="G214" i="14" s="1"/>
  <c r="I214" i="14"/>
  <c r="M214" i="14"/>
  <c r="L214" i="14"/>
  <c r="E215" i="14"/>
  <c r="H542" i="7"/>
  <c r="D542" i="7"/>
  <c r="H542" i="6"/>
  <c r="D542" i="6"/>
  <c r="H542" i="5"/>
  <c r="I208" i="7"/>
  <c r="F209" i="7" s="1"/>
  <c r="G209" i="7" s="1"/>
  <c r="E209" i="7"/>
  <c r="M208" i="7"/>
  <c r="L208" i="7"/>
  <c r="H542" i="4"/>
  <c r="C542" i="4"/>
  <c r="G211" i="4"/>
  <c r="I211" i="4" s="1"/>
  <c r="F212" i="4" s="1"/>
  <c r="G212" i="4" s="1"/>
  <c r="M211" i="4"/>
  <c r="L211" i="4"/>
  <c r="E212" i="4"/>
  <c r="A543" i="7"/>
  <c r="A543" i="6"/>
  <c r="A543" i="5"/>
  <c r="D543" i="5" s="1"/>
  <c r="A543" i="4"/>
  <c r="W541" i="7"/>
  <c r="V541" i="7"/>
  <c r="U541" i="7"/>
  <c r="T541" i="7"/>
  <c r="S541" i="7"/>
  <c r="R541" i="7"/>
  <c r="Q541" i="7"/>
  <c r="P541" i="7"/>
  <c r="O541" i="7"/>
  <c r="N541" i="7"/>
  <c r="M541" i="7"/>
  <c r="L541" i="7"/>
  <c r="K541" i="7"/>
  <c r="I541" i="7"/>
  <c r="G541" i="7"/>
  <c r="F541" i="7"/>
  <c r="E541" i="7"/>
  <c r="C541" i="7"/>
  <c r="W541" i="6"/>
  <c r="V541" i="6"/>
  <c r="U541" i="6"/>
  <c r="T541" i="6"/>
  <c r="S541" i="6"/>
  <c r="R541" i="6"/>
  <c r="Q541" i="6"/>
  <c r="P541" i="6"/>
  <c r="O541" i="6"/>
  <c r="N541" i="6"/>
  <c r="M541" i="6"/>
  <c r="L541" i="6"/>
  <c r="K541" i="6"/>
  <c r="I541" i="6"/>
  <c r="G541" i="6"/>
  <c r="F541" i="6"/>
  <c r="E541" i="6"/>
  <c r="C541" i="6"/>
  <c r="C541" i="5"/>
  <c r="W541" i="5"/>
  <c r="V541" i="5"/>
  <c r="U541" i="5"/>
  <c r="T541" i="5"/>
  <c r="S541" i="5"/>
  <c r="R541" i="5"/>
  <c r="Q541" i="5"/>
  <c r="P541" i="5"/>
  <c r="O541" i="5"/>
  <c r="N541" i="5"/>
  <c r="M541" i="5"/>
  <c r="L541" i="5"/>
  <c r="K541" i="5"/>
  <c r="I541" i="5"/>
  <c r="G541" i="5"/>
  <c r="F541" i="5"/>
  <c r="E541" i="5"/>
  <c r="W541" i="4"/>
  <c r="V541" i="4"/>
  <c r="U541" i="4"/>
  <c r="T541" i="4"/>
  <c r="S541" i="4"/>
  <c r="R541" i="4"/>
  <c r="Q541" i="4"/>
  <c r="P541" i="4"/>
  <c r="O541" i="4"/>
  <c r="N541" i="4"/>
  <c r="M541" i="4"/>
  <c r="L541" i="4"/>
  <c r="K541" i="4"/>
  <c r="I541" i="4"/>
  <c r="G541" i="4"/>
  <c r="F541" i="4"/>
  <c r="E541" i="4"/>
  <c r="M213" i="15" l="1"/>
  <c r="E214" i="15"/>
  <c r="L213" i="15"/>
  <c r="F213" i="15"/>
  <c r="G213" i="15" s="1"/>
  <c r="I213" i="15" s="1"/>
  <c r="F208" i="6"/>
  <c r="G208" i="6" s="1"/>
  <c r="I208" i="6"/>
  <c r="F209" i="6" s="1"/>
  <c r="L208" i="6"/>
  <c r="M208" i="6"/>
  <c r="E209" i="6"/>
  <c r="F215" i="14"/>
  <c r="G215" i="14" s="1"/>
  <c r="I215" i="14"/>
  <c r="E216" i="14"/>
  <c r="L215" i="14"/>
  <c r="M215" i="14"/>
  <c r="H543" i="7"/>
  <c r="D543" i="7"/>
  <c r="H543" i="6"/>
  <c r="D543" i="6"/>
  <c r="H543" i="5"/>
  <c r="E210" i="7"/>
  <c r="M209" i="7"/>
  <c r="L209" i="7"/>
  <c r="I209" i="7"/>
  <c r="F210" i="7" s="1"/>
  <c r="G210" i="7" s="1"/>
  <c r="H543" i="4"/>
  <c r="C543" i="4"/>
  <c r="L212" i="4"/>
  <c r="E213" i="4"/>
  <c r="M212" i="4"/>
  <c r="I212" i="4"/>
  <c r="A544" i="7"/>
  <c r="A544" i="6"/>
  <c r="A544" i="5"/>
  <c r="D544" i="5" s="1"/>
  <c r="A544" i="4"/>
  <c r="W542" i="7"/>
  <c r="V542" i="7"/>
  <c r="U542" i="7"/>
  <c r="T542" i="7"/>
  <c r="S542" i="7"/>
  <c r="R542" i="7"/>
  <c r="Q542" i="7"/>
  <c r="P542" i="7"/>
  <c r="O542" i="7"/>
  <c r="N542" i="7"/>
  <c r="M542" i="7"/>
  <c r="L542" i="7"/>
  <c r="K542" i="7"/>
  <c r="I542" i="7"/>
  <c r="G542" i="7"/>
  <c r="F542" i="7"/>
  <c r="E542" i="7"/>
  <c r="C542" i="7"/>
  <c r="W542" i="6"/>
  <c r="V542" i="6"/>
  <c r="U542" i="6"/>
  <c r="T542" i="6"/>
  <c r="S542" i="6"/>
  <c r="R542" i="6"/>
  <c r="Q542" i="6"/>
  <c r="P542" i="6"/>
  <c r="O542" i="6"/>
  <c r="N542" i="6"/>
  <c r="M542" i="6"/>
  <c r="L542" i="6"/>
  <c r="K542" i="6"/>
  <c r="I542" i="6"/>
  <c r="G542" i="6"/>
  <c r="F542" i="6"/>
  <c r="E542" i="6"/>
  <c r="C542" i="6"/>
  <c r="C542" i="5"/>
  <c r="W542" i="5"/>
  <c r="V542" i="5"/>
  <c r="U542" i="5"/>
  <c r="T542" i="5"/>
  <c r="S542" i="5"/>
  <c r="R542" i="5"/>
  <c r="Q542" i="5"/>
  <c r="P542" i="5"/>
  <c r="O542" i="5"/>
  <c r="N542" i="5"/>
  <c r="M542" i="5"/>
  <c r="L542" i="5"/>
  <c r="K542" i="5"/>
  <c r="I542" i="5"/>
  <c r="G542" i="5"/>
  <c r="F542" i="5"/>
  <c r="E542" i="5"/>
  <c r="W542" i="4"/>
  <c r="V542" i="4"/>
  <c r="U542" i="4"/>
  <c r="T542" i="4"/>
  <c r="S542" i="4"/>
  <c r="R542" i="4"/>
  <c r="Q542" i="4"/>
  <c r="P542" i="4"/>
  <c r="O542" i="4"/>
  <c r="N542" i="4"/>
  <c r="M542" i="4"/>
  <c r="L542" i="4"/>
  <c r="K542" i="4"/>
  <c r="I542" i="4"/>
  <c r="G542" i="4"/>
  <c r="F542" i="4"/>
  <c r="E542" i="4"/>
  <c r="L214" i="15" l="1"/>
  <c r="M214" i="15"/>
  <c r="E215" i="15"/>
  <c r="F214" i="15"/>
  <c r="G214" i="15" s="1"/>
  <c r="I214" i="15"/>
  <c r="G209" i="6"/>
  <c r="L209" i="6"/>
  <c r="M209" i="6"/>
  <c r="E210" i="6"/>
  <c r="I209" i="6"/>
  <c r="F210" i="6" s="1"/>
  <c r="G210" i="6" s="1"/>
  <c r="M216" i="14"/>
  <c r="E217" i="14"/>
  <c r="L216" i="14"/>
  <c r="F216" i="14"/>
  <c r="G216" i="14" s="1"/>
  <c r="I216" i="14" s="1"/>
  <c r="H544" i="5"/>
  <c r="H544" i="7"/>
  <c r="D544" i="7"/>
  <c r="H544" i="6"/>
  <c r="D544" i="6"/>
  <c r="I210" i="7"/>
  <c r="F211" i="7" s="1"/>
  <c r="G211" i="7" s="1"/>
  <c r="M210" i="7"/>
  <c r="E211" i="7"/>
  <c r="L210" i="7"/>
  <c r="H544" i="4"/>
  <c r="C544" i="4"/>
  <c r="E214" i="4"/>
  <c r="M213" i="4"/>
  <c r="L213" i="4"/>
  <c r="F213" i="4"/>
  <c r="G213" i="4" s="1"/>
  <c r="I213" i="4" s="1"/>
  <c r="F214" i="4" s="1"/>
  <c r="A545" i="7"/>
  <c r="A545" i="6"/>
  <c r="A545" i="5"/>
  <c r="D545" i="5" s="1"/>
  <c r="A545" i="4"/>
  <c r="W543" i="7"/>
  <c r="V543" i="7"/>
  <c r="U543" i="7"/>
  <c r="T543" i="7"/>
  <c r="S543" i="7"/>
  <c r="R543" i="7"/>
  <c r="Q543" i="7"/>
  <c r="P543" i="7"/>
  <c r="O543" i="7"/>
  <c r="N543" i="7"/>
  <c r="M543" i="7"/>
  <c r="L543" i="7"/>
  <c r="K543" i="7"/>
  <c r="I543" i="7"/>
  <c r="G543" i="7"/>
  <c r="F543" i="7"/>
  <c r="E543" i="7"/>
  <c r="C543" i="7"/>
  <c r="W543" i="6"/>
  <c r="V543" i="6"/>
  <c r="U543" i="6"/>
  <c r="T543" i="6"/>
  <c r="S543" i="6"/>
  <c r="R543" i="6"/>
  <c r="Q543" i="6"/>
  <c r="P543" i="6"/>
  <c r="O543" i="6"/>
  <c r="N543" i="6"/>
  <c r="M543" i="6"/>
  <c r="L543" i="6"/>
  <c r="K543" i="6"/>
  <c r="I543" i="6"/>
  <c r="G543" i="6"/>
  <c r="F543" i="6"/>
  <c r="E543" i="6"/>
  <c r="C543" i="6"/>
  <c r="C543" i="5"/>
  <c r="W543" i="5"/>
  <c r="V543" i="5"/>
  <c r="U543" i="5"/>
  <c r="T543" i="5"/>
  <c r="S543" i="5"/>
  <c r="R543" i="5"/>
  <c r="Q543" i="5"/>
  <c r="P543" i="5"/>
  <c r="O543" i="5"/>
  <c r="N543" i="5"/>
  <c r="M543" i="5"/>
  <c r="L543" i="5"/>
  <c r="K543" i="5"/>
  <c r="I543" i="5"/>
  <c r="G543" i="5"/>
  <c r="F543" i="5"/>
  <c r="E543" i="5"/>
  <c r="W543" i="4"/>
  <c r="V543" i="4"/>
  <c r="U543" i="4"/>
  <c r="T543" i="4"/>
  <c r="S543" i="4"/>
  <c r="R543" i="4"/>
  <c r="Q543" i="4"/>
  <c r="P543" i="4"/>
  <c r="O543" i="4"/>
  <c r="N543" i="4"/>
  <c r="M543" i="4"/>
  <c r="L543" i="4"/>
  <c r="K543" i="4"/>
  <c r="I543" i="4"/>
  <c r="G543" i="4"/>
  <c r="F543" i="4"/>
  <c r="E543" i="4"/>
  <c r="L215" i="15" l="1"/>
  <c r="M215" i="15"/>
  <c r="E216" i="15"/>
  <c r="F215" i="15"/>
  <c r="G215" i="15" s="1"/>
  <c r="I215" i="15"/>
  <c r="I210" i="6"/>
  <c r="F211" i="6" s="1"/>
  <c r="G211" i="6" s="1"/>
  <c r="E211" i="6"/>
  <c r="L210" i="6"/>
  <c r="M210" i="6"/>
  <c r="F217" i="14"/>
  <c r="G217" i="14" s="1"/>
  <c r="I217" i="14"/>
  <c r="M217" i="14"/>
  <c r="E218" i="14"/>
  <c r="L217" i="14"/>
  <c r="H545" i="7"/>
  <c r="D545" i="7"/>
  <c r="H545" i="5"/>
  <c r="H545" i="6"/>
  <c r="D545" i="6"/>
  <c r="E212" i="7"/>
  <c r="L211" i="7"/>
  <c r="M211" i="7"/>
  <c r="I211" i="7"/>
  <c r="F212" i="7" s="1"/>
  <c r="G212" i="7" s="1"/>
  <c r="H545" i="4"/>
  <c r="C545" i="4"/>
  <c r="G214" i="4"/>
  <c r="I214" i="4" s="1"/>
  <c r="L214" i="4"/>
  <c r="E215" i="4"/>
  <c r="M214" i="4"/>
  <c r="A546" i="7"/>
  <c r="A546" i="6"/>
  <c r="A546" i="5"/>
  <c r="D546" i="5" s="1"/>
  <c r="A546" i="4"/>
  <c r="W544" i="7"/>
  <c r="V544" i="7"/>
  <c r="U544" i="7"/>
  <c r="T544" i="7"/>
  <c r="S544" i="7"/>
  <c r="R544" i="7"/>
  <c r="Q544" i="7"/>
  <c r="P544" i="7"/>
  <c r="O544" i="7"/>
  <c r="N544" i="7"/>
  <c r="M544" i="7"/>
  <c r="L544" i="7"/>
  <c r="K544" i="7"/>
  <c r="I544" i="7"/>
  <c r="G544" i="7"/>
  <c r="F544" i="7"/>
  <c r="E544" i="7"/>
  <c r="C544" i="7"/>
  <c r="W544" i="6"/>
  <c r="V544" i="6"/>
  <c r="U544" i="6"/>
  <c r="T544" i="6"/>
  <c r="S544" i="6"/>
  <c r="R544" i="6"/>
  <c r="Q544" i="6"/>
  <c r="P544" i="6"/>
  <c r="O544" i="6"/>
  <c r="N544" i="6"/>
  <c r="M544" i="6"/>
  <c r="L544" i="6"/>
  <c r="K544" i="6"/>
  <c r="I544" i="6"/>
  <c r="G544" i="6"/>
  <c r="F544" i="6"/>
  <c r="E544" i="6"/>
  <c r="C544" i="6"/>
  <c r="C544" i="5"/>
  <c r="W544" i="5"/>
  <c r="V544" i="5"/>
  <c r="U544" i="5"/>
  <c r="T544" i="5"/>
  <c r="S544" i="5"/>
  <c r="R544" i="5"/>
  <c r="Q544" i="5"/>
  <c r="P544" i="5"/>
  <c r="O544" i="5"/>
  <c r="N544" i="5"/>
  <c r="M544" i="5"/>
  <c r="L544" i="5"/>
  <c r="K544" i="5"/>
  <c r="I544" i="5"/>
  <c r="G544" i="5"/>
  <c r="F544" i="5"/>
  <c r="E544" i="5"/>
  <c r="W544" i="4"/>
  <c r="V544" i="4"/>
  <c r="U544" i="4"/>
  <c r="T544" i="4"/>
  <c r="S544" i="4"/>
  <c r="R544" i="4"/>
  <c r="Q544" i="4"/>
  <c r="P544" i="4"/>
  <c r="O544" i="4"/>
  <c r="N544" i="4"/>
  <c r="M544" i="4"/>
  <c r="L544" i="4"/>
  <c r="K544" i="4"/>
  <c r="I544" i="4"/>
  <c r="G544" i="4"/>
  <c r="F544" i="4"/>
  <c r="E544" i="4"/>
  <c r="L216" i="15" l="1"/>
  <c r="M216" i="15"/>
  <c r="E217" i="15"/>
  <c r="F216" i="15"/>
  <c r="G216" i="15" s="1"/>
  <c r="I216" i="15" s="1"/>
  <c r="E212" i="6"/>
  <c r="L211" i="6"/>
  <c r="M211" i="6"/>
  <c r="I211" i="6"/>
  <c r="F218" i="14"/>
  <c r="G218" i="14" s="1"/>
  <c r="I218" i="14"/>
  <c r="M218" i="14"/>
  <c r="L218" i="14"/>
  <c r="E219" i="14"/>
  <c r="H546" i="7"/>
  <c r="D546" i="7"/>
  <c r="H546" i="6"/>
  <c r="D546" i="6"/>
  <c r="H546" i="5"/>
  <c r="I212" i="7"/>
  <c r="F213" i="7" s="1"/>
  <c r="G213" i="7" s="1"/>
  <c r="E213" i="7"/>
  <c r="M212" i="7"/>
  <c r="L212" i="7"/>
  <c r="H546" i="4"/>
  <c r="C546" i="4"/>
  <c r="F215" i="4"/>
  <c r="G215" i="4" s="1"/>
  <c r="I215" i="4" s="1"/>
  <c r="M215" i="4"/>
  <c r="L215" i="4"/>
  <c r="E216" i="4"/>
  <c r="A547" i="7"/>
  <c r="A547" i="6"/>
  <c r="A547" i="5"/>
  <c r="D547" i="5" s="1"/>
  <c r="A547" i="4"/>
  <c r="W545" i="7"/>
  <c r="V545" i="7"/>
  <c r="U545" i="7"/>
  <c r="T545" i="7"/>
  <c r="S545" i="7"/>
  <c r="R545" i="7"/>
  <c r="Q545" i="7"/>
  <c r="P545" i="7"/>
  <c r="O545" i="7"/>
  <c r="N545" i="7"/>
  <c r="M545" i="7"/>
  <c r="L545" i="7"/>
  <c r="K545" i="7"/>
  <c r="I545" i="7"/>
  <c r="G545" i="7"/>
  <c r="F545" i="7"/>
  <c r="E545" i="7"/>
  <c r="C545" i="7"/>
  <c r="W545" i="6"/>
  <c r="V545" i="6"/>
  <c r="U545" i="6"/>
  <c r="T545" i="6"/>
  <c r="S545" i="6"/>
  <c r="R545" i="6"/>
  <c r="Q545" i="6"/>
  <c r="P545" i="6"/>
  <c r="O545" i="6"/>
  <c r="N545" i="6"/>
  <c r="M545" i="6"/>
  <c r="L545" i="6"/>
  <c r="K545" i="6"/>
  <c r="I545" i="6"/>
  <c r="G545" i="6"/>
  <c r="F545" i="6"/>
  <c r="E545" i="6"/>
  <c r="C545" i="6"/>
  <c r="C545" i="5"/>
  <c r="W545" i="5"/>
  <c r="V545" i="5"/>
  <c r="U545" i="5"/>
  <c r="T545" i="5"/>
  <c r="S545" i="5"/>
  <c r="R545" i="5"/>
  <c r="Q545" i="5"/>
  <c r="P545" i="5"/>
  <c r="O545" i="5"/>
  <c r="N545" i="5"/>
  <c r="M545" i="5"/>
  <c r="L545" i="5"/>
  <c r="K545" i="5"/>
  <c r="I545" i="5"/>
  <c r="G545" i="5"/>
  <c r="F545" i="5"/>
  <c r="E545" i="5"/>
  <c r="W545" i="4"/>
  <c r="V545" i="4"/>
  <c r="U545" i="4"/>
  <c r="T545" i="4"/>
  <c r="S545" i="4"/>
  <c r="R545" i="4"/>
  <c r="Q545" i="4"/>
  <c r="P545" i="4"/>
  <c r="O545" i="4"/>
  <c r="N545" i="4"/>
  <c r="M545" i="4"/>
  <c r="L545" i="4"/>
  <c r="K545" i="4"/>
  <c r="I545" i="4"/>
  <c r="G545" i="4"/>
  <c r="F545" i="4"/>
  <c r="E545" i="4"/>
  <c r="M217" i="15" l="1"/>
  <c r="E218" i="15"/>
  <c r="L217" i="15"/>
  <c r="F217" i="15"/>
  <c r="G217" i="15" s="1"/>
  <c r="I217" i="15"/>
  <c r="F212" i="6"/>
  <c r="G212" i="6" s="1"/>
  <c r="I212" i="6"/>
  <c r="F213" i="6" s="1"/>
  <c r="M212" i="6"/>
  <c r="L212" i="6"/>
  <c r="E213" i="6"/>
  <c r="F219" i="14"/>
  <c r="G219" i="14" s="1"/>
  <c r="I219" i="14" s="1"/>
  <c r="M219" i="14"/>
  <c r="E220" i="14"/>
  <c r="L219" i="14"/>
  <c r="H547" i="5"/>
  <c r="H547" i="7"/>
  <c r="D547" i="7"/>
  <c r="H547" i="6"/>
  <c r="D547" i="6"/>
  <c r="E214" i="7"/>
  <c r="M213" i="7"/>
  <c r="L213" i="7"/>
  <c r="I213" i="7"/>
  <c r="F214" i="7" s="1"/>
  <c r="G214" i="7" s="1"/>
  <c r="H547" i="4"/>
  <c r="C547" i="4"/>
  <c r="E217" i="4"/>
  <c r="M216" i="4"/>
  <c r="L216" i="4"/>
  <c r="F216" i="4"/>
  <c r="G216" i="4" s="1"/>
  <c r="I216" i="4" s="1"/>
  <c r="F217" i="4" s="1"/>
  <c r="A548" i="7"/>
  <c r="A548" i="6"/>
  <c r="A548" i="5"/>
  <c r="D548" i="5" s="1"/>
  <c r="A548" i="4"/>
  <c r="W546" i="7"/>
  <c r="V546" i="7"/>
  <c r="U546" i="7"/>
  <c r="T546" i="7"/>
  <c r="S546" i="7"/>
  <c r="R546" i="7"/>
  <c r="Q546" i="7"/>
  <c r="P546" i="7"/>
  <c r="O546" i="7"/>
  <c r="N546" i="7"/>
  <c r="M546" i="7"/>
  <c r="L546" i="7"/>
  <c r="K546" i="7"/>
  <c r="I546" i="7"/>
  <c r="G546" i="7"/>
  <c r="F546" i="7"/>
  <c r="E546" i="7"/>
  <c r="C546" i="7"/>
  <c r="W546" i="6"/>
  <c r="V546" i="6"/>
  <c r="U546" i="6"/>
  <c r="T546" i="6"/>
  <c r="S546" i="6"/>
  <c r="R546" i="6"/>
  <c r="Q546" i="6"/>
  <c r="P546" i="6"/>
  <c r="O546" i="6"/>
  <c r="N546" i="6"/>
  <c r="M546" i="6"/>
  <c r="L546" i="6"/>
  <c r="K546" i="6"/>
  <c r="I546" i="6"/>
  <c r="G546" i="6"/>
  <c r="F546" i="6"/>
  <c r="E546" i="6"/>
  <c r="C546" i="6"/>
  <c r="C546" i="5"/>
  <c r="W546" i="5"/>
  <c r="V546" i="5"/>
  <c r="U546" i="5"/>
  <c r="T546" i="5"/>
  <c r="S546" i="5"/>
  <c r="R546" i="5"/>
  <c r="Q546" i="5"/>
  <c r="P546" i="5"/>
  <c r="O546" i="5"/>
  <c r="N546" i="5"/>
  <c r="M546" i="5"/>
  <c r="L546" i="5"/>
  <c r="K546" i="5"/>
  <c r="I546" i="5"/>
  <c r="G546" i="5"/>
  <c r="F546" i="5"/>
  <c r="E546" i="5"/>
  <c r="W546" i="4"/>
  <c r="V546" i="4"/>
  <c r="U546" i="4"/>
  <c r="T546" i="4"/>
  <c r="S546" i="4"/>
  <c r="R546" i="4"/>
  <c r="Q546" i="4"/>
  <c r="P546" i="4"/>
  <c r="O546" i="4"/>
  <c r="N546" i="4"/>
  <c r="M546" i="4"/>
  <c r="L546" i="4"/>
  <c r="K546" i="4"/>
  <c r="I546" i="4"/>
  <c r="G546" i="4"/>
  <c r="F546" i="4"/>
  <c r="E546" i="4"/>
  <c r="M218" i="15" l="1"/>
  <c r="L218" i="15"/>
  <c r="E219" i="15"/>
  <c r="F218" i="15"/>
  <c r="G218" i="15" s="1"/>
  <c r="I218" i="15"/>
  <c r="G213" i="6"/>
  <c r="L213" i="6"/>
  <c r="M213" i="6"/>
  <c r="E214" i="6"/>
  <c r="I213" i="6"/>
  <c r="F220" i="14"/>
  <c r="G220" i="14" s="1"/>
  <c r="I220" i="14"/>
  <c r="L220" i="14"/>
  <c r="M220" i="14"/>
  <c r="E221" i="14"/>
  <c r="H548" i="7"/>
  <c r="D548" i="7"/>
  <c r="H548" i="5"/>
  <c r="H548" i="6"/>
  <c r="D548" i="6"/>
  <c r="I214" i="7"/>
  <c r="F215" i="7" s="1"/>
  <c r="G215" i="7" s="1"/>
  <c r="M214" i="7"/>
  <c r="L214" i="7"/>
  <c r="E215" i="7"/>
  <c r="H548" i="4"/>
  <c r="C548" i="4"/>
  <c r="G217" i="4"/>
  <c r="I217" i="4" s="1"/>
  <c r="E218" i="4"/>
  <c r="M217" i="4"/>
  <c r="L217" i="4"/>
  <c r="A549" i="7"/>
  <c r="A549" i="6"/>
  <c r="A549" i="5"/>
  <c r="D549" i="5" s="1"/>
  <c r="A549" i="4"/>
  <c r="W547" i="7"/>
  <c r="V547" i="7"/>
  <c r="U547" i="7"/>
  <c r="T547" i="7"/>
  <c r="S547" i="7"/>
  <c r="R547" i="7"/>
  <c r="Q547" i="7"/>
  <c r="P547" i="7"/>
  <c r="O547" i="7"/>
  <c r="N547" i="7"/>
  <c r="M547" i="7"/>
  <c r="L547" i="7"/>
  <c r="K547" i="7"/>
  <c r="I547" i="7"/>
  <c r="G547" i="7"/>
  <c r="F547" i="7"/>
  <c r="E547" i="7"/>
  <c r="C547" i="7"/>
  <c r="W547" i="6"/>
  <c r="V547" i="6"/>
  <c r="U547" i="6"/>
  <c r="T547" i="6"/>
  <c r="S547" i="6"/>
  <c r="R547" i="6"/>
  <c r="Q547" i="6"/>
  <c r="P547" i="6"/>
  <c r="O547" i="6"/>
  <c r="N547" i="6"/>
  <c r="M547" i="6"/>
  <c r="L547" i="6"/>
  <c r="K547" i="6"/>
  <c r="I547" i="6"/>
  <c r="G547" i="6"/>
  <c r="F547" i="6"/>
  <c r="E547" i="6"/>
  <c r="C547" i="6"/>
  <c r="C547" i="5"/>
  <c r="W547" i="5"/>
  <c r="V547" i="5"/>
  <c r="U547" i="5"/>
  <c r="T547" i="5"/>
  <c r="S547" i="5"/>
  <c r="R547" i="5"/>
  <c r="Q547" i="5"/>
  <c r="P547" i="5"/>
  <c r="O547" i="5"/>
  <c r="N547" i="5"/>
  <c r="M547" i="5"/>
  <c r="L547" i="5"/>
  <c r="K547" i="5"/>
  <c r="I547" i="5"/>
  <c r="G547" i="5"/>
  <c r="F547" i="5"/>
  <c r="E547" i="5"/>
  <c r="W547" i="4"/>
  <c r="V547" i="4"/>
  <c r="U547" i="4"/>
  <c r="T547" i="4"/>
  <c r="S547" i="4"/>
  <c r="R547" i="4"/>
  <c r="Q547" i="4"/>
  <c r="P547" i="4"/>
  <c r="O547" i="4"/>
  <c r="N547" i="4"/>
  <c r="M547" i="4"/>
  <c r="L547" i="4"/>
  <c r="K547" i="4"/>
  <c r="I547" i="4"/>
  <c r="G547" i="4"/>
  <c r="F547" i="4"/>
  <c r="E547" i="4"/>
  <c r="L219" i="15" l="1"/>
  <c r="M219" i="15"/>
  <c r="E220" i="15"/>
  <c r="F219" i="15"/>
  <c r="G219" i="15" s="1"/>
  <c r="I219" i="15" s="1"/>
  <c r="F214" i="6"/>
  <c r="G214" i="6" s="1"/>
  <c r="I214" i="6"/>
  <c r="M214" i="6"/>
  <c r="E215" i="6"/>
  <c r="L214" i="6"/>
  <c r="F221" i="14"/>
  <c r="G221" i="14" s="1"/>
  <c r="I221" i="14"/>
  <c r="L221" i="14"/>
  <c r="E222" i="14"/>
  <c r="M221" i="14"/>
  <c r="H549" i="5"/>
  <c r="H549" i="7"/>
  <c r="D549" i="7"/>
  <c r="H549" i="6"/>
  <c r="D549" i="6"/>
  <c r="M215" i="7"/>
  <c r="L215" i="7"/>
  <c r="E216" i="7"/>
  <c r="I215" i="7"/>
  <c r="H549" i="4"/>
  <c r="C549" i="4"/>
  <c r="F218" i="4"/>
  <c r="G218" i="4" s="1"/>
  <c r="I218" i="4" s="1"/>
  <c r="M218" i="4"/>
  <c r="L218" i="4"/>
  <c r="E219" i="4"/>
  <c r="A550" i="7"/>
  <c r="A550" i="6"/>
  <c r="A550" i="5"/>
  <c r="D550" i="5" s="1"/>
  <c r="A550" i="4"/>
  <c r="W548" i="7"/>
  <c r="V548" i="7"/>
  <c r="U548" i="7"/>
  <c r="T548" i="7"/>
  <c r="S548" i="7"/>
  <c r="R548" i="7"/>
  <c r="Q548" i="7"/>
  <c r="P548" i="7"/>
  <c r="O548" i="7"/>
  <c r="N548" i="7"/>
  <c r="M548" i="7"/>
  <c r="L548" i="7"/>
  <c r="K548" i="7"/>
  <c r="I548" i="7"/>
  <c r="G548" i="7"/>
  <c r="F548" i="7"/>
  <c r="E548" i="7"/>
  <c r="C548" i="7"/>
  <c r="W548" i="6"/>
  <c r="V548" i="6"/>
  <c r="U548" i="6"/>
  <c r="T548" i="6"/>
  <c r="S548" i="6"/>
  <c r="R548" i="6"/>
  <c r="Q548" i="6"/>
  <c r="P548" i="6"/>
  <c r="O548" i="6"/>
  <c r="N548" i="6"/>
  <c r="M548" i="6"/>
  <c r="L548" i="6"/>
  <c r="K548" i="6"/>
  <c r="I548" i="6"/>
  <c r="G548" i="6"/>
  <c r="F548" i="6"/>
  <c r="E548" i="6"/>
  <c r="C548" i="6"/>
  <c r="C548" i="5"/>
  <c r="W548" i="5"/>
  <c r="V548" i="5"/>
  <c r="U548" i="5"/>
  <c r="T548" i="5"/>
  <c r="S548" i="5"/>
  <c r="R548" i="5"/>
  <c r="Q548" i="5"/>
  <c r="P548" i="5"/>
  <c r="O548" i="5"/>
  <c r="N548" i="5"/>
  <c r="M548" i="5"/>
  <c r="L548" i="5"/>
  <c r="K548" i="5"/>
  <c r="I548" i="5"/>
  <c r="G548" i="5"/>
  <c r="F548" i="5"/>
  <c r="E548" i="5"/>
  <c r="W548" i="4"/>
  <c r="V548" i="4"/>
  <c r="U548" i="4"/>
  <c r="T548" i="4"/>
  <c r="S548" i="4"/>
  <c r="R548" i="4"/>
  <c r="Q548" i="4"/>
  <c r="P548" i="4"/>
  <c r="O548" i="4"/>
  <c r="N548" i="4"/>
  <c r="M548" i="4"/>
  <c r="L548" i="4"/>
  <c r="K548" i="4"/>
  <c r="I548" i="4"/>
  <c r="G548" i="4"/>
  <c r="F548" i="4"/>
  <c r="E548" i="4"/>
  <c r="E221" i="15" l="1"/>
  <c r="M220" i="15"/>
  <c r="L220" i="15"/>
  <c r="F220" i="15"/>
  <c r="G220" i="15" s="1"/>
  <c r="I220" i="15"/>
  <c r="L215" i="6"/>
  <c r="M215" i="6"/>
  <c r="E216" i="6"/>
  <c r="F215" i="6"/>
  <c r="G215" i="6" s="1"/>
  <c r="I215" i="6"/>
  <c r="F216" i="6" s="1"/>
  <c r="F222" i="14"/>
  <c r="G222" i="14" s="1"/>
  <c r="I222" i="14" s="1"/>
  <c r="L222" i="14"/>
  <c r="E223" i="14"/>
  <c r="M222" i="14"/>
  <c r="H550" i="5"/>
  <c r="H550" i="7"/>
  <c r="D550" i="7"/>
  <c r="H550" i="6"/>
  <c r="D550" i="6"/>
  <c r="F216" i="7"/>
  <c r="G216" i="7" s="1"/>
  <c r="I216" i="7" s="1"/>
  <c r="L216" i="7"/>
  <c r="E217" i="7"/>
  <c r="M216" i="7"/>
  <c r="H550" i="4"/>
  <c r="C550" i="4"/>
  <c r="F219" i="4"/>
  <c r="G219" i="4" s="1"/>
  <c r="I219" i="4" s="1"/>
  <c r="F220" i="4" s="1"/>
  <c r="M219" i="4"/>
  <c r="L219" i="4"/>
  <c r="E220" i="4"/>
  <c r="A551" i="7"/>
  <c r="A551" i="6"/>
  <c r="A551" i="5"/>
  <c r="D551" i="5" s="1"/>
  <c r="A551" i="4"/>
  <c r="W549" i="7"/>
  <c r="V549" i="7"/>
  <c r="U549" i="7"/>
  <c r="T549" i="7"/>
  <c r="S549" i="7"/>
  <c r="R549" i="7"/>
  <c r="Q549" i="7"/>
  <c r="P549" i="7"/>
  <c r="O549" i="7"/>
  <c r="N549" i="7"/>
  <c r="M549" i="7"/>
  <c r="L549" i="7"/>
  <c r="K549" i="7"/>
  <c r="I549" i="7"/>
  <c r="G549" i="7"/>
  <c r="F549" i="7"/>
  <c r="E549" i="7"/>
  <c r="C549" i="7"/>
  <c r="W549" i="6"/>
  <c r="V549" i="6"/>
  <c r="U549" i="6"/>
  <c r="T549" i="6"/>
  <c r="S549" i="6"/>
  <c r="R549" i="6"/>
  <c r="Q549" i="6"/>
  <c r="P549" i="6"/>
  <c r="O549" i="6"/>
  <c r="N549" i="6"/>
  <c r="M549" i="6"/>
  <c r="L549" i="6"/>
  <c r="K549" i="6"/>
  <c r="I549" i="6"/>
  <c r="G549" i="6"/>
  <c r="F549" i="6"/>
  <c r="E549" i="6"/>
  <c r="C549" i="6"/>
  <c r="C549" i="5"/>
  <c r="W549" i="5"/>
  <c r="V549" i="5"/>
  <c r="U549" i="5"/>
  <c r="T549" i="5"/>
  <c r="S549" i="5"/>
  <c r="R549" i="5"/>
  <c r="Q549" i="5"/>
  <c r="P549" i="5"/>
  <c r="O549" i="5"/>
  <c r="N549" i="5"/>
  <c r="M549" i="5"/>
  <c r="L549" i="5"/>
  <c r="K549" i="5"/>
  <c r="I549" i="5"/>
  <c r="G549" i="5"/>
  <c r="F549" i="5"/>
  <c r="E549" i="5"/>
  <c r="W549" i="4"/>
  <c r="V549" i="4"/>
  <c r="U549" i="4"/>
  <c r="T549" i="4"/>
  <c r="S549" i="4"/>
  <c r="R549" i="4"/>
  <c r="Q549" i="4"/>
  <c r="P549" i="4"/>
  <c r="O549" i="4"/>
  <c r="N549" i="4"/>
  <c r="M549" i="4"/>
  <c r="L549" i="4"/>
  <c r="K549" i="4"/>
  <c r="I549" i="4"/>
  <c r="G549" i="4"/>
  <c r="F549" i="4"/>
  <c r="E549" i="4"/>
  <c r="M221" i="15" l="1"/>
  <c r="L221" i="15"/>
  <c r="E222" i="15"/>
  <c r="F221" i="15"/>
  <c r="G221" i="15" s="1"/>
  <c r="I221" i="15"/>
  <c r="G216" i="6"/>
  <c r="I216" i="6" s="1"/>
  <c r="F217" i="6" s="1"/>
  <c r="G217" i="6" s="1"/>
  <c r="E217" i="6"/>
  <c r="L216" i="6"/>
  <c r="M216" i="6"/>
  <c r="F223" i="14"/>
  <c r="G223" i="14" s="1"/>
  <c r="I223" i="14"/>
  <c r="M223" i="14"/>
  <c r="E224" i="14"/>
  <c r="L223" i="14"/>
  <c r="H551" i="5"/>
  <c r="H551" i="7"/>
  <c r="D551" i="7"/>
  <c r="H551" i="6"/>
  <c r="D551" i="6"/>
  <c r="F217" i="7"/>
  <c r="G217" i="7" s="1"/>
  <c r="I217" i="7" s="1"/>
  <c r="F218" i="7" s="1"/>
  <c r="M217" i="7"/>
  <c r="L217" i="7"/>
  <c r="E218" i="7"/>
  <c r="H551" i="4"/>
  <c r="C551" i="4"/>
  <c r="G220" i="4"/>
  <c r="I220" i="4" s="1"/>
  <c r="E221" i="4"/>
  <c r="M220" i="4"/>
  <c r="L220" i="4"/>
  <c r="A552" i="7"/>
  <c r="A552" i="6"/>
  <c r="A552" i="5"/>
  <c r="D552" i="5" s="1"/>
  <c r="A552" i="4"/>
  <c r="W550" i="7"/>
  <c r="V550" i="7"/>
  <c r="U550" i="7"/>
  <c r="T550" i="7"/>
  <c r="S550" i="7"/>
  <c r="R550" i="7"/>
  <c r="Q550" i="7"/>
  <c r="P550" i="7"/>
  <c r="O550" i="7"/>
  <c r="N550" i="7"/>
  <c r="M550" i="7"/>
  <c r="L550" i="7"/>
  <c r="K550" i="7"/>
  <c r="I550" i="7"/>
  <c r="G550" i="7"/>
  <c r="F550" i="7"/>
  <c r="E550" i="7"/>
  <c r="C550" i="7"/>
  <c r="W550" i="6"/>
  <c r="V550" i="6"/>
  <c r="U550" i="6"/>
  <c r="T550" i="6"/>
  <c r="S550" i="6"/>
  <c r="R550" i="6"/>
  <c r="Q550" i="6"/>
  <c r="P550" i="6"/>
  <c r="O550" i="6"/>
  <c r="N550" i="6"/>
  <c r="M550" i="6"/>
  <c r="L550" i="6"/>
  <c r="K550" i="6"/>
  <c r="I550" i="6"/>
  <c r="G550" i="6"/>
  <c r="F550" i="6"/>
  <c r="E550" i="6"/>
  <c r="C550" i="6"/>
  <c r="C550" i="5"/>
  <c r="W550" i="5"/>
  <c r="V550" i="5"/>
  <c r="U550" i="5"/>
  <c r="T550" i="5"/>
  <c r="S550" i="5"/>
  <c r="R550" i="5"/>
  <c r="Q550" i="5"/>
  <c r="P550" i="5"/>
  <c r="O550" i="5"/>
  <c r="N550" i="5"/>
  <c r="M550" i="5"/>
  <c r="L550" i="5"/>
  <c r="K550" i="5"/>
  <c r="I550" i="5"/>
  <c r="G550" i="5"/>
  <c r="F550" i="5"/>
  <c r="E550" i="5"/>
  <c r="W550" i="4"/>
  <c r="V550" i="4"/>
  <c r="U550" i="4"/>
  <c r="T550" i="4"/>
  <c r="S550" i="4"/>
  <c r="R550" i="4"/>
  <c r="Q550" i="4"/>
  <c r="P550" i="4"/>
  <c r="O550" i="4"/>
  <c r="N550" i="4"/>
  <c r="M550" i="4"/>
  <c r="L550" i="4"/>
  <c r="K550" i="4"/>
  <c r="I550" i="4"/>
  <c r="G550" i="4"/>
  <c r="F550" i="4"/>
  <c r="E550" i="4"/>
  <c r="E223" i="15" l="1"/>
  <c r="L222" i="15"/>
  <c r="M222" i="15"/>
  <c r="F222" i="15"/>
  <c r="G222" i="15" s="1"/>
  <c r="I222" i="15" s="1"/>
  <c r="L217" i="6"/>
  <c r="M217" i="6"/>
  <c r="E218" i="6"/>
  <c r="I217" i="6"/>
  <c r="L224" i="14"/>
  <c r="M224" i="14"/>
  <c r="E225" i="14"/>
  <c r="F224" i="14"/>
  <c r="G224" i="14" s="1"/>
  <c r="I224" i="14"/>
  <c r="H552" i="6"/>
  <c r="D552" i="6"/>
  <c r="H552" i="7"/>
  <c r="D552" i="7"/>
  <c r="H552" i="5"/>
  <c r="G218" i="7"/>
  <c r="I218" i="7" s="1"/>
  <c r="F219" i="7" s="1"/>
  <c r="G219" i="7" s="1"/>
  <c r="L218" i="7"/>
  <c r="M218" i="7"/>
  <c r="E219" i="7"/>
  <c r="H552" i="4"/>
  <c r="C552" i="4"/>
  <c r="F221" i="4"/>
  <c r="G221" i="4" s="1"/>
  <c r="I221" i="4" s="1"/>
  <c r="F222" i="4" s="1"/>
  <c r="L221" i="4"/>
  <c r="E222" i="4"/>
  <c r="M221" i="4"/>
  <c r="A553" i="7"/>
  <c r="A553" i="6"/>
  <c r="A553" i="5"/>
  <c r="D553" i="5" s="1"/>
  <c r="A553" i="4"/>
  <c r="W551" i="7"/>
  <c r="V551" i="7"/>
  <c r="U551" i="7"/>
  <c r="T551" i="7"/>
  <c r="S551" i="7"/>
  <c r="R551" i="7"/>
  <c r="Q551" i="7"/>
  <c r="P551" i="7"/>
  <c r="O551" i="7"/>
  <c r="N551" i="7"/>
  <c r="M551" i="7"/>
  <c r="L551" i="7"/>
  <c r="K551" i="7"/>
  <c r="I551" i="7"/>
  <c r="G551" i="7"/>
  <c r="F551" i="7"/>
  <c r="E551" i="7"/>
  <c r="C551" i="7"/>
  <c r="W551" i="6"/>
  <c r="V551" i="6"/>
  <c r="U551" i="6"/>
  <c r="T551" i="6"/>
  <c r="S551" i="6"/>
  <c r="R551" i="6"/>
  <c r="Q551" i="6"/>
  <c r="P551" i="6"/>
  <c r="O551" i="6"/>
  <c r="N551" i="6"/>
  <c r="M551" i="6"/>
  <c r="L551" i="6"/>
  <c r="K551" i="6"/>
  <c r="I551" i="6"/>
  <c r="G551" i="6"/>
  <c r="F551" i="6"/>
  <c r="E551" i="6"/>
  <c r="C551" i="6"/>
  <c r="C551" i="5"/>
  <c r="W551" i="5"/>
  <c r="V551" i="5"/>
  <c r="U551" i="5"/>
  <c r="T551" i="5"/>
  <c r="S551" i="5"/>
  <c r="R551" i="5"/>
  <c r="Q551" i="5"/>
  <c r="P551" i="5"/>
  <c r="O551" i="5"/>
  <c r="N551" i="5"/>
  <c r="M551" i="5"/>
  <c r="L551" i="5"/>
  <c r="K551" i="5"/>
  <c r="I551" i="5"/>
  <c r="G551" i="5"/>
  <c r="F551" i="5"/>
  <c r="E551" i="5"/>
  <c r="W551" i="4"/>
  <c r="V551" i="4"/>
  <c r="U551" i="4"/>
  <c r="T551" i="4"/>
  <c r="S551" i="4"/>
  <c r="R551" i="4"/>
  <c r="Q551" i="4"/>
  <c r="P551" i="4"/>
  <c r="O551" i="4"/>
  <c r="N551" i="4"/>
  <c r="M551" i="4"/>
  <c r="L551" i="4"/>
  <c r="K551" i="4"/>
  <c r="I551" i="4"/>
  <c r="G551" i="4"/>
  <c r="F551" i="4"/>
  <c r="E551" i="4"/>
  <c r="M223" i="15" l="1"/>
  <c r="L223" i="15"/>
  <c r="E224" i="15"/>
  <c r="F223" i="15"/>
  <c r="G223" i="15" s="1"/>
  <c r="I223" i="15"/>
  <c r="F218" i="6"/>
  <c r="G218" i="6" s="1"/>
  <c r="I218" i="6"/>
  <c r="F219" i="6" s="1"/>
  <c r="L218" i="6"/>
  <c r="M218" i="6"/>
  <c r="E219" i="6"/>
  <c r="F225" i="14"/>
  <c r="G225" i="14" s="1"/>
  <c r="I225" i="14" s="1"/>
  <c r="M225" i="14"/>
  <c r="E226" i="14"/>
  <c r="L225" i="14"/>
  <c r="H553" i="7"/>
  <c r="D553" i="7"/>
  <c r="H553" i="6"/>
  <c r="D553" i="6"/>
  <c r="H553" i="5"/>
  <c r="L219" i="7"/>
  <c r="E220" i="7"/>
  <c r="M219" i="7"/>
  <c r="I219" i="7"/>
  <c r="F220" i="7" s="1"/>
  <c r="G220" i="7" s="1"/>
  <c r="H553" i="4"/>
  <c r="C553" i="4"/>
  <c r="G222" i="4"/>
  <c r="I222" i="4" s="1"/>
  <c r="F223" i="4" s="1"/>
  <c r="M222" i="4"/>
  <c r="E223" i="4"/>
  <c r="L222" i="4"/>
  <c r="A554" i="7"/>
  <c r="A554" i="6"/>
  <c r="A554" i="5"/>
  <c r="D554" i="5" s="1"/>
  <c r="A554" i="4"/>
  <c r="W552" i="7"/>
  <c r="V552" i="7"/>
  <c r="U552" i="7"/>
  <c r="T552" i="7"/>
  <c r="S552" i="7"/>
  <c r="R552" i="7"/>
  <c r="Q552" i="7"/>
  <c r="P552" i="7"/>
  <c r="O552" i="7"/>
  <c r="N552" i="7"/>
  <c r="M552" i="7"/>
  <c r="L552" i="7"/>
  <c r="K552" i="7"/>
  <c r="I552" i="7"/>
  <c r="G552" i="7"/>
  <c r="F552" i="7"/>
  <c r="E552" i="7"/>
  <c r="C552" i="7"/>
  <c r="W552" i="6"/>
  <c r="V552" i="6"/>
  <c r="U552" i="6"/>
  <c r="T552" i="6"/>
  <c r="S552" i="6"/>
  <c r="R552" i="6"/>
  <c r="Q552" i="6"/>
  <c r="P552" i="6"/>
  <c r="O552" i="6"/>
  <c r="N552" i="6"/>
  <c r="M552" i="6"/>
  <c r="L552" i="6"/>
  <c r="K552" i="6"/>
  <c r="I552" i="6"/>
  <c r="G552" i="6"/>
  <c r="F552" i="6"/>
  <c r="E552" i="6"/>
  <c r="C552" i="6"/>
  <c r="C552" i="5"/>
  <c r="W552" i="5"/>
  <c r="V552" i="5"/>
  <c r="U552" i="5"/>
  <c r="T552" i="5"/>
  <c r="S552" i="5"/>
  <c r="R552" i="5"/>
  <c r="Q552" i="5"/>
  <c r="P552" i="5"/>
  <c r="O552" i="5"/>
  <c r="N552" i="5"/>
  <c r="M552" i="5"/>
  <c r="L552" i="5"/>
  <c r="K552" i="5"/>
  <c r="I552" i="5"/>
  <c r="G552" i="5"/>
  <c r="F552" i="5"/>
  <c r="E552" i="5"/>
  <c r="W552" i="4"/>
  <c r="V552" i="4"/>
  <c r="U552" i="4"/>
  <c r="T552" i="4"/>
  <c r="S552" i="4"/>
  <c r="R552" i="4"/>
  <c r="Q552" i="4"/>
  <c r="P552" i="4"/>
  <c r="O552" i="4"/>
  <c r="N552" i="4"/>
  <c r="M552" i="4"/>
  <c r="L552" i="4"/>
  <c r="K552" i="4"/>
  <c r="I552" i="4"/>
  <c r="G552" i="4"/>
  <c r="F552" i="4"/>
  <c r="E552" i="4"/>
  <c r="M224" i="15" l="1"/>
  <c r="E225" i="15"/>
  <c r="L224" i="15"/>
  <c r="F224" i="15"/>
  <c r="G224" i="15" s="1"/>
  <c r="I224" i="15"/>
  <c r="G219" i="6"/>
  <c r="I219" i="6" s="1"/>
  <c r="L219" i="6"/>
  <c r="M219" i="6"/>
  <c r="E220" i="6"/>
  <c r="M226" i="14"/>
  <c r="E227" i="14"/>
  <c r="L226" i="14"/>
  <c r="F226" i="14"/>
  <c r="G226" i="14" s="1"/>
  <c r="I226" i="14"/>
  <c r="H554" i="5"/>
  <c r="H554" i="7"/>
  <c r="D554" i="7"/>
  <c r="H554" i="6"/>
  <c r="D554" i="6"/>
  <c r="I220" i="7"/>
  <c r="L220" i="7"/>
  <c r="E221" i="7"/>
  <c r="M220" i="7"/>
  <c r="H554" i="4"/>
  <c r="C554" i="4"/>
  <c r="G223" i="4"/>
  <c r="I223" i="4" s="1"/>
  <c r="F224" i="4" s="1"/>
  <c r="G224" i="4" s="1"/>
  <c r="M223" i="4"/>
  <c r="L223" i="4"/>
  <c r="E224" i="4"/>
  <c r="A555" i="7"/>
  <c r="A555" i="6"/>
  <c r="A555" i="5"/>
  <c r="D555" i="5" s="1"/>
  <c r="A555" i="4"/>
  <c r="W553" i="7"/>
  <c r="V553" i="7"/>
  <c r="U553" i="7"/>
  <c r="T553" i="7"/>
  <c r="S553" i="7"/>
  <c r="R553" i="7"/>
  <c r="Q553" i="7"/>
  <c r="P553" i="7"/>
  <c r="O553" i="7"/>
  <c r="N553" i="7"/>
  <c r="M553" i="7"/>
  <c r="L553" i="7"/>
  <c r="K553" i="7"/>
  <c r="I553" i="7"/>
  <c r="G553" i="7"/>
  <c r="F553" i="7"/>
  <c r="E553" i="7"/>
  <c r="C553" i="7"/>
  <c r="W553" i="6"/>
  <c r="V553" i="6"/>
  <c r="U553" i="6"/>
  <c r="T553" i="6"/>
  <c r="S553" i="6"/>
  <c r="R553" i="6"/>
  <c r="Q553" i="6"/>
  <c r="P553" i="6"/>
  <c r="O553" i="6"/>
  <c r="N553" i="6"/>
  <c r="M553" i="6"/>
  <c r="L553" i="6"/>
  <c r="K553" i="6"/>
  <c r="I553" i="6"/>
  <c r="G553" i="6"/>
  <c r="F553" i="6"/>
  <c r="E553" i="6"/>
  <c r="C553" i="6"/>
  <c r="C553" i="5"/>
  <c r="W553" i="5"/>
  <c r="V553" i="5"/>
  <c r="U553" i="5"/>
  <c r="T553" i="5"/>
  <c r="S553" i="5"/>
  <c r="R553" i="5"/>
  <c r="Q553" i="5"/>
  <c r="P553" i="5"/>
  <c r="O553" i="5"/>
  <c r="N553" i="5"/>
  <c r="M553" i="5"/>
  <c r="L553" i="5"/>
  <c r="K553" i="5"/>
  <c r="I553" i="5"/>
  <c r="G553" i="5"/>
  <c r="F553" i="5"/>
  <c r="E553" i="5"/>
  <c r="W553" i="4"/>
  <c r="V553" i="4"/>
  <c r="U553" i="4"/>
  <c r="T553" i="4"/>
  <c r="S553" i="4"/>
  <c r="R553" i="4"/>
  <c r="Q553" i="4"/>
  <c r="P553" i="4"/>
  <c r="O553" i="4"/>
  <c r="N553" i="4"/>
  <c r="M553" i="4"/>
  <c r="L553" i="4"/>
  <c r="K553" i="4"/>
  <c r="I553" i="4"/>
  <c r="G553" i="4"/>
  <c r="F553" i="4"/>
  <c r="E553" i="4"/>
  <c r="M225" i="15" l="1"/>
  <c r="E226" i="15"/>
  <c r="L225" i="15"/>
  <c r="F225" i="15"/>
  <c r="G225" i="15" s="1"/>
  <c r="I225" i="15" s="1"/>
  <c r="F220" i="6"/>
  <c r="G220" i="6" s="1"/>
  <c r="I220" i="6"/>
  <c r="M220" i="6"/>
  <c r="E221" i="6"/>
  <c r="L220" i="6"/>
  <c r="F227" i="14"/>
  <c r="G227" i="14" s="1"/>
  <c r="I227" i="14"/>
  <c r="L227" i="14"/>
  <c r="M227" i="14"/>
  <c r="E228" i="14"/>
  <c r="H555" i="7"/>
  <c r="D555" i="7"/>
  <c r="H555" i="6"/>
  <c r="D555" i="6"/>
  <c r="H555" i="5"/>
  <c r="E222" i="7"/>
  <c r="M221" i="7"/>
  <c r="L221" i="7"/>
  <c r="F221" i="7"/>
  <c r="G221" i="7" s="1"/>
  <c r="I221" i="7"/>
  <c r="F222" i="7" s="1"/>
  <c r="H555" i="4"/>
  <c r="C555" i="4"/>
  <c r="I224" i="4"/>
  <c r="F225" i="4" s="1"/>
  <c r="G225" i="4" s="1"/>
  <c r="M224" i="4"/>
  <c r="E225" i="4"/>
  <c r="L224" i="4"/>
  <c r="A556" i="7"/>
  <c r="A556" i="6"/>
  <c r="A556" i="5"/>
  <c r="D556" i="5" s="1"/>
  <c r="A556" i="4"/>
  <c r="W554" i="7"/>
  <c r="V554" i="7"/>
  <c r="U554" i="7"/>
  <c r="T554" i="7"/>
  <c r="S554" i="7"/>
  <c r="R554" i="7"/>
  <c r="Q554" i="7"/>
  <c r="P554" i="7"/>
  <c r="O554" i="7"/>
  <c r="N554" i="7"/>
  <c r="M554" i="7"/>
  <c r="L554" i="7"/>
  <c r="K554" i="7"/>
  <c r="I554" i="7"/>
  <c r="G554" i="7"/>
  <c r="F554" i="7"/>
  <c r="E554" i="7"/>
  <c r="C554" i="7"/>
  <c r="W554" i="6"/>
  <c r="V554" i="6"/>
  <c r="U554" i="6"/>
  <c r="T554" i="6"/>
  <c r="S554" i="6"/>
  <c r="R554" i="6"/>
  <c r="Q554" i="6"/>
  <c r="P554" i="6"/>
  <c r="O554" i="6"/>
  <c r="N554" i="6"/>
  <c r="M554" i="6"/>
  <c r="L554" i="6"/>
  <c r="K554" i="6"/>
  <c r="I554" i="6"/>
  <c r="G554" i="6"/>
  <c r="F554" i="6"/>
  <c r="E554" i="6"/>
  <c r="C554" i="6"/>
  <c r="C554" i="5"/>
  <c r="W554" i="5"/>
  <c r="V554" i="5"/>
  <c r="U554" i="5"/>
  <c r="T554" i="5"/>
  <c r="S554" i="5"/>
  <c r="R554" i="5"/>
  <c r="Q554" i="5"/>
  <c r="P554" i="5"/>
  <c r="O554" i="5"/>
  <c r="N554" i="5"/>
  <c r="M554" i="5"/>
  <c r="L554" i="5"/>
  <c r="K554" i="5"/>
  <c r="I554" i="5"/>
  <c r="G554" i="5"/>
  <c r="F554" i="5"/>
  <c r="E554" i="5"/>
  <c r="W554" i="4"/>
  <c r="V554" i="4"/>
  <c r="U554" i="4"/>
  <c r="T554" i="4"/>
  <c r="S554" i="4"/>
  <c r="R554" i="4"/>
  <c r="Q554" i="4"/>
  <c r="P554" i="4"/>
  <c r="O554" i="4"/>
  <c r="N554" i="4"/>
  <c r="M554" i="4"/>
  <c r="L554" i="4"/>
  <c r="K554" i="4"/>
  <c r="I554" i="4"/>
  <c r="G554" i="4"/>
  <c r="F554" i="4"/>
  <c r="E554" i="4"/>
  <c r="M226" i="15" l="1"/>
  <c r="L226" i="15"/>
  <c r="E227" i="15"/>
  <c r="F226" i="15"/>
  <c r="G226" i="15" s="1"/>
  <c r="I226" i="15"/>
  <c r="M221" i="6"/>
  <c r="E222" i="6"/>
  <c r="L221" i="6"/>
  <c r="F221" i="6"/>
  <c r="G221" i="6" s="1"/>
  <c r="I221" i="6"/>
  <c r="F222" i="6" s="1"/>
  <c r="F228" i="14"/>
  <c r="G228" i="14" s="1"/>
  <c r="I228" i="14" s="1"/>
  <c r="M228" i="14"/>
  <c r="E229" i="14"/>
  <c r="L228" i="14"/>
  <c r="H556" i="7"/>
  <c r="D556" i="7"/>
  <c r="H556" i="6"/>
  <c r="D556" i="6"/>
  <c r="H556" i="5"/>
  <c r="G222" i="7"/>
  <c r="I222" i="7" s="1"/>
  <c r="F223" i="7" s="1"/>
  <c r="G223" i="7" s="1"/>
  <c r="L222" i="7"/>
  <c r="E223" i="7"/>
  <c r="M222" i="7"/>
  <c r="H556" i="4"/>
  <c r="C556" i="4"/>
  <c r="I225" i="4"/>
  <c r="F226" i="4" s="1"/>
  <c r="G226" i="4" s="1"/>
  <c r="M225" i="4"/>
  <c r="L225" i="4"/>
  <c r="E226" i="4"/>
  <c r="A557" i="7"/>
  <c r="A557" i="6"/>
  <c r="A557" i="5"/>
  <c r="D557" i="5" s="1"/>
  <c r="A557" i="4"/>
  <c r="W555" i="7"/>
  <c r="V555" i="7"/>
  <c r="U555" i="7"/>
  <c r="T555" i="7"/>
  <c r="S555" i="7"/>
  <c r="R555" i="7"/>
  <c r="Q555" i="7"/>
  <c r="P555" i="7"/>
  <c r="O555" i="7"/>
  <c r="N555" i="7"/>
  <c r="M555" i="7"/>
  <c r="L555" i="7"/>
  <c r="K555" i="7"/>
  <c r="I555" i="7"/>
  <c r="G555" i="7"/>
  <c r="F555" i="7"/>
  <c r="E555" i="7"/>
  <c r="C555" i="7"/>
  <c r="W555" i="6"/>
  <c r="V555" i="6"/>
  <c r="U555" i="6"/>
  <c r="T555" i="6"/>
  <c r="S555" i="6"/>
  <c r="R555" i="6"/>
  <c r="Q555" i="6"/>
  <c r="P555" i="6"/>
  <c r="O555" i="6"/>
  <c r="N555" i="6"/>
  <c r="M555" i="6"/>
  <c r="L555" i="6"/>
  <c r="K555" i="6"/>
  <c r="I555" i="6"/>
  <c r="G555" i="6"/>
  <c r="F555" i="6"/>
  <c r="E555" i="6"/>
  <c r="C555" i="6"/>
  <c r="C555" i="5"/>
  <c r="W555" i="5"/>
  <c r="V555" i="5"/>
  <c r="U555" i="5"/>
  <c r="T555" i="5"/>
  <c r="S555" i="5"/>
  <c r="R555" i="5"/>
  <c r="Q555" i="5"/>
  <c r="P555" i="5"/>
  <c r="O555" i="5"/>
  <c r="N555" i="5"/>
  <c r="M555" i="5"/>
  <c r="L555" i="5"/>
  <c r="K555" i="5"/>
  <c r="I555" i="5"/>
  <c r="G555" i="5"/>
  <c r="F555" i="5"/>
  <c r="E555" i="5"/>
  <c r="W555" i="4"/>
  <c r="V555" i="4"/>
  <c r="U555" i="4"/>
  <c r="T555" i="4"/>
  <c r="S555" i="4"/>
  <c r="R555" i="4"/>
  <c r="Q555" i="4"/>
  <c r="P555" i="4"/>
  <c r="O555" i="4"/>
  <c r="N555" i="4"/>
  <c r="M555" i="4"/>
  <c r="L555" i="4"/>
  <c r="K555" i="4"/>
  <c r="I555" i="4"/>
  <c r="G555" i="4"/>
  <c r="F555" i="4"/>
  <c r="E555" i="4"/>
  <c r="M227" i="15" l="1"/>
  <c r="L227" i="15"/>
  <c r="E228" i="15"/>
  <c r="F227" i="15"/>
  <c r="G227" i="15" s="1"/>
  <c r="I227" i="15"/>
  <c r="G222" i="6"/>
  <c r="I222" i="6" s="1"/>
  <c r="F223" i="6" s="1"/>
  <c r="G223" i="6" s="1"/>
  <c r="M222" i="6"/>
  <c r="L222" i="6"/>
  <c r="E223" i="6"/>
  <c r="F229" i="14"/>
  <c r="G229" i="14" s="1"/>
  <c r="I229" i="14"/>
  <c r="L229" i="14"/>
  <c r="E230" i="14"/>
  <c r="M229" i="14"/>
  <c r="H557" i="7"/>
  <c r="D557" i="7"/>
  <c r="H557" i="6"/>
  <c r="D557" i="6"/>
  <c r="H557" i="5"/>
  <c r="I223" i="7"/>
  <c r="F224" i="7" s="1"/>
  <c r="G224" i="7" s="1"/>
  <c r="E224" i="7"/>
  <c r="M223" i="7"/>
  <c r="L223" i="7"/>
  <c r="H557" i="4"/>
  <c r="C557" i="4"/>
  <c r="L226" i="4"/>
  <c r="M226" i="4"/>
  <c r="E227" i="4"/>
  <c r="I226" i="4"/>
  <c r="A558" i="7"/>
  <c r="A558" i="6"/>
  <c r="A558" i="5"/>
  <c r="D558" i="5" s="1"/>
  <c r="A558" i="4"/>
  <c r="W556" i="7"/>
  <c r="V556" i="7"/>
  <c r="U556" i="7"/>
  <c r="T556" i="7"/>
  <c r="S556" i="7"/>
  <c r="R556" i="7"/>
  <c r="Q556" i="7"/>
  <c r="P556" i="7"/>
  <c r="O556" i="7"/>
  <c r="N556" i="7"/>
  <c r="M556" i="7"/>
  <c r="L556" i="7"/>
  <c r="K556" i="7"/>
  <c r="I556" i="7"/>
  <c r="G556" i="7"/>
  <c r="F556" i="7"/>
  <c r="E556" i="7"/>
  <c r="C556" i="7"/>
  <c r="W556" i="6"/>
  <c r="V556" i="6"/>
  <c r="U556" i="6"/>
  <c r="T556" i="6"/>
  <c r="S556" i="6"/>
  <c r="R556" i="6"/>
  <c r="Q556" i="6"/>
  <c r="P556" i="6"/>
  <c r="O556" i="6"/>
  <c r="N556" i="6"/>
  <c r="M556" i="6"/>
  <c r="L556" i="6"/>
  <c r="K556" i="6"/>
  <c r="I556" i="6"/>
  <c r="G556" i="6"/>
  <c r="F556" i="6"/>
  <c r="E556" i="6"/>
  <c r="C556" i="6"/>
  <c r="C556" i="5"/>
  <c r="W556" i="5"/>
  <c r="V556" i="5"/>
  <c r="U556" i="5"/>
  <c r="T556" i="5"/>
  <c r="S556" i="5"/>
  <c r="R556" i="5"/>
  <c r="Q556" i="5"/>
  <c r="P556" i="5"/>
  <c r="O556" i="5"/>
  <c r="N556" i="5"/>
  <c r="M556" i="5"/>
  <c r="L556" i="5"/>
  <c r="K556" i="5"/>
  <c r="I556" i="5"/>
  <c r="G556" i="5"/>
  <c r="F556" i="5"/>
  <c r="E556" i="5"/>
  <c r="W556" i="4"/>
  <c r="V556" i="4"/>
  <c r="U556" i="4"/>
  <c r="T556" i="4"/>
  <c r="S556" i="4"/>
  <c r="R556" i="4"/>
  <c r="Q556" i="4"/>
  <c r="P556" i="4"/>
  <c r="O556" i="4"/>
  <c r="N556" i="4"/>
  <c r="M556" i="4"/>
  <c r="L556" i="4"/>
  <c r="K556" i="4"/>
  <c r="I556" i="4"/>
  <c r="G556" i="4"/>
  <c r="F556" i="4"/>
  <c r="E556" i="4"/>
  <c r="L228" i="15" l="1"/>
  <c r="M228" i="15"/>
  <c r="E229" i="15"/>
  <c r="F228" i="15"/>
  <c r="G228" i="15" s="1"/>
  <c r="I228" i="15" s="1"/>
  <c r="L223" i="6"/>
  <c r="E224" i="6"/>
  <c r="M223" i="6"/>
  <c r="I223" i="6"/>
  <c r="M230" i="14"/>
  <c r="E231" i="14"/>
  <c r="L230" i="14"/>
  <c r="F230" i="14"/>
  <c r="G230" i="14" s="1"/>
  <c r="I230" i="14"/>
  <c r="H558" i="7"/>
  <c r="D558" i="7"/>
  <c r="H558" i="6"/>
  <c r="D558" i="6"/>
  <c r="H558" i="5"/>
  <c r="I224" i="7"/>
  <c r="F225" i="7" s="1"/>
  <c r="G225" i="7" s="1"/>
  <c r="M224" i="7"/>
  <c r="L224" i="7"/>
  <c r="E225" i="7"/>
  <c r="H558" i="4"/>
  <c r="C558" i="4"/>
  <c r="I227" i="4"/>
  <c r="F227" i="4"/>
  <c r="G227" i="4" s="1"/>
  <c r="M227" i="4"/>
  <c r="L227" i="4"/>
  <c r="E228" i="4"/>
  <c r="A559" i="7"/>
  <c r="A559" i="6"/>
  <c r="A559" i="5"/>
  <c r="D559" i="5" s="1"/>
  <c r="A559" i="4"/>
  <c r="W557" i="7"/>
  <c r="V557" i="7"/>
  <c r="U557" i="7"/>
  <c r="T557" i="7"/>
  <c r="S557" i="7"/>
  <c r="R557" i="7"/>
  <c r="Q557" i="7"/>
  <c r="P557" i="7"/>
  <c r="O557" i="7"/>
  <c r="N557" i="7"/>
  <c r="M557" i="7"/>
  <c r="L557" i="7"/>
  <c r="K557" i="7"/>
  <c r="I557" i="7"/>
  <c r="G557" i="7"/>
  <c r="F557" i="7"/>
  <c r="E557" i="7"/>
  <c r="C557" i="7"/>
  <c r="W557" i="6"/>
  <c r="V557" i="6"/>
  <c r="U557" i="6"/>
  <c r="T557" i="6"/>
  <c r="S557" i="6"/>
  <c r="R557" i="6"/>
  <c r="Q557" i="6"/>
  <c r="P557" i="6"/>
  <c r="O557" i="6"/>
  <c r="N557" i="6"/>
  <c r="M557" i="6"/>
  <c r="L557" i="6"/>
  <c r="K557" i="6"/>
  <c r="I557" i="6"/>
  <c r="G557" i="6"/>
  <c r="F557" i="6"/>
  <c r="E557" i="6"/>
  <c r="C557" i="6"/>
  <c r="C557" i="5"/>
  <c r="W557" i="5"/>
  <c r="V557" i="5"/>
  <c r="U557" i="5"/>
  <c r="T557" i="5"/>
  <c r="S557" i="5"/>
  <c r="R557" i="5"/>
  <c r="Q557" i="5"/>
  <c r="P557" i="5"/>
  <c r="O557" i="5"/>
  <c r="N557" i="5"/>
  <c r="M557" i="5"/>
  <c r="L557" i="5"/>
  <c r="K557" i="5"/>
  <c r="I557" i="5"/>
  <c r="G557" i="5"/>
  <c r="F557" i="5"/>
  <c r="E557" i="5"/>
  <c r="W557" i="4"/>
  <c r="V557" i="4"/>
  <c r="U557" i="4"/>
  <c r="T557" i="4"/>
  <c r="S557" i="4"/>
  <c r="R557" i="4"/>
  <c r="Q557" i="4"/>
  <c r="P557" i="4"/>
  <c r="O557" i="4"/>
  <c r="N557" i="4"/>
  <c r="M557" i="4"/>
  <c r="L557" i="4"/>
  <c r="K557" i="4"/>
  <c r="I557" i="4"/>
  <c r="G557" i="4"/>
  <c r="F557" i="4"/>
  <c r="E557" i="4"/>
  <c r="L229" i="15" l="1"/>
  <c r="M229" i="15"/>
  <c r="E230" i="15"/>
  <c r="F229" i="15"/>
  <c r="G229" i="15" s="1"/>
  <c r="I229" i="15"/>
  <c r="F224" i="6"/>
  <c r="G224" i="6" s="1"/>
  <c r="I224" i="6"/>
  <c r="F225" i="6" s="1"/>
  <c r="L224" i="6"/>
  <c r="M224" i="6"/>
  <c r="E225" i="6"/>
  <c r="F231" i="14"/>
  <c r="G231" i="14" s="1"/>
  <c r="I231" i="14" s="1"/>
  <c r="L231" i="14"/>
  <c r="E232" i="14"/>
  <c r="M231" i="14"/>
  <c r="H559" i="7"/>
  <c r="D559" i="7"/>
  <c r="H559" i="6"/>
  <c r="D559" i="6"/>
  <c r="H559" i="5"/>
  <c r="E226" i="7"/>
  <c r="L225" i="7"/>
  <c r="M225" i="7"/>
  <c r="I225" i="7"/>
  <c r="H559" i="4"/>
  <c r="C559" i="4"/>
  <c r="E229" i="4"/>
  <c r="M228" i="4"/>
  <c r="L228" i="4"/>
  <c r="F228" i="4"/>
  <c r="G228" i="4" s="1"/>
  <c r="I228" i="4" s="1"/>
  <c r="F229" i="4" s="1"/>
  <c r="A560" i="7"/>
  <c r="A560" i="6"/>
  <c r="A560" i="5"/>
  <c r="D560" i="5" s="1"/>
  <c r="A560" i="4"/>
  <c r="W558" i="7"/>
  <c r="V558" i="7"/>
  <c r="U558" i="7"/>
  <c r="T558" i="7"/>
  <c r="S558" i="7"/>
  <c r="R558" i="7"/>
  <c r="Q558" i="7"/>
  <c r="P558" i="7"/>
  <c r="O558" i="7"/>
  <c r="N558" i="7"/>
  <c r="M558" i="7"/>
  <c r="L558" i="7"/>
  <c r="K558" i="7"/>
  <c r="I558" i="7"/>
  <c r="G558" i="7"/>
  <c r="F558" i="7"/>
  <c r="E558" i="7"/>
  <c r="C558" i="7"/>
  <c r="W558" i="6"/>
  <c r="V558" i="6"/>
  <c r="U558" i="6"/>
  <c r="T558" i="6"/>
  <c r="S558" i="6"/>
  <c r="R558" i="6"/>
  <c r="Q558" i="6"/>
  <c r="P558" i="6"/>
  <c r="O558" i="6"/>
  <c r="N558" i="6"/>
  <c r="M558" i="6"/>
  <c r="L558" i="6"/>
  <c r="K558" i="6"/>
  <c r="I558" i="6"/>
  <c r="G558" i="6"/>
  <c r="F558" i="6"/>
  <c r="E558" i="6"/>
  <c r="C558" i="6"/>
  <c r="C558" i="5"/>
  <c r="W558" i="5"/>
  <c r="V558" i="5"/>
  <c r="U558" i="5"/>
  <c r="T558" i="5"/>
  <c r="S558" i="5"/>
  <c r="R558" i="5"/>
  <c r="Q558" i="5"/>
  <c r="P558" i="5"/>
  <c r="O558" i="5"/>
  <c r="N558" i="5"/>
  <c r="M558" i="5"/>
  <c r="L558" i="5"/>
  <c r="K558" i="5"/>
  <c r="I558" i="5"/>
  <c r="G558" i="5"/>
  <c r="F558" i="5"/>
  <c r="E558" i="5"/>
  <c r="W558" i="4"/>
  <c r="V558" i="4"/>
  <c r="U558" i="4"/>
  <c r="T558" i="4"/>
  <c r="S558" i="4"/>
  <c r="R558" i="4"/>
  <c r="Q558" i="4"/>
  <c r="P558" i="4"/>
  <c r="O558" i="4"/>
  <c r="N558" i="4"/>
  <c r="M558" i="4"/>
  <c r="L558" i="4"/>
  <c r="K558" i="4"/>
  <c r="I558" i="4"/>
  <c r="G558" i="4"/>
  <c r="F558" i="4"/>
  <c r="E558" i="4"/>
  <c r="M230" i="15" l="1"/>
  <c r="E231" i="15"/>
  <c r="L230" i="15"/>
  <c r="F230" i="15"/>
  <c r="G230" i="15" s="1"/>
  <c r="I230" i="15"/>
  <c r="G225" i="6"/>
  <c r="I225" i="6" s="1"/>
  <c r="F226" i="6" s="1"/>
  <c r="G226" i="6" s="1"/>
  <c r="L225" i="6"/>
  <c r="E226" i="6"/>
  <c r="M225" i="6"/>
  <c r="F232" i="14"/>
  <c r="G232" i="14" s="1"/>
  <c r="I232" i="14"/>
  <c r="M232" i="14"/>
  <c r="L232" i="14"/>
  <c r="E233" i="14"/>
  <c r="H560" i="6"/>
  <c r="D560" i="6"/>
  <c r="H560" i="7"/>
  <c r="D560" i="7"/>
  <c r="H560" i="5"/>
  <c r="M226" i="7"/>
  <c r="L226" i="7"/>
  <c r="E227" i="7"/>
  <c r="F226" i="7"/>
  <c r="G226" i="7" s="1"/>
  <c r="I226" i="7" s="1"/>
  <c r="H560" i="4"/>
  <c r="C560" i="4"/>
  <c r="G229" i="4"/>
  <c r="I229" i="4" s="1"/>
  <c r="M229" i="4"/>
  <c r="L229" i="4"/>
  <c r="E230" i="4"/>
  <c r="A561" i="7"/>
  <c r="A561" i="6"/>
  <c r="A561" i="5"/>
  <c r="D561" i="5" s="1"/>
  <c r="A561" i="4"/>
  <c r="W559" i="7"/>
  <c r="V559" i="7"/>
  <c r="U559" i="7"/>
  <c r="T559" i="7"/>
  <c r="S559" i="7"/>
  <c r="R559" i="7"/>
  <c r="Q559" i="7"/>
  <c r="P559" i="7"/>
  <c r="O559" i="7"/>
  <c r="N559" i="7"/>
  <c r="M559" i="7"/>
  <c r="L559" i="7"/>
  <c r="K559" i="7"/>
  <c r="I559" i="7"/>
  <c r="G559" i="7"/>
  <c r="F559" i="7"/>
  <c r="E559" i="7"/>
  <c r="C559" i="7"/>
  <c r="W559" i="6"/>
  <c r="V559" i="6"/>
  <c r="U559" i="6"/>
  <c r="T559" i="6"/>
  <c r="S559" i="6"/>
  <c r="R559" i="6"/>
  <c r="Q559" i="6"/>
  <c r="P559" i="6"/>
  <c r="O559" i="6"/>
  <c r="N559" i="6"/>
  <c r="M559" i="6"/>
  <c r="L559" i="6"/>
  <c r="K559" i="6"/>
  <c r="I559" i="6"/>
  <c r="G559" i="6"/>
  <c r="F559" i="6"/>
  <c r="E559" i="6"/>
  <c r="C559" i="6"/>
  <c r="C559" i="5"/>
  <c r="W559" i="5"/>
  <c r="V559" i="5"/>
  <c r="U559" i="5"/>
  <c r="T559" i="5"/>
  <c r="S559" i="5"/>
  <c r="R559" i="5"/>
  <c r="Q559" i="5"/>
  <c r="P559" i="5"/>
  <c r="O559" i="5"/>
  <c r="N559" i="5"/>
  <c r="M559" i="5"/>
  <c r="L559" i="5"/>
  <c r="K559" i="5"/>
  <c r="I559" i="5"/>
  <c r="G559" i="5"/>
  <c r="F559" i="5"/>
  <c r="E559" i="5"/>
  <c r="W559" i="4"/>
  <c r="V559" i="4"/>
  <c r="U559" i="4"/>
  <c r="T559" i="4"/>
  <c r="S559" i="4"/>
  <c r="R559" i="4"/>
  <c r="Q559" i="4"/>
  <c r="P559" i="4"/>
  <c r="O559" i="4"/>
  <c r="N559" i="4"/>
  <c r="M559" i="4"/>
  <c r="L559" i="4"/>
  <c r="K559" i="4"/>
  <c r="I559" i="4"/>
  <c r="G559" i="4"/>
  <c r="F559" i="4"/>
  <c r="E559" i="4"/>
  <c r="M231" i="15" l="1"/>
  <c r="E232" i="15"/>
  <c r="L231" i="15"/>
  <c r="F231" i="15"/>
  <c r="G231" i="15" s="1"/>
  <c r="I231" i="15" s="1"/>
  <c r="I226" i="6"/>
  <c r="F227" i="6" s="1"/>
  <c r="G227" i="6" s="1"/>
  <c r="M226" i="6"/>
  <c r="E227" i="6"/>
  <c r="L226" i="6"/>
  <c r="F233" i="14"/>
  <c r="G233" i="14" s="1"/>
  <c r="I233" i="14"/>
  <c r="E234" i="14"/>
  <c r="L233" i="14"/>
  <c r="M233" i="14"/>
  <c r="H561" i="6"/>
  <c r="D561" i="6"/>
  <c r="H561" i="7"/>
  <c r="D561" i="7"/>
  <c r="H561" i="5"/>
  <c r="E228" i="7"/>
  <c r="L227" i="7"/>
  <c r="M227" i="7"/>
  <c r="F227" i="7"/>
  <c r="G227" i="7" s="1"/>
  <c r="I227" i="7"/>
  <c r="H561" i="4"/>
  <c r="C561" i="4"/>
  <c r="L230" i="4"/>
  <c r="E231" i="4"/>
  <c r="M230" i="4"/>
  <c r="F230" i="4"/>
  <c r="G230" i="4" s="1"/>
  <c r="I230" i="4" s="1"/>
  <c r="A562" i="7"/>
  <c r="A562" i="6"/>
  <c r="A562" i="5"/>
  <c r="D562" i="5" s="1"/>
  <c r="A562" i="4"/>
  <c r="W560" i="7"/>
  <c r="V560" i="7"/>
  <c r="U560" i="7"/>
  <c r="T560" i="7"/>
  <c r="S560" i="7"/>
  <c r="R560" i="7"/>
  <c r="Q560" i="7"/>
  <c r="P560" i="7"/>
  <c r="O560" i="7"/>
  <c r="N560" i="7"/>
  <c r="M560" i="7"/>
  <c r="L560" i="7"/>
  <c r="K560" i="7"/>
  <c r="I560" i="7"/>
  <c r="G560" i="7"/>
  <c r="F560" i="7"/>
  <c r="E560" i="7"/>
  <c r="C560" i="7"/>
  <c r="W560" i="6"/>
  <c r="V560" i="6"/>
  <c r="U560" i="6"/>
  <c r="T560" i="6"/>
  <c r="S560" i="6"/>
  <c r="R560" i="6"/>
  <c r="Q560" i="6"/>
  <c r="P560" i="6"/>
  <c r="O560" i="6"/>
  <c r="N560" i="6"/>
  <c r="M560" i="6"/>
  <c r="L560" i="6"/>
  <c r="K560" i="6"/>
  <c r="I560" i="6"/>
  <c r="G560" i="6"/>
  <c r="F560" i="6"/>
  <c r="E560" i="6"/>
  <c r="C560" i="6"/>
  <c r="C560" i="5"/>
  <c r="W560" i="5"/>
  <c r="V560" i="5"/>
  <c r="U560" i="5"/>
  <c r="T560" i="5"/>
  <c r="S560" i="5"/>
  <c r="R560" i="5"/>
  <c r="Q560" i="5"/>
  <c r="P560" i="5"/>
  <c r="O560" i="5"/>
  <c r="N560" i="5"/>
  <c r="M560" i="5"/>
  <c r="L560" i="5"/>
  <c r="K560" i="5"/>
  <c r="I560" i="5"/>
  <c r="G560" i="5"/>
  <c r="F560" i="5"/>
  <c r="E560" i="5"/>
  <c r="W560" i="4"/>
  <c r="V560" i="4"/>
  <c r="U560" i="4"/>
  <c r="T560" i="4"/>
  <c r="S560" i="4"/>
  <c r="R560" i="4"/>
  <c r="Q560" i="4"/>
  <c r="P560" i="4"/>
  <c r="O560" i="4"/>
  <c r="N560" i="4"/>
  <c r="M560" i="4"/>
  <c r="L560" i="4"/>
  <c r="K560" i="4"/>
  <c r="I560" i="4"/>
  <c r="G560" i="4"/>
  <c r="F560" i="4"/>
  <c r="E560" i="4"/>
  <c r="L232" i="15" l="1"/>
  <c r="M232" i="15"/>
  <c r="E233" i="15"/>
  <c r="F232" i="15"/>
  <c r="G232" i="15" s="1"/>
  <c r="I232" i="15"/>
  <c r="E228" i="6"/>
  <c r="L227" i="6"/>
  <c r="M227" i="6"/>
  <c r="I227" i="6"/>
  <c r="F228" i="6" s="1"/>
  <c r="G228" i="6" s="1"/>
  <c r="L234" i="14"/>
  <c r="M234" i="14"/>
  <c r="E235" i="14"/>
  <c r="F234" i="14"/>
  <c r="G234" i="14" s="1"/>
  <c r="I234" i="14" s="1"/>
  <c r="H562" i="7"/>
  <c r="D562" i="7"/>
  <c r="H562" i="6"/>
  <c r="D562" i="6"/>
  <c r="H562" i="5"/>
  <c r="F228" i="7"/>
  <c r="G228" i="7" s="1"/>
  <c r="I228" i="7" s="1"/>
  <c r="L228" i="7"/>
  <c r="E229" i="7"/>
  <c r="M228" i="7"/>
  <c r="H562" i="4"/>
  <c r="C562" i="4"/>
  <c r="L231" i="4"/>
  <c r="E232" i="4"/>
  <c r="M231" i="4"/>
  <c r="F231" i="4"/>
  <c r="G231" i="4" s="1"/>
  <c r="I231" i="4" s="1"/>
  <c r="F232" i="4" s="1"/>
  <c r="A563" i="7"/>
  <c r="A563" i="6"/>
  <c r="A563" i="5"/>
  <c r="D563" i="5" s="1"/>
  <c r="A563" i="4"/>
  <c r="W561" i="7"/>
  <c r="V561" i="7"/>
  <c r="U561" i="7"/>
  <c r="T561" i="7"/>
  <c r="S561" i="7"/>
  <c r="R561" i="7"/>
  <c r="Q561" i="7"/>
  <c r="P561" i="7"/>
  <c r="O561" i="7"/>
  <c r="N561" i="7"/>
  <c r="M561" i="7"/>
  <c r="L561" i="7"/>
  <c r="K561" i="7"/>
  <c r="I561" i="7"/>
  <c r="G561" i="7"/>
  <c r="F561" i="7"/>
  <c r="E561" i="7"/>
  <c r="C561" i="7"/>
  <c r="W561" i="6"/>
  <c r="V561" i="6"/>
  <c r="U561" i="6"/>
  <c r="T561" i="6"/>
  <c r="S561" i="6"/>
  <c r="R561" i="6"/>
  <c r="Q561" i="6"/>
  <c r="P561" i="6"/>
  <c r="O561" i="6"/>
  <c r="N561" i="6"/>
  <c r="M561" i="6"/>
  <c r="L561" i="6"/>
  <c r="K561" i="6"/>
  <c r="I561" i="6"/>
  <c r="G561" i="6"/>
  <c r="F561" i="6"/>
  <c r="E561" i="6"/>
  <c r="C561" i="6"/>
  <c r="C561" i="5"/>
  <c r="W561" i="5"/>
  <c r="V561" i="5"/>
  <c r="U561" i="5"/>
  <c r="T561" i="5"/>
  <c r="S561" i="5"/>
  <c r="R561" i="5"/>
  <c r="Q561" i="5"/>
  <c r="P561" i="5"/>
  <c r="O561" i="5"/>
  <c r="N561" i="5"/>
  <c r="M561" i="5"/>
  <c r="L561" i="5"/>
  <c r="K561" i="5"/>
  <c r="I561" i="5"/>
  <c r="G561" i="5"/>
  <c r="F561" i="5"/>
  <c r="E561" i="5"/>
  <c r="W561" i="4"/>
  <c r="V561" i="4"/>
  <c r="U561" i="4"/>
  <c r="T561" i="4"/>
  <c r="S561" i="4"/>
  <c r="R561" i="4"/>
  <c r="Q561" i="4"/>
  <c r="P561" i="4"/>
  <c r="O561" i="4"/>
  <c r="N561" i="4"/>
  <c r="M561" i="4"/>
  <c r="L561" i="4"/>
  <c r="K561" i="4"/>
  <c r="I561" i="4"/>
  <c r="G561" i="4"/>
  <c r="F561" i="4"/>
  <c r="E561" i="4"/>
  <c r="M233" i="15" l="1"/>
  <c r="E234" i="15"/>
  <c r="L233" i="15"/>
  <c r="F233" i="15"/>
  <c r="G233" i="15" s="1"/>
  <c r="I233" i="15"/>
  <c r="I228" i="6"/>
  <c r="F229" i="6" s="1"/>
  <c r="G229" i="6" s="1"/>
  <c r="E229" i="6"/>
  <c r="L228" i="6"/>
  <c r="M228" i="6"/>
  <c r="F235" i="14"/>
  <c r="G235" i="14" s="1"/>
  <c r="I235" i="14"/>
  <c r="L235" i="14"/>
  <c r="E236" i="14"/>
  <c r="M235" i="14"/>
  <c r="H563" i="7"/>
  <c r="D563" i="7"/>
  <c r="H563" i="6"/>
  <c r="D563" i="6"/>
  <c r="H563" i="5"/>
  <c r="F229" i="7"/>
  <c r="G229" i="7" s="1"/>
  <c r="I229" i="7" s="1"/>
  <c r="E230" i="7"/>
  <c r="M229" i="7"/>
  <c r="L229" i="7"/>
  <c r="H563" i="4"/>
  <c r="C563" i="4"/>
  <c r="G232" i="4"/>
  <c r="I232" i="4" s="1"/>
  <c r="F233" i="4" s="1"/>
  <c r="G233" i="4" s="1"/>
  <c r="M232" i="4"/>
  <c r="L232" i="4"/>
  <c r="E233" i="4"/>
  <c r="A564" i="7"/>
  <c r="A564" i="6"/>
  <c r="A564" i="5"/>
  <c r="D564" i="5" s="1"/>
  <c r="A564" i="4"/>
  <c r="W562" i="7"/>
  <c r="V562" i="7"/>
  <c r="U562" i="7"/>
  <c r="T562" i="7"/>
  <c r="S562" i="7"/>
  <c r="R562" i="7"/>
  <c r="Q562" i="7"/>
  <c r="P562" i="7"/>
  <c r="O562" i="7"/>
  <c r="N562" i="7"/>
  <c r="M562" i="7"/>
  <c r="L562" i="7"/>
  <c r="K562" i="7"/>
  <c r="I562" i="7"/>
  <c r="G562" i="7"/>
  <c r="F562" i="7"/>
  <c r="E562" i="7"/>
  <c r="C562" i="7"/>
  <c r="W562" i="6"/>
  <c r="V562" i="6"/>
  <c r="U562" i="6"/>
  <c r="T562" i="6"/>
  <c r="S562" i="6"/>
  <c r="R562" i="6"/>
  <c r="Q562" i="6"/>
  <c r="P562" i="6"/>
  <c r="O562" i="6"/>
  <c r="N562" i="6"/>
  <c r="M562" i="6"/>
  <c r="L562" i="6"/>
  <c r="K562" i="6"/>
  <c r="I562" i="6"/>
  <c r="G562" i="6"/>
  <c r="F562" i="6"/>
  <c r="E562" i="6"/>
  <c r="C562" i="6"/>
  <c r="C562" i="5"/>
  <c r="W562" i="5"/>
  <c r="V562" i="5"/>
  <c r="U562" i="5"/>
  <c r="T562" i="5"/>
  <c r="S562" i="5"/>
  <c r="R562" i="5"/>
  <c r="Q562" i="5"/>
  <c r="P562" i="5"/>
  <c r="O562" i="5"/>
  <c r="N562" i="5"/>
  <c r="M562" i="5"/>
  <c r="L562" i="5"/>
  <c r="K562" i="5"/>
  <c r="I562" i="5"/>
  <c r="G562" i="5"/>
  <c r="F562" i="5"/>
  <c r="E562" i="5"/>
  <c r="W562" i="4"/>
  <c r="V562" i="4"/>
  <c r="U562" i="4"/>
  <c r="T562" i="4"/>
  <c r="S562" i="4"/>
  <c r="R562" i="4"/>
  <c r="Q562" i="4"/>
  <c r="P562" i="4"/>
  <c r="O562" i="4"/>
  <c r="N562" i="4"/>
  <c r="M562" i="4"/>
  <c r="L562" i="4"/>
  <c r="K562" i="4"/>
  <c r="I562" i="4"/>
  <c r="G562" i="4"/>
  <c r="F562" i="4"/>
  <c r="E562" i="4"/>
  <c r="M234" i="15" l="1"/>
  <c r="L234" i="15"/>
  <c r="E235" i="15"/>
  <c r="F234" i="15"/>
  <c r="G234" i="15" s="1"/>
  <c r="I234" i="15" s="1"/>
  <c r="L229" i="6"/>
  <c r="M229" i="6"/>
  <c r="E230" i="6"/>
  <c r="I229" i="6"/>
  <c r="L236" i="14"/>
  <c r="M236" i="14"/>
  <c r="E237" i="14"/>
  <c r="F236" i="14"/>
  <c r="G236" i="14" s="1"/>
  <c r="I236" i="14"/>
  <c r="H564" i="6"/>
  <c r="D564" i="6"/>
  <c r="H564" i="7"/>
  <c r="D564" i="7"/>
  <c r="H564" i="5"/>
  <c r="L230" i="7"/>
  <c r="E231" i="7"/>
  <c r="M230" i="7"/>
  <c r="F230" i="7"/>
  <c r="G230" i="7" s="1"/>
  <c r="I230" i="7"/>
  <c r="F231" i="7" s="1"/>
  <c r="H564" i="4"/>
  <c r="C564" i="4"/>
  <c r="M233" i="4"/>
  <c r="L233" i="4"/>
  <c r="E234" i="4"/>
  <c r="I233" i="4"/>
  <c r="A565" i="7"/>
  <c r="A565" i="6"/>
  <c r="A565" i="5"/>
  <c r="D565" i="5" s="1"/>
  <c r="A565" i="4"/>
  <c r="W563" i="7"/>
  <c r="V563" i="7"/>
  <c r="U563" i="7"/>
  <c r="T563" i="7"/>
  <c r="S563" i="7"/>
  <c r="R563" i="7"/>
  <c r="Q563" i="7"/>
  <c r="P563" i="7"/>
  <c r="O563" i="7"/>
  <c r="N563" i="7"/>
  <c r="M563" i="7"/>
  <c r="L563" i="7"/>
  <c r="K563" i="7"/>
  <c r="I563" i="7"/>
  <c r="G563" i="7"/>
  <c r="F563" i="7"/>
  <c r="E563" i="7"/>
  <c r="C563" i="7"/>
  <c r="W563" i="6"/>
  <c r="V563" i="6"/>
  <c r="U563" i="6"/>
  <c r="T563" i="6"/>
  <c r="S563" i="6"/>
  <c r="R563" i="6"/>
  <c r="Q563" i="6"/>
  <c r="P563" i="6"/>
  <c r="O563" i="6"/>
  <c r="N563" i="6"/>
  <c r="M563" i="6"/>
  <c r="L563" i="6"/>
  <c r="K563" i="6"/>
  <c r="I563" i="6"/>
  <c r="G563" i="6"/>
  <c r="F563" i="6"/>
  <c r="E563" i="6"/>
  <c r="C563" i="6"/>
  <c r="C563" i="5"/>
  <c r="W563" i="5"/>
  <c r="V563" i="5"/>
  <c r="U563" i="5"/>
  <c r="T563" i="5"/>
  <c r="S563" i="5"/>
  <c r="R563" i="5"/>
  <c r="Q563" i="5"/>
  <c r="P563" i="5"/>
  <c r="O563" i="5"/>
  <c r="N563" i="5"/>
  <c r="M563" i="5"/>
  <c r="L563" i="5"/>
  <c r="K563" i="5"/>
  <c r="I563" i="5"/>
  <c r="G563" i="5"/>
  <c r="F563" i="5"/>
  <c r="E563" i="5"/>
  <c r="W563" i="4"/>
  <c r="V563" i="4"/>
  <c r="U563" i="4"/>
  <c r="T563" i="4"/>
  <c r="S563" i="4"/>
  <c r="R563" i="4"/>
  <c r="Q563" i="4"/>
  <c r="P563" i="4"/>
  <c r="O563" i="4"/>
  <c r="N563" i="4"/>
  <c r="M563" i="4"/>
  <c r="L563" i="4"/>
  <c r="K563" i="4"/>
  <c r="I563" i="4"/>
  <c r="G563" i="4"/>
  <c r="F563" i="4"/>
  <c r="E563" i="4"/>
  <c r="M235" i="15" l="1"/>
  <c r="L235" i="15"/>
  <c r="E236" i="15"/>
  <c r="F235" i="15"/>
  <c r="G235" i="15" s="1"/>
  <c r="I235" i="15"/>
  <c r="F230" i="6"/>
  <c r="G230" i="6" s="1"/>
  <c r="I230" i="6"/>
  <c r="F231" i="6" s="1"/>
  <c r="L230" i="6"/>
  <c r="M230" i="6"/>
  <c r="E231" i="6"/>
  <c r="F237" i="14"/>
  <c r="G237" i="14" s="1"/>
  <c r="I237" i="14" s="1"/>
  <c r="M237" i="14"/>
  <c r="E238" i="14"/>
  <c r="L237" i="14"/>
  <c r="H565" i="7"/>
  <c r="D565" i="7"/>
  <c r="H565" i="6"/>
  <c r="D565" i="6"/>
  <c r="H565" i="5"/>
  <c r="G231" i="7"/>
  <c r="I231" i="7" s="1"/>
  <c r="F232" i="7" s="1"/>
  <c r="G232" i="7" s="1"/>
  <c r="M231" i="7"/>
  <c r="L231" i="7"/>
  <c r="E232" i="7"/>
  <c r="H565" i="4"/>
  <c r="C565" i="4"/>
  <c r="M234" i="4"/>
  <c r="E235" i="4"/>
  <c r="L234" i="4"/>
  <c r="F234" i="4"/>
  <c r="G234" i="4" s="1"/>
  <c r="I234" i="4" s="1"/>
  <c r="F235" i="4" s="1"/>
  <c r="A566" i="7"/>
  <c r="A566" i="6"/>
  <c r="A566" i="5"/>
  <c r="D566" i="5" s="1"/>
  <c r="A566" i="4"/>
  <c r="W564" i="7"/>
  <c r="V564" i="7"/>
  <c r="U564" i="7"/>
  <c r="T564" i="7"/>
  <c r="S564" i="7"/>
  <c r="R564" i="7"/>
  <c r="Q564" i="7"/>
  <c r="P564" i="7"/>
  <c r="O564" i="7"/>
  <c r="N564" i="7"/>
  <c r="M564" i="7"/>
  <c r="L564" i="7"/>
  <c r="K564" i="7"/>
  <c r="I564" i="7"/>
  <c r="G564" i="7"/>
  <c r="F564" i="7"/>
  <c r="E564" i="7"/>
  <c r="C564" i="7"/>
  <c r="W564" i="6"/>
  <c r="V564" i="6"/>
  <c r="U564" i="6"/>
  <c r="T564" i="6"/>
  <c r="S564" i="6"/>
  <c r="R564" i="6"/>
  <c r="Q564" i="6"/>
  <c r="P564" i="6"/>
  <c r="O564" i="6"/>
  <c r="N564" i="6"/>
  <c r="M564" i="6"/>
  <c r="L564" i="6"/>
  <c r="K564" i="6"/>
  <c r="I564" i="6"/>
  <c r="G564" i="6"/>
  <c r="F564" i="6"/>
  <c r="E564" i="6"/>
  <c r="C564" i="6"/>
  <c r="C564" i="5"/>
  <c r="W564" i="5"/>
  <c r="V564" i="5"/>
  <c r="U564" i="5"/>
  <c r="T564" i="5"/>
  <c r="S564" i="5"/>
  <c r="R564" i="5"/>
  <c r="Q564" i="5"/>
  <c r="P564" i="5"/>
  <c r="O564" i="5"/>
  <c r="N564" i="5"/>
  <c r="M564" i="5"/>
  <c r="L564" i="5"/>
  <c r="K564" i="5"/>
  <c r="I564" i="5"/>
  <c r="G564" i="5"/>
  <c r="F564" i="5"/>
  <c r="E564" i="5"/>
  <c r="W564" i="4"/>
  <c r="V564" i="4"/>
  <c r="U564" i="4"/>
  <c r="T564" i="4"/>
  <c r="S564" i="4"/>
  <c r="R564" i="4"/>
  <c r="Q564" i="4"/>
  <c r="P564" i="4"/>
  <c r="O564" i="4"/>
  <c r="N564" i="4"/>
  <c r="M564" i="4"/>
  <c r="L564" i="4"/>
  <c r="K564" i="4"/>
  <c r="I564" i="4"/>
  <c r="G564" i="4"/>
  <c r="F564" i="4"/>
  <c r="E564" i="4"/>
  <c r="L236" i="15" l="1"/>
  <c r="E237" i="15"/>
  <c r="M236" i="15"/>
  <c r="F236" i="15"/>
  <c r="G236" i="15" s="1"/>
  <c r="I236" i="15"/>
  <c r="G231" i="6"/>
  <c r="I231" i="6" s="1"/>
  <c r="F232" i="6" s="1"/>
  <c r="G232" i="6" s="1"/>
  <c r="L231" i="6"/>
  <c r="M231" i="6"/>
  <c r="E232" i="6"/>
  <c r="F238" i="14"/>
  <c r="G238" i="14" s="1"/>
  <c r="I238" i="14"/>
  <c r="E239" i="14"/>
  <c r="M238" i="14"/>
  <c r="L238" i="14"/>
  <c r="H566" i="7"/>
  <c r="D566" i="7"/>
  <c r="H566" i="6"/>
  <c r="D566" i="6"/>
  <c r="H566" i="5"/>
  <c r="I232" i="7"/>
  <c r="F233" i="7" s="1"/>
  <c r="G233" i="7" s="1"/>
  <c r="E233" i="7"/>
  <c r="M232" i="7"/>
  <c r="L232" i="7"/>
  <c r="H566" i="4"/>
  <c r="C566" i="4"/>
  <c r="G235" i="4"/>
  <c r="I235" i="4" s="1"/>
  <c r="M235" i="4"/>
  <c r="L235" i="4"/>
  <c r="E236" i="4"/>
  <c r="A567" i="7"/>
  <c r="A567" i="6"/>
  <c r="A567" i="5"/>
  <c r="D567" i="5" s="1"/>
  <c r="A567" i="4"/>
  <c r="W565" i="7"/>
  <c r="V565" i="7"/>
  <c r="U565" i="7"/>
  <c r="T565" i="7"/>
  <c r="S565" i="7"/>
  <c r="R565" i="7"/>
  <c r="Q565" i="7"/>
  <c r="P565" i="7"/>
  <c r="O565" i="7"/>
  <c r="N565" i="7"/>
  <c r="M565" i="7"/>
  <c r="L565" i="7"/>
  <c r="K565" i="7"/>
  <c r="I565" i="7"/>
  <c r="G565" i="7"/>
  <c r="F565" i="7"/>
  <c r="E565" i="7"/>
  <c r="C565" i="7"/>
  <c r="W565" i="6"/>
  <c r="V565" i="6"/>
  <c r="U565" i="6"/>
  <c r="T565" i="6"/>
  <c r="S565" i="6"/>
  <c r="R565" i="6"/>
  <c r="Q565" i="6"/>
  <c r="P565" i="6"/>
  <c r="O565" i="6"/>
  <c r="N565" i="6"/>
  <c r="M565" i="6"/>
  <c r="L565" i="6"/>
  <c r="K565" i="6"/>
  <c r="I565" i="6"/>
  <c r="G565" i="6"/>
  <c r="F565" i="6"/>
  <c r="E565" i="6"/>
  <c r="C565" i="6"/>
  <c r="C565" i="5"/>
  <c r="W565" i="5"/>
  <c r="V565" i="5"/>
  <c r="U565" i="5"/>
  <c r="T565" i="5"/>
  <c r="S565" i="5"/>
  <c r="R565" i="5"/>
  <c r="Q565" i="5"/>
  <c r="P565" i="5"/>
  <c r="O565" i="5"/>
  <c r="N565" i="5"/>
  <c r="M565" i="5"/>
  <c r="L565" i="5"/>
  <c r="K565" i="5"/>
  <c r="I565" i="5"/>
  <c r="G565" i="5"/>
  <c r="F565" i="5"/>
  <c r="E565" i="5"/>
  <c r="W565" i="4"/>
  <c r="V565" i="4"/>
  <c r="U565" i="4"/>
  <c r="T565" i="4"/>
  <c r="S565" i="4"/>
  <c r="R565" i="4"/>
  <c r="Q565" i="4"/>
  <c r="P565" i="4"/>
  <c r="O565" i="4"/>
  <c r="N565" i="4"/>
  <c r="M565" i="4"/>
  <c r="L565" i="4"/>
  <c r="K565" i="4"/>
  <c r="I565" i="4"/>
  <c r="G565" i="4"/>
  <c r="F565" i="4"/>
  <c r="E565" i="4"/>
  <c r="L237" i="15" l="1"/>
  <c r="M237" i="15"/>
  <c r="E238" i="15"/>
  <c r="F237" i="15"/>
  <c r="G237" i="15" s="1"/>
  <c r="I237" i="15" s="1"/>
  <c r="I232" i="6"/>
  <c r="F233" i="6" s="1"/>
  <c r="G233" i="6" s="1"/>
  <c r="M232" i="6"/>
  <c r="E233" i="6"/>
  <c r="L232" i="6"/>
  <c r="L239" i="14"/>
  <c r="M239" i="14"/>
  <c r="E240" i="14"/>
  <c r="F239" i="14"/>
  <c r="G239" i="14" s="1"/>
  <c r="I239" i="14"/>
  <c r="H567" i="7"/>
  <c r="D567" i="7"/>
  <c r="H567" i="6"/>
  <c r="D567" i="6"/>
  <c r="H567" i="5"/>
  <c r="E234" i="7"/>
  <c r="M233" i="7"/>
  <c r="L233" i="7"/>
  <c r="I233" i="7"/>
  <c r="F234" i="7" s="1"/>
  <c r="G234" i="7" s="1"/>
  <c r="H567" i="4"/>
  <c r="C567" i="4"/>
  <c r="M236" i="4"/>
  <c r="L236" i="4"/>
  <c r="E237" i="4"/>
  <c r="F236" i="4"/>
  <c r="G236" i="4" s="1"/>
  <c r="I236" i="4"/>
  <c r="A568" i="7"/>
  <c r="A568" i="6"/>
  <c r="A568" i="5"/>
  <c r="D568" i="5" s="1"/>
  <c r="A568" i="4"/>
  <c r="W566" i="7"/>
  <c r="V566" i="7"/>
  <c r="U566" i="7"/>
  <c r="T566" i="7"/>
  <c r="S566" i="7"/>
  <c r="R566" i="7"/>
  <c r="Q566" i="7"/>
  <c r="P566" i="7"/>
  <c r="O566" i="7"/>
  <c r="N566" i="7"/>
  <c r="M566" i="7"/>
  <c r="L566" i="7"/>
  <c r="K566" i="7"/>
  <c r="I566" i="7"/>
  <c r="G566" i="7"/>
  <c r="F566" i="7"/>
  <c r="E566" i="7"/>
  <c r="C566" i="7"/>
  <c r="W566" i="6"/>
  <c r="V566" i="6"/>
  <c r="U566" i="6"/>
  <c r="T566" i="6"/>
  <c r="S566" i="6"/>
  <c r="R566" i="6"/>
  <c r="Q566" i="6"/>
  <c r="P566" i="6"/>
  <c r="O566" i="6"/>
  <c r="N566" i="6"/>
  <c r="M566" i="6"/>
  <c r="L566" i="6"/>
  <c r="K566" i="6"/>
  <c r="I566" i="6"/>
  <c r="G566" i="6"/>
  <c r="F566" i="6"/>
  <c r="E566" i="6"/>
  <c r="C566" i="6"/>
  <c r="C566" i="5"/>
  <c r="W566" i="5"/>
  <c r="V566" i="5"/>
  <c r="U566" i="5"/>
  <c r="T566" i="5"/>
  <c r="S566" i="5"/>
  <c r="R566" i="5"/>
  <c r="Q566" i="5"/>
  <c r="P566" i="5"/>
  <c r="O566" i="5"/>
  <c r="N566" i="5"/>
  <c r="M566" i="5"/>
  <c r="L566" i="5"/>
  <c r="K566" i="5"/>
  <c r="I566" i="5"/>
  <c r="G566" i="5"/>
  <c r="F566" i="5"/>
  <c r="E566" i="5"/>
  <c r="W566" i="4"/>
  <c r="V566" i="4"/>
  <c r="U566" i="4"/>
  <c r="T566" i="4"/>
  <c r="S566" i="4"/>
  <c r="R566" i="4"/>
  <c r="Q566" i="4"/>
  <c r="P566" i="4"/>
  <c r="O566" i="4"/>
  <c r="N566" i="4"/>
  <c r="M566" i="4"/>
  <c r="L566" i="4"/>
  <c r="K566" i="4"/>
  <c r="I566" i="4"/>
  <c r="G566" i="4"/>
  <c r="F566" i="4"/>
  <c r="E566" i="4"/>
  <c r="M238" i="15" l="1"/>
  <c r="E239" i="15"/>
  <c r="L238" i="15"/>
  <c r="F238" i="15"/>
  <c r="G238" i="15" s="1"/>
  <c r="I238" i="15"/>
  <c r="I233" i="6"/>
  <c r="F234" i="6" s="1"/>
  <c r="G234" i="6" s="1"/>
  <c r="E234" i="6"/>
  <c r="L233" i="6"/>
  <c r="M233" i="6"/>
  <c r="F240" i="14"/>
  <c r="G240" i="14" s="1"/>
  <c r="I240" i="14" s="1"/>
  <c r="L240" i="14"/>
  <c r="M240" i="14"/>
  <c r="E241" i="14"/>
  <c r="H568" i="6"/>
  <c r="D568" i="6"/>
  <c r="H568" i="7"/>
  <c r="D568" i="7"/>
  <c r="H568" i="5"/>
  <c r="I234" i="7"/>
  <c r="F235" i="7" s="1"/>
  <c r="G235" i="7" s="1"/>
  <c r="E235" i="7"/>
  <c r="M234" i="7"/>
  <c r="L234" i="7"/>
  <c r="H568" i="4"/>
  <c r="C568" i="4"/>
  <c r="F237" i="4"/>
  <c r="G237" i="4" s="1"/>
  <c r="I237" i="4" s="1"/>
  <c r="F238" i="4" s="1"/>
  <c r="L237" i="4"/>
  <c r="E238" i="4"/>
  <c r="M237" i="4"/>
  <c r="A569" i="7"/>
  <c r="A569" i="6"/>
  <c r="A569" i="5"/>
  <c r="D569" i="5" s="1"/>
  <c r="A569" i="4"/>
  <c r="W567" i="7"/>
  <c r="V567" i="7"/>
  <c r="U567" i="7"/>
  <c r="T567" i="7"/>
  <c r="S567" i="7"/>
  <c r="R567" i="7"/>
  <c r="Q567" i="7"/>
  <c r="P567" i="7"/>
  <c r="O567" i="7"/>
  <c r="N567" i="7"/>
  <c r="M567" i="7"/>
  <c r="L567" i="7"/>
  <c r="K567" i="7"/>
  <c r="I567" i="7"/>
  <c r="G567" i="7"/>
  <c r="F567" i="7"/>
  <c r="E567" i="7"/>
  <c r="C567" i="7"/>
  <c r="W567" i="6"/>
  <c r="V567" i="6"/>
  <c r="U567" i="6"/>
  <c r="T567" i="6"/>
  <c r="S567" i="6"/>
  <c r="R567" i="6"/>
  <c r="Q567" i="6"/>
  <c r="P567" i="6"/>
  <c r="O567" i="6"/>
  <c r="N567" i="6"/>
  <c r="M567" i="6"/>
  <c r="L567" i="6"/>
  <c r="K567" i="6"/>
  <c r="I567" i="6"/>
  <c r="G567" i="6"/>
  <c r="F567" i="6"/>
  <c r="E567" i="6"/>
  <c r="C567" i="6"/>
  <c r="C567" i="5"/>
  <c r="W567" i="5"/>
  <c r="V567" i="5"/>
  <c r="U567" i="5"/>
  <c r="T567" i="5"/>
  <c r="S567" i="5"/>
  <c r="R567" i="5"/>
  <c r="Q567" i="5"/>
  <c r="P567" i="5"/>
  <c r="O567" i="5"/>
  <c r="N567" i="5"/>
  <c r="M567" i="5"/>
  <c r="L567" i="5"/>
  <c r="K567" i="5"/>
  <c r="I567" i="5"/>
  <c r="G567" i="5"/>
  <c r="F567" i="5"/>
  <c r="E567" i="5"/>
  <c r="W567" i="4"/>
  <c r="V567" i="4"/>
  <c r="U567" i="4"/>
  <c r="T567" i="4"/>
  <c r="S567" i="4"/>
  <c r="R567" i="4"/>
  <c r="Q567" i="4"/>
  <c r="P567" i="4"/>
  <c r="O567" i="4"/>
  <c r="N567" i="4"/>
  <c r="M567" i="4"/>
  <c r="L567" i="4"/>
  <c r="K567" i="4"/>
  <c r="I567" i="4"/>
  <c r="G567" i="4"/>
  <c r="F567" i="4"/>
  <c r="E567" i="4"/>
  <c r="L239" i="15" l="1"/>
  <c r="E240" i="15"/>
  <c r="M239" i="15"/>
  <c r="F239" i="15"/>
  <c r="G239" i="15" s="1"/>
  <c r="I239" i="15"/>
  <c r="I234" i="6"/>
  <c r="F235" i="6" s="1"/>
  <c r="G235" i="6" s="1"/>
  <c r="L234" i="6"/>
  <c r="M234" i="6"/>
  <c r="E235" i="6"/>
  <c r="F241" i="14"/>
  <c r="G241" i="14" s="1"/>
  <c r="I241" i="14"/>
  <c r="L241" i="14"/>
  <c r="M241" i="14"/>
  <c r="E242" i="14"/>
  <c r="H569" i="7"/>
  <c r="D569" i="7"/>
  <c r="H569" i="6"/>
  <c r="D569" i="6"/>
  <c r="H569" i="5"/>
  <c r="M235" i="7"/>
  <c r="L235" i="7"/>
  <c r="E236" i="7"/>
  <c r="I235" i="7"/>
  <c r="H569" i="4"/>
  <c r="C569" i="4"/>
  <c r="L238" i="4"/>
  <c r="E239" i="4"/>
  <c r="M238" i="4"/>
  <c r="G238" i="4"/>
  <c r="I238" i="4" s="1"/>
  <c r="A570" i="7"/>
  <c r="A570" i="6"/>
  <c r="A570" i="5"/>
  <c r="D570" i="5" s="1"/>
  <c r="A570" i="4"/>
  <c r="W568" i="7"/>
  <c r="V568" i="7"/>
  <c r="U568" i="7"/>
  <c r="T568" i="7"/>
  <c r="S568" i="7"/>
  <c r="R568" i="7"/>
  <c r="Q568" i="7"/>
  <c r="P568" i="7"/>
  <c r="O568" i="7"/>
  <c r="N568" i="7"/>
  <c r="M568" i="7"/>
  <c r="L568" i="7"/>
  <c r="K568" i="7"/>
  <c r="I568" i="7"/>
  <c r="G568" i="7"/>
  <c r="F568" i="7"/>
  <c r="E568" i="7"/>
  <c r="C568" i="7"/>
  <c r="W568" i="6"/>
  <c r="V568" i="6"/>
  <c r="U568" i="6"/>
  <c r="T568" i="6"/>
  <c r="S568" i="6"/>
  <c r="R568" i="6"/>
  <c r="Q568" i="6"/>
  <c r="P568" i="6"/>
  <c r="O568" i="6"/>
  <c r="N568" i="6"/>
  <c r="M568" i="6"/>
  <c r="L568" i="6"/>
  <c r="K568" i="6"/>
  <c r="I568" i="6"/>
  <c r="G568" i="6"/>
  <c r="F568" i="6"/>
  <c r="E568" i="6"/>
  <c r="C568" i="6"/>
  <c r="C568" i="5"/>
  <c r="W568" i="5"/>
  <c r="V568" i="5"/>
  <c r="U568" i="5"/>
  <c r="T568" i="5"/>
  <c r="S568" i="5"/>
  <c r="R568" i="5"/>
  <c r="Q568" i="5"/>
  <c r="P568" i="5"/>
  <c r="O568" i="5"/>
  <c r="N568" i="5"/>
  <c r="M568" i="5"/>
  <c r="L568" i="5"/>
  <c r="K568" i="5"/>
  <c r="I568" i="5"/>
  <c r="G568" i="5"/>
  <c r="F568" i="5"/>
  <c r="E568" i="5"/>
  <c r="W568" i="4"/>
  <c r="V568" i="4"/>
  <c r="U568" i="4"/>
  <c r="T568" i="4"/>
  <c r="S568" i="4"/>
  <c r="R568" i="4"/>
  <c r="Q568" i="4"/>
  <c r="P568" i="4"/>
  <c r="O568" i="4"/>
  <c r="N568" i="4"/>
  <c r="M568" i="4"/>
  <c r="L568" i="4"/>
  <c r="K568" i="4"/>
  <c r="I568" i="4"/>
  <c r="G568" i="4"/>
  <c r="F568" i="4"/>
  <c r="E568" i="4"/>
  <c r="L240" i="15" l="1"/>
  <c r="M240" i="15"/>
  <c r="E241" i="15"/>
  <c r="F240" i="15"/>
  <c r="G240" i="15" s="1"/>
  <c r="I240" i="15" s="1"/>
  <c r="L235" i="6"/>
  <c r="M235" i="6"/>
  <c r="E236" i="6"/>
  <c r="I235" i="6"/>
  <c r="F242" i="14"/>
  <c r="G242" i="14" s="1"/>
  <c r="I242" i="14"/>
  <c r="E243" i="14"/>
  <c r="M242" i="14"/>
  <c r="L242" i="14"/>
  <c r="H570" i="6"/>
  <c r="D570" i="6"/>
  <c r="H570" i="5"/>
  <c r="H570" i="7"/>
  <c r="D570" i="7"/>
  <c r="I236" i="7"/>
  <c r="F237" i="7" s="1"/>
  <c r="F236" i="7"/>
  <c r="G236" i="7" s="1"/>
  <c r="M236" i="7"/>
  <c r="E237" i="7"/>
  <c r="L236" i="7"/>
  <c r="H570" i="4"/>
  <c r="C570" i="4"/>
  <c r="F239" i="4"/>
  <c r="G239" i="4" s="1"/>
  <c r="I239" i="4" s="1"/>
  <c r="E240" i="4"/>
  <c r="M239" i="4"/>
  <c r="L239" i="4"/>
  <c r="A571" i="7"/>
  <c r="A571" i="6"/>
  <c r="A571" i="5"/>
  <c r="D571" i="5" s="1"/>
  <c r="A571" i="4"/>
  <c r="W569" i="7"/>
  <c r="V569" i="7"/>
  <c r="U569" i="7"/>
  <c r="T569" i="7"/>
  <c r="S569" i="7"/>
  <c r="R569" i="7"/>
  <c r="Q569" i="7"/>
  <c r="P569" i="7"/>
  <c r="O569" i="7"/>
  <c r="N569" i="7"/>
  <c r="M569" i="7"/>
  <c r="L569" i="7"/>
  <c r="K569" i="7"/>
  <c r="I569" i="7"/>
  <c r="G569" i="7"/>
  <c r="F569" i="7"/>
  <c r="E569" i="7"/>
  <c r="C569" i="7"/>
  <c r="W569" i="6"/>
  <c r="V569" i="6"/>
  <c r="U569" i="6"/>
  <c r="T569" i="6"/>
  <c r="S569" i="6"/>
  <c r="R569" i="6"/>
  <c r="Q569" i="6"/>
  <c r="P569" i="6"/>
  <c r="O569" i="6"/>
  <c r="N569" i="6"/>
  <c r="M569" i="6"/>
  <c r="L569" i="6"/>
  <c r="K569" i="6"/>
  <c r="I569" i="6"/>
  <c r="G569" i="6"/>
  <c r="F569" i="6"/>
  <c r="E569" i="6"/>
  <c r="C569" i="6"/>
  <c r="C569" i="5"/>
  <c r="W569" i="5"/>
  <c r="V569" i="5"/>
  <c r="U569" i="5"/>
  <c r="T569" i="5"/>
  <c r="S569" i="5"/>
  <c r="R569" i="5"/>
  <c r="Q569" i="5"/>
  <c r="P569" i="5"/>
  <c r="O569" i="5"/>
  <c r="N569" i="5"/>
  <c r="M569" i="5"/>
  <c r="L569" i="5"/>
  <c r="K569" i="5"/>
  <c r="I569" i="5"/>
  <c r="G569" i="5"/>
  <c r="F569" i="5"/>
  <c r="E569" i="5"/>
  <c r="W569" i="4"/>
  <c r="V569" i="4"/>
  <c r="U569" i="4"/>
  <c r="T569" i="4"/>
  <c r="S569" i="4"/>
  <c r="R569" i="4"/>
  <c r="Q569" i="4"/>
  <c r="P569" i="4"/>
  <c r="O569" i="4"/>
  <c r="N569" i="4"/>
  <c r="M569" i="4"/>
  <c r="L569" i="4"/>
  <c r="K569" i="4"/>
  <c r="I569" i="4"/>
  <c r="G569" i="4"/>
  <c r="F569" i="4"/>
  <c r="E569" i="4"/>
  <c r="M241" i="15" l="1"/>
  <c r="E242" i="15"/>
  <c r="L241" i="15"/>
  <c r="F241" i="15"/>
  <c r="G241" i="15" s="1"/>
  <c r="I241" i="15"/>
  <c r="F236" i="6"/>
  <c r="G236" i="6" s="1"/>
  <c r="I236" i="6"/>
  <c r="F237" i="6" s="1"/>
  <c r="L236" i="6"/>
  <c r="M236" i="6"/>
  <c r="E237" i="6"/>
  <c r="L243" i="14"/>
  <c r="M243" i="14"/>
  <c r="F243" i="14"/>
  <c r="G243" i="14" s="1"/>
  <c r="I243" i="14" s="1"/>
  <c r="F244" i="14" s="1"/>
  <c r="H571" i="5"/>
  <c r="H571" i="7"/>
  <c r="D571" i="7"/>
  <c r="H571" i="6"/>
  <c r="D571" i="6"/>
  <c r="M237" i="7"/>
  <c r="L237" i="7"/>
  <c r="E238" i="7"/>
  <c r="G237" i="7"/>
  <c r="I237" i="7" s="1"/>
  <c r="F238" i="7" s="1"/>
  <c r="G238" i="7" s="1"/>
  <c r="H571" i="4"/>
  <c r="C571" i="4"/>
  <c r="L240" i="4"/>
  <c r="E241" i="4"/>
  <c r="M240" i="4"/>
  <c r="F240" i="4"/>
  <c r="G240" i="4" s="1"/>
  <c r="I240" i="4" s="1"/>
  <c r="F241" i="4" s="1"/>
  <c r="A572" i="7"/>
  <c r="A572" i="6"/>
  <c r="A572" i="5"/>
  <c r="D572" i="5" s="1"/>
  <c r="A572" i="4"/>
  <c r="W570" i="7"/>
  <c r="V570" i="7"/>
  <c r="U570" i="7"/>
  <c r="T570" i="7"/>
  <c r="S570" i="7"/>
  <c r="R570" i="7"/>
  <c r="Q570" i="7"/>
  <c r="P570" i="7"/>
  <c r="O570" i="7"/>
  <c r="N570" i="7"/>
  <c r="M570" i="7"/>
  <c r="L570" i="7"/>
  <c r="K570" i="7"/>
  <c r="I570" i="7"/>
  <c r="G570" i="7"/>
  <c r="F570" i="7"/>
  <c r="E570" i="7"/>
  <c r="C570" i="7"/>
  <c r="W570" i="6"/>
  <c r="V570" i="6"/>
  <c r="U570" i="6"/>
  <c r="T570" i="6"/>
  <c r="S570" i="6"/>
  <c r="R570" i="6"/>
  <c r="Q570" i="6"/>
  <c r="P570" i="6"/>
  <c r="O570" i="6"/>
  <c r="N570" i="6"/>
  <c r="M570" i="6"/>
  <c r="L570" i="6"/>
  <c r="K570" i="6"/>
  <c r="I570" i="6"/>
  <c r="G570" i="6"/>
  <c r="F570" i="6"/>
  <c r="E570" i="6"/>
  <c r="C570" i="6"/>
  <c r="C570" i="5"/>
  <c r="W570" i="5"/>
  <c r="V570" i="5"/>
  <c r="U570" i="5"/>
  <c r="T570" i="5"/>
  <c r="S570" i="5"/>
  <c r="R570" i="5"/>
  <c r="Q570" i="5"/>
  <c r="P570" i="5"/>
  <c r="O570" i="5"/>
  <c r="N570" i="5"/>
  <c r="M570" i="5"/>
  <c r="L570" i="5"/>
  <c r="K570" i="5"/>
  <c r="I570" i="5"/>
  <c r="G570" i="5"/>
  <c r="F570" i="5"/>
  <c r="E570" i="5"/>
  <c r="W570" i="4"/>
  <c r="V570" i="4"/>
  <c r="U570" i="4"/>
  <c r="T570" i="4"/>
  <c r="S570" i="4"/>
  <c r="R570" i="4"/>
  <c r="Q570" i="4"/>
  <c r="P570" i="4"/>
  <c r="O570" i="4"/>
  <c r="N570" i="4"/>
  <c r="M570" i="4"/>
  <c r="L570" i="4"/>
  <c r="K570" i="4"/>
  <c r="I570" i="4"/>
  <c r="G570" i="4"/>
  <c r="F570" i="4"/>
  <c r="E570" i="4"/>
  <c r="L242" i="15" l="1"/>
  <c r="E243" i="15"/>
  <c r="M242" i="15"/>
  <c r="F242" i="15"/>
  <c r="G242" i="15" s="1"/>
  <c r="I242" i="15"/>
  <c r="E238" i="6"/>
  <c r="L237" i="6"/>
  <c r="M237" i="6"/>
  <c r="G237" i="6"/>
  <c r="I237" i="6" s="1"/>
  <c r="F238" i="6" s="1"/>
  <c r="G238" i="6" s="1"/>
  <c r="G244" i="14"/>
  <c r="H572" i="6"/>
  <c r="D572" i="6"/>
  <c r="H572" i="7"/>
  <c r="D572" i="7"/>
  <c r="H572" i="5"/>
  <c r="I238" i="7"/>
  <c r="F239" i="7" s="1"/>
  <c r="G239" i="7" s="1"/>
  <c r="L238" i="7"/>
  <c r="E239" i="7"/>
  <c r="M238" i="7"/>
  <c r="H572" i="4"/>
  <c r="C572" i="4"/>
  <c r="G241" i="4"/>
  <c r="I241" i="4" s="1"/>
  <c r="M241" i="4"/>
  <c r="L241" i="4"/>
  <c r="E242" i="4"/>
  <c r="A573" i="7"/>
  <c r="A573" i="6"/>
  <c r="A573" i="5"/>
  <c r="D573" i="5" s="1"/>
  <c r="A573" i="4"/>
  <c r="W571" i="7"/>
  <c r="V571" i="7"/>
  <c r="U571" i="7"/>
  <c r="T571" i="7"/>
  <c r="S571" i="7"/>
  <c r="R571" i="7"/>
  <c r="Q571" i="7"/>
  <c r="P571" i="7"/>
  <c r="O571" i="7"/>
  <c r="N571" i="7"/>
  <c r="M571" i="7"/>
  <c r="L571" i="7"/>
  <c r="K571" i="7"/>
  <c r="I571" i="7"/>
  <c r="G571" i="7"/>
  <c r="F571" i="7"/>
  <c r="E571" i="7"/>
  <c r="C571" i="7"/>
  <c r="W571" i="6"/>
  <c r="V571" i="6"/>
  <c r="U571" i="6"/>
  <c r="T571" i="6"/>
  <c r="S571" i="6"/>
  <c r="R571" i="6"/>
  <c r="Q571" i="6"/>
  <c r="P571" i="6"/>
  <c r="O571" i="6"/>
  <c r="N571" i="6"/>
  <c r="M571" i="6"/>
  <c r="L571" i="6"/>
  <c r="K571" i="6"/>
  <c r="I571" i="6"/>
  <c r="G571" i="6"/>
  <c r="F571" i="6"/>
  <c r="E571" i="6"/>
  <c r="C571" i="6"/>
  <c r="C571" i="5"/>
  <c r="W571" i="5"/>
  <c r="V571" i="5"/>
  <c r="U571" i="5"/>
  <c r="T571" i="5"/>
  <c r="S571" i="5"/>
  <c r="R571" i="5"/>
  <c r="Q571" i="5"/>
  <c r="P571" i="5"/>
  <c r="O571" i="5"/>
  <c r="N571" i="5"/>
  <c r="M571" i="5"/>
  <c r="L571" i="5"/>
  <c r="K571" i="5"/>
  <c r="I571" i="5"/>
  <c r="G571" i="5"/>
  <c r="F571" i="5"/>
  <c r="E571" i="5"/>
  <c r="W571" i="4"/>
  <c r="V571" i="4"/>
  <c r="U571" i="4"/>
  <c r="T571" i="4"/>
  <c r="S571" i="4"/>
  <c r="R571" i="4"/>
  <c r="Q571" i="4"/>
  <c r="P571" i="4"/>
  <c r="O571" i="4"/>
  <c r="N571" i="4"/>
  <c r="M571" i="4"/>
  <c r="L571" i="4"/>
  <c r="K571" i="4"/>
  <c r="I571" i="4"/>
  <c r="G571" i="4"/>
  <c r="F571" i="4"/>
  <c r="E571" i="4"/>
  <c r="M243" i="15" l="1"/>
  <c r="L243" i="15"/>
  <c r="E244" i="15"/>
  <c r="F243" i="15"/>
  <c r="G243" i="15" s="1"/>
  <c r="I243" i="15" s="1"/>
  <c r="I238" i="6"/>
  <c r="F239" i="6" s="1"/>
  <c r="G239" i="6" s="1"/>
  <c r="E239" i="6"/>
  <c r="L238" i="6"/>
  <c r="M238" i="6"/>
  <c r="E244" i="14"/>
  <c r="E245" i="14" s="1"/>
  <c r="H573" i="6"/>
  <c r="D573" i="6"/>
  <c r="H573" i="7"/>
  <c r="D573" i="7"/>
  <c r="H573" i="5"/>
  <c r="L239" i="7"/>
  <c r="E240" i="7"/>
  <c r="M239" i="7"/>
  <c r="I239" i="7"/>
  <c r="F240" i="7" s="1"/>
  <c r="G240" i="7" s="1"/>
  <c r="H573" i="4"/>
  <c r="C573" i="4"/>
  <c r="L242" i="4"/>
  <c r="E243" i="4"/>
  <c r="M242" i="4"/>
  <c r="F242" i="4"/>
  <c r="G242" i="4" s="1"/>
  <c r="I242" i="4" s="1"/>
  <c r="A574" i="7"/>
  <c r="A574" i="6"/>
  <c r="A574" i="5"/>
  <c r="D574" i="5" s="1"/>
  <c r="A574" i="4"/>
  <c r="W572" i="7"/>
  <c r="V572" i="7"/>
  <c r="U572" i="7"/>
  <c r="T572" i="7"/>
  <c r="S572" i="7"/>
  <c r="R572" i="7"/>
  <c r="Q572" i="7"/>
  <c r="P572" i="7"/>
  <c r="O572" i="7"/>
  <c r="N572" i="7"/>
  <c r="M572" i="7"/>
  <c r="L572" i="7"/>
  <c r="K572" i="7"/>
  <c r="I572" i="7"/>
  <c r="G572" i="7"/>
  <c r="F572" i="7"/>
  <c r="E572" i="7"/>
  <c r="C572" i="7"/>
  <c r="W572" i="6"/>
  <c r="V572" i="6"/>
  <c r="U572" i="6"/>
  <c r="T572" i="6"/>
  <c r="S572" i="6"/>
  <c r="R572" i="6"/>
  <c r="Q572" i="6"/>
  <c r="P572" i="6"/>
  <c r="O572" i="6"/>
  <c r="N572" i="6"/>
  <c r="M572" i="6"/>
  <c r="L572" i="6"/>
  <c r="K572" i="6"/>
  <c r="I572" i="6"/>
  <c r="G572" i="6"/>
  <c r="F572" i="6"/>
  <c r="E572" i="6"/>
  <c r="C572" i="6"/>
  <c r="C572" i="5"/>
  <c r="W572" i="5"/>
  <c r="V572" i="5"/>
  <c r="U572" i="5"/>
  <c r="T572" i="5"/>
  <c r="S572" i="5"/>
  <c r="R572" i="5"/>
  <c r="Q572" i="5"/>
  <c r="P572" i="5"/>
  <c r="O572" i="5"/>
  <c r="N572" i="5"/>
  <c r="M572" i="5"/>
  <c r="L572" i="5"/>
  <c r="K572" i="5"/>
  <c r="I572" i="5"/>
  <c r="G572" i="5"/>
  <c r="F572" i="5"/>
  <c r="E572" i="5"/>
  <c r="W572" i="4"/>
  <c r="V572" i="4"/>
  <c r="U572" i="4"/>
  <c r="T572" i="4"/>
  <c r="S572" i="4"/>
  <c r="R572" i="4"/>
  <c r="Q572" i="4"/>
  <c r="P572" i="4"/>
  <c r="O572" i="4"/>
  <c r="N572" i="4"/>
  <c r="M572" i="4"/>
  <c r="L572" i="4"/>
  <c r="K572" i="4"/>
  <c r="I572" i="4"/>
  <c r="G572" i="4"/>
  <c r="F572" i="4"/>
  <c r="E572" i="4"/>
  <c r="M244" i="15" l="1"/>
  <c r="E245" i="15"/>
  <c r="L244" i="15"/>
  <c r="F244" i="15"/>
  <c r="G244" i="15" s="1"/>
  <c r="I244" i="15"/>
  <c r="L239" i="6"/>
  <c r="E240" i="6"/>
  <c r="M239" i="6"/>
  <c r="I239" i="6"/>
  <c r="F240" i="6" s="1"/>
  <c r="G240" i="6" s="1"/>
  <c r="M244" i="14"/>
  <c r="L244" i="14"/>
  <c r="I244" i="14"/>
  <c r="F245" i="14" s="1"/>
  <c r="L245" i="14"/>
  <c r="M245" i="14"/>
  <c r="E246" i="14"/>
  <c r="H574" i="7"/>
  <c r="D574" i="7"/>
  <c r="H574" i="5"/>
  <c r="H574" i="6"/>
  <c r="D574" i="6"/>
  <c r="I240" i="7"/>
  <c r="F241" i="7" s="1"/>
  <c r="G241" i="7" s="1"/>
  <c r="L240" i="7"/>
  <c r="E241" i="7"/>
  <c r="M240" i="7"/>
  <c r="H574" i="4"/>
  <c r="C574" i="4"/>
  <c r="F243" i="4"/>
  <c r="G243" i="4" s="1"/>
  <c r="I243" i="4" s="1"/>
  <c r="M243" i="4"/>
  <c r="L243" i="4"/>
  <c r="A575" i="7"/>
  <c r="A575" i="6"/>
  <c r="A575" i="5"/>
  <c r="D575" i="5" s="1"/>
  <c r="A575" i="4"/>
  <c r="W573" i="7"/>
  <c r="V573" i="7"/>
  <c r="U573" i="7"/>
  <c r="T573" i="7"/>
  <c r="S573" i="7"/>
  <c r="R573" i="7"/>
  <c r="Q573" i="7"/>
  <c r="P573" i="7"/>
  <c r="O573" i="7"/>
  <c r="N573" i="7"/>
  <c r="M573" i="7"/>
  <c r="L573" i="7"/>
  <c r="K573" i="7"/>
  <c r="I573" i="7"/>
  <c r="G573" i="7"/>
  <c r="F573" i="7"/>
  <c r="E573" i="7"/>
  <c r="C573" i="7"/>
  <c r="W573" i="6"/>
  <c r="V573" i="6"/>
  <c r="U573" i="6"/>
  <c r="T573" i="6"/>
  <c r="S573" i="6"/>
  <c r="R573" i="6"/>
  <c r="Q573" i="6"/>
  <c r="P573" i="6"/>
  <c r="O573" i="6"/>
  <c r="N573" i="6"/>
  <c r="M573" i="6"/>
  <c r="L573" i="6"/>
  <c r="K573" i="6"/>
  <c r="I573" i="6"/>
  <c r="G573" i="6"/>
  <c r="F573" i="6"/>
  <c r="E573" i="6"/>
  <c r="C573" i="6"/>
  <c r="C573" i="5"/>
  <c r="W573" i="5"/>
  <c r="V573" i="5"/>
  <c r="U573" i="5"/>
  <c r="T573" i="5"/>
  <c r="S573" i="5"/>
  <c r="R573" i="5"/>
  <c r="Q573" i="5"/>
  <c r="P573" i="5"/>
  <c r="O573" i="5"/>
  <c r="N573" i="5"/>
  <c r="M573" i="5"/>
  <c r="L573" i="5"/>
  <c r="K573" i="5"/>
  <c r="I573" i="5"/>
  <c r="G573" i="5"/>
  <c r="F573" i="5"/>
  <c r="E573" i="5"/>
  <c r="W573" i="4"/>
  <c r="V573" i="4"/>
  <c r="U573" i="4"/>
  <c r="T573" i="4"/>
  <c r="S573" i="4"/>
  <c r="R573" i="4"/>
  <c r="Q573" i="4"/>
  <c r="P573" i="4"/>
  <c r="O573" i="4"/>
  <c r="N573" i="4"/>
  <c r="M573" i="4"/>
  <c r="L573" i="4"/>
  <c r="K573" i="4"/>
  <c r="I573" i="4"/>
  <c r="G573" i="4"/>
  <c r="F573" i="4"/>
  <c r="E573" i="4"/>
  <c r="L245" i="15" l="1"/>
  <c r="E246" i="15"/>
  <c r="M245" i="15"/>
  <c r="F245" i="15"/>
  <c r="G245" i="15" s="1"/>
  <c r="I245" i="15"/>
  <c r="I240" i="6"/>
  <c r="F241" i="6" s="1"/>
  <c r="G241" i="6" s="1"/>
  <c r="L240" i="6"/>
  <c r="M240" i="6"/>
  <c r="E241" i="6"/>
  <c r="I245" i="14"/>
  <c r="F246" i="14" s="1"/>
  <c r="G245" i="14"/>
  <c r="L246" i="14"/>
  <c r="M246" i="14"/>
  <c r="E247" i="14"/>
  <c r="H575" i="7"/>
  <c r="D575" i="7"/>
  <c r="H575" i="6"/>
  <c r="D575" i="6"/>
  <c r="H575" i="5"/>
  <c r="I241" i="7"/>
  <c r="F242" i="7" s="1"/>
  <c r="G242" i="7" s="1"/>
  <c r="E242" i="7"/>
  <c r="M241" i="7"/>
  <c r="L241" i="7"/>
  <c r="H575" i="4"/>
  <c r="C575" i="4"/>
  <c r="F244" i="4"/>
  <c r="G244" i="4" s="1"/>
  <c r="E244" i="4" s="1"/>
  <c r="A576" i="7"/>
  <c r="A576" i="6"/>
  <c r="A576" i="5"/>
  <c r="D576" i="5" s="1"/>
  <c r="A576" i="4"/>
  <c r="W574" i="7"/>
  <c r="V574" i="7"/>
  <c r="U574" i="7"/>
  <c r="T574" i="7"/>
  <c r="S574" i="7"/>
  <c r="R574" i="7"/>
  <c r="Q574" i="7"/>
  <c r="P574" i="7"/>
  <c r="O574" i="7"/>
  <c r="N574" i="7"/>
  <c r="M574" i="7"/>
  <c r="L574" i="7"/>
  <c r="K574" i="7"/>
  <c r="I574" i="7"/>
  <c r="G574" i="7"/>
  <c r="F574" i="7"/>
  <c r="E574" i="7"/>
  <c r="C574" i="7"/>
  <c r="W574" i="6"/>
  <c r="V574" i="6"/>
  <c r="U574" i="6"/>
  <c r="T574" i="6"/>
  <c r="S574" i="6"/>
  <c r="R574" i="6"/>
  <c r="Q574" i="6"/>
  <c r="P574" i="6"/>
  <c r="O574" i="6"/>
  <c r="N574" i="6"/>
  <c r="M574" i="6"/>
  <c r="L574" i="6"/>
  <c r="K574" i="6"/>
  <c r="I574" i="6"/>
  <c r="G574" i="6"/>
  <c r="F574" i="6"/>
  <c r="E574" i="6"/>
  <c r="C574" i="6"/>
  <c r="C574" i="5"/>
  <c r="W574" i="5"/>
  <c r="V574" i="5"/>
  <c r="U574" i="5"/>
  <c r="T574" i="5"/>
  <c r="S574" i="5"/>
  <c r="R574" i="5"/>
  <c r="Q574" i="5"/>
  <c r="P574" i="5"/>
  <c r="O574" i="5"/>
  <c r="N574" i="5"/>
  <c r="M574" i="5"/>
  <c r="L574" i="5"/>
  <c r="K574" i="5"/>
  <c r="I574" i="5"/>
  <c r="G574" i="5"/>
  <c r="F574" i="5"/>
  <c r="E574" i="5"/>
  <c r="W574" i="4"/>
  <c r="V574" i="4"/>
  <c r="U574" i="4"/>
  <c r="T574" i="4"/>
  <c r="S574" i="4"/>
  <c r="R574" i="4"/>
  <c r="Q574" i="4"/>
  <c r="P574" i="4"/>
  <c r="O574" i="4"/>
  <c r="N574" i="4"/>
  <c r="M574" i="4"/>
  <c r="L574" i="4"/>
  <c r="K574" i="4"/>
  <c r="I574" i="4"/>
  <c r="G574" i="4"/>
  <c r="F574" i="4"/>
  <c r="E574" i="4"/>
  <c r="L246" i="15" l="1"/>
  <c r="M246" i="15"/>
  <c r="E247" i="15"/>
  <c r="F246" i="15"/>
  <c r="G246" i="15" s="1"/>
  <c r="I246" i="15" s="1"/>
  <c r="M241" i="6"/>
  <c r="E242" i="6"/>
  <c r="L241" i="6"/>
  <c r="I241" i="6"/>
  <c r="G246" i="14"/>
  <c r="I246" i="14" s="1"/>
  <c r="F247" i="14" s="1"/>
  <c r="L247" i="14"/>
  <c r="M247" i="14"/>
  <c r="E248" i="14"/>
  <c r="H576" i="6"/>
  <c r="D576" i="6"/>
  <c r="H576" i="7"/>
  <c r="D576" i="7"/>
  <c r="H576" i="5"/>
  <c r="I242" i="7"/>
  <c r="F243" i="7" s="1"/>
  <c r="G243" i="7" s="1"/>
  <c r="L242" i="7"/>
  <c r="E243" i="7"/>
  <c r="M242" i="7"/>
  <c r="H576" i="4"/>
  <c r="C576" i="4"/>
  <c r="M244" i="4"/>
  <c r="L244" i="4"/>
  <c r="I244" i="4"/>
  <c r="A577" i="7"/>
  <c r="A577" i="6"/>
  <c r="A577" i="5"/>
  <c r="D577" i="5" s="1"/>
  <c r="A577" i="4"/>
  <c r="W575" i="7"/>
  <c r="V575" i="7"/>
  <c r="U575" i="7"/>
  <c r="T575" i="7"/>
  <c r="S575" i="7"/>
  <c r="R575" i="7"/>
  <c r="Q575" i="7"/>
  <c r="P575" i="7"/>
  <c r="O575" i="7"/>
  <c r="N575" i="7"/>
  <c r="M575" i="7"/>
  <c r="L575" i="7"/>
  <c r="K575" i="7"/>
  <c r="I575" i="7"/>
  <c r="G575" i="7"/>
  <c r="F575" i="7"/>
  <c r="E575" i="7"/>
  <c r="C575" i="7"/>
  <c r="W575" i="6"/>
  <c r="V575" i="6"/>
  <c r="U575" i="6"/>
  <c r="T575" i="6"/>
  <c r="S575" i="6"/>
  <c r="R575" i="6"/>
  <c r="Q575" i="6"/>
  <c r="P575" i="6"/>
  <c r="O575" i="6"/>
  <c r="N575" i="6"/>
  <c r="M575" i="6"/>
  <c r="L575" i="6"/>
  <c r="K575" i="6"/>
  <c r="I575" i="6"/>
  <c r="G575" i="6"/>
  <c r="F575" i="6"/>
  <c r="E575" i="6"/>
  <c r="C575" i="6"/>
  <c r="C575" i="5"/>
  <c r="W575" i="5"/>
  <c r="V575" i="5"/>
  <c r="U575" i="5"/>
  <c r="T575" i="5"/>
  <c r="S575" i="5"/>
  <c r="R575" i="5"/>
  <c r="Q575" i="5"/>
  <c r="P575" i="5"/>
  <c r="O575" i="5"/>
  <c r="N575" i="5"/>
  <c r="M575" i="5"/>
  <c r="L575" i="5"/>
  <c r="K575" i="5"/>
  <c r="I575" i="5"/>
  <c r="G575" i="5"/>
  <c r="F575" i="5"/>
  <c r="E575" i="5"/>
  <c r="W575" i="4"/>
  <c r="V575" i="4"/>
  <c r="U575" i="4"/>
  <c r="T575" i="4"/>
  <c r="S575" i="4"/>
  <c r="R575" i="4"/>
  <c r="Q575" i="4"/>
  <c r="P575" i="4"/>
  <c r="O575" i="4"/>
  <c r="N575" i="4"/>
  <c r="M575" i="4"/>
  <c r="L575" i="4"/>
  <c r="K575" i="4"/>
  <c r="I575" i="4"/>
  <c r="G575" i="4"/>
  <c r="F575" i="4"/>
  <c r="E575" i="4"/>
  <c r="M247" i="15" l="1"/>
  <c r="E248" i="15"/>
  <c r="L247" i="15"/>
  <c r="F247" i="15"/>
  <c r="G247" i="15" s="1"/>
  <c r="I247" i="15"/>
  <c r="F242" i="6"/>
  <c r="G242" i="6" s="1"/>
  <c r="I242" i="6"/>
  <c r="F243" i="6" s="1"/>
  <c r="L242" i="6"/>
  <c r="M242" i="6"/>
  <c r="E243" i="6"/>
  <c r="I247" i="14"/>
  <c r="F248" i="14" s="1"/>
  <c r="L248" i="14"/>
  <c r="M248" i="14"/>
  <c r="E249" i="14"/>
  <c r="G247" i="14"/>
  <c r="H577" i="7"/>
  <c r="D577" i="7"/>
  <c r="H577" i="5"/>
  <c r="H577" i="6"/>
  <c r="D577" i="6"/>
  <c r="M243" i="7"/>
  <c r="L243" i="7"/>
  <c r="I243" i="7"/>
  <c r="F245" i="4"/>
  <c r="G245" i="4" s="1"/>
  <c r="H577" i="4"/>
  <c r="C577" i="4"/>
  <c r="A578" i="7"/>
  <c r="A578" i="6"/>
  <c r="A578" i="5"/>
  <c r="D578" i="5" s="1"/>
  <c r="A578" i="4"/>
  <c r="W576" i="7"/>
  <c r="V576" i="7"/>
  <c r="U576" i="7"/>
  <c r="T576" i="7"/>
  <c r="S576" i="7"/>
  <c r="R576" i="7"/>
  <c r="Q576" i="7"/>
  <c r="P576" i="7"/>
  <c r="O576" i="7"/>
  <c r="N576" i="7"/>
  <c r="M576" i="7"/>
  <c r="L576" i="7"/>
  <c r="K576" i="7"/>
  <c r="I576" i="7"/>
  <c r="G576" i="7"/>
  <c r="F576" i="7"/>
  <c r="E576" i="7"/>
  <c r="C576" i="7"/>
  <c r="W576" i="6"/>
  <c r="V576" i="6"/>
  <c r="U576" i="6"/>
  <c r="T576" i="6"/>
  <c r="S576" i="6"/>
  <c r="R576" i="6"/>
  <c r="Q576" i="6"/>
  <c r="P576" i="6"/>
  <c r="O576" i="6"/>
  <c r="N576" i="6"/>
  <c r="M576" i="6"/>
  <c r="L576" i="6"/>
  <c r="K576" i="6"/>
  <c r="I576" i="6"/>
  <c r="G576" i="6"/>
  <c r="F576" i="6"/>
  <c r="E576" i="6"/>
  <c r="C576" i="6"/>
  <c r="C576" i="5"/>
  <c r="W576" i="5"/>
  <c r="V576" i="5"/>
  <c r="U576" i="5"/>
  <c r="T576" i="5"/>
  <c r="S576" i="5"/>
  <c r="R576" i="5"/>
  <c r="Q576" i="5"/>
  <c r="P576" i="5"/>
  <c r="O576" i="5"/>
  <c r="N576" i="5"/>
  <c r="M576" i="5"/>
  <c r="L576" i="5"/>
  <c r="K576" i="5"/>
  <c r="I576" i="5"/>
  <c r="G576" i="5"/>
  <c r="F576" i="5"/>
  <c r="E576" i="5"/>
  <c r="W576" i="4"/>
  <c r="V576" i="4"/>
  <c r="U576" i="4"/>
  <c r="T576" i="4"/>
  <c r="S576" i="4"/>
  <c r="R576" i="4"/>
  <c r="Q576" i="4"/>
  <c r="P576" i="4"/>
  <c r="O576" i="4"/>
  <c r="N576" i="4"/>
  <c r="M576" i="4"/>
  <c r="L576" i="4"/>
  <c r="K576" i="4"/>
  <c r="I576" i="4"/>
  <c r="G576" i="4"/>
  <c r="F576" i="4"/>
  <c r="E576" i="4"/>
  <c r="M248" i="15" l="1"/>
  <c r="L248" i="15"/>
  <c r="E249" i="15"/>
  <c r="F248" i="15"/>
  <c r="G248" i="15" s="1"/>
  <c r="I248" i="15"/>
  <c r="G243" i="6"/>
  <c r="I243" i="6" s="1"/>
  <c r="L243" i="6"/>
  <c r="M243" i="6"/>
  <c r="I248" i="14"/>
  <c r="F249" i="14" s="1"/>
  <c r="G248" i="14"/>
  <c r="L249" i="14"/>
  <c r="M249" i="14"/>
  <c r="E250" i="14"/>
  <c r="E245" i="4"/>
  <c r="E246" i="4" s="1"/>
  <c r="H578" i="5"/>
  <c r="H578" i="7"/>
  <c r="D578" i="7"/>
  <c r="H578" i="6"/>
  <c r="D578" i="6"/>
  <c r="F244" i="7"/>
  <c r="G244" i="7" s="1"/>
  <c r="E244" i="7" s="1"/>
  <c r="H578" i="4"/>
  <c r="C578" i="4"/>
  <c r="A579" i="7"/>
  <c r="A579" i="6"/>
  <c r="A579" i="5"/>
  <c r="D579" i="5" s="1"/>
  <c r="A579" i="4"/>
  <c r="W577" i="7"/>
  <c r="V577" i="7"/>
  <c r="U577" i="7"/>
  <c r="T577" i="7"/>
  <c r="S577" i="7"/>
  <c r="R577" i="7"/>
  <c r="Q577" i="7"/>
  <c r="P577" i="7"/>
  <c r="O577" i="7"/>
  <c r="N577" i="7"/>
  <c r="M577" i="7"/>
  <c r="L577" i="7"/>
  <c r="K577" i="7"/>
  <c r="I577" i="7"/>
  <c r="G577" i="7"/>
  <c r="F577" i="7"/>
  <c r="E577" i="7"/>
  <c r="C577" i="7"/>
  <c r="W577" i="6"/>
  <c r="V577" i="6"/>
  <c r="U577" i="6"/>
  <c r="T577" i="6"/>
  <c r="S577" i="6"/>
  <c r="R577" i="6"/>
  <c r="Q577" i="6"/>
  <c r="P577" i="6"/>
  <c r="O577" i="6"/>
  <c r="N577" i="6"/>
  <c r="M577" i="6"/>
  <c r="L577" i="6"/>
  <c r="K577" i="6"/>
  <c r="I577" i="6"/>
  <c r="G577" i="6"/>
  <c r="F577" i="6"/>
  <c r="E577" i="6"/>
  <c r="C577" i="6"/>
  <c r="C577" i="5"/>
  <c r="W577" i="5"/>
  <c r="V577" i="5"/>
  <c r="U577" i="5"/>
  <c r="T577" i="5"/>
  <c r="S577" i="5"/>
  <c r="R577" i="5"/>
  <c r="Q577" i="5"/>
  <c r="P577" i="5"/>
  <c r="O577" i="5"/>
  <c r="N577" i="5"/>
  <c r="M577" i="5"/>
  <c r="L577" i="5"/>
  <c r="K577" i="5"/>
  <c r="I577" i="5"/>
  <c r="G577" i="5"/>
  <c r="F577" i="5"/>
  <c r="E577" i="5"/>
  <c r="W577" i="4"/>
  <c r="V577" i="4"/>
  <c r="U577" i="4"/>
  <c r="T577" i="4"/>
  <c r="S577" i="4"/>
  <c r="R577" i="4"/>
  <c r="Q577" i="4"/>
  <c r="P577" i="4"/>
  <c r="O577" i="4"/>
  <c r="N577" i="4"/>
  <c r="M577" i="4"/>
  <c r="L577" i="4"/>
  <c r="K577" i="4"/>
  <c r="I577" i="4"/>
  <c r="G577" i="4"/>
  <c r="F577" i="4"/>
  <c r="E577" i="4"/>
  <c r="M249" i="15" l="1"/>
  <c r="E250" i="15"/>
  <c r="L249" i="15"/>
  <c r="F249" i="15"/>
  <c r="G249" i="15" s="1"/>
  <c r="I249" i="15" s="1"/>
  <c r="G249" i="14"/>
  <c r="I249" i="14" s="1"/>
  <c r="F250" i="14" s="1"/>
  <c r="G250" i="14" s="1"/>
  <c r="F244" i="6"/>
  <c r="G244" i="6" s="1"/>
  <c r="E244" i="6" s="1"/>
  <c r="I244" i="6" s="1"/>
  <c r="L250" i="14"/>
  <c r="M250" i="14"/>
  <c r="E251" i="14"/>
  <c r="M246" i="4"/>
  <c r="L246" i="4"/>
  <c r="E247" i="4"/>
  <c r="M245" i="4"/>
  <c r="L245" i="4"/>
  <c r="I245" i="4"/>
  <c r="F246" i="4" s="1"/>
  <c r="G246" i="4" s="1"/>
  <c r="I246" i="4" s="1"/>
  <c r="F247" i="4" s="1"/>
  <c r="G247" i="4" s="1"/>
  <c r="H579" i="6"/>
  <c r="D579" i="6"/>
  <c r="H579" i="7"/>
  <c r="D579" i="7"/>
  <c r="H579" i="5"/>
  <c r="I244" i="7"/>
  <c r="M244" i="7"/>
  <c r="L244" i="7"/>
  <c r="H579" i="4"/>
  <c r="C579" i="4"/>
  <c r="A580" i="7"/>
  <c r="A580" i="6"/>
  <c r="A580" i="5"/>
  <c r="D580" i="5" s="1"/>
  <c r="A580" i="4"/>
  <c r="W578" i="7"/>
  <c r="V578" i="7"/>
  <c r="U578" i="7"/>
  <c r="T578" i="7"/>
  <c r="S578" i="7"/>
  <c r="R578" i="7"/>
  <c r="Q578" i="7"/>
  <c r="P578" i="7"/>
  <c r="O578" i="7"/>
  <c r="N578" i="7"/>
  <c r="M578" i="7"/>
  <c r="L578" i="7"/>
  <c r="K578" i="7"/>
  <c r="I578" i="7"/>
  <c r="G578" i="7"/>
  <c r="F578" i="7"/>
  <c r="E578" i="7"/>
  <c r="C578" i="7"/>
  <c r="W578" i="6"/>
  <c r="V578" i="6"/>
  <c r="U578" i="6"/>
  <c r="T578" i="6"/>
  <c r="S578" i="6"/>
  <c r="R578" i="6"/>
  <c r="Q578" i="6"/>
  <c r="P578" i="6"/>
  <c r="O578" i="6"/>
  <c r="N578" i="6"/>
  <c r="M578" i="6"/>
  <c r="L578" i="6"/>
  <c r="K578" i="6"/>
  <c r="I578" i="6"/>
  <c r="G578" i="6"/>
  <c r="F578" i="6"/>
  <c r="E578" i="6"/>
  <c r="C578" i="6"/>
  <c r="C578" i="5"/>
  <c r="W578" i="5"/>
  <c r="V578" i="5"/>
  <c r="U578" i="5"/>
  <c r="T578" i="5"/>
  <c r="S578" i="5"/>
  <c r="R578" i="5"/>
  <c r="Q578" i="5"/>
  <c r="P578" i="5"/>
  <c r="O578" i="5"/>
  <c r="N578" i="5"/>
  <c r="M578" i="5"/>
  <c r="L578" i="5"/>
  <c r="K578" i="5"/>
  <c r="I578" i="5"/>
  <c r="G578" i="5"/>
  <c r="F578" i="5"/>
  <c r="E578" i="5"/>
  <c r="W578" i="4"/>
  <c r="V578" i="4"/>
  <c r="U578" i="4"/>
  <c r="T578" i="4"/>
  <c r="S578" i="4"/>
  <c r="R578" i="4"/>
  <c r="Q578" i="4"/>
  <c r="P578" i="4"/>
  <c r="O578" i="4"/>
  <c r="N578" i="4"/>
  <c r="M578" i="4"/>
  <c r="L578" i="4"/>
  <c r="K578" i="4"/>
  <c r="I578" i="4"/>
  <c r="G578" i="4"/>
  <c r="F578" i="4"/>
  <c r="E578" i="4"/>
  <c r="M250" i="15" l="1"/>
  <c r="L250" i="15"/>
  <c r="E251" i="15"/>
  <c r="F250" i="15"/>
  <c r="G250" i="15" s="1"/>
  <c r="I250" i="15"/>
  <c r="I247" i="4"/>
  <c r="F248" i="4" s="1"/>
  <c r="G248" i="4" s="1"/>
  <c r="I250" i="14"/>
  <c r="F251" i="14" s="1"/>
  <c r="F245" i="6"/>
  <c r="G245" i="6" s="1"/>
  <c r="E245" i="6"/>
  <c r="M244" i="6"/>
  <c r="L244" i="6"/>
  <c r="L251" i="14"/>
  <c r="M251" i="14"/>
  <c r="E252" i="14"/>
  <c r="L247" i="4"/>
  <c r="E248" i="4"/>
  <c r="M247" i="4"/>
  <c r="H580" i="5"/>
  <c r="H580" i="7"/>
  <c r="D580" i="7"/>
  <c r="H580" i="6"/>
  <c r="D580" i="6"/>
  <c r="F245" i="7"/>
  <c r="G245" i="7" s="1"/>
  <c r="E245" i="7" s="1"/>
  <c r="E246" i="7" s="1"/>
  <c r="L246" i="7" s="1"/>
  <c r="H580" i="4"/>
  <c r="C580" i="4"/>
  <c r="A581" i="7"/>
  <c r="A581" i="6"/>
  <c r="A581" i="5"/>
  <c r="D581" i="5" s="1"/>
  <c r="A581" i="4"/>
  <c r="W579" i="7"/>
  <c r="V579" i="7"/>
  <c r="U579" i="7"/>
  <c r="T579" i="7"/>
  <c r="S579" i="7"/>
  <c r="R579" i="7"/>
  <c r="Q579" i="7"/>
  <c r="P579" i="7"/>
  <c r="O579" i="7"/>
  <c r="N579" i="7"/>
  <c r="M579" i="7"/>
  <c r="L579" i="7"/>
  <c r="K579" i="7"/>
  <c r="I579" i="7"/>
  <c r="G579" i="7"/>
  <c r="F579" i="7"/>
  <c r="E579" i="7"/>
  <c r="C579" i="7"/>
  <c r="W579" i="6"/>
  <c r="V579" i="6"/>
  <c r="U579" i="6"/>
  <c r="T579" i="6"/>
  <c r="S579" i="6"/>
  <c r="R579" i="6"/>
  <c r="Q579" i="6"/>
  <c r="P579" i="6"/>
  <c r="O579" i="6"/>
  <c r="N579" i="6"/>
  <c r="M579" i="6"/>
  <c r="L579" i="6"/>
  <c r="K579" i="6"/>
  <c r="I579" i="6"/>
  <c r="G579" i="6"/>
  <c r="F579" i="6"/>
  <c r="E579" i="6"/>
  <c r="C579" i="6"/>
  <c r="C579" i="5"/>
  <c r="W579" i="5"/>
  <c r="V579" i="5"/>
  <c r="U579" i="5"/>
  <c r="T579" i="5"/>
  <c r="S579" i="5"/>
  <c r="R579" i="5"/>
  <c r="Q579" i="5"/>
  <c r="P579" i="5"/>
  <c r="O579" i="5"/>
  <c r="N579" i="5"/>
  <c r="M579" i="5"/>
  <c r="L579" i="5"/>
  <c r="K579" i="5"/>
  <c r="I579" i="5"/>
  <c r="G579" i="5"/>
  <c r="F579" i="5"/>
  <c r="E579" i="5"/>
  <c r="W579" i="4"/>
  <c r="V579" i="4"/>
  <c r="U579" i="4"/>
  <c r="T579" i="4"/>
  <c r="S579" i="4"/>
  <c r="R579" i="4"/>
  <c r="Q579" i="4"/>
  <c r="P579" i="4"/>
  <c r="O579" i="4"/>
  <c r="N579" i="4"/>
  <c r="M579" i="4"/>
  <c r="L579" i="4"/>
  <c r="K579" i="4"/>
  <c r="I579" i="4"/>
  <c r="G579" i="4"/>
  <c r="F579" i="4"/>
  <c r="E579" i="4"/>
  <c r="M251" i="15" l="1"/>
  <c r="E252" i="15"/>
  <c r="L251" i="15"/>
  <c r="F251" i="15"/>
  <c r="G251" i="15" s="1"/>
  <c r="I251" i="15"/>
  <c r="I251" i="14"/>
  <c r="F252" i="14" s="1"/>
  <c r="L245" i="6"/>
  <c r="M245" i="6"/>
  <c r="E246" i="6"/>
  <c r="I245" i="6"/>
  <c r="F246" i="6" s="1"/>
  <c r="G246" i="6" s="1"/>
  <c r="I248" i="4"/>
  <c r="F249" i="4" s="1"/>
  <c r="G249" i="4" s="1"/>
  <c r="L252" i="14"/>
  <c r="M252" i="14"/>
  <c r="E253" i="14"/>
  <c r="E247" i="7"/>
  <c r="E248" i="7" s="1"/>
  <c r="M246" i="7"/>
  <c r="G251" i="14"/>
  <c r="M248" i="4"/>
  <c r="L248" i="4"/>
  <c r="E249" i="4"/>
  <c r="M245" i="7"/>
  <c r="L245" i="7"/>
  <c r="I245" i="7"/>
  <c r="F246" i="7" s="1"/>
  <c r="G246" i="7" s="1"/>
  <c r="I246" i="7" s="1"/>
  <c r="F247" i="7" s="1"/>
  <c r="G247" i="7" s="1"/>
  <c r="H581" i="6"/>
  <c r="D581" i="6"/>
  <c r="H581" i="7"/>
  <c r="D581" i="7"/>
  <c r="H581" i="5"/>
  <c r="H581" i="4"/>
  <c r="C581" i="4"/>
  <c r="A582" i="7"/>
  <c r="A582" i="6"/>
  <c r="A582" i="5"/>
  <c r="D582" i="5" s="1"/>
  <c r="A582" i="4"/>
  <c r="W580" i="7"/>
  <c r="V580" i="7"/>
  <c r="U580" i="7"/>
  <c r="T580" i="7"/>
  <c r="S580" i="7"/>
  <c r="R580" i="7"/>
  <c r="Q580" i="7"/>
  <c r="P580" i="7"/>
  <c r="O580" i="7"/>
  <c r="N580" i="7"/>
  <c r="M580" i="7"/>
  <c r="L580" i="7"/>
  <c r="K580" i="7"/>
  <c r="I580" i="7"/>
  <c r="G580" i="7"/>
  <c r="F580" i="7"/>
  <c r="E580" i="7"/>
  <c r="C580" i="7"/>
  <c r="W580" i="6"/>
  <c r="V580" i="6"/>
  <c r="U580" i="6"/>
  <c r="T580" i="6"/>
  <c r="S580" i="6"/>
  <c r="R580" i="6"/>
  <c r="Q580" i="6"/>
  <c r="P580" i="6"/>
  <c r="O580" i="6"/>
  <c r="N580" i="6"/>
  <c r="M580" i="6"/>
  <c r="L580" i="6"/>
  <c r="K580" i="6"/>
  <c r="I580" i="6"/>
  <c r="G580" i="6"/>
  <c r="F580" i="6"/>
  <c r="E580" i="6"/>
  <c r="C580" i="6"/>
  <c r="C580" i="5"/>
  <c r="W580" i="5"/>
  <c r="V580" i="5"/>
  <c r="U580" i="5"/>
  <c r="T580" i="5"/>
  <c r="S580" i="5"/>
  <c r="R580" i="5"/>
  <c r="Q580" i="5"/>
  <c r="P580" i="5"/>
  <c r="O580" i="5"/>
  <c r="N580" i="5"/>
  <c r="M580" i="5"/>
  <c r="L580" i="5"/>
  <c r="K580" i="5"/>
  <c r="I580" i="5"/>
  <c r="G580" i="5"/>
  <c r="F580" i="5"/>
  <c r="E580" i="5"/>
  <c r="W580" i="4"/>
  <c r="V580" i="4"/>
  <c r="U580" i="4"/>
  <c r="T580" i="4"/>
  <c r="S580" i="4"/>
  <c r="R580" i="4"/>
  <c r="Q580" i="4"/>
  <c r="P580" i="4"/>
  <c r="O580" i="4"/>
  <c r="N580" i="4"/>
  <c r="M580" i="4"/>
  <c r="L580" i="4"/>
  <c r="K580" i="4"/>
  <c r="I580" i="4"/>
  <c r="G580" i="4"/>
  <c r="F580" i="4"/>
  <c r="E580" i="4"/>
  <c r="E253" i="15" l="1"/>
  <c r="L252" i="15"/>
  <c r="M252" i="15"/>
  <c r="F252" i="15"/>
  <c r="G252" i="15" s="1"/>
  <c r="I252" i="15" s="1"/>
  <c r="I246" i="6"/>
  <c r="F247" i="6" s="1"/>
  <c r="G247" i="6" s="1"/>
  <c r="M246" i="6"/>
  <c r="L246" i="6"/>
  <c r="E247" i="6"/>
  <c r="I247" i="7"/>
  <c r="F248" i="7" s="1"/>
  <c r="G248" i="7" s="1"/>
  <c r="M247" i="7"/>
  <c r="L247" i="7"/>
  <c r="G252" i="14"/>
  <c r="I252" i="14" s="1"/>
  <c r="F253" i="14" s="1"/>
  <c r="G253" i="14" s="1"/>
  <c r="L253" i="14"/>
  <c r="M253" i="14"/>
  <c r="E254" i="14"/>
  <c r="I249" i="4"/>
  <c r="F250" i="4" s="1"/>
  <c r="G250" i="4" s="1"/>
  <c r="M249" i="4"/>
  <c r="E250" i="4"/>
  <c r="L249" i="4"/>
  <c r="H582" i="5"/>
  <c r="H582" i="7"/>
  <c r="D582" i="7"/>
  <c r="H582" i="6"/>
  <c r="D582" i="6"/>
  <c r="M248" i="7"/>
  <c r="L248" i="7"/>
  <c r="E249" i="7"/>
  <c r="H582" i="4"/>
  <c r="C582" i="4"/>
  <c r="A583" i="7"/>
  <c r="A583" i="6"/>
  <c r="A583" i="5"/>
  <c r="D583" i="5" s="1"/>
  <c r="A583" i="4"/>
  <c r="W581" i="7"/>
  <c r="V581" i="7"/>
  <c r="U581" i="7"/>
  <c r="T581" i="7"/>
  <c r="S581" i="7"/>
  <c r="R581" i="7"/>
  <c r="Q581" i="7"/>
  <c r="P581" i="7"/>
  <c r="O581" i="7"/>
  <c r="N581" i="7"/>
  <c r="M581" i="7"/>
  <c r="L581" i="7"/>
  <c r="K581" i="7"/>
  <c r="I581" i="7"/>
  <c r="G581" i="7"/>
  <c r="F581" i="7"/>
  <c r="E581" i="7"/>
  <c r="C581" i="7"/>
  <c r="W581" i="6"/>
  <c r="V581" i="6"/>
  <c r="U581" i="6"/>
  <c r="T581" i="6"/>
  <c r="S581" i="6"/>
  <c r="R581" i="6"/>
  <c r="Q581" i="6"/>
  <c r="P581" i="6"/>
  <c r="O581" i="6"/>
  <c r="N581" i="6"/>
  <c r="M581" i="6"/>
  <c r="L581" i="6"/>
  <c r="K581" i="6"/>
  <c r="I581" i="6"/>
  <c r="G581" i="6"/>
  <c r="F581" i="6"/>
  <c r="E581" i="6"/>
  <c r="C581" i="6"/>
  <c r="C581" i="5"/>
  <c r="W581" i="5"/>
  <c r="V581" i="5"/>
  <c r="U581" i="5"/>
  <c r="T581" i="5"/>
  <c r="S581" i="5"/>
  <c r="R581" i="5"/>
  <c r="Q581" i="5"/>
  <c r="P581" i="5"/>
  <c r="O581" i="5"/>
  <c r="N581" i="5"/>
  <c r="M581" i="5"/>
  <c r="L581" i="5"/>
  <c r="K581" i="5"/>
  <c r="I581" i="5"/>
  <c r="G581" i="5"/>
  <c r="F581" i="5"/>
  <c r="E581" i="5"/>
  <c r="W581" i="4"/>
  <c r="V581" i="4"/>
  <c r="U581" i="4"/>
  <c r="T581" i="4"/>
  <c r="S581" i="4"/>
  <c r="R581" i="4"/>
  <c r="Q581" i="4"/>
  <c r="P581" i="4"/>
  <c r="O581" i="4"/>
  <c r="N581" i="4"/>
  <c r="M581" i="4"/>
  <c r="L581" i="4"/>
  <c r="K581" i="4"/>
  <c r="I581" i="4"/>
  <c r="G581" i="4"/>
  <c r="F581" i="4"/>
  <c r="E581" i="4"/>
  <c r="M253" i="15" l="1"/>
  <c r="E254" i="15"/>
  <c r="L253" i="15"/>
  <c r="F253" i="15"/>
  <c r="G253" i="15" s="1"/>
  <c r="I253" i="15"/>
  <c r="M247" i="6"/>
  <c r="L247" i="6"/>
  <c r="E248" i="6"/>
  <c r="I247" i="6"/>
  <c r="I248" i="7"/>
  <c r="F249" i="7" s="1"/>
  <c r="G249" i="7" s="1"/>
  <c r="I250" i="4"/>
  <c r="F251" i="4" s="1"/>
  <c r="G251" i="4" s="1"/>
  <c r="I253" i="14"/>
  <c r="F254" i="14" s="1"/>
  <c r="G254" i="14" s="1"/>
  <c r="M250" i="4"/>
  <c r="E251" i="4"/>
  <c r="L250" i="4"/>
  <c r="L254" i="14"/>
  <c r="M254" i="14"/>
  <c r="E255" i="14"/>
  <c r="H583" i="6"/>
  <c r="D583" i="6"/>
  <c r="H583" i="7"/>
  <c r="D583" i="7"/>
  <c r="H583" i="5"/>
  <c r="L249" i="7"/>
  <c r="M249" i="7"/>
  <c r="E250" i="7"/>
  <c r="H583" i="4"/>
  <c r="C583" i="4"/>
  <c r="A584" i="7"/>
  <c r="A584" i="6"/>
  <c r="A584" i="5"/>
  <c r="D584" i="5" s="1"/>
  <c r="A584" i="4"/>
  <c r="W582" i="7"/>
  <c r="V582" i="7"/>
  <c r="U582" i="7"/>
  <c r="T582" i="7"/>
  <c r="S582" i="7"/>
  <c r="R582" i="7"/>
  <c r="Q582" i="7"/>
  <c r="P582" i="7"/>
  <c r="O582" i="7"/>
  <c r="N582" i="7"/>
  <c r="M582" i="7"/>
  <c r="L582" i="7"/>
  <c r="K582" i="7"/>
  <c r="I582" i="7"/>
  <c r="G582" i="7"/>
  <c r="F582" i="7"/>
  <c r="E582" i="7"/>
  <c r="C582" i="7"/>
  <c r="W582" i="6"/>
  <c r="V582" i="6"/>
  <c r="U582" i="6"/>
  <c r="T582" i="6"/>
  <c r="S582" i="6"/>
  <c r="R582" i="6"/>
  <c r="Q582" i="6"/>
  <c r="P582" i="6"/>
  <c r="O582" i="6"/>
  <c r="N582" i="6"/>
  <c r="M582" i="6"/>
  <c r="L582" i="6"/>
  <c r="K582" i="6"/>
  <c r="I582" i="6"/>
  <c r="G582" i="6"/>
  <c r="F582" i="6"/>
  <c r="E582" i="6"/>
  <c r="C582" i="6"/>
  <c r="C582" i="5"/>
  <c r="W582" i="5"/>
  <c r="V582" i="5"/>
  <c r="U582" i="5"/>
  <c r="T582" i="5"/>
  <c r="S582" i="5"/>
  <c r="R582" i="5"/>
  <c r="Q582" i="5"/>
  <c r="P582" i="5"/>
  <c r="O582" i="5"/>
  <c r="N582" i="5"/>
  <c r="M582" i="5"/>
  <c r="L582" i="5"/>
  <c r="K582" i="5"/>
  <c r="I582" i="5"/>
  <c r="G582" i="5"/>
  <c r="F582" i="5"/>
  <c r="E582" i="5"/>
  <c r="W582" i="4"/>
  <c r="V582" i="4"/>
  <c r="U582" i="4"/>
  <c r="T582" i="4"/>
  <c r="S582" i="4"/>
  <c r="R582" i="4"/>
  <c r="Q582" i="4"/>
  <c r="P582" i="4"/>
  <c r="O582" i="4"/>
  <c r="N582" i="4"/>
  <c r="M582" i="4"/>
  <c r="L582" i="4"/>
  <c r="K582" i="4"/>
  <c r="I582" i="4"/>
  <c r="G582" i="4"/>
  <c r="F582" i="4"/>
  <c r="E582" i="4"/>
  <c r="L254" i="15" l="1"/>
  <c r="E255" i="15"/>
  <c r="M254" i="15"/>
  <c r="F254" i="15"/>
  <c r="G254" i="15" s="1"/>
  <c r="I254" i="15"/>
  <c r="I251" i="4"/>
  <c r="F252" i="4" s="1"/>
  <c r="G252" i="4" s="1"/>
  <c r="I248" i="6"/>
  <c r="F249" i="6" s="1"/>
  <c r="F248" i="6"/>
  <c r="G248" i="6" s="1"/>
  <c r="M248" i="6"/>
  <c r="E249" i="6"/>
  <c r="L248" i="6"/>
  <c r="I249" i="7"/>
  <c r="F250" i="7" s="1"/>
  <c r="G250" i="7" s="1"/>
  <c r="I254" i="14"/>
  <c r="F255" i="14" s="1"/>
  <c r="G255" i="14" s="1"/>
  <c r="I255" i="14" s="1"/>
  <c r="M255" i="14"/>
  <c r="L255" i="14"/>
  <c r="E256" i="14"/>
  <c r="L251" i="4"/>
  <c r="M251" i="4"/>
  <c r="E252" i="4"/>
  <c r="H584" i="7"/>
  <c r="D584" i="7"/>
  <c r="H584" i="6"/>
  <c r="D584" i="6"/>
  <c r="H584" i="5"/>
  <c r="E251" i="7"/>
  <c r="M250" i="7"/>
  <c r="L250" i="7"/>
  <c r="H584" i="4"/>
  <c r="C584" i="4"/>
  <c r="A585" i="7"/>
  <c r="A585" i="6"/>
  <c r="A585" i="5"/>
  <c r="D585" i="5" s="1"/>
  <c r="A585" i="4"/>
  <c r="W583" i="7"/>
  <c r="V583" i="7"/>
  <c r="U583" i="7"/>
  <c r="T583" i="7"/>
  <c r="S583" i="7"/>
  <c r="R583" i="7"/>
  <c r="Q583" i="7"/>
  <c r="P583" i="7"/>
  <c r="O583" i="7"/>
  <c r="N583" i="7"/>
  <c r="M583" i="7"/>
  <c r="L583" i="7"/>
  <c r="K583" i="7"/>
  <c r="I583" i="7"/>
  <c r="G583" i="7"/>
  <c r="F583" i="7"/>
  <c r="E583" i="7"/>
  <c r="C583" i="7"/>
  <c r="W583" i="6"/>
  <c r="V583" i="6"/>
  <c r="U583" i="6"/>
  <c r="T583" i="6"/>
  <c r="S583" i="6"/>
  <c r="R583" i="6"/>
  <c r="Q583" i="6"/>
  <c r="P583" i="6"/>
  <c r="O583" i="6"/>
  <c r="N583" i="6"/>
  <c r="M583" i="6"/>
  <c r="L583" i="6"/>
  <c r="K583" i="6"/>
  <c r="I583" i="6"/>
  <c r="G583" i="6"/>
  <c r="F583" i="6"/>
  <c r="E583" i="6"/>
  <c r="C583" i="6"/>
  <c r="C583" i="5"/>
  <c r="W583" i="5"/>
  <c r="V583" i="5"/>
  <c r="U583" i="5"/>
  <c r="T583" i="5"/>
  <c r="S583" i="5"/>
  <c r="R583" i="5"/>
  <c r="Q583" i="5"/>
  <c r="P583" i="5"/>
  <c r="O583" i="5"/>
  <c r="N583" i="5"/>
  <c r="M583" i="5"/>
  <c r="L583" i="5"/>
  <c r="K583" i="5"/>
  <c r="I583" i="5"/>
  <c r="G583" i="5"/>
  <c r="F583" i="5"/>
  <c r="E583" i="5"/>
  <c r="W583" i="4"/>
  <c r="V583" i="4"/>
  <c r="U583" i="4"/>
  <c r="T583" i="4"/>
  <c r="S583" i="4"/>
  <c r="R583" i="4"/>
  <c r="Q583" i="4"/>
  <c r="P583" i="4"/>
  <c r="O583" i="4"/>
  <c r="N583" i="4"/>
  <c r="M583" i="4"/>
  <c r="L583" i="4"/>
  <c r="K583" i="4"/>
  <c r="I583" i="4"/>
  <c r="G583" i="4"/>
  <c r="F583" i="4"/>
  <c r="E583" i="4"/>
  <c r="L255" i="15" l="1"/>
  <c r="M255" i="15"/>
  <c r="E256" i="15"/>
  <c r="F255" i="15"/>
  <c r="G255" i="15" s="1"/>
  <c r="I255" i="15" s="1"/>
  <c r="G249" i="6"/>
  <c r="I249" i="6" s="1"/>
  <c r="F250" i="6" s="1"/>
  <c r="G250" i="6" s="1"/>
  <c r="I250" i="7"/>
  <c r="F251" i="7" s="1"/>
  <c r="G251" i="7" s="1"/>
  <c r="E250" i="6"/>
  <c r="L249" i="6"/>
  <c r="M249" i="6"/>
  <c r="I252" i="4"/>
  <c r="F253" i="4" s="1"/>
  <c r="G253" i="4" s="1"/>
  <c r="F256" i="14"/>
  <c r="G256" i="14" s="1"/>
  <c r="I256" i="14"/>
  <c r="M252" i="4"/>
  <c r="L252" i="4"/>
  <c r="E253" i="4"/>
  <c r="L256" i="14"/>
  <c r="M256" i="14"/>
  <c r="E257" i="14"/>
  <c r="H585" i="7"/>
  <c r="D585" i="7"/>
  <c r="H585" i="5"/>
  <c r="H585" i="6"/>
  <c r="D585" i="6"/>
  <c r="L251" i="7"/>
  <c r="M251" i="7"/>
  <c r="E252" i="7"/>
  <c r="H585" i="4"/>
  <c r="C585" i="4"/>
  <c r="A586" i="7"/>
  <c r="A586" i="6"/>
  <c r="A586" i="5"/>
  <c r="D586" i="5" s="1"/>
  <c r="A586" i="4"/>
  <c r="W584" i="7"/>
  <c r="V584" i="7"/>
  <c r="U584" i="7"/>
  <c r="T584" i="7"/>
  <c r="S584" i="7"/>
  <c r="R584" i="7"/>
  <c r="Q584" i="7"/>
  <c r="P584" i="7"/>
  <c r="O584" i="7"/>
  <c r="N584" i="7"/>
  <c r="M584" i="7"/>
  <c r="L584" i="7"/>
  <c r="K584" i="7"/>
  <c r="I584" i="7"/>
  <c r="G584" i="7"/>
  <c r="F584" i="7"/>
  <c r="E584" i="7"/>
  <c r="C584" i="7"/>
  <c r="W584" i="6"/>
  <c r="V584" i="6"/>
  <c r="U584" i="6"/>
  <c r="T584" i="6"/>
  <c r="S584" i="6"/>
  <c r="R584" i="6"/>
  <c r="Q584" i="6"/>
  <c r="P584" i="6"/>
  <c r="O584" i="6"/>
  <c r="N584" i="6"/>
  <c r="M584" i="6"/>
  <c r="L584" i="6"/>
  <c r="K584" i="6"/>
  <c r="I584" i="6"/>
  <c r="G584" i="6"/>
  <c r="F584" i="6"/>
  <c r="E584" i="6"/>
  <c r="C584" i="6"/>
  <c r="C584" i="5"/>
  <c r="W584" i="5"/>
  <c r="V584" i="5"/>
  <c r="U584" i="5"/>
  <c r="T584" i="5"/>
  <c r="S584" i="5"/>
  <c r="R584" i="5"/>
  <c r="Q584" i="5"/>
  <c r="P584" i="5"/>
  <c r="O584" i="5"/>
  <c r="N584" i="5"/>
  <c r="M584" i="5"/>
  <c r="L584" i="5"/>
  <c r="K584" i="5"/>
  <c r="I584" i="5"/>
  <c r="G584" i="5"/>
  <c r="F584" i="5"/>
  <c r="E584" i="5"/>
  <c r="W584" i="4"/>
  <c r="V584" i="4"/>
  <c r="U584" i="4"/>
  <c r="T584" i="4"/>
  <c r="S584" i="4"/>
  <c r="R584" i="4"/>
  <c r="Q584" i="4"/>
  <c r="P584" i="4"/>
  <c r="O584" i="4"/>
  <c r="N584" i="4"/>
  <c r="M584" i="4"/>
  <c r="L584" i="4"/>
  <c r="K584" i="4"/>
  <c r="I584" i="4"/>
  <c r="G584" i="4"/>
  <c r="F584" i="4"/>
  <c r="E584" i="4"/>
  <c r="M256" i="15" l="1"/>
  <c r="L256" i="15"/>
  <c r="E257" i="15"/>
  <c r="F256" i="15"/>
  <c r="G256" i="15" s="1"/>
  <c r="I256" i="15"/>
  <c r="I251" i="7"/>
  <c r="F252" i="7" s="1"/>
  <c r="G252" i="7" s="1"/>
  <c r="I252" i="7" s="1"/>
  <c r="F253" i="7" s="1"/>
  <c r="G253" i="7" s="1"/>
  <c r="I250" i="6"/>
  <c r="F251" i="6" s="1"/>
  <c r="G251" i="6" s="1"/>
  <c r="M250" i="6"/>
  <c r="E251" i="6"/>
  <c r="L250" i="6"/>
  <c r="L257" i="14"/>
  <c r="M257" i="14"/>
  <c r="E258" i="14"/>
  <c r="M253" i="4"/>
  <c r="L253" i="4"/>
  <c r="E254" i="4"/>
  <c r="F257" i="14"/>
  <c r="G257" i="14" s="1"/>
  <c r="I257" i="14"/>
  <c r="I253" i="4"/>
  <c r="F254" i="4" s="1"/>
  <c r="G254" i="4" s="1"/>
  <c r="H586" i="6"/>
  <c r="D586" i="6"/>
  <c r="H586" i="7"/>
  <c r="D586" i="7"/>
  <c r="H586" i="5"/>
  <c r="L252" i="7"/>
  <c r="M252" i="7"/>
  <c r="E253" i="7"/>
  <c r="H586" i="4"/>
  <c r="C586" i="4"/>
  <c r="A587" i="7"/>
  <c r="A587" i="6"/>
  <c r="A587" i="5"/>
  <c r="D587" i="5" s="1"/>
  <c r="A587" i="4"/>
  <c r="W585" i="7"/>
  <c r="V585" i="7"/>
  <c r="U585" i="7"/>
  <c r="T585" i="7"/>
  <c r="S585" i="7"/>
  <c r="R585" i="7"/>
  <c r="Q585" i="7"/>
  <c r="P585" i="7"/>
  <c r="O585" i="7"/>
  <c r="N585" i="7"/>
  <c r="M585" i="7"/>
  <c r="L585" i="7"/>
  <c r="K585" i="7"/>
  <c r="I585" i="7"/>
  <c r="G585" i="7"/>
  <c r="F585" i="7"/>
  <c r="E585" i="7"/>
  <c r="C585" i="7"/>
  <c r="W585" i="6"/>
  <c r="V585" i="6"/>
  <c r="U585" i="6"/>
  <c r="T585" i="6"/>
  <c r="S585" i="6"/>
  <c r="R585" i="6"/>
  <c r="Q585" i="6"/>
  <c r="P585" i="6"/>
  <c r="O585" i="6"/>
  <c r="N585" i="6"/>
  <c r="M585" i="6"/>
  <c r="L585" i="6"/>
  <c r="K585" i="6"/>
  <c r="I585" i="6"/>
  <c r="G585" i="6"/>
  <c r="F585" i="6"/>
  <c r="E585" i="6"/>
  <c r="C585" i="6"/>
  <c r="C585" i="5"/>
  <c r="W585" i="5"/>
  <c r="V585" i="5"/>
  <c r="U585" i="5"/>
  <c r="T585" i="5"/>
  <c r="S585" i="5"/>
  <c r="R585" i="5"/>
  <c r="Q585" i="5"/>
  <c r="P585" i="5"/>
  <c r="O585" i="5"/>
  <c r="N585" i="5"/>
  <c r="M585" i="5"/>
  <c r="L585" i="5"/>
  <c r="K585" i="5"/>
  <c r="I585" i="5"/>
  <c r="G585" i="5"/>
  <c r="F585" i="5"/>
  <c r="E585" i="5"/>
  <c r="W585" i="4"/>
  <c r="V585" i="4"/>
  <c r="U585" i="4"/>
  <c r="T585" i="4"/>
  <c r="S585" i="4"/>
  <c r="R585" i="4"/>
  <c r="Q585" i="4"/>
  <c r="P585" i="4"/>
  <c r="O585" i="4"/>
  <c r="N585" i="4"/>
  <c r="M585" i="4"/>
  <c r="L585" i="4"/>
  <c r="K585" i="4"/>
  <c r="I585" i="4"/>
  <c r="G585" i="4"/>
  <c r="F585" i="4"/>
  <c r="E585" i="4"/>
  <c r="L257" i="15" l="1"/>
  <c r="M257" i="15"/>
  <c r="E258" i="15"/>
  <c r="F257" i="15"/>
  <c r="G257" i="15" s="1"/>
  <c r="I257" i="15"/>
  <c r="E252" i="6"/>
  <c r="L251" i="6"/>
  <c r="M251" i="6"/>
  <c r="I251" i="6"/>
  <c r="F252" i="6" s="1"/>
  <c r="G252" i="6" s="1"/>
  <c r="I254" i="4"/>
  <c r="F255" i="4" s="1"/>
  <c r="G255" i="4" s="1"/>
  <c r="F258" i="14"/>
  <c r="G258" i="14" s="1"/>
  <c r="I258" i="14" s="1"/>
  <c r="L258" i="14"/>
  <c r="M258" i="14"/>
  <c r="E259" i="14"/>
  <c r="E255" i="4"/>
  <c r="M254" i="4"/>
  <c r="L254" i="4"/>
  <c r="H587" i="5"/>
  <c r="H587" i="7"/>
  <c r="D587" i="7"/>
  <c r="H587" i="6"/>
  <c r="D587" i="6"/>
  <c r="M253" i="7"/>
  <c r="E254" i="7"/>
  <c r="L253" i="7"/>
  <c r="I253" i="7"/>
  <c r="F254" i="7" s="1"/>
  <c r="G254" i="7" s="1"/>
  <c r="H587" i="4"/>
  <c r="C587" i="4"/>
  <c r="A588" i="7"/>
  <c r="A588" i="6"/>
  <c r="A588" i="5"/>
  <c r="D588" i="5" s="1"/>
  <c r="A588" i="4"/>
  <c r="W586" i="7"/>
  <c r="V586" i="7"/>
  <c r="U586" i="7"/>
  <c r="T586" i="7"/>
  <c r="S586" i="7"/>
  <c r="R586" i="7"/>
  <c r="Q586" i="7"/>
  <c r="P586" i="7"/>
  <c r="O586" i="7"/>
  <c r="N586" i="7"/>
  <c r="M586" i="7"/>
  <c r="L586" i="7"/>
  <c r="K586" i="7"/>
  <c r="I586" i="7"/>
  <c r="G586" i="7"/>
  <c r="F586" i="7"/>
  <c r="E586" i="7"/>
  <c r="C586" i="7"/>
  <c r="W586" i="6"/>
  <c r="V586" i="6"/>
  <c r="U586" i="6"/>
  <c r="T586" i="6"/>
  <c r="S586" i="6"/>
  <c r="R586" i="6"/>
  <c r="Q586" i="6"/>
  <c r="P586" i="6"/>
  <c r="O586" i="6"/>
  <c r="N586" i="6"/>
  <c r="M586" i="6"/>
  <c r="L586" i="6"/>
  <c r="K586" i="6"/>
  <c r="I586" i="6"/>
  <c r="G586" i="6"/>
  <c r="F586" i="6"/>
  <c r="E586" i="6"/>
  <c r="C586" i="6"/>
  <c r="C586" i="5"/>
  <c r="W586" i="5"/>
  <c r="V586" i="5"/>
  <c r="U586" i="5"/>
  <c r="T586" i="5"/>
  <c r="S586" i="5"/>
  <c r="R586" i="5"/>
  <c r="Q586" i="5"/>
  <c r="P586" i="5"/>
  <c r="O586" i="5"/>
  <c r="N586" i="5"/>
  <c r="M586" i="5"/>
  <c r="L586" i="5"/>
  <c r="K586" i="5"/>
  <c r="I586" i="5"/>
  <c r="G586" i="5"/>
  <c r="F586" i="5"/>
  <c r="E586" i="5"/>
  <c r="W586" i="4"/>
  <c r="V586" i="4"/>
  <c r="U586" i="4"/>
  <c r="T586" i="4"/>
  <c r="S586" i="4"/>
  <c r="R586" i="4"/>
  <c r="Q586" i="4"/>
  <c r="P586" i="4"/>
  <c r="O586" i="4"/>
  <c r="N586" i="4"/>
  <c r="M586" i="4"/>
  <c r="L586" i="4"/>
  <c r="K586" i="4"/>
  <c r="I586" i="4"/>
  <c r="G586" i="4"/>
  <c r="F586" i="4"/>
  <c r="E586" i="4"/>
  <c r="L258" i="15" l="1"/>
  <c r="M258" i="15"/>
  <c r="E259" i="15"/>
  <c r="F258" i="15"/>
  <c r="G258" i="15" s="1"/>
  <c r="I258" i="15" s="1"/>
  <c r="I255" i="4"/>
  <c r="F256" i="4" s="1"/>
  <c r="G256" i="4" s="1"/>
  <c r="I252" i="6"/>
  <c r="F253" i="6" s="1"/>
  <c r="G253" i="6" s="1"/>
  <c r="E253" i="6"/>
  <c r="L252" i="6"/>
  <c r="M252" i="6"/>
  <c r="F259" i="14"/>
  <c r="G259" i="14" s="1"/>
  <c r="I259" i="14"/>
  <c r="L259" i="14"/>
  <c r="M259" i="14"/>
  <c r="E260" i="14"/>
  <c r="E256" i="4"/>
  <c r="M255" i="4"/>
  <c r="L255" i="4"/>
  <c r="H588" i="7"/>
  <c r="D588" i="7"/>
  <c r="H588" i="6"/>
  <c r="D588" i="6"/>
  <c r="H588" i="5"/>
  <c r="I254" i="7"/>
  <c r="F255" i="7" s="1"/>
  <c r="G255" i="7" s="1"/>
  <c r="L254" i="7"/>
  <c r="M254" i="7"/>
  <c r="E255" i="7"/>
  <c r="H588" i="4"/>
  <c r="C588" i="4"/>
  <c r="A589" i="7"/>
  <c r="A589" i="6"/>
  <c r="A589" i="5"/>
  <c r="D589" i="5" s="1"/>
  <c r="A589" i="4"/>
  <c r="W587" i="7"/>
  <c r="V587" i="7"/>
  <c r="U587" i="7"/>
  <c r="T587" i="7"/>
  <c r="S587" i="7"/>
  <c r="R587" i="7"/>
  <c r="Q587" i="7"/>
  <c r="P587" i="7"/>
  <c r="O587" i="7"/>
  <c r="N587" i="7"/>
  <c r="M587" i="7"/>
  <c r="L587" i="7"/>
  <c r="K587" i="7"/>
  <c r="I587" i="7"/>
  <c r="G587" i="7"/>
  <c r="F587" i="7"/>
  <c r="E587" i="7"/>
  <c r="C587" i="7"/>
  <c r="W587" i="6"/>
  <c r="V587" i="6"/>
  <c r="U587" i="6"/>
  <c r="T587" i="6"/>
  <c r="S587" i="6"/>
  <c r="R587" i="6"/>
  <c r="Q587" i="6"/>
  <c r="P587" i="6"/>
  <c r="O587" i="6"/>
  <c r="N587" i="6"/>
  <c r="M587" i="6"/>
  <c r="L587" i="6"/>
  <c r="K587" i="6"/>
  <c r="I587" i="6"/>
  <c r="G587" i="6"/>
  <c r="F587" i="6"/>
  <c r="E587" i="6"/>
  <c r="C587" i="6"/>
  <c r="C587" i="5"/>
  <c r="W587" i="5"/>
  <c r="V587" i="5"/>
  <c r="U587" i="5"/>
  <c r="T587" i="5"/>
  <c r="S587" i="5"/>
  <c r="R587" i="5"/>
  <c r="Q587" i="5"/>
  <c r="P587" i="5"/>
  <c r="O587" i="5"/>
  <c r="N587" i="5"/>
  <c r="M587" i="5"/>
  <c r="L587" i="5"/>
  <c r="K587" i="5"/>
  <c r="I587" i="5"/>
  <c r="G587" i="5"/>
  <c r="F587" i="5"/>
  <c r="E587" i="5"/>
  <c r="W587" i="4"/>
  <c r="V587" i="4"/>
  <c r="U587" i="4"/>
  <c r="T587" i="4"/>
  <c r="S587" i="4"/>
  <c r="R587" i="4"/>
  <c r="Q587" i="4"/>
  <c r="P587" i="4"/>
  <c r="O587" i="4"/>
  <c r="N587" i="4"/>
  <c r="M587" i="4"/>
  <c r="L587" i="4"/>
  <c r="K587" i="4"/>
  <c r="I587" i="4"/>
  <c r="G587" i="4"/>
  <c r="F587" i="4"/>
  <c r="E587" i="4"/>
  <c r="L259" i="15" l="1"/>
  <c r="M259" i="15"/>
  <c r="E260" i="15"/>
  <c r="F259" i="15"/>
  <c r="G259" i="15" s="1"/>
  <c r="I259" i="15"/>
  <c r="L253" i="6"/>
  <c r="E254" i="6"/>
  <c r="M253" i="6"/>
  <c r="I256" i="4"/>
  <c r="F257" i="4" s="1"/>
  <c r="G257" i="4" s="1"/>
  <c r="I253" i="6"/>
  <c r="M256" i="4"/>
  <c r="L256" i="4"/>
  <c r="E257" i="4"/>
  <c r="M260" i="14"/>
  <c r="L260" i="14"/>
  <c r="E261" i="14"/>
  <c r="F260" i="14"/>
  <c r="G260" i="14" s="1"/>
  <c r="I260" i="14"/>
  <c r="H589" i="6"/>
  <c r="D589" i="6"/>
  <c r="H589" i="7"/>
  <c r="D589" i="7"/>
  <c r="H589" i="5"/>
  <c r="L255" i="7"/>
  <c r="M255" i="7"/>
  <c r="E256" i="7"/>
  <c r="I255" i="7"/>
  <c r="F256" i="7" s="1"/>
  <c r="G256" i="7" s="1"/>
  <c r="H589" i="4"/>
  <c r="C589" i="4"/>
  <c r="A590" i="7"/>
  <c r="A590" i="6"/>
  <c r="A590" i="5"/>
  <c r="D590" i="5" s="1"/>
  <c r="A590" i="4"/>
  <c r="W588" i="7"/>
  <c r="V588" i="7"/>
  <c r="U588" i="7"/>
  <c r="T588" i="7"/>
  <c r="S588" i="7"/>
  <c r="R588" i="7"/>
  <c r="Q588" i="7"/>
  <c r="P588" i="7"/>
  <c r="O588" i="7"/>
  <c r="N588" i="7"/>
  <c r="M588" i="7"/>
  <c r="L588" i="7"/>
  <c r="K588" i="7"/>
  <c r="I588" i="7"/>
  <c r="G588" i="7"/>
  <c r="F588" i="7"/>
  <c r="E588" i="7"/>
  <c r="C588" i="7"/>
  <c r="W588" i="6"/>
  <c r="V588" i="6"/>
  <c r="U588" i="6"/>
  <c r="T588" i="6"/>
  <c r="S588" i="6"/>
  <c r="R588" i="6"/>
  <c r="Q588" i="6"/>
  <c r="P588" i="6"/>
  <c r="O588" i="6"/>
  <c r="N588" i="6"/>
  <c r="M588" i="6"/>
  <c r="L588" i="6"/>
  <c r="K588" i="6"/>
  <c r="I588" i="6"/>
  <c r="G588" i="6"/>
  <c r="F588" i="6"/>
  <c r="E588" i="6"/>
  <c r="C588" i="6"/>
  <c r="C588" i="5"/>
  <c r="W588" i="5"/>
  <c r="V588" i="5"/>
  <c r="U588" i="5"/>
  <c r="T588" i="5"/>
  <c r="S588" i="5"/>
  <c r="R588" i="5"/>
  <c r="Q588" i="5"/>
  <c r="P588" i="5"/>
  <c r="O588" i="5"/>
  <c r="N588" i="5"/>
  <c r="M588" i="5"/>
  <c r="L588" i="5"/>
  <c r="K588" i="5"/>
  <c r="I588" i="5"/>
  <c r="G588" i="5"/>
  <c r="F588" i="5"/>
  <c r="E588" i="5"/>
  <c r="W588" i="4"/>
  <c r="V588" i="4"/>
  <c r="U588" i="4"/>
  <c r="T588" i="4"/>
  <c r="S588" i="4"/>
  <c r="R588" i="4"/>
  <c r="Q588" i="4"/>
  <c r="P588" i="4"/>
  <c r="O588" i="4"/>
  <c r="N588" i="4"/>
  <c r="M588" i="4"/>
  <c r="L588" i="4"/>
  <c r="K588" i="4"/>
  <c r="I588" i="4"/>
  <c r="G588" i="4"/>
  <c r="F588" i="4"/>
  <c r="E588" i="4"/>
  <c r="M260" i="15" l="1"/>
  <c r="L260" i="15"/>
  <c r="E261" i="15"/>
  <c r="F260" i="15"/>
  <c r="G260" i="15" s="1"/>
  <c r="I260" i="15"/>
  <c r="F254" i="6"/>
  <c r="G254" i="6" s="1"/>
  <c r="I254" i="6"/>
  <c r="E255" i="6"/>
  <c r="M254" i="6"/>
  <c r="L254" i="6"/>
  <c r="I257" i="4"/>
  <c r="F258" i="4" s="1"/>
  <c r="G258" i="4" s="1"/>
  <c r="L261" i="14"/>
  <c r="M261" i="14"/>
  <c r="E262" i="14"/>
  <c r="F261" i="14"/>
  <c r="G261" i="14" s="1"/>
  <c r="I261" i="14" s="1"/>
  <c r="L257" i="4"/>
  <c r="E258" i="4"/>
  <c r="M257" i="4"/>
  <c r="H590" i="7"/>
  <c r="D590" i="7"/>
  <c r="H590" i="5"/>
  <c r="H590" i="6"/>
  <c r="D590" i="6"/>
  <c r="I256" i="7"/>
  <c r="F257" i="7" s="1"/>
  <c r="G257" i="7" s="1"/>
  <c r="E257" i="7"/>
  <c r="M256" i="7"/>
  <c r="L256" i="7"/>
  <c r="H590" i="4"/>
  <c r="C590" i="4"/>
  <c r="A591" i="7"/>
  <c r="A591" i="6"/>
  <c r="A591" i="5"/>
  <c r="D591" i="5" s="1"/>
  <c r="A591" i="4"/>
  <c r="W589" i="7"/>
  <c r="V589" i="7"/>
  <c r="U589" i="7"/>
  <c r="T589" i="7"/>
  <c r="S589" i="7"/>
  <c r="R589" i="7"/>
  <c r="Q589" i="7"/>
  <c r="P589" i="7"/>
  <c r="O589" i="7"/>
  <c r="N589" i="7"/>
  <c r="M589" i="7"/>
  <c r="L589" i="7"/>
  <c r="K589" i="7"/>
  <c r="I589" i="7"/>
  <c r="G589" i="7"/>
  <c r="F589" i="7"/>
  <c r="E589" i="7"/>
  <c r="C589" i="7"/>
  <c r="W589" i="6"/>
  <c r="V589" i="6"/>
  <c r="U589" i="6"/>
  <c r="T589" i="6"/>
  <c r="S589" i="6"/>
  <c r="R589" i="6"/>
  <c r="Q589" i="6"/>
  <c r="P589" i="6"/>
  <c r="O589" i="6"/>
  <c r="N589" i="6"/>
  <c r="M589" i="6"/>
  <c r="L589" i="6"/>
  <c r="K589" i="6"/>
  <c r="I589" i="6"/>
  <c r="G589" i="6"/>
  <c r="F589" i="6"/>
  <c r="E589" i="6"/>
  <c r="C589" i="6"/>
  <c r="C589" i="5"/>
  <c r="W589" i="5"/>
  <c r="V589" i="5"/>
  <c r="U589" i="5"/>
  <c r="T589" i="5"/>
  <c r="S589" i="5"/>
  <c r="R589" i="5"/>
  <c r="Q589" i="5"/>
  <c r="P589" i="5"/>
  <c r="O589" i="5"/>
  <c r="N589" i="5"/>
  <c r="M589" i="5"/>
  <c r="L589" i="5"/>
  <c r="K589" i="5"/>
  <c r="I589" i="5"/>
  <c r="G589" i="5"/>
  <c r="F589" i="5"/>
  <c r="E589" i="5"/>
  <c r="W589" i="4"/>
  <c r="V589" i="4"/>
  <c r="U589" i="4"/>
  <c r="T589" i="4"/>
  <c r="S589" i="4"/>
  <c r="R589" i="4"/>
  <c r="Q589" i="4"/>
  <c r="P589" i="4"/>
  <c r="O589" i="4"/>
  <c r="N589" i="4"/>
  <c r="M589" i="4"/>
  <c r="L589" i="4"/>
  <c r="K589" i="4"/>
  <c r="I589" i="4"/>
  <c r="G589" i="4"/>
  <c r="F589" i="4"/>
  <c r="E589" i="4"/>
  <c r="E262" i="15" l="1"/>
  <c r="L261" i="15"/>
  <c r="M261" i="15"/>
  <c r="F261" i="15"/>
  <c r="G261" i="15" s="1"/>
  <c r="I261" i="15" s="1"/>
  <c r="L255" i="6"/>
  <c r="M255" i="6"/>
  <c r="E256" i="6"/>
  <c r="F255" i="6"/>
  <c r="G255" i="6" s="1"/>
  <c r="I255" i="6" s="1"/>
  <c r="I258" i="4"/>
  <c r="F259" i="4" s="1"/>
  <c r="G259" i="4" s="1"/>
  <c r="F262" i="14"/>
  <c r="G262" i="14" s="1"/>
  <c r="I262" i="14"/>
  <c r="L262" i="14"/>
  <c r="M262" i="14"/>
  <c r="E263" i="14"/>
  <c r="E259" i="4"/>
  <c r="L258" i="4"/>
  <c r="M258" i="4"/>
  <c r="H591" i="7"/>
  <c r="D591" i="7"/>
  <c r="H591" i="5"/>
  <c r="H591" i="6"/>
  <c r="D591" i="6"/>
  <c r="L257" i="7"/>
  <c r="M257" i="7"/>
  <c r="E258" i="7"/>
  <c r="I257" i="7"/>
  <c r="F258" i="7" s="1"/>
  <c r="G258" i="7" s="1"/>
  <c r="H591" i="4"/>
  <c r="C591" i="4"/>
  <c r="A592" i="7"/>
  <c r="A592" i="6"/>
  <c r="A592" i="5"/>
  <c r="D592" i="5" s="1"/>
  <c r="A592" i="4"/>
  <c r="W590" i="7"/>
  <c r="V590" i="7"/>
  <c r="U590" i="7"/>
  <c r="T590" i="7"/>
  <c r="S590" i="7"/>
  <c r="R590" i="7"/>
  <c r="Q590" i="7"/>
  <c r="P590" i="7"/>
  <c r="O590" i="7"/>
  <c r="N590" i="7"/>
  <c r="M590" i="7"/>
  <c r="L590" i="7"/>
  <c r="K590" i="7"/>
  <c r="I590" i="7"/>
  <c r="G590" i="7"/>
  <c r="F590" i="7"/>
  <c r="E590" i="7"/>
  <c r="C590" i="7"/>
  <c r="W590" i="6"/>
  <c r="V590" i="6"/>
  <c r="U590" i="6"/>
  <c r="T590" i="6"/>
  <c r="S590" i="6"/>
  <c r="R590" i="6"/>
  <c r="Q590" i="6"/>
  <c r="P590" i="6"/>
  <c r="O590" i="6"/>
  <c r="N590" i="6"/>
  <c r="M590" i="6"/>
  <c r="L590" i="6"/>
  <c r="K590" i="6"/>
  <c r="I590" i="6"/>
  <c r="G590" i="6"/>
  <c r="F590" i="6"/>
  <c r="E590" i="6"/>
  <c r="C590" i="6"/>
  <c r="C590" i="5"/>
  <c r="W590" i="5"/>
  <c r="V590" i="5"/>
  <c r="U590" i="5"/>
  <c r="T590" i="5"/>
  <c r="S590" i="5"/>
  <c r="R590" i="5"/>
  <c r="Q590" i="5"/>
  <c r="P590" i="5"/>
  <c r="O590" i="5"/>
  <c r="N590" i="5"/>
  <c r="M590" i="5"/>
  <c r="L590" i="5"/>
  <c r="K590" i="5"/>
  <c r="I590" i="5"/>
  <c r="G590" i="5"/>
  <c r="F590" i="5"/>
  <c r="E590" i="5"/>
  <c r="W590" i="4"/>
  <c r="V590" i="4"/>
  <c r="U590" i="4"/>
  <c r="T590" i="4"/>
  <c r="S590" i="4"/>
  <c r="R590" i="4"/>
  <c r="Q590" i="4"/>
  <c r="P590" i="4"/>
  <c r="O590" i="4"/>
  <c r="N590" i="4"/>
  <c r="M590" i="4"/>
  <c r="L590" i="4"/>
  <c r="K590" i="4"/>
  <c r="I590" i="4"/>
  <c r="G590" i="4"/>
  <c r="F590" i="4"/>
  <c r="E590" i="4"/>
  <c r="M262" i="15" l="1"/>
  <c r="L262" i="15"/>
  <c r="E263" i="15"/>
  <c r="F262" i="15"/>
  <c r="G262" i="15" s="1"/>
  <c r="I262" i="15"/>
  <c r="F256" i="6"/>
  <c r="G256" i="6" s="1"/>
  <c r="I256" i="6"/>
  <c r="M256" i="6"/>
  <c r="L256" i="6"/>
  <c r="E257" i="6"/>
  <c r="I259" i="4"/>
  <c r="F260" i="4" s="1"/>
  <c r="G260" i="4" s="1"/>
  <c r="E260" i="4"/>
  <c r="M259" i="4"/>
  <c r="L259" i="4"/>
  <c r="L263" i="14"/>
  <c r="M263" i="14"/>
  <c r="E264" i="14"/>
  <c r="F263" i="14"/>
  <c r="G263" i="14" s="1"/>
  <c r="I263" i="14"/>
  <c r="H592" i="6"/>
  <c r="D592" i="6"/>
  <c r="H592" i="7"/>
  <c r="D592" i="7"/>
  <c r="H592" i="5"/>
  <c r="I258" i="7"/>
  <c r="F259" i="7" s="1"/>
  <c r="G259" i="7" s="1"/>
  <c r="E259" i="7"/>
  <c r="L258" i="7"/>
  <c r="M258" i="7"/>
  <c r="H592" i="4"/>
  <c r="C592" i="4"/>
  <c r="A593" i="7"/>
  <c r="A593" i="6"/>
  <c r="A593" i="5"/>
  <c r="D593" i="5" s="1"/>
  <c r="A593" i="4"/>
  <c r="W591" i="7"/>
  <c r="V591" i="7"/>
  <c r="U591" i="7"/>
  <c r="T591" i="7"/>
  <c r="S591" i="7"/>
  <c r="R591" i="7"/>
  <c r="Q591" i="7"/>
  <c r="P591" i="7"/>
  <c r="O591" i="7"/>
  <c r="N591" i="7"/>
  <c r="M591" i="7"/>
  <c r="L591" i="7"/>
  <c r="K591" i="7"/>
  <c r="I591" i="7"/>
  <c r="G591" i="7"/>
  <c r="F591" i="7"/>
  <c r="E591" i="7"/>
  <c r="C591" i="7"/>
  <c r="W591" i="6"/>
  <c r="V591" i="6"/>
  <c r="U591" i="6"/>
  <c r="T591" i="6"/>
  <c r="S591" i="6"/>
  <c r="R591" i="6"/>
  <c r="Q591" i="6"/>
  <c r="P591" i="6"/>
  <c r="O591" i="6"/>
  <c r="N591" i="6"/>
  <c r="M591" i="6"/>
  <c r="L591" i="6"/>
  <c r="K591" i="6"/>
  <c r="I591" i="6"/>
  <c r="G591" i="6"/>
  <c r="F591" i="6"/>
  <c r="E591" i="6"/>
  <c r="C591" i="6"/>
  <c r="C591" i="5"/>
  <c r="W591" i="5"/>
  <c r="V591" i="5"/>
  <c r="U591" i="5"/>
  <c r="T591" i="5"/>
  <c r="S591" i="5"/>
  <c r="R591" i="5"/>
  <c r="Q591" i="5"/>
  <c r="P591" i="5"/>
  <c r="O591" i="5"/>
  <c r="N591" i="5"/>
  <c r="M591" i="5"/>
  <c r="L591" i="5"/>
  <c r="K591" i="5"/>
  <c r="I591" i="5"/>
  <c r="G591" i="5"/>
  <c r="F591" i="5"/>
  <c r="E591" i="5"/>
  <c r="W591" i="4"/>
  <c r="V591" i="4"/>
  <c r="U591" i="4"/>
  <c r="T591" i="4"/>
  <c r="S591" i="4"/>
  <c r="R591" i="4"/>
  <c r="Q591" i="4"/>
  <c r="P591" i="4"/>
  <c r="O591" i="4"/>
  <c r="N591" i="4"/>
  <c r="M591" i="4"/>
  <c r="L591" i="4"/>
  <c r="K591" i="4"/>
  <c r="I591" i="4"/>
  <c r="G591" i="4"/>
  <c r="F591" i="4"/>
  <c r="E591" i="4"/>
  <c r="L263" i="15" l="1"/>
  <c r="M263" i="15"/>
  <c r="E264" i="15"/>
  <c r="F263" i="15"/>
  <c r="G263" i="15" s="1"/>
  <c r="I263" i="15"/>
  <c r="I260" i="4"/>
  <c r="F261" i="4" s="1"/>
  <c r="G261" i="4" s="1"/>
  <c r="E258" i="6"/>
  <c r="L257" i="6"/>
  <c r="M257" i="6"/>
  <c r="F257" i="6"/>
  <c r="G257" i="6" s="1"/>
  <c r="I257" i="6"/>
  <c r="F258" i="6" s="1"/>
  <c r="F264" i="14"/>
  <c r="G264" i="14" s="1"/>
  <c r="I264" i="14" s="1"/>
  <c r="L260" i="4"/>
  <c r="E261" i="4"/>
  <c r="M260" i="4"/>
  <c r="L264" i="14"/>
  <c r="M264" i="14"/>
  <c r="E265" i="14"/>
  <c r="H593" i="7"/>
  <c r="D593" i="7"/>
  <c r="H593" i="6"/>
  <c r="D593" i="6"/>
  <c r="H593" i="5"/>
  <c r="I259" i="7"/>
  <c r="F260" i="7" s="1"/>
  <c r="G260" i="7" s="1"/>
  <c r="L259" i="7"/>
  <c r="M259" i="7"/>
  <c r="E260" i="7"/>
  <c r="H593" i="4"/>
  <c r="C593" i="4"/>
  <c r="A594" i="7"/>
  <c r="A594" i="6"/>
  <c r="A594" i="5"/>
  <c r="D594" i="5" s="1"/>
  <c r="A594" i="4"/>
  <c r="W592" i="7"/>
  <c r="V592" i="7"/>
  <c r="U592" i="7"/>
  <c r="T592" i="7"/>
  <c r="S592" i="7"/>
  <c r="R592" i="7"/>
  <c r="Q592" i="7"/>
  <c r="P592" i="7"/>
  <c r="O592" i="7"/>
  <c r="N592" i="7"/>
  <c r="M592" i="7"/>
  <c r="L592" i="7"/>
  <c r="K592" i="7"/>
  <c r="I592" i="7"/>
  <c r="G592" i="7"/>
  <c r="F592" i="7"/>
  <c r="E592" i="7"/>
  <c r="C592" i="7"/>
  <c r="W592" i="6"/>
  <c r="V592" i="6"/>
  <c r="U592" i="6"/>
  <c r="T592" i="6"/>
  <c r="S592" i="6"/>
  <c r="R592" i="6"/>
  <c r="Q592" i="6"/>
  <c r="P592" i="6"/>
  <c r="O592" i="6"/>
  <c r="N592" i="6"/>
  <c r="M592" i="6"/>
  <c r="L592" i="6"/>
  <c r="K592" i="6"/>
  <c r="I592" i="6"/>
  <c r="G592" i="6"/>
  <c r="F592" i="6"/>
  <c r="E592" i="6"/>
  <c r="C592" i="6"/>
  <c r="C592" i="5"/>
  <c r="W592" i="5"/>
  <c r="V592" i="5"/>
  <c r="U592" i="5"/>
  <c r="T592" i="5"/>
  <c r="S592" i="5"/>
  <c r="R592" i="5"/>
  <c r="Q592" i="5"/>
  <c r="P592" i="5"/>
  <c r="O592" i="5"/>
  <c r="N592" i="5"/>
  <c r="M592" i="5"/>
  <c r="L592" i="5"/>
  <c r="K592" i="5"/>
  <c r="I592" i="5"/>
  <c r="G592" i="5"/>
  <c r="F592" i="5"/>
  <c r="E592" i="5"/>
  <c r="W592" i="4"/>
  <c r="V592" i="4"/>
  <c r="U592" i="4"/>
  <c r="T592" i="4"/>
  <c r="S592" i="4"/>
  <c r="R592" i="4"/>
  <c r="Q592" i="4"/>
  <c r="P592" i="4"/>
  <c r="O592" i="4"/>
  <c r="N592" i="4"/>
  <c r="M592" i="4"/>
  <c r="L592" i="4"/>
  <c r="K592" i="4"/>
  <c r="I592" i="4"/>
  <c r="G592" i="4"/>
  <c r="F592" i="4"/>
  <c r="E592" i="4"/>
  <c r="L264" i="15" l="1"/>
  <c r="E265" i="15"/>
  <c r="M264" i="15"/>
  <c r="F264" i="15"/>
  <c r="G264" i="15" s="1"/>
  <c r="I264" i="15" s="1"/>
  <c r="I261" i="4"/>
  <c r="F262" i="4" s="1"/>
  <c r="G262" i="4" s="1"/>
  <c r="G258" i="6"/>
  <c r="I258" i="6" s="1"/>
  <c r="F259" i="6" s="1"/>
  <c r="G259" i="6" s="1"/>
  <c r="M258" i="6"/>
  <c r="L258" i="6"/>
  <c r="E259" i="6"/>
  <c r="F265" i="14"/>
  <c r="G265" i="14" s="1"/>
  <c r="I265" i="14"/>
  <c r="L265" i="14"/>
  <c r="M265" i="14"/>
  <c r="E266" i="14"/>
  <c r="E262" i="4"/>
  <c r="L261" i="4"/>
  <c r="M261" i="4"/>
  <c r="H594" i="7"/>
  <c r="D594" i="7"/>
  <c r="H594" i="6"/>
  <c r="D594" i="6"/>
  <c r="H594" i="5"/>
  <c r="I260" i="7"/>
  <c r="F261" i="7" s="1"/>
  <c r="G261" i="7" s="1"/>
  <c r="M260" i="7"/>
  <c r="E261" i="7"/>
  <c r="L260" i="7"/>
  <c r="H594" i="4"/>
  <c r="C594" i="4"/>
  <c r="A595" i="7"/>
  <c r="A595" i="6"/>
  <c r="A595" i="5"/>
  <c r="D595" i="5" s="1"/>
  <c r="A595" i="4"/>
  <c r="W593" i="7"/>
  <c r="V593" i="7"/>
  <c r="U593" i="7"/>
  <c r="T593" i="7"/>
  <c r="S593" i="7"/>
  <c r="R593" i="7"/>
  <c r="Q593" i="7"/>
  <c r="P593" i="7"/>
  <c r="O593" i="7"/>
  <c r="N593" i="7"/>
  <c r="M593" i="7"/>
  <c r="L593" i="7"/>
  <c r="K593" i="7"/>
  <c r="I593" i="7"/>
  <c r="G593" i="7"/>
  <c r="F593" i="7"/>
  <c r="E593" i="7"/>
  <c r="C593" i="7"/>
  <c r="W593" i="6"/>
  <c r="V593" i="6"/>
  <c r="U593" i="6"/>
  <c r="T593" i="6"/>
  <c r="S593" i="6"/>
  <c r="R593" i="6"/>
  <c r="Q593" i="6"/>
  <c r="P593" i="6"/>
  <c r="O593" i="6"/>
  <c r="N593" i="6"/>
  <c r="M593" i="6"/>
  <c r="L593" i="6"/>
  <c r="K593" i="6"/>
  <c r="I593" i="6"/>
  <c r="G593" i="6"/>
  <c r="F593" i="6"/>
  <c r="E593" i="6"/>
  <c r="C593" i="6"/>
  <c r="C593" i="5"/>
  <c r="W593" i="5"/>
  <c r="V593" i="5"/>
  <c r="U593" i="5"/>
  <c r="T593" i="5"/>
  <c r="S593" i="5"/>
  <c r="R593" i="5"/>
  <c r="Q593" i="5"/>
  <c r="P593" i="5"/>
  <c r="O593" i="5"/>
  <c r="N593" i="5"/>
  <c r="M593" i="5"/>
  <c r="L593" i="5"/>
  <c r="K593" i="5"/>
  <c r="I593" i="5"/>
  <c r="G593" i="5"/>
  <c r="F593" i="5"/>
  <c r="E593" i="5"/>
  <c r="W593" i="4"/>
  <c r="V593" i="4"/>
  <c r="U593" i="4"/>
  <c r="T593" i="4"/>
  <c r="S593" i="4"/>
  <c r="R593" i="4"/>
  <c r="Q593" i="4"/>
  <c r="P593" i="4"/>
  <c r="O593" i="4"/>
  <c r="N593" i="4"/>
  <c r="M593" i="4"/>
  <c r="L593" i="4"/>
  <c r="K593" i="4"/>
  <c r="I593" i="4"/>
  <c r="G593" i="4"/>
  <c r="F593" i="4"/>
  <c r="E593" i="4"/>
  <c r="L265" i="15" l="1"/>
  <c r="M265" i="15"/>
  <c r="E266" i="15"/>
  <c r="F265" i="15"/>
  <c r="G265" i="15" s="1"/>
  <c r="I265" i="15"/>
  <c r="I262" i="4"/>
  <c r="F263" i="4" s="1"/>
  <c r="G263" i="4" s="1"/>
  <c r="M259" i="6"/>
  <c r="E260" i="6"/>
  <c r="L259" i="6"/>
  <c r="I259" i="6"/>
  <c r="L262" i="4"/>
  <c r="M262" i="4"/>
  <c r="E263" i="4"/>
  <c r="M266" i="14"/>
  <c r="L266" i="14"/>
  <c r="E267" i="14"/>
  <c r="F266" i="14"/>
  <c r="G266" i="14" s="1"/>
  <c r="I266" i="14"/>
  <c r="H595" i="5"/>
  <c r="H595" i="7"/>
  <c r="D595" i="7"/>
  <c r="H595" i="6"/>
  <c r="D595" i="6"/>
  <c r="I261" i="7"/>
  <c r="F262" i="7" s="1"/>
  <c r="G262" i="7" s="1"/>
  <c r="E262" i="7"/>
  <c r="L261" i="7"/>
  <c r="M261" i="7"/>
  <c r="H595" i="4"/>
  <c r="C595" i="4"/>
  <c r="A596" i="7"/>
  <c r="A596" i="6"/>
  <c r="A596" i="5"/>
  <c r="D596" i="5" s="1"/>
  <c r="A596" i="4"/>
  <c r="W594" i="7"/>
  <c r="V594" i="7"/>
  <c r="U594" i="7"/>
  <c r="T594" i="7"/>
  <c r="S594" i="7"/>
  <c r="R594" i="7"/>
  <c r="Q594" i="7"/>
  <c r="P594" i="7"/>
  <c r="O594" i="7"/>
  <c r="N594" i="7"/>
  <c r="M594" i="7"/>
  <c r="L594" i="7"/>
  <c r="K594" i="7"/>
  <c r="I594" i="7"/>
  <c r="G594" i="7"/>
  <c r="F594" i="7"/>
  <c r="E594" i="7"/>
  <c r="C594" i="7"/>
  <c r="W594" i="6"/>
  <c r="V594" i="6"/>
  <c r="U594" i="6"/>
  <c r="T594" i="6"/>
  <c r="S594" i="6"/>
  <c r="R594" i="6"/>
  <c r="Q594" i="6"/>
  <c r="P594" i="6"/>
  <c r="O594" i="6"/>
  <c r="N594" i="6"/>
  <c r="M594" i="6"/>
  <c r="L594" i="6"/>
  <c r="K594" i="6"/>
  <c r="I594" i="6"/>
  <c r="G594" i="6"/>
  <c r="F594" i="6"/>
  <c r="E594" i="6"/>
  <c r="C594" i="6"/>
  <c r="C594" i="5"/>
  <c r="W594" i="5"/>
  <c r="V594" i="5"/>
  <c r="U594" i="5"/>
  <c r="T594" i="5"/>
  <c r="S594" i="5"/>
  <c r="R594" i="5"/>
  <c r="Q594" i="5"/>
  <c r="P594" i="5"/>
  <c r="O594" i="5"/>
  <c r="N594" i="5"/>
  <c r="M594" i="5"/>
  <c r="L594" i="5"/>
  <c r="K594" i="5"/>
  <c r="I594" i="5"/>
  <c r="G594" i="5"/>
  <c r="F594" i="5"/>
  <c r="E594" i="5"/>
  <c r="W594" i="4"/>
  <c r="V594" i="4"/>
  <c r="U594" i="4"/>
  <c r="T594" i="4"/>
  <c r="S594" i="4"/>
  <c r="R594" i="4"/>
  <c r="Q594" i="4"/>
  <c r="P594" i="4"/>
  <c r="O594" i="4"/>
  <c r="N594" i="4"/>
  <c r="M594" i="4"/>
  <c r="L594" i="4"/>
  <c r="K594" i="4"/>
  <c r="I594" i="4"/>
  <c r="G594" i="4"/>
  <c r="F594" i="4"/>
  <c r="E594" i="4"/>
  <c r="L266" i="15" l="1"/>
  <c r="M266" i="15"/>
  <c r="E267" i="15"/>
  <c r="E269" i="15"/>
  <c r="F266" i="15"/>
  <c r="G266" i="15" s="1"/>
  <c r="I266" i="15"/>
  <c r="F260" i="6"/>
  <c r="G260" i="6" s="1"/>
  <c r="I260" i="6"/>
  <c r="F261" i="6" s="1"/>
  <c r="M260" i="6"/>
  <c r="E261" i="6"/>
  <c r="L260" i="6"/>
  <c r="I263" i="4"/>
  <c r="F264" i="4" s="1"/>
  <c r="G264" i="4" s="1"/>
  <c r="M267" i="14"/>
  <c r="L267" i="14"/>
  <c r="F267" i="14"/>
  <c r="G267" i="14" s="1"/>
  <c r="I267" i="14" s="1"/>
  <c r="M263" i="4"/>
  <c r="L263" i="4"/>
  <c r="E264" i="4"/>
  <c r="H596" i="7"/>
  <c r="D596" i="7"/>
  <c r="H596" i="6"/>
  <c r="D596" i="6"/>
  <c r="H596" i="5"/>
  <c r="I262" i="7"/>
  <c r="F263" i="7" s="1"/>
  <c r="G263" i="7" s="1"/>
  <c r="E263" i="7"/>
  <c r="L262" i="7"/>
  <c r="M262" i="7"/>
  <c r="H596" i="4"/>
  <c r="C596" i="4"/>
  <c r="A597" i="7"/>
  <c r="A597" i="6"/>
  <c r="A597" i="5"/>
  <c r="D597" i="5" s="1"/>
  <c r="A597" i="4"/>
  <c r="W595" i="7"/>
  <c r="V595" i="7"/>
  <c r="U595" i="7"/>
  <c r="T595" i="7"/>
  <c r="S595" i="7"/>
  <c r="R595" i="7"/>
  <c r="Q595" i="7"/>
  <c r="P595" i="7"/>
  <c r="O595" i="7"/>
  <c r="N595" i="7"/>
  <c r="M595" i="7"/>
  <c r="L595" i="7"/>
  <c r="K595" i="7"/>
  <c r="I595" i="7"/>
  <c r="G595" i="7"/>
  <c r="F595" i="7"/>
  <c r="E595" i="7"/>
  <c r="C595" i="7"/>
  <c r="W595" i="6"/>
  <c r="V595" i="6"/>
  <c r="U595" i="6"/>
  <c r="T595" i="6"/>
  <c r="S595" i="6"/>
  <c r="R595" i="6"/>
  <c r="Q595" i="6"/>
  <c r="P595" i="6"/>
  <c r="O595" i="6"/>
  <c r="N595" i="6"/>
  <c r="M595" i="6"/>
  <c r="L595" i="6"/>
  <c r="K595" i="6"/>
  <c r="I595" i="6"/>
  <c r="G595" i="6"/>
  <c r="F595" i="6"/>
  <c r="E595" i="6"/>
  <c r="C595" i="6"/>
  <c r="C595" i="5"/>
  <c r="W595" i="5"/>
  <c r="V595" i="5"/>
  <c r="U595" i="5"/>
  <c r="T595" i="5"/>
  <c r="S595" i="5"/>
  <c r="R595" i="5"/>
  <c r="Q595" i="5"/>
  <c r="P595" i="5"/>
  <c r="O595" i="5"/>
  <c r="N595" i="5"/>
  <c r="M595" i="5"/>
  <c r="L595" i="5"/>
  <c r="K595" i="5"/>
  <c r="I595" i="5"/>
  <c r="G595" i="5"/>
  <c r="F595" i="5"/>
  <c r="E595" i="5"/>
  <c r="W595" i="4"/>
  <c r="V595" i="4"/>
  <c r="U595" i="4"/>
  <c r="T595" i="4"/>
  <c r="S595" i="4"/>
  <c r="R595" i="4"/>
  <c r="Q595" i="4"/>
  <c r="P595" i="4"/>
  <c r="O595" i="4"/>
  <c r="N595" i="4"/>
  <c r="M595" i="4"/>
  <c r="L595" i="4"/>
  <c r="K595" i="4"/>
  <c r="I595" i="4"/>
  <c r="G595" i="4"/>
  <c r="F595" i="4"/>
  <c r="E595" i="4"/>
  <c r="L267" i="15" l="1"/>
  <c r="M267" i="15"/>
  <c r="F267" i="15"/>
  <c r="G267" i="15" s="1"/>
  <c r="I267" i="15" s="1"/>
  <c r="L269" i="15"/>
  <c r="M269" i="15"/>
  <c r="E270" i="15"/>
  <c r="G261" i="6"/>
  <c r="I261" i="6" s="1"/>
  <c r="F262" i="6" s="1"/>
  <c r="G262" i="6" s="1"/>
  <c r="E262" i="6"/>
  <c r="M261" i="6"/>
  <c r="L261" i="6"/>
  <c r="I264" i="4"/>
  <c r="F265" i="4" s="1"/>
  <c r="G265" i="4" s="1"/>
  <c r="F268" i="14"/>
  <c r="G268" i="14" s="1"/>
  <c r="E268" i="14" s="1"/>
  <c r="E269" i="14"/>
  <c r="M264" i="4"/>
  <c r="L264" i="4"/>
  <c r="E265" i="4"/>
  <c r="H597" i="5"/>
  <c r="H597" i="7"/>
  <c r="D597" i="7"/>
  <c r="H597" i="6"/>
  <c r="D597" i="6"/>
  <c r="I263" i="7"/>
  <c r="F264" i="7" s="1"/>
  <c r="G264" i="7" s="1"/>
  <c r="M263" i="7"/>
  <c r="L263" i="7"/>
  <c r="E264" i="7"/>
  <c r="H597" i="4"/>
  <c r="C597" i="4"/>
  <c r="A598" i="7"/>
  <c r="A598" i="6"/>
  <c r="A598" i="5"/>
  <c r="D598" i="5" s="1"/>
  <c r="A598" i="4"/>
  <c r="W596" i="7"/>
  <c r="V596" i="7"/>
  <c r="U596" i="7"/>
  <c r="T596" i="7"/>
  <c r="S596" i="7"/>
  <c r="R596" i="7"/>
  <c r="Q596" i="7"/>
  <c r="P596" i="7"/>
  <c r="O596" i="7"/>
  <c r="N596" i="7"/>
  <c r="M596" i="7"/>
  <c r="L596" i="7"/>
  <c r="K596" i="7"/>
  <c r="I596" i="7"/>
  <c r="G596" i="7"/>
  <c r="F596" i="7"/>
  <c r="E596" i="7"/>
  <c r="C596" i="7"/>
  <c r="W596" i="6"/>
  <c r="V596" i="6"/>
  <c r="U596" i="6"/>
  <c r="T596" i="6"/>
  <c r="S596" i="6"/>
  <c r="R596" i="6"/>
  <c r="Q596" i="6"/>
  <c r="P596" i="6"/>
  <c r="O596" i="6"/>
  <c r="N596" i="6"/>
  <c r="M596" i="6"/>
  <c r="L596" i="6"/>
  <c r="K596" i="6"/>
  <c r="I596" i="6"/>
  <c r="G596" i="6"/>
  <c r="F596" i="6"/>
  <c r="E596" i="6"/>
  <c r="C596" i="6"/>
  <c r="C596" i="5"/>
  <c r="W596" i="5"/>
  <c r="V596" i="5"/>
  <c r="U596" i="5"/>
  <c r="T596" i="5"/>
  <c r="S596" i="5"/>
  <c r="R596" i="5"/>
  <c r="Q596" i="5"/>
  <c r="P596" i="5"/>
  <c r="O596" i="5"/>
  <c r="N596" i="5"/>
  <c r="M596" i="5"/>
  <c r="L596" i="5"/>
  <c r="K596" i="5"/>
  <c r="I596" i="5"/>
  <c r="G596" i="5"/>
  <c r="F596" i="5"/>
  <c r="E596" i="5"/>
  <c r="W596" i="4"/>
  <c r="V596" i="4"/>
  <c r="U596" i="4"/>
  <c r="T596" i="4"/>
  <c r="S596" i="4"/>
  <c r="R596" i="4"/>
  <c r="Q596" i="4"/>
  <c r="P596" i="4"/>
  <c r="O596" i="4"/>
  <c r="N596" i="4"/>
  <c r="M596" i="4"/>
  <c r="L596" i="4"/>
  <c r="K596" i="4"/>
  <c r="I596" i="4"/>
  <c r="G596" i="4"/>
  <c r="F596" i="4"/>
  <c r="E596" i="4"/>
  <c r="L268" i="14" l="1"/>
  <c r="M268" i="14"/>
  <c r="I268" i="14"/>
  <c r="E268" i="15"/>
  <c r="F268" i="15"/>
  <c r="G268" i="15" s="1"/>
  <c r="L270" i="15"/>
  <c r="M270" i="15"/>
  <c r="E271" i="15"/>
  <c r="I262" i="6"/>
  <c r="F263" i="6" s="1"/>
  <c r="G263" i="6" s="1"/>
  <c r="E263" i="6"/>
  <c r="L262" i="6"/>
  <c r="M262" i="6"/>
  <c r="I265" i="4"/>
  <c r="F266" i="4" s="1"/>
  <c r="G266" i="4" s="1"/>
  <c r="M265" i="4"/>
  <c r="L265" i="4"/>
  <c r="E266" i="4"/>
  <c r="M269" i="14"/>
  <c r="L269" i="14"/>
  <c r="E270" i="14"/>
  <c r="F269" i="14"/>
  <c r="G269" i="14" s="1"/>
  <c r="I269" i="14"/>
  <c r="H598" i="5"/>
  <c r="H598" i="7"/>
  <c r="D598" i="7"/>
  <c r="H598" i="6"/>
  <c r="D598" i="6"/>
  <c r="I264" i="7"/>
  <c r="F265" i="7" s="1"/>
  <c r="G265" i="7" s="1"/>
  <c r="L264" i="7"/>
  <c r="M264" i="7"/>
  <c r="E265" i="7"/>
  <c r="H598" i="4"/>
  <c r="C598" i="4"/>
  <c r="A599" i="7"/>
  <c r="A599" i="6"/>
  <c r="A599" i="5"/>
  <c r="A599" i="4"/>
  <c r="W597" i="7"/>
  <c r="V597" i="7"/>
  <c r="U597" i="7"/>
  <c r="T597" i="7"/>
  <c r="S597" i="7"/>
  <c r="R597" i="7"/>
  <c r="Q597" i="7"/>
  <c r="P597" i="7"/>
  <c r="O597" i="7"/>
  <c r="N597" i="7"/>
  <c r="M597" i="7"/>
  <c r="L597" i="7"/>
  <c r="K597" i="7"/>
  <c r="I597" i="7"/>
  <c r="G597" i="7"/>
  <c r="F597" i="7"/>
  <c r="E597" i="7"/>
  <c r="C597" i="7"/>
  <c r="W597" i="6"/>
  <c r="V597" i="6"/>
  <c r="U597" i="6"/>
  <c r="T597" i="6"/>
  <c r="S597" i="6"/>
  <c r="R597" i="6"/>
  <c r="Q597" i="6"/>
  <c r="P597" i="6"/>
  <c r="O597" i="6"/>
  <c r="N597" i="6"/>
  <c r="M597" i="6"/>
  <c r="L597" i="6"/>
  <c r="K597" i="6"/>
  <c r="I597" i="6"/>
  <c r="G597" i="6"/>
  <c r="F597" i="6"/>
  <c r="E597" i="6"/>
  <c r="C597" i="6"/>
  <c r="C597" i="5"/>
  <c r="W597" i="5"/>
  <c r="V597" i="5"/>
  <c r="U597" i="5"/>
  <c r="T597" i="5"/>
  <c r="S597" i="5"/>
  <c r="R597" i="5"/>
  <c r="Q597" i="5"/>
  <c r="P597" i="5"/>
  <c r="O597" i="5"/>
  <c r="N597" i="5"/>
  <c r="M597" i="5"/>
  <c r="L597" i="5"/>
  <c r="K597" i="5"/>
  <c r="I597" i="5"/>
  <c r="G597" i="5"/>
  <c r="F597" i="5"/>
  <c r="E597" i="5"/>
  <c r="W597" i="4"/>
  <c r="V597" i="4"/>
  <c r="U597" i="4"/>
  <c r="T597" i="4"/>
  <c r="S597" i="4"/>
  <c r="R597" i="4"/>
  <c r="Q597" i="4"/>
  <c r="P597" i="4"/>
  <c r="O597" i="4"/>
  <c r="N597" i="4"/>
  <c r="M597" i="4"/>
  <c r="L597" i="4"/>
  <c r="K597" i="4"/>
  <c r="I597" i="4"/>
  <c r="G597" i="4"/>
  <c r="F597" i="4"/>
  <c r="E597" i="4"/>
  <c r="M268" i="15" l="1"/>
  <c r="L268" i="15"/>
  <c r="I268" i="15"/>
  <c r="M271" i="15"/>
  <c r="L271" i="15"/>
  <c r="E272" i="15"/>
  <c r="F269" i="15"/>
  <c r="G269" i="15" s="1"/>
  <c r="I269" i="15"/>
  <c r="M263" i="6"/>
  <c r="L263" i="6"/>
  <c r="E264" i="6"/>
  <c r="I263" i="6"/>
  <c r="I266" i="4"/>
  <c r="F267" i="4" s="1"/>
  <c r="G267" i="4" s="1"/>
  <c r="F270" i="14"/>
  <c r="G270" i="14" s="1"/>
  <c r="I270" i="14" s="1"/>
  <c r="M266" i="4"/>
  <c r="L266" i="4"/>
  <c r="E267" i="4"/>
  <c r="L270" i="14"/>
  <c r="M270" i="14"/>
  <c r="E271" i="14"/>
  <c r="H599" i="7"/>
  <c r="D599" i="7"/>
  <c r="H599" i="5"/>
  <c r="D599" i="5"/>
  <c r="H599" i="6"/>
  <c r="D599" i="6"/>
  <c r="I265" i="7"/>
  <c r="F266" i="7" s="1"/>
  <c r="G266" i="7" s="1"/>
  <c r="M265" i="7"/>
  <c r="L265" i="7"/>
  <c r="E266" i="7"/>
  <c r="H599" i="4"/>
  <c r="C599" i="4"/>
  <c r="A600" i="7"/>
  <c r="A600" i="6"/>
  <c r="A600" i="5"/>
  <c r="A600" i="4"/>
  <c r="W598" i="7"/>
  <c r="V598" i="7"/>
  <c r="U598" i="7"/>
  <c r="T598" i="7"/>
  <c r="S598" i="7"/>
  <c r="R598" i="7"/>
  <c r="Q598" i="7"/>
  <c r="P598" i="7"/>
  <c r="O598" i="7"/>
  <c r="N598" i="7"/>
  <c r="M598" i="7"/>
  <c r="L598" i="7"/>
  <c r="K598" i="7"/>
  <c r="I598" i="7"/>
  <c r="G598" i="7"/>
  <c r="F598" i="7"/>
  <c r="E598" i="7"/>
  <c r="C598" i="7"/>
  <c r="W598" i="6"/>
  <c r="V598" i="6"/>
  <c r="U598" i="6"/>
  <c r="T598" i="6"/>
  <c r="S598" i="6"/>
  <c r="R598" i="6"/>
  <c r="Q598" i="6"/>
  <c r="P598" i="6"/>
  <c r="O598" i="6"/>
  <c r="N598" i="6"/>
  <c r="M598" i="6"/>
  <c r="L598" i="6"/>
  <c r="K598" i="6"/>
  <c r="I598" i="6"/>
  <c r="G598" i="6"/>
  <c r="F598" i="6"/>
  <c r="E598" i="6"/>
  <c r="C598" i="6"/>
  <c r="C598" i="5"/>
  <c r="W598" i="5"/>
  <c r="V598" i="5"/>
  <c r="U598" i="5"/>
  <c r="T598" i="5"/>
  <c r="S598" i="5"/>
  <c r="R598" i="5"/>
  <c r="Q598" i="5"/>
  <c r="P598" i="5"/>
  <c r="O598" i="5"/>
  <c r="N598" i="5"/>
  <c r="M598" i="5"/>
  <c r="L598" i="5"/>
  <c r="K598" i="5"/>
  <c r="I598" i="5"/>
  <c r="G598" i="5"/>
  <c r="F598" i="5"/>
  <c r="E598" i="5"/>
  <c r="W598" i="4"/>
  <c r="V598" i="4"/>
  <c r="U598" i="4"/>
  <c r="T598" i="4"/>
  <c r="S598" i="4"/>
  <c r="R598" i="4"/>
  <c r="Q598" i="4"/>
  <c r="P598" i="4"/>
  <c r="O598" i="4"/>
  <c r="N598" i="4"/>
  <c r="M598" i="4"/>
  <c r="L598" i="4"/>
  <c r="K598" i="4"/>
  <c r="I598" i="4"/>
  <c r="G598" i="4"/>
  <c r="F598" i="4"/>
  <c r="E598" i="4"/>
  <c r="F270" i="15" l="1"/>
  <c r="G270" i="15" s="1"/>
  <c r="I270" i="15" s="1"/>
  <c r="L272" i="15"/>
  <c r="E273" i="15"/>
  <c r="M272" i="15"/>
  <c r="F264" i="6"/>
  <c r="G264" i="6" s="1"/>
  <c r="I264" i="6" s="1"/>
  <c r="M264" i="6"/>
  <c r="E265" i="6"/>
  <c r="L264" i="6"/>
  <c r="I267" i="4"/>
  <c r="F268" i="4" s="1"/>
  <c r="G268" i="4" s="1"/>
  <c r="E268" i="4" s="1"/>
  <c r="F271" i="14"/>
  <c r="G271" i="14" s="1"/>
  <c r="I271" i="14"/>
  <c r="L271" i="14"/>
  <c r="M271" i="14"/>
  <c r="E272" i="14"/>
  <c r="M267" i="4"/>
  <c r="L267" i="4"/>
  <c r="H600" i="7"/>
  <c r="D600" i="7"/>
  <c r="H600" i="5"/>
  <c r="D600" i="5"/>
  <c r="H600" i="6"/>
  <c r="D600" i="6"/>
  <c r="L266" i="7"/>
  <c r="M266" i="7"/>
  <c r="E267" i="7"/>
  <c r="I266" i="7"/>
  <c r="F267" i="7" s="1"/>
  <c r="G267" i="7" s="1"/>
  <c r="H600" i="4"/>
  <c r="C600" i="4"/>
  <c r="A601" i="7"/>
  <c r="A601" i="6"/>
  <c r="A601" i="5"/>
  <c r="A601" i="4"/>
  <c r="W599" i="7"/>
  <c r="V599" i="7"/>
  <c r="U599" i="7"/>
  <c r="T599" i="7"/>
  <c r="S599" i="7"/>
  <c r="R599" i="7"/>
  <c r="Q599" i="7"/>
  <c r="P599" i="7"/>
  <c r="O599" i="7"/>
  <c r="N599" i="7"/>
  <c r="M599" i="7"/>
  <c r="L599" i="7"/>
  <c r="K599" i="7"/>
  <c r="I599" i="7"/>
  <c r="G599" i="7"/>
  <c r="F599" i="7"/>
  <c r="E599" i="7"/>
  <c r="C599" i="7"/>
  <c r="W599" i="6"/>
  <c r="V599" i="6"/>
  <c r="U599" i="6"/>
  <c r="T599" i="6"/>
  <c r="S599" i="6"/>
  <c r="R599" i="6"/>
  <c r="Q599" i="6"/>
  <c r="P599" i="6"/>
  <c r="O599" i="6"/>
  <c r="N599" i="6"/>
  <c r="M599" i="6"/>
  <c r="L599" i="6"/>
  <c r="K599" i="6"/>
  <c r="I599" i="6"/>
  <c r="G599" i="6"/>
  <c r="F599" i="6"/>
  <c r="E599" i="6"/>
  <c r="C599" i="6"/>
  <c r="C599" i="5"/>
  <c r="W599" i="5"/>
  <c r="V599" i="5"/>
  <c r="U599" i="5"/>
  <c r="T599" i="5"/>
  <c r="S599" i="5"/>
  <c r="R599" i="5"/>
  <c r="Q599" i="5"/>
  <c r="P599" i="5"/>
  <c r="O599" i="5"/>
  <c r="N599" i="5"/>
  <c r="M599" i="5"/>
  <c r="L599" i="5"/>
  <c r="K599" i="5"/>
  <c r="I599" i="5"/>
  <c r="G599" i="5"/>
  <c r="F599" i="5"/>
  <c r="E599" i="5"/>
  <c r="W599" i="4"/>
  <c r="V599" i="4"/>
  <c r="U599" i="4"/>
  <c r="T599" i="4"/>
  <c r="S599" i="4"/>
  <c r="R599" i="4"/>
  <c r="Q599" i="4"/>
  <c r="P599" i="4"/>
  <c r="O599" i="4"/>
  <c r="N599" i="4"/>
  <c r="M599" i="4"/>
  <c r="L599" i="4"/>
  <c r="K599" i="4"/>
  <c r="I599" i="4"/>
  <c r="G599" i="4"/>
  <c r="F599" i="4"/>
  <c r="E599" i="4"/>
  <c r="F271" i="15" l="1"/>
  <c r="G271" i="15" s="1"/>
  <c r="I271" i="15"/>
  <c r="L273" i="15"/>
  <c r="M273" i="15"/>
  <c r="E274" i="15"/>
  <c r="E266" i="6"/>
  <c r="M265" i="6"/>
  <c r="L265" i="6"/>
  <c r="F265" i="6"/>
  <c r="G265" i="6" s="1"/>
  <c r="I265" i="6"/>
  <c r="I268" i="4"/>
  <c r="F269" i="4" s="1"/>
  <c r="G269" i="4" s="1"/>
  <c r="L272" i="14"/>
  <c r="M272" i="14"/>
  <c r="E273" i="14"/>
  <c r="M268" i="4"/>
  <c r="L268" i="4"/>
  <c r="E269" i="4"/>
  <c r="F272" i="14"/>
  <c r="G272" i="14" s="1"/>
  <c r="I272" i="14"/>
  <c r="H601" i="6"/>
  <c r="D601" i="6"/>
  <c r="H601" i="7"/>
  <c r="D601" i="7"/>
  <c r="H601" i="5"/>
  <c r="D601" i="5"/>
  <c r="I267" i="7"/>
  <c r="F268" i="7" s="1"/>
  <c r="G268" i="7" s="1"/>
  <c r="E268" i="7"/>
  <c r="M267" i="7"/>
  <c r="L267" i="7"/>
  <c r="H601" i="4"/>
  <c r="C601" i="4"/>
  <c r="A602" i="7"/>
  <c r="A602" i="6"/>
  <c r="A602" i="5"/>
  <c r="A602" i="4"/>
  <c r="W600" i="7"/>
  <c r="V600" i="7"/>
  <c r="U600" i="7"/>
  <c r="T600" i="7"/>
  <c r="S600" i="7"/>
  <c r="R600" i="7"/>
  <c r="Q600" i="7"/>
  <c r="P600" i="7"/>
  <c r="O600" i="7"/>
  <c r="N600" i="7"/>
  <c r="M600" i="7"/>
  <c r="L600" i="7"/>
  <c r="K600" i="7"/>
  <c r="I600" i="7"/>
  <c r="G600" i="7"/>
  <c r="F600" i="7"/>
  <c r="E600" i="7"/>
  <c r="C600" i="7"/>
  <c r="W600" i="6"/>
  <c r="V600" i="6"/>
  <c r="U600" i="6"/>
  <c r="T600" i="6"/>
  <c r="S600" i="6"/>
  <c r="R600" i="6"/>
  <c r="Q600" i="6"/>
  <c r="P600" i="6"/>
  <c r="O600" i="6"/>
  <c r="N600" i="6"/>
  <c r="M600" i="6"/>
  <c r="L600" i="6"/>
  <c r="K600" i="6"/>
  <c r="I600" i="6"/>
  <c r="G600" i="6"/>
  <c r="F600" i="6"/>
  <c r="E600" i="6"/>
  <c r="C600" i="6"/>
  <c r="C600" i="5"/>
  <c r="W600" i="5"/>
  <c r="V600" i="5"/>
  <c r="U600" i="5"/>
  <c r="T600" i="5"/>
  <c r="S600" i="5"/>
  <c r="R600" i="5"/>
  <c r="Q600" i="5"/>
  <c r="P600" i="5"/>
  <c r="O600" i="5"/>
  <c r="N600" i="5"/>
  <c r="M600" i="5"/>
  <c r="L600" i="5"/>
  <c r="K600" i="5"/>
  <c r="I600" i="5"/>
  <c r="G600" i="5"/>
  <c r="F600" i="5"/>
  <c r="E600" i="5"/>
  <c r="W600" i="4"/>
  <c r="V600" i="4"/>
  <c r="U600" i="4"/>
  <c r="T600" i="4"/>
  <c r="S600" i="4"/>
  <c r="R600" i="4"/>
  <c r="Q600" i="4"/>
  <c r="P600" i="4"/>
  <c r="O600" i="4"/>
  <c r="N600" i="4"/>
  <c r="M600" i="4"/>
  <c r="L600" i="4"/>
  <c r="K600" i="4"/>
  <c r="I600" i="4"/>
  <c r="G600" i="4"/>
  <c r="F600" i="4"/>
  <c r="E600" i="4"/>
  <c r="L274" i="15" l="1"/>
  <c r="M274" i="15"/>
  <c r="E275" i="15"/>
  <c r="F272" i="15"/>
  <c r="G272" i="15" s="1"/>
  <c r="I272" i="15"/>
  <c r="I269" i="4"/>
  <c r="F270" i="4" s="1"/>
  <c r="G270" i="4" s="1"/>
  <c r="F266" i="6"/>
  <c r="G266" i="6" s="1"/>
  <c r="I266" i="6"/>
  <c r="E267" i="6"/>
  <c r="M266" i="6"/>
  <c r="L266" i="6"/>
  <c r="L273" i="14"/>
  <c r="M273" i="14"/>
  <c r="E274" i="14"/>
  <c r="F273" i="14"/>
  <c r="G273" i="14" s="1"/>
  <c r="I273" i="14" s="1"/>
  <c r="E270" i="4"/>
  <c r="M269" i="4"/>
  <c r="L269" i="4"/>
  <c r="H602" i="7"/>
  <c r="D602" i="7"/>
  <c r="H602" i="5"/>
  <c r="D602" i="5"/>
  <c r="H602" i="6"/>
  <c r="D602" i="6"/>
  <c r="I268" i="7"/>
  <c r="F269" i="7" s="1"/>
  <c r="G269" i="7" s="1"/>
  <c r="L268" i="7"/>
  <c r="E269" i="7"/>
  <c r="M268" i="7"/>
  <c r="H602" i="4"/>
  <c r="C602" i="4"/>
  <c r="A603" i="7"/>
  <c r="A603" i="6"/>
  <c r="A603" i="5"/>
  <c r="A603" i="4"/>
  <c r="W601" i="7"/>
  <c r="V601" i="7"/>
  <c r="U601" i="7"/>
  <c r="T601" i="7"/>
  <c r="S601" i="7"/>
  <c r="R601" i="7"/>
  <c r="Q601" i="7"/>
  <c r="P601" i="7"/>
  <c r="O601" i="7"/>
  <c r="N601" i="7"/>
  <c r="M601" i="7"/>
  <c r="L601" i="7"/>
  <c r="K601" i="7"/>
  <c r="I601" i="7"/>
  <c r="G601" i="7"/>
  <c r="F601" i="7"/>
  <c r="E601" i="7"/>
  <c r="C601" i="7"/>
  <c r="W601" i="6"/>
  <c r="V601" i="6"/>
  <c r="U601" i="6"/>
  <c r="T601" i="6"/>
  <c r="S601" i="6"/>
  <c r="R601" i="6"/>
  <c r="Q601" i="6"/>
  <c r="P601" i="6"/>
  <c r="O601" i="6"/>
  <c r="N601" i="6"/>
  <c r="M601" i="6"/>
  <c r="L601" i="6"/>
  <c r="K601" i="6"/>
  <c r="I601" i="6"/>
  <c r="G601" i="6"/>
  <c r="F601" i="6"/>
  <c r="E601" i="6"/>
  <c r="C601" i="6"/>
  <c r="C601" i="5"/>
  <c r="W601" i="5"/>
  <c r="V601" i="5"/>
  <c r="U601" i="5"/>
  <c r="T601" i="5"/>
  <c r="S601" i="5"/>
  <c r="R601" i="5"/>
  <c r="Q601" i="5"/>
  <c r="P601" i="5"/>
  <c r="O601" i="5"/>
  <c r="N601" i="5"/>
  <c r="M601" i="5"/>
  <c r="L601" i="5"/>
  <c r="K601" i="5"/>
  <c r="I601" i="5"/>
  <c r="G601" i="5"/>
  <c r="F601" i="5"/>
  <c r="E601" i="5"/>
  <c r="W601" i="4"/>
  <c r="V601" i="4"/>
  <c r="U601" i="4"/>
  <c r="T601" i="4"/>
  <c r="S601" i="4"/>
  <c r="R601" i="4"/>
  <c r="Q601" i="4"/>
  <c r="P601" i="4"/>
  <c r="O601" i="4"/>
  <c r="N601" i="4"/>
  <c r="M601" i="4"/>
  <c r="L601" i="4"/>
  <c r="K601" i="4"/>
  <c r="I601" i="4"/>
  <c r="G601" i="4"/>
  <c r="F601" i="4"/>
  <c r="E601" i="4"/>
  <c r="F273" i="15" l="1"/>
  <c r="G273" i="15" s="1"/>
  <c r="I273" i="15" s="1"/>
  <c r="L275" i="15"/>
  <c r="M275" i="15"/>
  <c r="E276" i="15"/>
  <c r="M267" i="6"/>
  <c r="L267" i="6"/>
  <c r="F267" i="6"/>
  <c r="G267" i="6" s="1"/>
  <c r="I267" i="6" s="1"/>
  <c r="F274" i="14"/>
  <c r="G274" i="14" s="1"/>
  <c r="I274" i="14"/>
  <c r="L270" i="4"/>
  <c r="E271" i="4"/>
  <c r="M270" i="4"/>
  <c r="L274" i="14"/>
  <c r="M274" i="14"/>
  <c r="E275" i="14"/>
  <c r="I270" i="4"/>
  <c r="F271" i="4" s="1"/>
  <c r="G271" i="4" s="1"/>
  <c r="H603" i="7"/>
  <c r="D603" i="7"/>
  <c r="H603" i="5"/>
  <c r="D603" i="5"/>
  <c r="H603" i="6"/>
  <c r="D603" i="6"/>
  <c r="E270" i="7"/>
  <c r="L269" i="7"/>
  <c r="M269" i="7"/>
  <c r="I269" i="7"/>
  <c r="F270" i="7" s="1"/>
  <c r="G270" i="7" s="1"/>
  <c r="H603" i="4"/>
  <c r="C603" i="4"/>
  <c r="A604" i="7"/>
  <c r="A604" i="6"/>
  <c r="A604" i="5"/>
  <c r="A604" i="4"/>
  <c r="W602" i="7"/>
  <c r="V602" i="7"/>
  <c r="U602" i="7"/>
  <c r="T602" i="7"/>
  <c r="S602" i="7"/>
  <c r="R602" i="7"/>
  <c r="Q602" i="7"/>
  <c r="P602" i="7"/>
  <c r="O602" i="7"/>
  <c r="N602" i="7"/>
  <c r="M602" i="7"/>
  <c r="L602" i="7"/>
  <c r="K602" i="7"/>
  <c r="I602" i="7"/>
  <c r="G602" i="7"/>
  <c r="F602" i="7"/>
  <c r="E602" i="7"/>
  <c r="C602" i="7"/>
  <c r="W602" i="6"/>
  <c r="V602" i="6"/>
  <c r="U602" i="6"/>
  <c r="T602" i="6"/>
  <c r="S602" i="6"/>
  <c r="R602" i="6"/>
  <c r="Q602" i="6"/>
  <c r="P602" i="6"/>
  <c r="O602" i="6"/>
  <c r="N602" i="6"/>
  <c r="M602" i="6"/>
  <c r="L602" i="6"/>
  <c r="K602" i="6"/>
  <c r="I602" i="6"/>
  <c r="G602" i="6"/>
  <c r="F602" i="6"/>
  <c r="E602" i="6"/>
  <c r="C602" i="6"/>
  <c r="C602" i="5"/>
  <c r="W602" i="5"/>
  <c r="V602" i="5"/>
  <c r="U602" i="5"/>
  <c r="T602" i="5"/>
  <c r="S602" i="5"/>
  <c r="R602" i="5"/>
  <c r="Q602" i="5"/>
  <c r="P602" i="5"/>
  <c r="O602" i="5"/>
  <c r="N602" i="5"/>
  <c r="M602" i="5"/>
  <c r="L602" i="5"/>
  <c r="K602" i="5"/>
  <c r="I602" i="5"/>
  <c r="G602" i="5"/>
  <c r="F602" i="5"/>
  <c r="E602" i="5"/>
  <c r="W602" i="4"/>
  <c r="V602" i="4"/>
  <c r="U602" i="4"/>
  <c r="T602" i="4"/>
  <c r="S602" i="4"/>
  <c r="R602" i="4"/>
  <c r="Q602" i="4"/>
  <c r="P602" i="4"/>
  <c r="O602" i="4"/>
  <c r="N602" i="4"/>
  <c r="M602" i="4"/>
  <c r="L602" i="4"/>
  <c r="K602" i="4"/>
  <c r="I602" i="4"/>
  <c r="G602" i="4"/>
  <c r="F602" i="4"/>
  <c r="E602" i="4"/>
  <c r="F274" i="15" l="1"/>
  <c r="G274" i="15" s="1"/>
  <c r="I274" i="15"/>
  <c r="L276" i="15"/>
  <c r="M276" i="15"/>
  <c r="E277" i="15"/>
  <c r="F268" i="6"/>
  <c r="G268" i="6" s="1"/>
  <c r="E268" i="6" s="1"/>
  <c r="E269" i="6"/>
  <c r="I271" i="4"/>
  <c r="F272" i="4" s="1"/>
  <c r="G272" i="4" s="1"/>
  <c r="L271" i="4"/>
  <c r="E272" i="4"/>
  <c r="M271" i="4"/>
  <c r="L275" i="14"/>
  <c r="M275" i="14"/>
  <c r="E276" i="14"/>
  <c r="F275" i="14"/>
  <c r="G275" i="14" s="1"/>
  <c r="I275" i="14"/>
  <c r="H604" i="7"/>
  <c r="D604" i="7"/>
  <c r="H604" i="6"/>
  <c r="D604" i="6"/>
  <c r="H604" i="5"/>
  <c r="D604" i="5"/>
  <c r="I270" i="7"/>
  <c r="F271" i="7" s="1"/>
  <c r="G271" i="7" s="1"/>
  <c r="L270" i="7"/>
  <c r="M270" i="7"/>
  <c r="E271" i="7"/>
  <c r="H604" i="4"/>
  <c r="C604" i="4"/>
  <c r="A605" i="7"/>
  <c r="A605" i="6"/>
  <c r="A605" i="5"/>
  <c r="A605" i="4"/>
  <c r="C605" i="4" s="1"/>
  <c r="W603" i="7"/>
  <c r="V603" i="7"/>
  <c r="U603" i="7"/>
  <c r="T603" i="7"/>
  <c r="S603" i="7"/>
  <c r="R603" i="7"/>
  <c r="Q603" i="7"/>
  <c r="P603" i="7"/>
  <c r="O603" i="7"/>
  <c r="N603" i="7"/>
  <c r="M603" i="7"/>
  <c r="L603" i="7"/>
  <c r="K603" i="7"/>
  <c r="I603" i="7"/>
  <c r="G603" i="7"/>
  <c r="F603" i="7"/>
  <c r="E603" i="7"/>
  <c r="C603" i="7"/>
  <c r="W603" i="6"/>
  <c r="V603" i="6"/>
  <c r="U603" i="6"/>
  <c r="T603" i="6"/>
  <c r="S603" i="6"/>
  <c r="R603" i="6"/>
  <c r="Q603" i="6"/>
  <c r="P603" i="6"/>
  <c r="O603" i="6"/>
  <c r="N603" i="6"/>
  <c r="M603" i="6"/>
  <c r="L603" i="6"/>
  <c r="K603" i="6"/>
  <c r="I603" i="6"/>
  <c r="G603" i="6"/>
  <c r="F603" i="6"/>
  <c r="E603" i="6"/>
  <c r="C603" i="6"/>
  <c r="C603" i="5"/>
  <c r="W603" i="5"/>
  <c r="V603" i="5"/>
  <c r="U603" i="5"/>
  <c r="T603" i="5"/>
  <c r="S603" i="5"/>
  <c r="R603" i="5"/>
  <c r="Q603" i="5"/>
  <c r="P603" i="5"/>
  <c r="O603" i="5"/>
  <c r="N603" i="5"/>
  <c r="M603" i="5"/>
  <c r="L603" i="5"/>
  <c r="K603" i="5"/>
  <c r="I603" i="5"/>
  <c r="G603" i="5"/>
  <c r="F603" i="5"/>
  <c r="E603" i="5"/>
  <c r="W603" i="4"/>
  <c r="V603" i="4"/>
  <c r="U603" i="4"/>
  <c r="T603" i="4"/>
  <c r="S603" i="4"/>
  <c r="R603" i="4"/>
  <c r="Q603" i="4"/>
  <c r="P603" i="4"/>
  <c r="O603" i="4"/>
  <c r="N603" i="4"/>
  <c r="M603" i="4"/>
  <c r="L603" i="4"/>
  <c r="K603" i="4"/>
  <c r="I603" i="4"/>
  <c r="G603" i="4"/>
  <c r="F603" i="4"/>
  <c r="E603" i="4"/>
  <c r="L268" i="6" l="1"/>
  <c r="M268" i="6"/>
  <c r="I268" i="6"/>
  <c r="L277" i="15"/>
  <c r="E278" i="15"/>
  <c r="M277" i="15"/>
  <c r="F275" i="15"/>
  <c r="G275" i="15" s="1"/>
  <c r="I275" i="15"/>
  <c r="I272" i="4"/>
  <c r="F273" i="4" s="1"/>
  <c r="G273" i="4" s="1"/>
  <c r="E270" i="6"/>
  <c r="L269" i="6"/>
  <c r="M269" i="6"/>
  <c r="F269" i="6"/>
  <c r="G269" i="6" s="1"/>
  <c r="I269" i="6"/>
  <c r="L276" i="14"/>
  <c r="M276" i="14"/>
  <c r="E277" i="14"/>
  <c r="F276" i="14"/>
  <c r="G276" i="14" s="1"/>
  <c r="I276" i="14" s="1"/>
  <c r="E273" i="4"/>
  <c r="M272" i="4"/>
  <c r="L272" i="4"/>
  <c r="D605" i="5"/>
  <c r="D606" i="5"/>
  <c r="D605" i="7"/>
  <c r="D606" i="7"/>
  <c r="D605" i="6"/>
  <c r="D606" i="6"/>
  <c r="I271" i="7"/>
  <c r="F272" i="7" s="1"/>
  <c r="G272" i="7" s="1"/>
  <c r="L271" i="7"/>
  <c r="E272" i="7"/>
  <c r="M271" i="7"/>
  <c r="H605" i="5"/>
  <c r="H605" i="7"/>
  <c r="H605" i="4"/>
  <c r="H605" i="6"/>
  <c r="W604" i="7"/>
  <c r="V604" i="7"/>
  <c r="U604" i="7"/>
  <c r="T604" i="7"/>
  <c r="S604" i="7"/>
  <c r="R604" i="7"/>
  <c r="Q604" i="7"/>
  <c r="P604" i="7"/>
  <c r="O604" i="7"/>
  <c r="N604" i="7"/>
  <c r="M604" i="7"/>
  <c r="L604" i="7"/>
  <c r="K604" i="7"/>
  <c r="I604" i="7"/>
  <c r="G604" i="7"/>
  <c r="F604" i="7"/>
  <c r="E604" i="7"/>
  <c r="C604" i="7"/>
  <c r="W604" i="6"/>
  <c r="V604" i="6"/>
  <c r="U604" i="6"/>
  <c r="T604" i="6"/>
  <c r="S604" i="6"/>
  <c r="R604" i="6"/>
  <c r="Q604" i="6"/>
  <c r="P604" i="6"/>
  <c r="O604" i="6"/>
  <c r="N604" i="6"/>
  <c r="M604" i="6"/>
  <c r="L604" i="6"/>
  <c r="K604" i="6"/>
  <c r="I604" i="6"/>
  <c r="G604" i="6"/>
  <c r="F604" i="6"/>
  <c r="E604" i="6"/>
  <c r="C604" i="6"/>
  <c r="C604" i="5"/>
  <c r="W604" i="5"/>
  <c r="V604" i="5"/>
  <c r="U604" i="5"/>
  <c r="T604" i="5"/>
  <c r="S604" i="5"/>
  <c r="R604" i="5"/>
  <c r="Q604" i="5"/>
  <c r="P604" i="5"/>
  <c r="O604" i="5"/>
  <c r="N604" i="5"/>
  <c r="M604" i="5"/>
  <c r="L604" i="5"/>
  <c r="K604" i="5"/>
  <c r="I604" i="5"/>
  <c r="G604" i="5"/>
  <c r="F604" i="5"/>
  <c r="E604" i="5"/>
  <c r="W604" i="4"/>
  <c r="V604" i="4"/>
  <c r="U604" i="4"/>
  <c r="T604" i="4"/>
  <c r="S604" i="4"/>
  <c r="R604" i="4"/>
  <c r="Q604" i="4"/>
  <c r="P604" i="4"/>
  <c r="O604" i="4"/>
  <c r="N604" i="4"/>
  <c r="M604" i="4"/>
  <c r="L604" i="4"/>
  <c r="K604" i="4"/>
  <c r="I604" i="4"/>
  <c r="G604" i="4"/>
  <c r="F604" i="4"/>
  <c r="E604" i="4"/>
  <c r="L278" i="15" l="1"/>
  <c r="M278" i="15"/>
  <c r="E279" i="15"/>
  <c r="F276" i="15"/>
  <c r="G276" i="15" s="1"/>
  <c r="I276" i="15" s="1"/>
  <c r="F270" i="6"/>
  <c r="G270" i="6" s="1"/>
  <c r="I270" i="6" s="1"/>
  <c r="E271" i="6"/>
  <c r="M270" i="6"/>
  <c r="L270" i="6"/>
  <c r="F277" i="14"/>
  <c r="G277" i="14" s="1"/>
  <c r="I277" i="14"/>
  <c r="L277" i="14"/>
  <c r="M277" i="14"/>
  <c r="E278" i="14"/>
  <c r="I273" i="4"/>
  <c r="F274" i="4" s="1"/>
  <c r="G274" i="4" s="1"/>
  <c r="M273" i="4"/>
  <c r="L273" i="4"/>
  <c r="E274" i="4"/>
  <c r="I272" i="7"/>
  <c r="F273" i="7" s="1"/>
  <c r="G273" i="7" s="1"/>
  <c r="L272" i="7"/>
  <c r="M272" i="7"/>
  <c r="E273" i="7"/>
  <c r="W605" i="7"/>
  <c r="V605" i="7"/>
  <c r="U605" i="7"/>
  <c r="T605" i="7"/>
  <c r="S605" i="7"/>
  <c r="R605" i="7"/>
  <c r="Q605" i="7"/>
  <c r="P605" i="7"/>
  <c r="O605" i="7"/>
  <c r="N605" i="7"/>
  <c r="M605" i="7"/>
  <c r="L605" i="7"/>
  <c r="K605" i="7"/>
  <c r="I605" i="7"/>
  <c r="G605" i="7"/>
  <c r="F605" i="7"/>
  <c r="E605" i="7"/>
  <c r="C605" i="7"/>
  <c r="W605" i="6"/>
  <c r="V605" i="6"/>
  <c r="U605" i="6"/>
  <c r="T605" i="6"/>
  <c r="S605" i="6"/>
  <c r="R605" i="6"/>
  <c r="Q605" i="6"/>
  <c r="P605" i="6"/>
  <c r="O605" i="6"/>
  <c r="N605" i="6"/>
  <c r="M605" i="6"/>
  <c r="L605" i="6"/>
  <c r="K605" i="6"/>
  <c r="I605" i="6"/>
  <c r="G605" i="6"/>
  <c r="F605" i="6"/>
  <c r="E605" i="6"/>
  <c r="C605" i="6"/>
  <c r="C605" i="5"/>
  <c r="W605" i="5"/>
  <c r="V605" i="5"/>
  <c r="U605" i="5"/>
  <c r="T605" i="5"/>
  <c r="S605" i="5"/>
  <c r="R605" i="5"/>
  <c r="Q605" i="5"/>
  <c r="P605" i="5"/>
  <c r="O605" i="5"/>
  <c r="N605" i="5"/>
  <c r="M605" i="5"/>
  <c r="L605" i="5"/>
  <c r="K605" i="5"/>
  <c r="I605" i="5"/>
  <c r="G605" i="5"/>
  <c r="F605" i="5"/>
  <c r="E605" i="5"/>
  <c r="W605" i="4"/>
  <c r="V605" i="4"/>
  <c r="U605" i="4"/>
  <c r="T605" i="4"/>
  <c r="S605" i="4"/>
  <c r="R605" i="4"/>
  <c r="Q605" i="4"/>
  <c r="P605" i="4"/>
  <c r="O605" i="4"/>
  <c r="N605" i="4"/>
  <c r="M605" i="4"/>
  <c r="L605" i="4"/>
  <c r="K605" i="4"/>
  <c r="I605" i="4"/>
  <c r="G605" i="4"/>
  <c r="F605" i="4"/>
  <c r="E605" i="4"/>
  <c r="F277" i="15" l="1"/>
  <c r="G277" i="15" s="1"/>
  <c r="I277" i="15"/>
  <c r="L279" i="15"/>
  <c r="M279" i="15"/>
  <c r="E280" i="15"/>
  <c r="I274" i="4"/>
  <c r="F275" i="4" s="1"/>
  <c r="G275" i="4" s="1"/>
  <c r="L271" i="6"/>
  <c r="E272" i="6"/>
  <c r="M271" i="6"/>
  <c r="F271" i="6"/>
  <c r="G271" i="6" s="1"/>
  <c r="I271" i="6"/>
  <c r="M278" i="14"/>
  <c r="L278" i="14"/>
  <c r="E279" i="14"/>
  <c r="M274" i="4"/>
  <c r="L274" i="4"/>
  <c r="E275" i="4"/>
  <c r="F278" i="14"/>
  <c r="G278" i="14" s="1"/>
  <c r="I278" i="14"/>
  <c r="E274" i="7"/>
  <c r="M273" i="7"/>
  <c r="L273" i="7"/>
  <c r="I273" i="7"/>
  <c r="F274" i="7" s="1"/>
  <c r="G274" i="7" s="1"/>
  <c r="L280" i="15" l="1"/>
  <c r="M280" i="15"/>
  <c r="E281" i="15"/>
  <c r="F278" i="15"/>
  <c r="G278" i="15" s="1"/>
  <c r="I278" i="15"/>
  <c r="E273" i="6"/>
  <c r="L272" i="6"/>
  <c r="M272" i="6"/>
  <c r="F272" i="6"/>
  <c r="G272" i="6" s="1"/>
  <c r="I272" i="6"/>
  <c r="F273" i="6" s="1"/>
  <c r="I275" i="4"/>
  <c r="F276" i="4" s="1"/>
  <c r="G276" i="4" s="1"/>
  <c r="F279" i="14"/>
  <c r="G279" i="14" s="1"/>
  <c r="I279" i="14" s="1"/>
  <c r="L279" i="14"/>
  <c r="M279" i="14"/>
  <c r="E280" i="14"/>
  <c r="M275" i="4"/>
  <c r="L275" i="4"/>
  <c r="E276" i="4"/>
  <c r="I274" i="7"/>
  <c r="F275" i="7" s="1"/>
  <c r="E275" i="7"/>
  <c r="M274" i="7"/>
  <c r="L274" i="7"/>
  <c r="F279" i="15" l="1"/>
  <c r="G279" i="15" s="1"/>
  <c r="I279" i="15" s="1"/>
  <c r="G275" i="7"/>
  <c r="L281" i="15"/>
  <c r="M281" i="15"/>
  <c r="E282" i="15"/>
  <c r="G273" i="6"/>
  <c r="I273" i="6" s="1"/>
  <c r="F274" i="6" s="1"/>
  <c r="G274" i="6" s="1"/>
  <c r="E274" i="6"/>
  <c r="L273" i="6"/>
  <c r="M273" i="6"/>
  <c r="I276" i="4"/>
  <c r="F277" i="4" s="1"/>
  <c r="G277" i="4" s="1"/>
  <c r="F280" i="14"/>
  <c r="G280" i="14" s="1"/>
  <c r="I280" i="14"/>
  <c r="L280" i="14"/>
  <c r="M280" i="14"/>
  <c r="E281" i="14"/>
  <c r="M276" i="4"/>
  <c r="L276" i="4"/>
  <c r="E277" i="4"/>
  <c r="L275" i="7"/>
  <c r="M275" i="7"/>
  <c r="E276" i="7"/>
  <c r="I275" i="7"/>
  <c r="F276" i="7" s="1"/>
  <c r="F280" i="15" l="1"/>
  <c r="G280" i="15" s="1"/>
  <c r="I280" i="15"/>
  <c r="M282" i="15"/>
  <c r="L282" i="15"/>
  <c r="E283" i="15"/>
  <c r="I277" i="4"/>
  <c r="F278" i="4" s="1"/>
  <c r="G278" i="4" s="1"/>
  <c r="I274" i="6"/>
  <c r="F275" i="6" s="1"/>
  <c r="G275" i="6" s="1"/>
  <c r="M274" i="6"/>
  <c r="E275" i="6"/>
  <c r="L274" i="6"/>
  <c r="L281" i="14"/>
  <c r="M281" i="14"/>
  <c r="E282" i="14"/>
  <c r="L277" i="4"/>
  <c r="M277" i="4"/>
  <c r="E278" i="4"/>
  <c r="F281" i="14"/>
  <c r="G281" i="14" s="1"/>
  <c r="I281" i="14"/>
  <c r="G276" i="7"/>
  <c r="I276" i="7" s="1"/>
  <c r="F277" i="7" s="1"/>
  <c r="G277" i="7" s="1"/>
  <c r="M276" i="7"/>
  <c r="L276" i="7"/>
  <c r="E277" i="7"/>
  <c r="L283" i="15" l="1"/>
  <c r="M283" i="15"/>
  <c r="E284" i="15"/>
  <c r="F281" i="15"/>
  <c r="G281" i="15" s="1"/>
  <c r="I281" i="15"/>
  <c r="I278" i="4"/>
  <c r="I275" i="6"/>
  <c r="L275" i="6"/>
  <c r="E276" i="6"/>
  <c r="M275" i="6"/>
  <c r="L282" i="14"/>
  <c r="M282" i="14"/>
  <c r="E283" i="14"/>
  <c r="F282" i="14"/>
  <c r="G282" i="14" s="1"/>
  <c r="I282" i="14" s="1"/>
  <c r="M278" i="4"/>
  <c r="L278" i="4"/>
  <c r="E279" i="4"/>
  <c r="M277" i="7"/>
  <c r="E278" i="7"/>
  <c r="L277" i="7"/>
  <c r="I277" i="7"/>
  <c r="F278" i="7" s="1"/>
  <c r="F279" i="4"/>
  <c r="G279" i="4" s="1"/>
  <c r="F282" i="15" l="1"/>
  <c r="G282" i="15" s="1"/>
  <c r="I282" i="15" s="1"/>
  <c r="L284" i="15"/>
  <c r="M284" i="15"/>
  <c r="E285" i="15"/>
  <c r="E277" i="6"/>
  <c r="L276" i="6"/>
  <c r="M276" i="6"/>
  <c r="F276" i="6"/>
  <c r="G276" i="6" s="1"/>
  <c r="I276" i="6" s="1"/>
  <c r="F283" i="14"/>
  <c r="G283" i="14" s="1"/>
  <c r="I283" i="14"/>
  <c r="I279" i="4"/>
  <c r="F280" i="4" s="1"/>
  <c r="G280" i="4" s="1"/>
  <c r="E280" i="4"/>
  <c r="M279" i="4"/>
  <c r="L279" i="4"/>
  <c r="L283" i="14"/>
  <c r="M283" i="14"/>
  <c r="E284" i="14"/>
  <c r="G278" i="7"/>
  <c r="I278" i="7"/>
  <c r="F279" i="7" s="1"/>
  <c r="L278" i="7"/>
  <c r="E279" i="7"/>
  <c r="M278" i="7"/>
  <c r="F283" i="15" l="1"/>
  <c r="G283" i="15" s="1"/>
  <c r="I283" i="15"/>
  <c r="M285" i="15"/>
  <c r="L285" i="15"/>
  <c r="E286" i="15"/>
  <c r="F277" i="6"/>
  <c r="G277" i="6" s="1"/>
  <c r="I277" i="6"/>
  <c r="M277" i="6"/>
  <c r="E278" i="6"/>
  <c r="L277" i="6"/>
  <c r="I280" i="4"/>
  <c r="F281" i="4" s="1"/>
  <c r="G281" i="4" s="1"/>
  <c r="M284" i="14"/>
  <c r="L284" i="14"/>
  <c r="E285" i="14"/>
  <c r="F284" i="14"/>
  <c r="G284" i="14" s="1"/>
  <c r="I284" i="14"/>
  <c r="E281" i="4"/>
  <c r="L280" i="4"/>
  <c r="M280" i="4"/>
  <c r="G279" i="7"/>
  <c r="I279" i="7" s="1"/>
  <c r="F280" i="7" s="1"/>
  <c r="G280" i="7" s="1"/>
  <c r="L279" i="7"/>
  <c r="M279" i="7"/>
  <c r="E280" i="7"/>
  <c r="L286" i="15" l="1"/>
  <c r="M286" i="15"/>
  <c r="E287" i="15"/>
  <c r="F284" i="15"/>
  <c r="G284" i="15" s="1"/>
  <c r="I284" i="15"/>
  <c r="L278" i="6"/>
  <c r="M278" i="6"/>
  <c r="E279" i="6"/>
  <c r="F278" i="6"/>
  <c r="G278" i="6" s="1"/>
  <c r="I278" i="6"/>
  <c r="I281" i="4"/>
  <c r="F282" i="4" s="1"/>
  <c r="G282" i="4" s="1"/>
  <c r="M281" i="4"/>
  <c r="E282" i="4"/>
  <c r="L281" i="4"/>
  <c r="F285" i="14"/>
  <c r="G285" i="14" s="1"/>
  <c r="I285" i="14" s="1"/>
  <c r="L285" i="14"/>
  <c r="M285" i="14"/>
  <c r="E286" i="14"/>
  <c r="I280" i="7"/>
  <c r="F281" i="7" s="1"/>
  <c r="G281" i="7" s="1"/>
  <c r="E281" i="7"/>
  <c r="M280" i="7"/>
  <c r="L280" i="7"/>
  <c r="F285" i="15" l="1"/>
  <c r="G285" i="15" s="1"/>
  <c r="I285" i="15" s="1"/>
  <c r="L287" i="15"/>
  <c r="M287" i="15"/>
  <c r="E288" i="15"/>
  <c r="F279" i="6"/>
  <c r="G279" i="6" s="1"/>
  <c r="I279" i="6" s="1"/>
  <c r="E280" i="6"/>
  <c r="L279" i="6"/>
  <c r="M279" i="6"/>
  <c r="I282" i="4"/>
  <c r="F283" i="4" s="1"/>
  <c r="G283" i="4" s="1"/>
  <c r="F286" i="14"/>
  <c r="G286" i="14" s="1"/>
  <c r="I286" i="14"/>
  <c r="L286" i="14"/>
  <c r="M286" i="14"/>
  <c r="E287" i="14"/>
  <c r="E283" i="4"/>
  <c r="M282" i="4"/>
  <c r="L282" i="4"/>
  <c r="I281" i="7"/>
  <c r="F282" i="7" s="1"/>
  <c r="G282" i="7" s="1"/>
  <c r="L281" i="7"/>
  <c r="M281" i="7"/>
  <c r="E282" i="7"/>
  <c r="F286" i="15" l="1"/>
  <c r="G286" i="15" s="1"/>
  <c r="I286" i="15"/>
  <c r="M288" i="15"/>
  <c r="L288" i="15"/>
  <c r="E289" i="15"/>
  <c r="E281" i="6"/>
  <c r="M280" i="6"/>
  <c r="L280" i="6"/>
  <c r="F280" i="6"/>
  <c r="G280" i="6" s="1"/>
  <c r="I280" i="6"/>
  <c r="I283" i="4"/>
  <c r="F284" i="4" s="1"/>
  <c r="G284" i="4" s="1"/>
  <c r="M287" i="14"/>
  <c r="L287" i="14"/>
  <c r="E288" i="14"/>
  <c r="E284" i="4"/>
  <c r="M283" i="4"/>
  <c r="L283" i="4"/>
  <c r="F287" i="14"/>
  <c r="G287" i="14" s="1"/>
  <c r="I287" i="14"/>
  <c r="I282" i="7"/>
  <c r="F283" i="7" s="1"/>
  <c r="G283" i="7" s="1"/>
  <c r="L282" i="7"/>
  <c r="E283" i="7"/>
  <c r="M282" i="7"/>
  <c r="L289" i="15" l="1"/>
  <c r="M289" i="15"/>
  <c r="E290" i="15"/>
  <c r="F287" i="15"/>
  <c r="G287" i="15" s="1"/>
  <c r="I287" i="15"/>
  <c r="I281" i="6"/>
  <c r="F282" i="6" s="1"/>
  <c r="F281" i="6"/>
  <c r="G281" i="6" s="1"/>
  <c r="E282" i="6"/>
  <c r="M281" i="6"/>
  <c r="L281" i="6"/>
  <c r="I284" i="4"/>
  <c r="F285" i="4" s="1"/>
  <c r="G285" i="4" s="1"/>
  <c r="L288" i="14"/>
  <c r="M288" i="14"/>
  <c r="E289" i="14"/>
  <c r="F288" i="14"/>
  <c r="G288" i="14" s="1"/>
  <c r="I288" i="14" s="1"/>
  <c r="L284" i="4"/>
  <c r="E285" i="4"/>
  <c r="M284" i="4"/>
  <c r="M283" i="7"/>
  <c r="L283" i="7"/>
  <c r="E284" i="7"/>
  <c r="I283" i="7"/>
  <c r="F284" i="7" s="1"/>
  <c r="G284" i="7" s="1"/>
  <c r="F288" i="15" l="1"/>
  <c r="G288" i="15" s="1"/>
  <c r="I288" i="15" s="1"/>
  <c r="L290" i="15"/>
  <c r="E291" i="15"/>
  <c r="M290" i="15"/>
  <c r="G282" i="6"/>
  <c r="I282" i="6" s="1"/>
  <c r="F283" i="6" s="1"/>
  <c r="G283" i="6" s="1"/>
  <c r="M282" i="6"/>
  <c r="L282" i="6"/>
  <c r="E283" i="6"/>
  <c r="I285" i="4"/>
  <c r="F286" i="4" s="1"/>
  <c r="G286" i="4" s="1"/>
  <c r="F289" i="14"/>
  <c r="G289" i="14" s="1"/>
  <c r="I289" i="14"/>
  <c r="L289" i="14"/>
  <c r="M289" i="14"/>
  <c r="E290" i="14"/>
  <c r="M285" i="4"/>
  <c r="L285" i="4"/>
  <c r="E286" i="4"/>
  <c r="I284" i="7"/>
  <c r="F285" i="7" s="1"/>
  <c r="G285" i="7" s="1"/>
  <c r="M284" i="7"/>
  <c r="E285" i="7"/>
  <c r="L284" i="7"/>
  <c r="F289" i="15" l="1"/>
  <c r="G289" i="15" s="1"/>
  <c r="I289" i="15"/>
  <c r="M291" i="15"/>
  <c r="L291" i="15"/>
  <c r="E292" i="15"/>
  <c r="I283" i="6"/>
  <c r="F284" i="6" s="1"/>
  <c r="G284" i="6" s="1"/>
  <c r="M283" i="6"/>
  <c r="E284" i="6"/>
  <c r="L283" i="6"/>
  <c r="I286" i="4"/>
  <c r="F287" i="4" s="1"/>
  <c r="G287" i="4" s="1"/>
  <c r="M286" i="4"/>
  <c r="E287" i="4"/>
  <c r="L286" i="4"/>
  <c r="M290" i="14"/>
  <c r="L290" i="14"/>
  <c r="E291" i="14"/>
  <c r="F290" i="14"/>
  <c r="G290" i="14" s="1"/>
  <c r="I290" i="14"/>
  <c r="I285" i="7"/>
  <c r="F286" i="7" s="1"/>
  <c r="G286" i="7" s="1"/>
  <c r="E286" i="7"/>
  <c r="M285" i="7"/>
  <c r="L285" i="7"/>
  <c r="L292" i="15" l="1"/>
  <c r="M292" i="15"/>
  <c r="E293" i="15"/>
  <c r="F290" i="15"/>
  <c r="G290" i="15" s="1"/>
  <c r="I290" i="15"/>
  <c r="L284" i="6"/>
  <c r="E285" i="6"/>
  <c r="M284" i="6"/>
  <c r="I284" i="6"/>
  <c r="I287" i="4"/>
  <c r="F288" i="4" s="1"/>
  <c r="G288" i="4" s="1"/>
  <c r="F291" i="14"/>
  <c r="G291" i="14" s="1"/>
  <c r="I291" i="14" s="1"/>
  <c r="L291" i="14"/>
  <c r="M291" i="14"/>
  <c r="E292" i="14"/>
  <c r="M287" i="4"/>
  <c r="L287" i="4"/>
  <c r="E288" i="4"/>
  <c r="I286" i="7"/>
  <c r="F287" i="7" s="1"/>
  <c r="G287" i="7" s="1"/>
  <c r="E287" i="7"/>
  <c r="L286" i="7"/>
  <c r="M286" i="7"/>
  <c r="F291" i="15" l="1"/>
  <c r="M293" i="15"/>
  <c r="L293" i="15"/>
  <c r="E294" i="15"/>
  <c r="G291" i="15"/>
  <c r="I291" i="15" s="1"/>
  <c r="F285" i="6"/>
  <c r="G285" i="6" s="1"/>
  <c r="I285" i="6" s="1"/>
  <c r="M285" i="6"/>
  <c r="E286" i="6"/>
  <c r="L285" i="6"/>
  <c r="F292" i="14"/>
  <c r="G292" i="14" s="1"/>
  <c r="I292" i="14"/>
  <c r="E289" i="4"/>
  <c r="L288" i="4"/>
  <c r="M288" i="4"/>
  <c r="L292" i="14"/>
  <c r="M292" i="14"/>
  <c r="E293" i="14"/>
  <c r="I288" i="4"/>
  <c r="F289" i="4" s="1"/>
  <c r="G289" i="4" s="1"/>
  <c r="E288" i="7"/>
  <c r="M287" i="7"/>
  <c r="L287" i="7"/>
  <c r="I287" i="7"/>
  <c r="F288" i="7" s="1"/>
  <c r="G288" i="7" s="1"/>
  <c r="F292" i="15" l="1"/>
  <c r="G292" i="15" s="1"/>
  <c r="I292" i="15"/>
  <c r="L294" i="15"/>
  <c r="M294" i="15"/>
  <c r="E295" i="15"/>
  <c r="L286" i="6"/>
  <c r="M286" i="6"/>
  <c r="E287" i="6"/>
  <c r="F286" i="6"/>
  <c r="G286" i="6" s="1"/>
  <c r="I286" i="6"/>
  <c r="I289" i="4"/>
  <c r="F290" i="4" s="1"/>
  <c r="G290" i="4" s="1"/>
  <c r="M293" i="14"/>
  <c r="L293" i="14"/>
  <c r="E294" i="14"/>
  <c r="M289" i="4"/>
  <c r="L289" i="4"/>
  <c r="E290" i="4"/>
  <c r="F293" i="14"/>
  <c r="G293" i="14" s="1"/>
  <c r="I293" i="14"/>
  <c r="I288" i="7"/>
  <c r="F289" i="7" s="1"/>
  <c r="G289" i="7" s="1"/>
  <c r="M288" i="7"/>
  <c r="L288" i="7"/>
  <c r="E289" i="7"/>
  <c r="L295" i="15" l="1"/>
  <c r="M295" i="15"/>
  <c r="E296" i="15"/>
  <c r="F293" i="15"/>
  <c r="G293" i="15" s="1"/>
  <c r="I293" i="15"/>
  <c r="F287" i="6"/>
  <c r="G287" i="6" s="1"/>
  <c r="I287" i="6"/>
  <c r="M287" i="6"/>
  <c r="L287" i="6"/>
  <c r="E288" i="6"/>
  <c r="I290" i="4"/>
  <c r="F291" i="4" s="1"/>
  <c r="G291" i="4" s="1"/>
  <c r="F294" i="14"/>
  <c r="G294" i="14" s="1"/>
  <c r="I294" i="14" s="1"/>
  <c r="E291" i="4"/>
  <c r="M290" i="4"/>
  <c r="L290" i="4"/>
  <c r="L294" i="14"/>
  <c r="M294" i="14"/>
  <c r="E295" i="14"/>
  <c r="I289" i="7"/>
  <c r="F290" i="7" s="1"/>
  <c r="G290" i="7" s="1"/>
  <c r="M289" i="7"/>
  <c r="E290" i="7"/>
  <c r="L289" i="7"/>
  <c r="F294" i="15" l="1"/>
  <c r="G294" i="15" s="1"/>
  <c r="I294" i="15" s="1"/>
  <c r="L296" i="15"/>
  <c r="M296" i="15"/>
  <c r="E297" i="15"/>
  <c r="L288" i="6"/>
  <c r="M288" i="6"/>
  <c r="E289" i="6"/>
  <c r="F288" i="6"/>
  <c r="G288" i="6" s="1"/>
  <c r="I288" i="6" s="1"/>
  <c r="I291" i="4"/>
  <c r="F292" i="4" s="1"/>
  <c r="G292" i="4" s="1"/>
  <c r="F295" i="14"/>
  <c r="G295" i="14" s="1"/>
  <c r="I295" i="14"/>
  <c r="L295" i="14"/>
  <c r="M295" i="14"/>
  <c r="E296" i="14"/>
  <c r="L291" i="4"/>
  <c r="E292" i="4"/>
  <c r="M291" i="4"/>
  <c r="I290" i="7"/>
  <c r="F291" i="7" s="1"/>
  <c r="G291" i="7" s="1"/>
  <c r="M290" i="7"/>
  <c r="E291" i="7"/>
  <c r="L290" i="7"/>
  <c r="F295" i="15" l="1"/>
  <c r="G295" i="15" s="1"/>
  <c r="I295" i="15"/>
  <c r="L297" i="15"/>
  <c r="M297" i="15"/>
  <c r="E298" i="15"/>
  <c r="F289" i="6"/>
  <c r="G289" i="6" s="1"/>
  <c r="I289" i="6"/>
  <c r="L289" i="6"/>
  <c r="E290" i="6"/>
  <c r="M289" i="6"/>
  <c r="L296" i="14"/>
  <c r="M296" i="14"/>
  <c r="E297" i="14"/>
  <c r="I292" i="4"/>
  <c r="F293" i="4" s="1"/>
  <c r="G293" i="4" s="1"/>
  <c r="F296" i="14"/>
  <c r="G296" i="14" s="1"/>
  <c r="I296" i="14"/>
  <c r="L292" i="4"/>
  <c r="E293" i="4"/>
  <c r="M292" i="4"/>
  <c r="I291" i="7"/>
  <c r="F292" i="7" s="1"/>
  <c r="G292" i="7" s="1"/>
  <c r="E292" i="7"/>
  <c r="M291" i="7"/>
  <c r="L291" i="7"/>
  <c r="L298" i="15" l="1"/>
  <c r="M298" i="15"/>
  <c r="E299" i="15"/>
  <c r="F296" i="15"/>
  <c r="G296" i="15" s="1"/>
  <c r="I296" i="15"/>
  <c r="L290" i="6"/>
  <c r="E291" i="6"/>
  <c r="M290" i="6"/>
  <c r="F290" i="6"/>
  <c r="G290" i="6" s="1"/>
  <c r="I290" i="6"/>
  <c r="F291" i="6" s="1"/>
  <c r="I293" i="4"/>
  <c r="F294" i="4" s="1"/>
  <c r="G294" i="4" s="1"/>
  <c r="L293" i="4"/>
  <c r="E294" i="4"/>
  <c r="M293" i="4"/>
  <c r="L297" i="14"/>
  <c r="M297" i="14"/>
  <c r="E298" i="14"/>
  <c r="F297" i="14"/>
  <c r="G297" i="14" s="1"/>
  <c r="I297" i="14" s="1"/>
  <c r="I292" i="7"/>
  <c r="F293" i="7" s="1"/>
  <c r="G293" i="7" s="1"/>
  <c r="E293" i="7"/>
  <c r="L292" i="7"/>
  <c r="M292" i="7"/>
  <c r="L299" i="15" l="1"/>
  <c r="M299" i="15"/>
  <c r="E300" i="15"/>
  <c r="F297" i="15"/>
  <c r="G297" i="15" s="1"/>
  <c r="I297" i="15" s="1"/>
  <c r="I294" i="4"/>
  <c r="F295" i="4" s="1"/>
  <c r="G295" i="4" s="1"/>
  <c r="G291" i="6"/>
  <c r="I291" i="6" s="1"/>
  <c r="E292" i="6"/>
  <c r="L291" i="6"/>
  <c r="M291" i="6"/>
  <c r="F298" i="14"/>
  <c r="G298" i="14" s="1"/>
  <c r="I298" i="14"/>
  <c r="L294" i="4"/>
  <c r="M294" i="4"/>
  <c r="E295" i="4"/>
  <c r="L298" i="14"/>
  <c r="M298" i="14"/>
  <c r="E299" i="14"/>
  <c r="L293" i="7"/>
  <c r="E294" i="7"/>
  <c r="M293" i="7"/>
  <c r="I293" i="7"/>
  <c r="F294" i="7" s="1"/>
  <c r="G294" i="7" s="1"/>
  <c r="F298" i="15" l="1"/>
  <c r="G298" i="15" s="1"/>
  <c r="I298" i="15"/>
  <c r="L300" i="15"/>
  <c r="M300" i="15"/>
  <c r="E301" i="15"/>
  <c r="I295" i="4"/>
  <c r="F296" i="4" s="1"/>
  <c r="G296" i="4" s="1"/>
  <c r="E293" i="6"/>
  <c r="L292" i="6"/>
  <c r="M292" i="6"/>
  <c r="F292" i="6"/>
  <c r="G292" i="6" s="1"/>
  <c r="I292" i="6"/>
  <c r="L299" i="14"/>
  <c r="M299" i="14"/>
  <c r="E300" i="14"/>
  <c r="F299" i="14"/>
  <c r="G299" i="14" s="1"/>
  <c r="I299" i="14"/>
  <c r="M295" i="4"/>
  <c r="L295" i="4"/>
  <c r="E296" i="4"/>
  <c r="I294" i="7"/>
  <c r="F295" i="7" s="1"/>
  <c r="G295" i="7" s="1"/>
  <c r="M294" i="7"/>
  <c r="E295" i="7"/>
  <c r="L294" i="7"/>
  <c r="L301" i="15" l="1"/>
  <c r="E302" i="15"/>
  <c r="M301" i="15"/>
  <c r="F299" i="15"/>
  <c r="G299" i="15" s="1"/>
  <c r="I299" i="15"/>
  <c r="I296" i="4"/>
  <c r="F297" i="4" s="1"/>
  <c r="G297" i="4" s="1"/>
  <c r="F293" i="6"/>
  <c r="G293" i="6" s="1"/>
  <c r="I293" i="6"/>
  <c r="M293" i="6"/>
  <c r="E294" i="6"/>
  <c r="L293" i="6"/>
  <c r="L296" i="4"/>
  <c r="E297" i="4"/>
  <c r="M296" i="4"/>
  <c r="F300" i="14"/>
  <c r="G300" i="14" s="1"/>
  <c r="I300" i="14" s="1"/>
  <c r="L300" i="14"/>
  <c r="M300" i="14"/>
  <c r="E301" i="14"/>
  <c r="E296" i="7"/>
  <c r="L295" i="7"/>
  <c r="M295" i="7"/>
  <c r="I295" i="7"/>
  <c r="F296" i="7" s="1"/>
  <c r="G296" i="7" s="1"/>
  <c r="F300" i="15" l="1"/>
  <c r="L302" i="15"/>
  <c r="M302" i="15"/>
  <c r="E303" i="15"/>
  <c r="G300" i="15"/>
  <c r="I300" i="15" s="1"/>
  <c r="I297" i="4"/>
  <c r="F298" i="4" s="1"/>
  <c r="G298" i="4" s="1"/>
  <c r="L294" i="6"/>
  <c r="M294" i="6"/>
  <c r="E295" i="6"/>
  <c r="F294" i="6"/>
  <c r="G294" i="6" s="1"/>
  <c r="I294" i="6" s="1"/>
  <c r="F301" i="14"/>
  <c r="G301" i="14" s="1"/>
  <c r="I301" i="14"/>
  <c r="L301" i="14"/>
  <c r="M301" i="14"/>
  <c r="E302" i="14"/>
  <c r="E298" i="4"/>
  <c r="M297" i="4"/>
  <c r="L297" i="4"/>
  <c r="I296" i="7"/>
  <c r="F297" i="7" s="1"/>
  <c r="G297" i="7" s="1"/>
  <c r="E297" i="7"/>
  <c r="L296" i="7"/>
  <c r="M296" i="7"/>
  <c r="F301" i="15" l="1"/>
  <c r="G301" i="15" s="1"/>
  <c r="I301" i="15"/>
  <c r="M303" i="15"/>
  <c r="L303" i="15"/>
  <c r="E304" i="15"/>
  <c r="I298" i="4"/>
  <c r="F299" i="4" s="1"/>
  <c r="G299" i="4" s="1"/>
  <c r="F295" i="6"/>
  <c r="G295" i="6" s="1"/>
  <c r="I295" i="6"/>
  <c r="F296" i="6" s="1"/>
  <c r="M295" i="6"/>
  <c r="L295" i="6"/>
  <c r="E296" i="6"/>
  <c r="L302" i="14"/>
  <c r="M302" i="14"/>
  <c r="E303" i="14"/>
  <c r="L298" i="4"/>
  <c r="E299" i="4"/>
  <c r="M298" i="4"/>
  <c r="F302" i="14"/>
  <c r="G302" i="14" s="1"/>
  <c r="I302" i="14"/>
  <c r="I297" i="7"/>
  <c r="F298" i="7" s="1"/>
  <c r="G298" i="7" s="1"/>
  <c r="E298" i="7"/>
  <c r="L297" i="7"/>
  <c r="M297" i="7"/>
  <c r="M304" i="15" l="1"/>
  <c r="L304" i="15"/>
  <c r="E305" i="15"/>
  <c r="F302" i="15"/>
  <c r="G302" i="15" s="1"/>
  <c r="I302" i="15"/>
  <c r="G296" i="6"/>
  <c r="M296" i="6"/>
  <c r="L296" i="6"/>
  <c r="E297" i="6"/>
  <c r="I296" i="6"/>
  <c r="M299" i="4"/>
  <c r="L299" i="4"/>
  <c r="E300" i="4"/>
  <c r="F303" i="14"/>
  <c r="G303" i="14" s="1"/>
  <c r="I303" i="14" s="1"/>
  <c r="L303" i="14"/>
  <c r="M303" i="14"/>
  <c r="E304" i="14"/>
  <c r="I299" i="4"/>
  <c r="F300" i="4" s="1"/>
  <c r="G300" i="4" s="1"/>
  <c r="I298" i="7"/>
  <c r="F299" i="7" s="1"/>
  <c r="G299" i="7" s="1"/>
  <c r="M298" i="7"/>
  <c r="L298" i="7"/>
  <c r="E299" i="7"/>
  <c r="F303" i="15" l="1"/>
  <c r="G303" i="15" s="1"/>
  <c r="I303" i="15" s="1"/>
  <c r="L305" i="15"/>
  <c r="M305" i="15"/>
  <c r="E306" i="15"/>
  <c r="I300" i="4"/>
  <c r="F301" i="4" s="1"/>
  <c r="G301" i="4" s="1"/>
  <c r="F297" i="6"/>
  <c r="G297" i="6" s="1"/>
  <c r="I297" i="6" s="1"/>
  <c r="E298" i="6"/>
  <c r="M297" i="6"/>
  <c r="L297" i="6"/>
  <c r="F304" i="14"/>
  <c r="G304" i="14" s="1"/>
  <c r="I304" i="14"/>
  <c r="M300" i="4"/>
  <c r="L300" i="4"/>
  <c r="E301" i="4"/>
  <c r="L304" i="14"/>
  <c r="M304" i="14"/>
  <c r="E305" i="14"/>
  <c r="M299" i="7"/>
  <c r="E300" i="7"/>
  <c r="L299" i="7"/>
  <c r="I299" i="7"/>
  <c r="F300" i="7" s="1"/>
  <c r="G300" i="7" s="1"/>
  <c r="F304" i="15" l="1"/>
  <c r="G304" i="15" s="1"/>
  <c r="I304" i="15"/>
  <c r="L306" i="15"/>
  <c r="M306" i="15"/>
  <c r="E307" i="15"/>
  <c r="I301" i="4"/>
  <c r="F302" i="4" s="1"/>
  <c r="G302" i="4" s="1"/>
  <c r="E299" i="6"/>
  <c r="L298" i="6"/>
  <c r="M298" i="6"/>
  <c r="F298" i="6"/>
  <c r="G298" i="6" s="1"/>
  <c r="I298" i="6"/>
  <c r="M301" i="4"/>
  <c r="L301" i="4"/>
  <c r="E302" i="4"/>
  <c r="L305" i="14"/>
  <c r="M305" i="14"/>
  <c r="E306" i="14"/>
  <c r="F305" i="14"/>
  <c r="G305" i="14" s="1"/>
  <c r="I305" i="14"/>
  <c r="I300" i="7"/>
  <c r="F301" i="7" s="1"/>
  <c r="G301" i="7" s="1"/>
  <c r="E301" i="7"/>
  <c r="L300" i="7"/>
  <c r="M300" i="7"/>
  <c r="M307" i="15" l="1"/>
  <c r="L307" i="15"/>
  <c r="E308" i="15"/>
  <c r="F305" i="15"/>
  <c r="G305" i="15" s="1"/>
  <c r="I305" i="15"/>
  <c r="F299" i="6"/>
  <c r="G299" i="6" s="1"/>
  <c r="I299" i="6"/>
  <c r="L299" i="6"/>
  <c r="E300" i="6"/>
  <c r="M299" i="6"/>
  <c r="I302" i="4"/>
  <c r="F303" i="4" s="1"/>
  <c r="G303" i="4" s="1"/>
  <c r="F306" i="14"/>
  <c r="G306" i="14" s="1"/>
  <c r="I306" i="14" s="1"/>
  <c r="M306" i="14"/>
  <c r="L306" i="14"/>
  <c r="E307" i="14"/>
  <c r="E303" i="4"/>
  <c r="L302" i="4"/>
  <c r="M302" i="4"/>
  <c r="I301" i="7"/>
  <c r="F302" i="7" s="1"/>
  <c r="G302" i="7" s="1"/>
  <c r="M301" i="7"/>
  <c r="E302" i="7"/>
  <c r="L301" i="7"/>
  <c r="F306" i="15" l="1"/>
  <c r="G306" i="15" s="1"/>
  <c r="I306" i="15" s="1"/>
  <c r="M308" i="15"/>
  <c r="L308" i="15"/>
  <c r="E309" i="15"/>
  <c r="L300" i="6"/>
  <c r="E301" i="6"/>
  <c r="M300" i="6"/>
  <c r="F300" i="6"/>
  <c r="G300" i="6" s="1"/>
  <c r="I300" i="6" s="1"/>
  <c r="F307" i="14"/>
  <c r="G307" i="14" s="1"/>
  <c r="I307" i="14"/>
  <c r="M303" i="4"/>
  <c r="L303" i="4"/>
  <c r="L307" i="14"/>
  <c r="M307" i="14"/>
  <c r="E308" i="14"/>
  <c r="I303" i="4"/>
  <c r="F304" i="4" s="1"/>
  <c r="G304" i="4" s="1"/>
  <c r="I302" i="7"/>
  <c r="F303" i="7" s="1"/>
  <c r="G303" i="7" s="1"/>
  <c r="L302" i="7"/>
  <c r="M302" i="7"/>
  <c r="E303" i="7"/>
  <c r="F307" i="15" l="1"/>
  <c r="G307" i="15" s="1"/>
  <c r="I307" i="15"/>
  <c r="L309" i="15"/>
  <c r="M309" i="15"/>
  <c r="E310" i="15"/>
  <c r="F301" i="6"/>
  <c r="G301" i="6" s="1"/>
  <c r="I301" i="6"/>
  <c r="L301" i="6"/>
  <c r="E302" i="6"/>
  <c r="M301" i="6"/>
  <c r="L308" i="14"/>
  <c r="M308" i="14"/>
  <c r="E309" i="14"/>
  <c r="F308" i="14"/>
  <c r="G308" i="14" s="1"/>
  <c r="I308" i="14"/>
  <c r="E304" i="4"/>
  <c r="L304" i="4" s="1"/>
  <c r="I303" i="7"/>
  <c r="F304" i="7" s="1"/>
  <c r="G304" i="7" s="1"/>
  <c r="E304" i="7" s="1"/>
  <c r="E305" i="7" s="1"/>
  <c r="L303" i="7"/>
  <c r="M303" i="7"/>
  <c r="L310" i="15" l="1"/>
  <c r="M310" i="15"/>
  <c r="E311" i="15"/>
  <c r="F308" i="15"/>
  <c r="G308" i="15" s="1"/>
  <c r="I308" i="15"/>
  <c r="M302" i="6"/>
  <c r="L302" i="6"/>
  <c r="E303" i="6"/>
  <c r="F302" i="6"/>
  <c r="G302" i="6" s="1"/>
  <c r="I302" i="6"/>
  <c r="F303" i="6" s="1"/>
  <c r="L309" i="14"/>
  <c r="M309" i="14"/>
  <c r="E310" i="14"/>
  <c r="F309" i="14"/>
  <c r="G309" i="14" s="1"/>
  <c r="I309" i="14" s="1"/>
  <c r="L305" i="7"/>
  <c r="E306" i="7"/>
  <c r="M305" i="7"/>
  <c r="E305" i="4"/>
  <c r="I304" i="4"/>
  <c r="F305" i="4" s="1"/>
  <c r="G305" i="4" s="1"/>
  <c r="M304" i="4"/>
  <c r="L304" i="7"/>
  <c r="M304" i="7"/>
  <c r="I304" i="7"/>
  <c r="F309" i="15" l="1"/>
  <c r="G309" i="15" s="1"/>
  <c r="I309" i="15" s="1"/>
  <c r="L311" i="15"/>
  <c r="M311" i="15"/>
  <c r="E312" i="15"/>
  <c r="G303" i="6"/>
  <c r="I303" i="6" s="1"/>
  <c r="F304" i="6" s="1"/>
  <c r="G304" i="6" s="1"/>
  <c r="E304" i="6" s="1"/>
  <c r="M303" i="6"/>
  <c r="L303" i="6"/>
  <c r="I305" i="4"/>
  <c r="F306" i="4" s="1"/>
  <c r="G306" i="4" s="1"/>
  <c r="F310" i="14"/>
  <c r="G310" i="14" s="1"/>
  <c r="I310" i="14"/>
  <c r="L306" i="7"/>
  <c r="E307" i="7"/>
  <c r="M306" i="7"/>
  <c r="F305" i="7"/>
  <c r="G305" i="7" s="1"/>
  <c r="I305" i="7"/>
  <c r="F306" i="7" s="1"/>
  <c r="M305" i="4"/>
  <c r="E306" i="4"/>
  <c r="L305" i="4"/>
  <c r="L310" i="14"/>
  <c r="M310" i="14"/>
  <c r="E311" i="14"/>
  <c r="F310" i="15" l="1"/>
  <c r="G310" i="15" s="1"/>
  <c r="I310" i="15"/>
  <c r="M312" i="15"/>
  <c r="L312" i="15"/>
  <c r="E313" i="15"/>
  <c r="M304" i="6"/>
  <c r="L304" i="6"/>
  <c r="E305" i="6"/>
  <c r="E306" i="6" s="1"/>
  <c r="I304" i="6"/>
  <c r="L306" i="4"/>
  <c r="M306" i="4"/>
  <c r="E307" i="4"/>
  <c r="E308" i="7"/>
  <c r="L307" i="7"/>
  <c r="M307" i="7"/>
  <c r="F311" i="14"/>
  <c r="G311" i="14" s="1"/>
  <c r="I311" i="14"/>
  <c r="L311" i="14"/>
  <c r="M311" i="14"/>
  <c r="E312" i="14"/>
  <c r="G306" i="7"/>
  <c r="I306" i="7" s="1"/>
  <c r="F307" i="7" s="1"/>
  <c r="G307" i="7" s="1"/>
  <c r="I307" i="7" s="1"/>
  <c r="I306" i="4"/>
  <c r="F307" i="4" s="1"/>
  <c r="G307" i="4" s="1"/>
  <c r="L313" i="15" l="1"/>
  <c r="M313" i="15"/>
  <c r="E314" i="15"/>
  <c r="F311" i="15"/>
  <c r="G311" i="15" s="1"/>
  <c r="I311" i="15"/>
  <c r="I305" i="6"/>
  <c r="F305" i="6"/>
  <c r="G305" i="6" s="1"/>
  <c r="L305" i="6"/>
  <c r="M305" i="6"/>
  <c r="F306" i="6"/>
  <c r="M306" i="6"/>
  <c r="L306" i="6"/>
  <c r="E307" i="6"/>
  <c r="I307" i="4"/>
  <c r="F308" i="4" s="1"/>
  <c r="G308" i="4" s="1"/>
  <c r="M308" i="7"/>
  <c r="L308" i="7"/>
  <c r="E309" i="7"/>
  <c r="L312" i="14"/>
  <c r="M312" i="14"/>
  <c r="E313" i="14"/>
  <c r="F308" i="7"/>
  <c r="G308" i="7" s="1"/>
  <c r="I308" i="7"/>
  <c r="F309" i="7" s="1"/>
  <c r="F312" i="14"/>
  <c r="G312" i="14" s="1"/>
  <c r="I312" i="14" s="1"/>
  <c r="L307" i="4"/>
  <c r="E308" i="4"/>
  <c r="M307" i="4"/>
  <c r="F312" i="15" l="1"/>
  <c r="G312" i="15" s="1"/>
  <c r="I312" i="15" s="1"/>
  <c r="L314" i="15"/>
  <c r="M314" i="15"/>
  <c r="E315" i="15"/>
  <c r="G306" i="6"/>
  <c r="I306" i="6" s="1"/>
  <c r="I307" i="6" s="1"/>
  <c r="M307" i="6"/>
  <c r="E308" i="6"/>
  <c r="L307" i="6"/>
  <c r="I308" i="4"/>
  <c r="F309" i="4" s="1"/>
  <c r="G309" i="4" s="1"/>
  <c r="G309" i="7"/>
  <c r="I309" i="7" s="1"/>
  <c r="F310" i="7" s="1"/>
  <c r="G310" i="7" s="1"/>
  <c r="F313" i="14"/>
  <c r="G313" i="14" s="1"/>
  <c r="I313" i="14"/>
  <c r="M309" i="7"/>
  <c r="E310" i="7"/>
  <c r="L309" i="7"/>
  <c r="L313" i="14"/>
  <c r="M313" i="14"/>
  <c r="E314" i="14"/>
  <c r="E309" i="4"/>
  <c r="M308" i="4"/>
  <c r="L308" i="4"/>
  <c r="F313" i="15" l="1"/>
  <c r="G313" i="15" s="1"/>
  <c r="I313" i="15"/>
  <c r="L315" i="15"/>
  <c r="M315" i="15"/>
  <c r="E316" i="15"/>
  <c r="F307" i="6"/>
  <c r="G307" i="6" s="1"/>
  <c r="F308" i="6"/>
  <c r="I308" i="6"/>
  <c r="E309" i="6"/>
  <c r="L308" i="6"/>
  <c r="M308" i="6"/>
  <c r="L314" i="14"/>
  <c r="M314" i="14"/>
  <c r="E315" i="14"/>
  <c r="F314" i="14"/>
  <c r="G314" i="14" s="1"/>
  <c r="I314" i="14"/>
  <c r="L309" i="4"/>
  <c r="M309" i="4"/>
  <c r="E310" i="4"/>
  <c r="I309" i="4"/>
  <c r="F310" i="4" s="1"/>
  <c r="G310" i="4" s="1"/>
  <c r="L310" i="7"/>
  <c r="M310" i="7"/>
  <c r="E311" i="7"/>
  <c r="I310" i="7"/>
  <c r="L316" i="15" l="1"/>
  <c r="M316" i="15"/>
  <c r="E317" i="15"/>
  <c r="F314" i="15"/>
  <c r="G314" i="15" s="1"/>
  <c r="I314" i="15"/>
  <c r="I310" i="4"/>
  <c r="G308" i="6"/>
  <c r="L309" i="6"/>
  <c r="M309" i="6"/>
  <c r="E310" i="6"/>
  <c r="F309" i="6"/>
  <c r="G309" i="6" s="1"/>
  <c r="I309" i="6" s="1"/>
  <c r="F311" i="7"/>
  <c r="G311" i="7" s="1"/>
  <c r="I311" i="7"/>
  <c r="F312" i="7" s="1"/>
  <c r="L315" i="14"/>
  <c r="M315" i="14"/>
  <c r="E316" i="14"/>
  <c r="F315" i="14"/>
  <c r="G315" i="14" s="1"/>
  <c r="I315" i="14" s="1"/>
  <c r="F311" i="4"/>
  <c r="G311" i="4" s="1"/>
  <c r="L310" i="4"/>
  <c r="E311" i="4"/>
  <c r="M310" i="4"/>
  <c r="L311" i="7"/>
  <c r="E312" i="7"/>
  <c r="M311" i="7"/>
  <c r="F315" i="15" l="1"/>
  <c r="G315" i="15" s="1"/>
  <c r="I315" i="15" s="1"/>
  <c r="L317" i="15"/>
  <c r="M317" i="15"/>
  <c r="E318" i="15"/>
  <c r="F310" i="6"/>
  <c r="G310" i="6" s="1"/>
  <c r="I310" i="6"/>
  <c r="E311" i="6"/>
  <c r="L310" i="6"/>
  <c r="M310" i="6"/>
  <c r="G312" i="7"/>
  <c r="I312" i="7" s="1"/>
  <c r="F313" i="7" s="1"/>
  <c r="G313" i="7" s="1"/>
  <c r="F316" i="14"/>
  <c r="G316" i="14" s="1"/>
  <c r="I316" i="14"/>
  <c r="M311" i="4"/>
  <c r="E312" i="4"/>
  <c r="L311" i="4"/>
  <c r="M312" i="7"/>
  <c r="L312" i="7"/>
  <c r="E313" i="7"/>
  <c r="L316" i="14"/>
  <c r="M316" i="14"/>
  <c r="E317" i="14"/>
  <c r="I311" i="4"/>
  <c r="F312" i="4" s="1"/>
  <c r="G312" i="4" s="1"/>
  <c r="F316" i="15" l="1"/>
  <c r="G316" i="15" s="1"/>
  <c r="I316" i="15"/>
  <c r="L318" i="15"/>
  <c r="M318" i="15"/>
  <c r="E319" i="15"/>
  <c r="E312" i="6"/>
  <c r="L311" i="6"/>
  <c r="M311" i="6"/>
  <c r="F311" i="6"/>
  <c r="G311" i="6" s="1"/>
  <c r="I311" i="6"/>
  <c r="I312" i="4"/>
  <c r="F313" i="4" s="1"/>
  <c r="G313" i="4" s="1"/>
  <c r="L312" i="4"/>
  <c r="E313" i="4"/>
  <c r="M312" i="4"/>
  <c r="L317" i="14"/>
  <c r="M317" i="14"/>
  <c r="E318" i="14"/>
  <c r="L313" i="7"/>
  <c r="E314" i="7"/>
  <c r="M313" i="7"/>
  <c r="F317" i="14"/>
  <c r="G317" i="14" s="1"/>
  <c r="I317" i="14"/>
  <c r="I313" i="7"/>
  <c r="L319" i="15" l="1"/>
  <c r="M319" i="15"/>
  <c r="E320" i="15"/>
  <c r="F317" i="15"/>
  <c r="G317" i="15" s="1"/>
  <c r="I317" i="15"/>
  <c r="F312" i="6"/>
  <c r="G312" i="6" s="1"/>
  <c r="I312" i="6" s="1"/>
  <c r="F313" i="6" s="1"/>
  <c r="G313" i="6" s="1"/>
  <c r="M312" i="6"/>
  <c r="L312" i="6"/>
  <c r="E313" i="6"/>
  <c r="M314" i="7"/>
  <c r="L314" i="7"/>
  <c r="E315" i="7"/>
  <c r="F314" i="7"/>
  <c r="G314" i="7" s="1"/>
  <c r="I314" i="7"/>
  <c r="F315" i="7" s="1"/>
  <c r="M313" i="4"/>
  <c r="L313" i="4"/>
  <c r="E314" i="4"/>
  <c r="L318" i="14"/>
  <c r="M318" i="14"/>
  <c r="E319" i="14"/>
  <c r="F318" i="14"/>
  <c r="G318" i="14" s="1"/>
  <c r="I318" i="14" s="1"/>
  <c r="I313" i="4"/>
  <c r="F318" i="15" l="1"/>
  <c r="G318" i="15" s="1"/>
  <c r="I318" i="15" s="1"/>
  <c r="L320" i="15"/>
  <c r="M320" i="15"/>
  <c r="E321" i="15"/>
  <c r="I313" i="6"/>
  <c r="L313" i="6"/>
  <c r="E314" i="6"/>
  <c r="M313" i="6"/>
  <c r="G315" i="7"/>
  <c r="I315" i="7" s="1"/>
  <c r="F316" i="7" s="1"/>
  <c r="G316" i="7" s="1"/>
  <c r="F319" i="14"/>
  <c r="G319" i="14" s="1"/>
  <c r="I319" i="14"/>
  <c r="I314" i="4"/>
  <c r="F315" i="4" s="1"/>
  <c r="F314" i="4"/>
  <c r="G314" i="4" s="1"/>
  <c r="M314" i="4"/>
  <c r="E315" i="4"/>
  <c r="L314" i="4"/>
  <c r="L315" i="7"/>
  <c r="E316" i="7"/>
  <c r="M315" i="7"/>
  <c r="L319" i="14"/>
  <c r="M319" i="14"/>
  <c r="E320" i="14"/>
  <c r="F319" i="15" l="1"/>
  <c r="G319" i="15" s="1"/>
  <c r="I319" i="15"/>
  <c r="L321" i="15"/>
  <c r="M321" i="15"/>
  <c r="E322" i="15"/>
  <c r="E315" i="6"/>
  <c r="L314" i="6"/>
  <c r="M314" i="6"/>
  <c r="F314" i="6"/>
  <c r="G314" i="6" s="1"/>
  <c r="I314" i="6"/>
  <c r="G315" i="4"/>
  <c r="I315" i="4" s="1"/>
  <c r="F316" i="4" s="1"/>
  <c r="G316" i="4" s="1"/>
  <c r="L316" i="7"/>
  <c r="M316" i="7"/>
  <c r="E317" i="7"/>
  <c r="L320" i="14"/>
  <c r="E321" i="14"/>
  <c r="M320" i="14"/>
  <c r="F320" i="14"/>
  <c r="G320" i="14" s="1"/>
  <c r="I320" i="14"/>
  <c r="E316" i="4"/>
  <c r="L315" i="4"/>
  <c r="M315" i="4"/>
  <c r="I316" i="7"/>
  <c r="L322" i="15" l="1"/>
  <c r="M322" i="15"/>
  <c r="E323" i="15"/>
  <c r="F320" i="15"/>
  <c r="G320" i="15" s="1"/>
  <c r="I320" i="15"/>
  <c r="F315" i="6"/>
  <c r="G315" i="6" s="1"/>
  <c r="I315" i="6" s="1"/>
  <c r="E316" i="6"/>
  <c r="M315" i="6"/>
  <c r="L315" i="6"/>
  <c r="I316" i="4"/>
  <c r="F317" i="4" s="1"/>
  <c r="G317" i="4" s="1"/>
  <c r="L317" i="7"/>
  <c r="E318" i="7"/>
  <c r="M317" i="7"/>
  <c r="F321" i="14"/>
  <c r="G321" i="14" s="1"/>
  <c r="I321" i="14" s="1"/>
  <c r="F317" i="7"/>
  <c r="G317" i="7" s="1"/>
  <c r="I317" i="7"/>
  <c r="F318" i="7" s="1"/>
  <c r="M321" i="14"/>
  <c r="L321" i="14"/>
  <c r="E322" i="14"/>
  <c r="M316" i="4"/>
  <c r="L316" i="4"/>
  <c r="E317" i="4"/>
  <c r="F321" i="15" l="1"/>
  <c r="G321" i="15" s="1"/>
  <c r="I321" i="15" s="1"/>
  <c r="L323" i="15"/>
  <c r="M323" i="15"/>
  <c r="E324" i="15"/>
  <c r="F316" i="6"/>
  <c r="G316" i="6" s="1"/>
  <c r="I316" i="6"/>
  <c r="L316" i="6"/>
  <c r="E317" i="6"/>
  <c r="M316" i="6"/>
  <c r="G318" i="7"/>
  <c r="I318" i="7" s="1"/>
  <c r="F319" i="7" s="1"/>
  <c r="G319" i="7" s="1"/>
  <c r="F322" i="14"/>
  <c r="G322" i="14" s="1"/>
  <c r="I322" i="14"/>
  <c r="M322" i="14"/>
  <c r="L322" i="14"/>
  <c r="E323" i="14"/>
  <c r="L317" i="4"/>
  <c r="M317" i="4"/>
  <c r="E318" i="4"/>
  <c r="I317" i="4"/>
  <c r="F318" i="4" s="1"/>
  <c r="G318" i="4" s="1"/>
  <c r="L318" i="7"/>
  <c r="M318" i="7"/>
  <c r="E319" i="7"/>
  <c r="F322" i="15" l="1"/>
  <c r="G322" i="15" s="1"/>
  <c r="I322" i="15"/>
  <c r="M324" i="15"/>
  <c r="L324" i="15"/>
  <c r="E325" i="15"/>
  <c r="L317" i="6"/>
  <c r="E318" i="6"/>
  <c r="M317" i="6"/>
  <c r="F317" i="6"/>
  <c r="G317" i="6" s="1"/>
  <c r="I317" i="6"/>
  <c r="F318" i="6" s="1"/>
  <c r="I318" i="4"/>
  <c r="F319" i="4" s="1"/>
  <c r="G319" i="4" s="1"/>
  <c r="L323" i="14"/>
  <c r="M323" i="14"/>
  <c r="E324" i="14"/>
  <c r="M318" i="4"/>
  <c r="L318" i="4"/>
  <c r="E319" i="4"/>
  <c r="L319" i="7"/>
  <c r="M319" i="7"/>
  <c r="E320" i="7"/>
  <c r="I319" i="7"/>
  <c r="F323" i="14"/>
  <c r="G323" i="14" s="1"/>
  <c r="I323" i="14"/>
  <c r="M325" i="15" l="1"/>
  <c r="L325" i="15"/>
  <c r="E326" i="15"/>
  <c r="F323" i="15"/>
  <c r="G323" i="15" s="1"/>
  <c r="I323" i="15"/>
  <c r="G318" i="6"/>
  <c r="I318" i="6" s="1"/>
  <c r="M318" i="6"/>
  <c r="L318" i="6"/>
  <c r="E319" i="6"/>
  <c r="I319" i="4"/>
  <c r="F320" i="4" s="1"/>
  <c r="G320" i="4" s="1"/>
  <c r="F320" i="7"/>
  <c r="G320" i="7" s="1"/>
  <c r="I320" i="7"/>
  <c r="F321" i="7" s="1"/>
  <c r="E321" i="7"/>
  <c r="M320" i="7"/>
  <c r="L320" i="7"/>
  <c r="L319" i="4"/>
  <c r="M319" i="4"/>
  <c r="E320" i="4"/>
  <c r="M324" i="14"/>
  <c r="L324" i="14"/>
  <c r="E325" i="14"/>
  <c r="F324" i="14"/>
  <c r="G324" i="14" s="1"/>
  <c r="I324" i="14" s="1"/>
  <c r="F324" i="15" l="1"/>
  <c r="G324" i="15" s="1"/>
  <c r="I324" i="15" s="1"/>
  <c r="L326" i="15"/>
  <c r="M326" i="15"/>
  <c r="E327" i="15"/>
  <c r="M319" i="6"/>
  <c r="L319" i="6"/>
  <c r="E320" i="6"/>
  <c r="F319" i="6"/>
  <c r="G319" i="6" s="1"/>
  <c r="I319" i="6"/>
  <c r="F325" i="14"/>
  <c r="G325" i="14" s="1"/>
  <c r="I325" i="14"/>
  <c r="L320" i="4"/>
  <c r="M320" i="4"/>
  <c r="E321" i="4"/>
  <c r="M325" i="14"/>
  <c r="L325" i="14"/>
  <c r="E326" i="14"/>
  <c r="L321" i="7"/>
  <c r="M321" i="7"/>
  <c r="E322" i="7"/>
  <c r="G321" i="7"/>
  <c r="I321" i="7" s="1"/>
  <c r="F322" i="7" s="1"/>
  <c r="G322" i="7" s="1"/>
  <c r="I320" i="4"/>
  <c r="F321" i="4" s="1"/>
  <c r="G321" i="4" s="1"/>
  <c r="F325" i="15" l="1"/>
  <c r="G325" i="15" s="1"/>
  <c r="I325" i="15"/>
  <c r="L327" i="15"/>
  <c r="M327" i="15"/>
  <c r="E328" i="15"/>
  <c r="I322" i="7"/>
  <c r="F323" i="7" s="1"/>
  <c r="G323" i="7" s="1"/>
  <c r="I320" i="6"/>
  <c r="F321" i="6" s="1"/>
  <c r="F320" i="6"/>
  <c r="G320" i="6" s="1"/>
  <c r="M320" i="6"/>
  <c r="L320" i="6"/>
  <c r="E321" i="6"/>
  <c r="I321" i="4"/>
  <c r="F322" i="4" s="1"/>
  <c r="G322" i="4" s="1"/>
  <c r="L322" i="7"/>
  <c r="M322" i="7"/>
  <c r="E323" i="7"/>
  <c r="E322" i="4"/>
  <c r="M321" i="4"/>
  <c r="L321" i="4"/>
  <c r="L326" i="14"/>
  <c r="M326" i="14"/>
  <c r="E327" i="14"/>
  <c r="F326" i="14"/>
  <c r="G326" i="14" s="1"/>
  <c r="I326" i="14"/>
  <c r="L328" i="15" l="1"/>
  <c r="M328" i="15"/>
  <c r="E329" i="15"/>
  <c r="F326" i="15"/>
  <c r="G326" i="15" s="1"/>
  <c r="I326" i="15"/>
  <c r="G321" i="6"/>
  <c r="I321" i="6" s="1"/>
  <c r="M321" i="6"/>
  <c r="E322" i="6"/>
  <c r="L321" i="6"/>
  <c r="L323" i="7"/>
  <c r="M323" i="7"/>
  <c r="E324" i="7"/>
  <c r="I323" i="7"/>
  <c r="F324" i="7" s="1"/>
  <c r="G324" i="7" s="1"/>
  <c r="F327" i="14"/>
  <c r="G327" i="14" s="1"/>
  <c r="I327" i="14" s="1"/>
  <c r="M327" i="14"/>
  <c r="L327" i="14"/>
  <c r="E328" i="14"/>
  <c r="M322" i="4"/>
  <c r="E323" i="4"/>
  <c r="L322" i="4"/>
  <c r="I322" i="4"/>
  <c r="F327" i="15" l="1"/>
  <c r="G327" i="15" s="1"/>
  <c r="I327" i="15" s="1"/>
  <c r="M329" i="15"/>
  <c r="L329" i="15"/>
  <c r="E330" i="15"/>
  <c r="F322" i="6"/>
  <c r="G322" i="6" s="1"/>
  <c r="I322" i="6"/>
  <c r="E323" i="6"/>
  <c r="L322" i="6"/>
  <c r="M322" i="6"/>
  <c r="I324" i="7"/>
  <c r="F325" i="7" s="1"/>
  <c r="G325" i="7" s="1"/>
  <c r="F328" i="14"/>
  <c r="G328" i="14" s="1"/>
  <c r="I328" i="14"/>
  <c r="L328" i="14"/>
  <c r="M328" i="14"/>
  <c r="E329" i="14"/>
  <c r="F323" i="4"/>
  <c r="G323" i="4" s="1"/>
  <c r="I323" i="4"/>
  <c r="F324" i="4" s="1"/>
  <c r="E325" i="7"/>
  <c r="M324" i="7"/>
  <c r="L324" i="7"/>
  <c r="E324" i="4"/>
  <c r="M323" i="4"/>
  <c r="L323" i="4"/>
  <c r="F328" i="15" l="1"/>
  <c r="G328" i="15" s="1"/>
  <c r="I328" i="15"/>
  <c r="L330" i="15"/>
  <c r="M330" i="15"/>
  <c r="E331" i="15"/>
  <c r="L323" i="6"/>
  <c r="M323" i="6"/>
  <c r="E324" i="6"/>
  <c r="I323" i="6"/>
  <c r="F324" i="6" s="1"/>
  <c r="F323" i="6"/>
  <c r="G323" i="6" s="1"/>
  <c r="G324" i="4"/>
  <c r="I324" i="4" s="1"/>
  <c r="F325" i="4" s="1"/>
  <c r="G325" i="4" s="1"/>
  <c r="L324" i="4"/>
  <c r="M324" i="4"/>
  <c r="E325" i="4"/>
  <c r="E326" i="7"/>
  <c r="L325" i="7"/>
  <c r="M325" i="7"/>
  <c r="I325" i="7"/>
  <c r="F329" i="14"/>
  <c r="G329" i="14" s="1"/>
  <c r="I329" i="14"/>
  <c r="L329" i="14"/>
  <c r="M329" i="14"/>
  <c r="E330" i="14"/>
  <c r="M331" i="15" l="1"/>
  <c r="L331" i="15"/>
  <c r="E332" i="15"/>
  <c r="F329" i="15"/>
  <c r="G329" i="15" s="1"/>
  <c r="I329" i="15"/>
  <c r="G324" i="6"/>
  <c r="I324" i="6" s="1"/>
  <c r="F325" i="6" s="1"/>
  <c r="G325" i="6" s="1"/>
  <c r="M324" i="6"/>
  <c r="L324" i="6"/>
  <c r="E325" i="6"/>
  <c r="M330" i="14"/>
  <c r="L330" i="14"/>
  <c r="E331" i="14"/>
  <c r="I326" i="7"/>
  <c r="F327" i="7" s="1"/>
  <c r="F326" i="7"/>
  <c r="G326" i="7" s="1"/>
  <c r="M326" i="7"/>
  <c r="L326" i="7"/>
  <c r="E327" i="7"/>
  <c r="M325" i="4"/>
  <c r="L325" i="4"/>
  <c r="E326" i="4"/>
  <c r="F330" i="14"/>
  <c r="G330" i="14" s="1"/>
  <c r="I330" i="14" s="1"/>
  <c r="I325" i="4"/>
  <c r="F330" i="15" l="1"/>
  <c r="G330" i="15" s="1"/>
  <c r="I330" i="15" s="1"/>
  <c r="L332" i="15"/>
  <c r="M332" i="15"/>
  <c r="E333" i="15"/>
  <c r="E326" i="6"/>
  <c r="L325" i="6"/>
  <c r="M325" i="6"/>
  <c r="I325" i="6"/>
  <c r="F331" i="14"/>
  <c r="G331" i="14" s="1"/>
  <c r="I331" i="14"/>
  <c r="F326" i="4"/>
  <c r="G326" i="4" s="1"/>
  <c r="I326" i="4"/>
  <c r="F327" i="4" s="1"/>
  <c r="L326" i="4"/>
  <c r="M326" i="4"/>
  <c r="E327" i="4"/>
  <c r="G327" i="7"/>
  <c r="I327" i="7" s="1"/>
  <c r="F328" i="7" s="1"/>
  <c r="G328" i="7" s="1"/>
  <c r="L331" i="14"/>
  <c r="M331" i="14"/>
  <c r="E332" i="14"/>
  <c r="L327" i="7"/>
  <c r="M327" i="7"/>
  <c r="E328" i="7"/>
  <c r="F331" i="15" l="1"/>
  <c r="G331" i="15" s="1"/>
  <c r="I331" i="15"/>
  <c r="L333" i="15"/>
  <c r="M333" i="15"/>
  <c r="E334" i="15"/>
  <c r="I328" i="7"/>
  <c r="F329" i="7" s="1"/>
  <c r="G329" i="7" s="1"/>
  <c r="F326" i="6"/>
  <c r="G326" i="6" s="1"/>
  <c r="I326" i="6"/>
  <c r="L326" i="6"/>
  <c r="E327" i="6"/>
  <c r="M326" i="6"/>
  <c r="G327" i="4"/>
  <c r="I327" i="4" s="1"/>
  <c r="F328" i="4" s="1"/>
  <c r="G328" i="4" s="1"/>
  <c r="M327" i="4"/>
  <c r="E328" i="4"/>
  <c r="L327" i="4"/>
  <c r="L332" i="14"/>
  <c r="M332" i="14"/>
  <c r="E333" i="14"/>
  <c r="F332" i="14"/>
  <c r="G332" i="14" s="1"/>
  <c r="I332" i="14"/>
  <c r="E329" i="7"/>
  <c r="M328" i="7"/>
  <c r="L328" i="7"/>
  <c r="F332" i="15" l="1"/>
  <c r="G332" i="15" s="1"/>
  <c r="I332" i="15"/>
  <c r="L334" i="15"/>
  <c r="M334" i="15"/>
  <c r="E335" i="15"/>
  <c r="E328" i="6"/>
  <c r="L327" i="6"/>
  <c r="M327" i="6"/>
  <c r="F327" i="6"/>
  <c r="G327" i="6" s="1"/>
  <c r="I327" i="6" s="1"/>
  <c r="L333" i="14"/>
  <c r="M333" i="14"/>
  <c r="E334" i="14"/>
  <c r="L328" i="4"/>
  <c r="E329" i="4"/>
  <c r="M328" i="4"/>
  <c r="E330" i="7"/>
  <c r="M329" i="7"/>
  <c r="L329" i="7"/>
  <c r="F333" i="14"/>
  <c r="G333" i="14" s="1"/>
  <c r="I333" i="14" s="1"/>
  <c r="I329" i="7"/>
  <c r="F330" i="7" s="1"/>
  <c r="G330" i="7" s="1"/>
  <c r="I328" i="4"/>
  <c r="L335" i="15" l="1"/>
  <c r="M335" i="15"/>
  <c r="E336" i="15"/>
  <c r="F333" i="15"/>
  <c r="G333" i="15" s="1"/>
  <c r="I333" i="15" s="1"/>
  <c r="I330" i="7"/>
  <c r="F331" i="7" s="1"/>
  <c r="G331" i="7" s="1"/>
  <c r="F328" i="6"/>
  <c r="G328" i="6" s="1"/>
  <c r="I328" i="6"/>
  <c r="E329" i="6"/>
  <c r="M328" i="6"/>
  <c r="L328" i="6"/>
  <c r="F334" i="14"/>
  <c r="G334" i="14" s="1"/>
  <c r="I334" i="14"/>
  <c r="L334" i="14"/>
  <c r="M334" i="14"/>
  <c r="E335" i="14"/>
  <c r="L330" i="7"/>
  <c r="M330" i="7"/>
  <c r="E331" i="7"/>
  <c r="I329" i="4"/>
  <c r="F330" i="4" s="1"/>
  <c r="F329" i="4"/>
  <c r="G329" i="4" s="1"/>
  <c r="E330" i="4"/>
  <c r="L329" i="4"/>
  <c r="M329" i="4"/>
  <c r="F334" i="15" l="1"/>
  <c r="G334" i="15" s="1"/>
  <c r="I334" i="15"/>
  <c r="L336" i="15"/>
  <c r="M336" i="15"/>
  <c r="E337" i="15"/>
  <c r="M329" i="6"/>
  <c r="L329" i="6"/>
  <c r="E330" i="6"/>
  <c r="F329" i="6"/>
  <c r="G329" i="6" s="1"/>
  <c r="I329" i="6"/>
  <c r="F330" i="6" s="1"/>
  <c r="L330" i="4"/>
  <c r="E331" i="4"/>
  <c r="M330" i="4"/>
  <c r="G330" i="4"/>
  <c r="I330" i="4" s="1"/>
  <c r="F331" i="4" s="1"/>
  <c r="G331" i="4" s="1"/>
  <c r="L335" i="14"/>
  <c r="M335" i="14"/>
  <c r="E336" i="14"/>
  <c r="E332" i="7"/>
  <c r="M331" i="7"/>
  <c r="L331" i="7"/>
  <c r="F335" i="14"/>
  <c r="G335" i="14" s="1"/>
  <c r="I335" i="14"/>
  <c r="I331" i="7"/>
  <c r="L337" i="15" l="1"/>
  <c r="M337" i="15"/>
  <c r="E338" i="15"/>
  <c r="F335" i="15"/>
  <c r="G335" i="15" s="1"/>
  <c r="I335" i="15"/>
  <c r="G330" i="6"/>
  <c r="I330" i="6" s="1"/>
  <c r="E331" i="6"/>
  <c r="M330" i="6"/>
  <c r="L330" i="6"/>
  <c r="I331" i="4"/>
  <c r="F332" i="4" s="1"/>
  <c r="G332" i="4" s="1"/>
  <c r="F336" i="14"/>
  <c r="G336" i="14" s="1"/>
  <c r="I336" i="14" s="1"/>
  <c r="F332" i="7"/>
  <c r="G332" i="7" s="1"/>
  <c r="I332" i="7"/>
  <c r="F333" i="7" s="1"/>
  <c r="L332" i="7"/>
  <c r="M332" i="7"/>
  <c r="E333" i="7"/>
  <c r="L336" i="14"/>
  <c r="M336" i="14"/>
  <c r="E337" i="14"/>
  <c r="L331" i="4"/>
  <c r="M331" i="4"/>
  <c r="E332" i="4"/>
  <c r="F336" i="15" l="1"/>
  <c r="G336" i="15" s="1"/>
  <c r="I336" i="15" s="1"/>
  <c r="L338" i="15"/>
  <c r="M338" i="15"/>
  <c r="E339" i="15"/>
  <c r="L331" i="6"/>
  <c r="M331" i="6"/>
  <c r="E332" i="6"/>
  <c r="F331" i="6"/>
  <c r="G331" i="6" s="1"/>
  <c r="I331" i="6"/>
  <c r="G333" i="7"/>
  <c r="I333" i="7" s="1"/>
  <c r="F334" i="7" s="1"/>
  <c r="G334" i="7" s="1"/>
  <c r="F337" i="14"/>
  <c r="G337" i="14" s="1"/>
  <c r="I337" i="14"/>
  <c r="L337" i="14"/>
  <c r="M337" i="14"/>
  <c r="E338" i="14"/>
  <c r="L332" i="4"/>
  <c r="M332" i="4"/>
  <c r="E333" i="4"/>
  <c r="M333" i="7"/>
  <c r="L333" i="7"/>
  <c r="E334" i="7"/>
  <c r="I332" i="4"/>
  <c r="F333" i="4" s="1"/>
  <c r="G333" i="4" s="1"/>
  <c r="F337" i="15" l="1"/>
  <c r="G337" i="15" s="1"/>
  <c r="I337" i="15"/>
  <c r="L339" i="15"/>
  <c r="E340" i="15"/>
  <c r="M339" i="15"/>
  <c r="F332" i="6"/>
  <c r="G332" i="6" s="1"/>
  <c r="I332" i="6"/>
  <c r="L332" i="6"/>
  <c r="M332" i="6"/>
  <c r="E333" i="6"/>
  <c r="I333" i="4"/>
  <c r="F334" i="4" s="1"/>
  <c r="G334" i="4" s="1"/>
  <c r="L338" i="14"/>
  <c r="M338" i="14"/>
  <c r="E339" i="14"/>
  <c r="L334" i="7"/>
  <c r="M334" i="7"/>
  <c r="E335" i="7"/>
  <c r="M333" i="4"/>
  <c r="L333" i="4"/>
  <c r="E334" i="4"/>
  <c r="F338" i="14"/>
  <c r="G338" i="14" s="1"/>
  <c r="I338" i="14"/>
  <c r="I334" i="7"/>
  <c r="L340" i="15" l="1"/>
  <c r="M340" i="15"/>
  <c r="E341" i="15"/>
  <c r="F338" i="15"/>
  <c r="G338" i="15" s="1"/>
  <c r="I338" i="15"/>
  <c r="L333" i="6"/>
  <c r="M333" i="6"/>
  <c r="E334" i="6"/>
  <c r="F333" i="6"/>
  <c r="G333" i="6" s="1"/>
  <c r="I333" i="6" s="1"/>
  <c r="E335" i="4"/>
  <c r="L334" i="4"/>
  <c r="M334" i="4"/>
  <c r="I335" i="7"/>
  <c r="F336" i="7" s="1"/>
  <c r="F335" i="7"/>
  <c r="G335" i="7" s="1"/>
  <c r="L339" i="14"/>
  <c r="M339" i="14"/>
  <c r="E340" i="14"/>
  <c r="F339" i="14"/>
  <c r="G339" i="14" s="1"/>
  <c r="I339" i="14" s="1"/>
  <c r="M335" i="7"/>
  <c r="L335" i="7"/>
  <c r="E336" i="7"/>
  <c r="I334" i="4"/>
  <c r="F339" i="15" l="1"/>
  <c r="G339" i="15" s="1"/>
  <c r="I339" i="15" s="1"/>
  <c r="L341" i="15"/>
  <c r="M341" i="15"/>
  <c r="E342" i="15"/>
  <c r="F334" i="6"/>
  <c r="G334" i="6" s="1"/>
  <c r="I334" i="6"/>
  <c r="F335" i="6" s="1"/>
  <c r="L334" i="6"/>
  <c r="M334" i="6"/>
  <c r="E335" i="6"/>
  <c r="F340" i="14"/>
  <c r="G340" i="14" s="1"/>
  <c r="I340" i="14"/>
  <c r="I335" i="4"/>
  <c r="F336" i="4" s="1"/>
  <c r="F335" i="4"/>
  <c r="G335" i="4" s="1"/>
  <c r="G336" i="7"/>
  <c r="I336" i="7" s="1"/>
  <c r="F337" i="7" s="1"/>
  <c r="G337" i="7" s="1"/>
  <c r="E337" i="7"/>
  <c r="M336" i="7"/>
  <c r="L336" i="7"/>
  <c r="L340" i="14"/>
  <c r="M340" i="14"/>
  <c r="E341" i="14"/>
  <c r="E336" i="4"/>
  <c r="L335" i="4"/>
  <c r="M335" i="4"/>
  <c r="F340" i="15" l="1"/>
  <c r="G340" i="15" s="1"/>
  <c r="I340" i="15"/>
  <c r="L342" i="15"/>
  <c r="M342" i="15"/>
  <c r="E343" i="15"/>
  <c r="I337" i="7"/>
  <c r="F338" i="7" s="1"/>
  <c r="G338" i="7" s="1"/>
  <c r="G335" i="6"/>
  <c r="I335" i="6"/>
  <c r="M335" i="6"/>
  <c r="L335" i="6"/>
  <c r="E336" i="6"/>
  <c r="G336" i="4"/>
  <c r="I336" i="4" s="1"/>
  <c r="F337" i="4" s="1"/>
  <c r="G337" i="4" s="1"/>
  <c r="M341" i="14"/>
  <c r="L341" i="14"/>
  <c r="E342" i="14"/>
  <c r="F341" i="14"/>
  <c r="G341" i="14" s="1"/>
  <c r="I341" i="14"/>
  <c r="E337" i="4"/>
  <c r="M336" i="4"/>
  <c r="L336" i="4"/>
  <c r="L337" i="7"/>
  <c r="M337" i="7"/>
  <c r="E338" i="7"/>
  <c r="L343" i="15" l="1"/>
  <c r="M343" i="15"/>
  <c r="E344" i="15"/>
  <c r="F341" i="15"/>
  <c r="G341" i="15" s="1"/>
  <c r="I341" i="15"/>
  <c r="M336" i="6"/>
  <c r="L336" i="6"/>
  <c r="E337" i="6"/>
  <c r="F336" i="6"/>
  <c r="G336" i="6" s="1"/>
  <c r="I336" i="6" s="1"/>
  <c r="M337" i="4"/>
  <c r="E338" i="4"/>
  <c r="L337" i="4"/>
  <c r="F342" i="14"/>
  <c r="G342" i="14" s="1"/>
  <c r="I342" i="14" s="1"/>
  <c r="L342" i="14"/>
  <c r="M342" i="14"/>
  <c r="E343" i="14"/>
  <c r="I337" i="4"/>
  <c r="M338" i="7"/>
  <c r="L338" i="7"/>
  <c r="E339" i="7"/>
  <c r="I338" i="7"/>
  <c r="F339" i="7" s="1"/>
  <c r="G339" i="7" s="1"/>
  <c r="F342" i="15" l="1"/>
  <c r="G342" i="15" s="1"/>
  <c r="I342" i="15" s="1"/>
  <c r="L344" i="15"/>
  <c r="M344" i="15"/>
  <c r="E345" i="15"/>
  <c r="F337" i="6"/>
  <c r="G337" i="6" s="1"/>
  <c r="I337" i="6"/>
  <c r="L337" i="6"/>
  <c r="M337" i="6"/>
  <c r="E338" i="6"/>
  <c r="F343" i="14"/>
  <c r="G343" i="14" s="1"/>
  <c r="I343" i="14"/>
  <c r="I338" i="4"/>
  <c r="F339" i="4" s="1"/>
  <c r="F338" i="4"/>
  <c r="G338" i="4" s="1"/>
  <c r="L343" i="14"/>
  <c r="M343" i="14"/>
  <c r="E344" i="14"/>
  <c r="I339" i="7"/>
  <c r="F340" i="7" s="1"/>
  <c r="G340" i="7" s="1"/>
  <c r="L339" i="7"/>
  <c r="M339" i="7"/>
  <c r="E340" i="7"/>
  <c r="E339" i="4"/>
  <c r="L338" i="4"/>
  <c r="M338" i="4"/>
  <c r="F343" i="15" l="1"/>
  <c r="G343" i="15" s="1"/>
  <c r="I343" i="15"/>
  <c r="L345" i="15"/>
  <c r="M345" i="15"/>
  <c r="E346" i="15"/>
  <c r="E339" i="6"/>
  <c r="M338" i="6"/>
  <c r="L338" i="6"/>
  <c r="F338" i="6"/>
  <c r="G338" i="6" s="1"/>
  <c r="I338" i="6"/>
  <c r="G339" i="4"/>
  <c r="I339" i="4" s="1"/>
  <c r="F340" i="4" s="1"/>
  <c r="G340" i="4" s="1"/>
  <c r="I340" i="7"/>
  <c r="L344" i="14"/>
  <c r="E345" i="14"/>
  <c r="M344" i="14"/>
  <c r="E341" i="7"/>
  <c r="M340" i="7"/>
  <c r="L340" i="7"/>
  <c r="M339" i="4"/>
  <c r="E340" i="4"/>
  <c r="L339" i="4"/>
  <c r="F344" i="14"/>
  <c r="G344" i="14" s="1"/>
  <c r="I344" i="14"/>
  <c r="L346" i="15" l="1"/>
  <c r="M346" i="15"/>
  <c r="E347" i="15"/>
  <c r="F344" i="15"/>
  <c r="G344" i="15" s="1"/>
  <c r="I344" i="15"/>
  <c r="F339" i="6"/>
  <c r="G339" i="6" s="1"/>
  <c r="I339" i="6" s="1"/>
  <c r="E340" i="6"/>
  <c r="M339" i="6"/>
  <c r="L339" i="6"/>
  <c r="M345" i="14"/>
  <c r="L345" i="14"/>
  <c r="E346" i="14"/>
  <c r="M340" i="4"/>
  <c r="E341" i="4"/>
  <c r="L340" i="4"/>
  <c r="I341" i="7"/>
  <c r="F342" i="7" s="1"/>
  <c r="F341" i="7"/>
  <c r="G341" i="7" s="1"/>
  <c r="L341" i="7"/>
  <c r="E342" i="7"/>
  <c r="M341" i="7"/>
  <c r="F345" i="14"/>
  <c r="G345" i="14" s="1"/>
  <c r="I345" i="14" s="1"/>
  <c r="I340" i="4"/>
  <c r="F345" i="15" l="1"/>
  <c r="G345" i="15" s="1"/>
  <c r="I345" i="15" s="1"/>
  <c r="L347" i="15"/>
  <c r="M347" i="15"/>
  <c r="E348" i="15"/>
  <c r="F340" i="6"/>
  <c r="G340" i="6" s="1"/>
  <c r="I340" i="6"/>
  <c r="E341" i="6"/>
  <c r="L340" i="6"/>
  <c r="M340" i="6"/>
  <c r="F346" i="14"/>
  <c r="G346" i="14" s="1"/>
  <c r="I346" i="14"/>
  <c r="L341" i="4"/>
  <c r="E342" i="4"/>
  <c r="M341" i="4"/>
  <c r="I341" i="4"/>
  <c r="F342" i="4" s="1"/>
  <c r="F341" i="4"/>
  <c r="G341" i="4" s="1"/>
  <c r="L346" i="14"/>
  <c r="M346" i="14"/>
  <c r="E347" i="14"/>
  <c r="L342" i="7"/>
  <c r="E343" i="7"/>
  <c r="M342" i="7"/>
  <c r="G342" i="7"/>
  <c r="I342" i="7" s="1"/>
  <c r="F343" i="7" s="1"/>
  <c r="G343" i="7" s="1"/>
  <c r="F346" i="15" l="1"/>
  <c r="G346" i="15" s="1"/>
  <c r="I346" i="15"/>
  <c r="L348" i="15"/>
  <c r="M348" i="15"/>
  <c r="E349" i="15"/>
  <c r="L341" i="6"/>
  <c r="E342" i="6"/>
  <c r="M341" i="6"/>
  <c r="F341" i="6"/>
  <c r="G341" i="6" s="1"/>
  <c r="I341" i="6"/>
  <c r="F342" i="6" s="1"/>
  <c r="I343" i="7"/>
  <c r="F344" i="7" s="1"/>
  <c r="G344" i="7" s="1"/>
  <c r="L347" i="14"/>
  <c r="M347" i="14"/>
  <c r="E348" i="14"/>
  <c r="G342" i="4"/>
  <c r="I342" i="4" s="1"/>
  <c r="F343" i="4" s="1"/>
  <c r="G343" i="4" s="1"/>
  <c r="L342" i="4"/>
  <c r="E343" i="4"/>
  <c r="M342" i="4"/>
  <c r="M343" i="7"/>
  <c r="L343" i="7"/>
  <c r="E344" i="7"/>
  <c r="F347" i="14"/>
  <c r="G347" i="14" s="1"/>
  <c r="I347" i="14"/>
  <c r="L349" i="15" l="1"/>
  <c r="M349" i="15"/>
  <c r="E350" i="15"/>
  <c r="F347" i="15"/>
  <c r="G347" i="15" s="1"/>
  <c r="I347" i="15"/>
  <c r="G342" i="6"/>
  <c r="I342" i="6" s="1"/>
  <c r="F343" i="6" s="1"/>
  <c r="G343" i="6" s="1"/>
  <c r="I343" i="4"/>
  <c r="F344" i="4" s="1"/>
  <c r="G344" i="4" s="1"/>
  <c r="M342" i="6"/>
  <c r="L342" i="6"/>
  <c r="E343" i="6"/>
  <c r="I344" i="7"/>
  <c r="F345" i="7" s="1"/>
  <c r="G345" i="7" s="1"/>
  <c r="L348" i="14"/>
  <c r="M348" i="14"/>
  <c r="E349" i="14"/>
  <c r="F348" i="14"/>
  <c r="G348" i="14" s="1"/>
  <c r="I348" i="14" s="1"/>
  <c r="M344" i="7"/>
  <c r="L344" i="7"/>
  <c r="E345" i="7"/>
  <c r="L343" i="4"/>
  <c r="E344" i="4"/>
  <c r="M343" i="4"/>
  <c r="F348" i="15" l="1"/>
  <c r="G348" i="15" s="1"/>
  <c r="I348" i="15" s="1"/>
  <c r="M350" i="15"/>
  <c r="L350" i="15"/>
  <c r="E351" i="15"/>
  <c r="I344" i="4"/>
  <c r="F345" i="4" s="1"/>
  <c r="G345" i="4" s="1"/>
  <c r="L343" i="6"/>
  <c r="E344" i="6"/>
  <c r="M343" i="6"/>
  <c r="I343" i="6"/>
  <c r="F349" i="14"/>
  <c r="G349" i="14" s="1"/>
  <c r="I349" i="14"/>
  <c r="L349" i="14"/>
  <c r="M349" i="14"/>
  <c r="E350" i="14"/>
  <c r="L345" i="7"/>
  <c r="M345" i="7"/>
  <c r="E346" i="7"/>
  <c r="L344" i="4"/>
  <c r="M344" i="4"/>
  <c r="E345" i="4"/>
  <c r="I345" i="7"/>
  <c r="F346" i="7" s="1"/>
  <c r="G346" i="7" s="1"/>
  <c r="F349" i="15" l="1"/>
  <c r="G349" i="15" s="1"/>
  <c r="I349" i="15"/>
  <c r="M351" i="15"/>
  <c r="L351" i="15"/>
  <c r="E352" i="15"/>
  <c r="F344" i="6"/>
  <c r="G344" i="6" s="1"/>
  <c r="I344" i="6"/>
  <c r="F345" i="6" s="1"/>
  <c r="L344" i="6"/>
  <c r="E345" i="6"/>
  <c r="M344" i="6"/>
  <c r="L346" i="7"/>
  <c r="M346" i="7"/>
  <c r="E347" i="7"/>
  <c r="I346" i="7"/>
  <c r="L350" i="14"/>
  <c r="M350" i="14"/>
  <c r="E351" i="14"/>
  <c r="F350" i="14"/>
  <c r="G350" i="14" s="1"/>
  <c r="I350" i="14"/>
  <c r="L345" i="4"/>
  <c r="M345" i="4"/>
  <c r="E346" i="4"/>
  <c r="I345" i="4"/>
  <c r="F346" i="4" s="1"/>
  <c r="G346" i="4" s="1"/>
  <c r="L352" i="15" l="1"/>
  <c r="M352" i="15"/>
  <c r="E353" i="15"/>
  <c r="F350" i="15"/>
  <c r="G350" i="15" s="1"/>
  <c r="I350" i="15"/>
  <c r="L345" i="6"/>
  <c r="M345" i="6"/>
  <c r="E346" i="6"/>
  <c r="G345" i="6"/>
  <c r="I345" i="6" s="1"/>
  <c r="I346" i="4"/>
  <c r="F347" i="4" s="1"/>
  <c r="G347" i="4" s="1"/>
  <c r="F347" i="7"/>
  <c r="G347" i="7" s="1"/>
  <c r="I347" i="7"/>
  <c r="F348" i="7" s="1"/>
  <c r="F351" i="14"/>
  <c r="G351" i="14" s="1"/>
  <c r="I351" i="14" s="1"/>
  <c r="L346" i="4"/>
  <c r="M346" i="4"/>
  <c r="E347" i="4"/>
  <c r="L351" i="14"/>
  <c r="M351" i="14"/>
  <c r="E352" i="14"/>
  <c r="E348" i="7"/>
  <c r="M347" i="7"/>
  <c r="L347" i="7"/>
  <c r="F351" i="15" l="1"/>
  <c r="G351" i="15" s="1"/>
  <c r="I351" i="15" s="1"/>
  <c r="L353" i="15"/>
  <c r="M353" i="15"/>
  <c r="E354" i="15"/>
  <c r="F346" i="6"/>
  <c r="G346" i="6" s="1"/>
  <c r="I346" i="6"/>
  <c r="L346" i="6"/>
  <c r="M346" i="6"/>
  <c r="E347" i="6"/>
  <c r="F352" i="14"/>
  <c r="G352" i="14" s="1"/>
  <c r="I352" i="14"/>
  <c r="G348" i="7"/>
  <c r="I348" i="7" s="1"/>
  <c r="F349" i="7" s="1"/>
  <c r="G349" i="7" s="1"/>
  <c r="M348" i="7"/>
  <c r="E349" i="7"/>
  <c r="L348" i="7"/>
  <c r="L352" i="14"/>
  <c r="M352" i="14"/>
  <c r="E353" i="14"/>
  <c r="L347" i="4"/>
  <c r="E348" i="4"/>
  <c r="M347" i="4"/>
  <c r="I347" i="4"/>
  <c r="F348" i="4" s="1"/>
  <c r="G348" i="4" s="1"/>
  <c r="F352" i="15" l="1"/>
  <c r="G352" i="15" s="1"/>
  <c r="I352" i="15"/>
  <c r="L354" i="15"/>
  <c r="E355" i="15"/>
  <c r="M354" i="15"/>
  <c r="E348" i="6"/>
  <c r="L347" i="6"/>
  <c r="M347" i="6"/>
  <c r="I347" i="6"/>
  <c r="F348" i="6" s="1"/>
  <c r="F347" i="6"/>
  <c r="G347" i="6" s="1"/>
  <c r="I349" i="7"/>
  <c r="M348" i="4"/>
  <c r="E349" i="4"/>
  <c r="L348" i="4"/>
  <c r="L353" i="14"/>
  <c r="M353" i="14"/>
  <c r="E354" i="14"/>
  <c r="M349" i="7"/>
  <c r="E350" i="7"/>
  <c r="L349" i="7"/>
  <c r="I348" i="4"/>
  <c r="F349" i="4" s="1"/>
  <c r="G349" i="4" s="1"/>
  <c r="I349" i="4" s="1"/>
  <c r="F353" i="14"/>
  <c r="G353" i="14" s="1"/>
  <c r="I353" i="14"/>
  <c r="M355" i="15" l="1"/>
  <c r="L355" i="15"/>
  <c r="E356" i="15"/>
  <c r="F353" i="15"/>
  <c r="G353" i="15" s="1"/>
  <c r="I353" i="15"/>
  <c r="G348" i="6"/>
  <c r="I348" i="6" s="1"/>
  <c r="F349" i="6" s="1"/>
  <c r="G349" i="6" s="1"/>
  <c r="M348" i="6"/>
  <c r="L348" i="6"/>
  <c r="E349" i="6"/>
  <c r="F350" i="4"/>
  <c r="G350" i="4" s="1"/>
  <c r="L350" i="7"/>
  <c r="E351" i="7"/>
  <c r="M350" i="7"/>
  <c r="L349" i="4"/>
  <c r="M349" i="4"/>
  <c r="E350" i="4"/>
  <c r="L354" i="14"/>
  <c r="M354" i="14"/>
  <c r="E355" i="14"/>
  <c r="F354" i="14"/>
  <c r="G354" i="14" s="1"/>
  <c r="I354" i="14" s="1"/>
  <c r="I350" i="7"/>
  <c r="F351" i="7" s="1"/>
  <c r="F350" i="7"/>
  <c r="G350" i="7" s="1"/>
  <c r="F354" i="15" l="1"/>
  <c r="G354" i="15" s="1"/>
  <c r="I354" i="15" s="1"/>
  <c r="M356" i="15"/>
  <c r="L356" i="15"/>
  <c r="E357" i="15"/>
  <c r="M349" i="6"/>
  <c r="E350" i="6"/>
  <c r="L349" i="6"/>
  <c r="I349" i="6"/>
  <c r="G351" i="7"/>
  <c r="I351" i="7" s="1"/>
  <c r="F352" i="7" s="1"/>
  <c r="G352" i="7" s="1"/>
  <c r="F355" i="14"/>
  <c r="G355" i="14" s="1"/>
  <c r="I355" i="14"/>
  <c r="L351" i="7"/>
  <c r="M351" i="7"/>
  <c r="E352" i="7"/>
  <c r="L350" i="4"/>
  <c r="M350" i="4"/>
  <c r="E351" i="4"/>
  <c r="L355" i="14"/>
  <c r="M355" i="14"/>
  <c r="E356" i="14"/>
  <c r="I350" i="4"/>
  <c r="F351" i="4" s="1"/>
  <c r="G351" i="4" s="1"/>
  <c r="F355" i="15" l="1"/>
  <c r="G355" i="15" s="1"/>
  <c r="I355" i="15"/>
  <c r="L357" i="15"/>
  <c r="M357" i="15"/>
  <c r="E358" i="15"/>
  <c r="I351" i="4"/>
  <c r="F352" i="4" s="1"/>
  <c r="G352" i="4" s="1"/>
  <c r="F350" i="6"/>
  <c r="G350" i="6" s="1"/>
  <c r="I350" i="6"/>
  <c r="M350" i="6"/>
  <c r="L350" i="6"/>
  <c r="E351" i="6"/>
  <c r="M352" i="7"/>
  <c r="E353" i="7"/>
  <c r="L352" i="7"/>
  <c r="F356" i="14"/>
  <c r="G356" i="14" s="1"/>
  <c r="I356" i="14"/>
  <c r="M356" i="14"/>
  <c r="L356" i="14"/>
  <c r="E357" i="14"/>
  <c r="L351" i="4"/>
  <c r="M351" i="4"/>
  <c r="E352" i="4"/>
  <c r="I352" i="7"/>
  <c r="L358" i="15" l="1"/>
  <c r="M358" i="15"/>
  <c r="E359" i="15"/>
  <c r="F356" i="15"/>
  <c r="G356" i="15" s="1"/>
  <c r="I356" i="15"/>
  <c r="E352" i="6"/>
  <c r="M351" i="6"/>
  <c r="L351" i="6"/>
  <c r="F351" i="6"/>
  <c r="G351" i="6" s="1"/>
  <c r="I351" i="6" s="1"/>
  <c r="L357" i="14"/>
  <c r="M357" i="14"/>
  <c r="E358" i="14"/>
  <c r="F357" i="14"/>
  <c r="G357" i="14" s="1"/>
  <c r="I357" i="14" s="1"/>
  <c r="F353" i="7"/>
  <c r="G353" i="7" s="1"/>
  <c r="I353" i="7"/>
  <c r="F354" i="7" s="1"/>
  <c r="L353" i="7"/>
  <c r="E354" i="7"/>
  <c r="M353" i="7"/>
  <c r="L352" i="4"/>
  <c r="M352" i="4"/>
  <c r="E353" i="4"/>
  <c r="I352" i="4"/>
  <c r="F357" i="15" l="1"/>
  <c r="G357" i="15" s="1"/>
  <c r="I357" i="15" s="1"/>
  <c r="L359" i="15"/>
  <c r="M359" i="15"/>
  <c r="E360" i="15"/>
  <c r="F352" i="6"/>
  <c r="G352" i="6" s="1"/>
  <c r="I352" i="6"/>
  <c r="L352" i="6"/>
  <c r="M352" i="6"/>
  <c r="E353" i="6"/>
  <c r="G354" i="7"/>
  <c r="I354" i="7" s="1"/>
  <c r="F355" i="7" s="1"/>
  <c r="G355" i="7" s="1"/>
  <c r="F358" i="14"/>
  <c r="G358" i="14" s="1"/>
  <c r="I358" i="14"/>
  <c r="I353" i="4"/>
  <c r="F354" i="4" s="1"/>
  <c r="F353" i="4"/>
  <c r="G353" i="4" s="1"/>
  <c r="L354" i="7"/>
  <c r="M354" i="7"/>
  <c r="E355" i="7"/>
  <c r="M353" i="4"/>
  <c r="L353" i="4"/>
  <c r="E354" i="4"/>
  <c r="M358" i="14"/>
  <c r="L358" i="14"/>
  <c r="E359" i="14"/>
  <c r="F358" i="15" l="1"/>
  <c r="G358" i="15" s="1"/>
  <c r="I358" i="15"/>
  <c r="M360" i="15"/>
  <c r="L360" i="15"/>
  <c r="E361" i="15"/>
  <c r="E354" i="6"/>
  <c r="L353" i="6"/>
  <c r="M353" i="6"/>
  <c r="F353" i="6"/>
  <c r="G353" i="6" s="1"/>
  <c r="I353" i="6"/>
  <c r="M355" i="7"/>
  <c r="L355" i="7"/>
  <c r="E356" i="7"/>
  <c r="G354" i="4"/>
  <c r="I354" i="4" s="1"/>
  <c r="F355" i="4" s="1"/>
  <c r="G355" i="4" s="1"/>
  <c r="M354" i="4"/>
  <c r="L354" i="4"/>
  <c r="E355" i="4"/>
  <c r="I355" i="7"/>
  <c r="F359" i="14"/>
  <c r="G359" i="14" s="1"/>
  <c r="I359" i="14"/>
  <c r="L359" i="14"/>
  <c r="M359" i="14"/>
  <c r="E360" i="14"/>
  <c r="M361" i="15" l="1"/>
  <c r="L361" i="15"/>
  <c r="E362" i="15"/>
  <c r="F359" i="15"/>
  <c r="G359" i="15" s="1"/>
  <c r="I359" i="15"/>
  <c r="F354" i="6"/>
  <c r="G354" i="6" s="1"/>
  <c r="I354" i="6" s="1"/>
  <c r="F355" i="6" s="1"/>
  <c r="G355" i="6" s="1"/>
  <c r="M354" i="6"/>
  <c r="E355" i="6"/>
  <c r="L354" i="6"/>
  <c r="I355" i="4"/>
  <c r="F356" i="4" s="1"/>
  <c r="G356" i="4" s="1"/>
  <c r="M356" i="7"/>
  <c r="L356" i="7"/>
  <c r="E357" i="7"/>
  <c r="L360" i="14"/>
  <c r="M360" i="14"/>
  <c r="E361" i="14"/>
  <c r="F360" i="14"/>
  <c r="G360" i="14" s="1"/>
  <c r="I360" i="14" s="1"/>
  <c r="F356" i="7"/>
  <c r="G356" i="7" s="1"/>
  <c r="I356" i="7"/>
  <c r="F357" i="7" s="1"/>
  <c r="E356" i="4"/>
  <c r="L355" i="4"/>
  <c r="M355" i="4"/>
  <c r="F360" i="15" l="1"/>
  <c r="G360" i="15" s="1"/>
  <c r="I360" i="15" s="1"/>
  <c r="M362" i="15"/>
  <c r="L362" i="15"/>
  <c r="E363" i="15"/>
  <c r="I356" i="4"/>
  <c r="F357" i="4" s="1"/>
  <c r="G357" i="4" s="1"/>
  <c r="I355" i="6"/>
  <c r="F356" i="6" s="1"/>
  <c r="G356" i="6" s="1"/>
  <c r="L355" i="6"/>
  <c r="M355" i="6"/>
  <c r="E356" i="6"/>
  <c r="G357" i="7"/>
  <c r="I357" i="7" s="1"/>
  <c r="F358" i="7" s="1"/>
  <c r="G358" i="7" s="1"/>
  <c r="F361" i="14"/>
  <c r="G361" i="14" s="1"/>
  <c r="I361" i="14"/>
  <c r="L357" i="7"/>
  <c r="M357" i="7"/>
  <c r="E358" i="7"/>
  <c r="L361" i="14"/>
  <c r="M361" i="14"/>
  <c r="E362" i="14"/>
  <c r="L356" i="4"/>
  <c r="M356" i="4"/>
  <c r="E357" i="4"/>
  <c r="F361" i="15" l="1"/>
  <c r="G361" i="15" s="1"/>
  <c r="I361" i="15"/>
  <c r="L363" i="15"/>
  <c r="M363" i="15"/>
  <c r="I356" i="6"/>
  <c r="F357" i="6" s="1"/>
  <c r="G357" i="6" s="1"/>
  <c r="I357" i="4"/>
  <c r="F358" i="4" s="1"/>
  <c r="G358" i="4" s="1"/>
  <c r="L356" i="6"/>
  <c r="E357" i="6"/>
  <c r="M356" i="6"/>
  <c r="L358" i="7"/>
  <c r="E359" i="7"/>
  <c r="M358" i="7"/>
  <c r="L362" i="14"/>
  <c r="M362" i="14"/>
  <c r="E363" i="14"/>
  <c r="L357" i="4"/>
  <c r="M357" i="4"/>
  <c r="E358" i="4"/>
  <c r="I358" i="4" s="1"/>
  <c r="I358" i="7"/>
  <c r="F362" i="14"/>
  <c r="G362" i="14" s="1"/>
  <c r="I362" i="14"/>
  <c r="F362" i="15" l="1"/>
  <c r="G362" i="15" s="1"/>
  <c r="I362" i="15"/>
  <c r="E358" i="6"/>
  <c r="L357" i="6"/>
  <c r="M357" i="6"/>
  <c r="I357" i="6"/>
  <c r="F358" i="6" s="1"/>
  <c r="G358" i="6" s="1"/>
  <c r="F359" i="4"/>
  <c r="G359" i="4" s="1"/>
  <c r="L359" i="7"/>
  <c r="M359" i="7"/>
  <c r="E360" i="7"/>
  <c r="L363" i="14"/>
  <c r="M363" i="14"/>
  <c r="F363" i="14"/>
  <c r="G363" i="14" s="1"/>
  <c r="I363" i="14" s="1"/>
  <c r="F359" i="7"/>
  <c r="G359" i="7" s="1"/>
  <c r="I359" i="7"/>
  <c r="F360" i="7" s="1"/>
  <c r="E359" i="4"/>
  <c r="L358" i="4"/>
  <c r="M358" i="4"/>
  <c r="F363" i="15" l="1"/>
  <c r="G363" i="15" s="1"/>
  <c r="I363" i="15" s="1"/>
  <c r="I358" i="6"/>
  <c r="M358" i="6"/>
  <c r="L358" i="6"/>
  <c r="E359" i="6"/>
  <c r="F364" i="14"/>
  <c r="G364" i="14" s="1"/>
  <c r="E364" i="14" s="1"/>
  <c r="I364" i="14" s="1"/>
  <c r="M360" i="7"/>
  <c r="L360" i="7"/>
  <c r="E361" i="7"/>
  <c r="L359" i="4"/>
  <c r="M359" i="4"/>
  <c r="E360" i="4"/>
  <c r="E365" i="14"/>
  <c r="G360" i="7"/>
  <c r="I360" i="7" s="1"/>
  <c r="F361" i="7" s="1"/>
  <c r="G361" i="7" s="1"/>
  <c r="I359" i="4"/>
  <c r="F360" i="4" s="1"/>
  <c r="G360" i="4" s="1"/>
  <c r="F364" i="15" l="1"/>
  <c r="E360" i="6"/>
  <c r="L359" i="6"/>
  <c r="M359" i="6"/>
  <c r="F359" i="6"/>
  <c r="G359" i="6" s="1"/>
  <c r="I359" i="6"/>
  <c r="I361" i="7"/>
  <c r="F362" i="7" s="1"/>
  <c r="G362" i="7" s="1"/>
  <c r="M364" i="14"/>
  <c r="L364" i="14"/>
  <c r="M360" i="4"/>
  <c r="E361" i="4"/>
  <c r="L360" i="4"/>
  <c r="I360" i="4"/>
  <c r="F361" i="4" s="1"/>
  <c r="G361" i="4" s="1"/>
  <c r="L365" i="14"/>
  <c r="M365" i="14"/>
  <c r="E366" i="14"/>
  <c r="L361" i="7"/>
  <c r="M361" i="7"/>
  <c r="E362" i="7"/>
  <c r="F365" i="14"/>
  <c r="G365" i="14" s="1"/>
  <c r="I365" i="14"/>
  <c r="G364" i="15" l="1"/>
  <c r="E364" i="15" s="1"/>
  <c r="F2" i="15"/>
  <c r="I361" i="4"/>
  <c r="F362" i="4" s="1"/>
  <c r="G362" i="4" s="1"/>
  <c r="F360" i="6"/>
  <c r="G360" i="6" s="1"/>
  <c r="I360" i="6" s="1"/>
  <c r="F361" i="6" s="1"/>
  <c r="G361" i="6" s="1"/>
  <c r="E361" i="6"/>
  <c r="M360" i="6"/>
  <c r="L360" i="6"/>
  <c r="M362" i="7"/>
  <c r="E363" i="7"/>
  <c r="I362" i="7"/>
  <c r="F363" i="7" s="1"/>
  <c r="G363" i="7" s="1"/>
  <c r="L362" i="7"/>
  <c r="L361" i="4"/>
  <c r="E362" i="4"/>
  <c r="M361" i="4"/>
  <c r="F366" i="14"/>
  <c r="G366" i="14" s="1"/>
  <c r="I366" i="14" s="1"/>
  <c r="L366" i="14"/>
  <c r="M366" i="14"/>
  <c r="E367" i="14"/>
  <c r="L364" i="15" l="1"/>
  <c r="M364" i="15"/>
  <c r="I364" i="15"/>
  <c r="I361" i="6"/>
  <c r="E362" i="6"/>
  <c r="M361" i="6"/>
  <c r="L361" i="6"/>
  <c r="I363" i="7"/>
  <c r="F364" i="7" s="1"/>
  <c r="G364" i="7" s="1"/>
  <c r="F367" i="14"/>
  <c r="G367" i="14" s="1"/>
  <c r="I367" i="14"/>
  <c r="L363" i="7"/>
  <c r="M363" i="7"/>
  <c r="E365" i="6"/>
  <c r="L367" i="14"/>
  <c r="M367" i="14"/>
  <c r="D2" i="14"/>
  <c r="M362" i="4"/>
  <c r="L362" i="4"/>
  <c r="E363" i="4"/>
  <c r="I362" i="4"/>
  <c r="F363" i="4" s="1"/>
  <c r="G363" i="4" s="1"/>
  <c r="M3" i="15" l="1"/>
  <c r="N2" i="15" s="1"/>
  <c r="N3" i="15" s="1"/>
  <c r="N364" i="15" s="1"/>
  <c r="O364" i="15"/>
  <c r="N269" i="15"/>
  <c r="O269" i="15"/>
  <c r="N270" i="15"/>
  <c r="O270" i="15"/>
  <c r="N271" i="15"/>
  <c r="O271" i="15"/>
  <c r="N272" i="15"/>
  <c r="O272" i="15"/>
  <c r="N273" i="15"/>
  <c r="O273" i="15"/>
  <c r="N274" i="15"/>
  <c r="O274" i="15"/>
  <c r="N275" i="15"/>
  <c r="O275" i="15"/>
  <c r="O276" i="15"/>
  <c r="N276" i="15"/>
  <c r="N277" i="15"/>
  <c r="O277" i="15"/>
  <c r="O278" i="15"/>
  <c r="N278" i="15"/>
  <c r="N279" i="15"/>
  <c r="O279" i="15"/>
  <c r="N280" i="15"/>
  <c r="O280" i="15"/>
  <c r="N281" i="15"/>
  <c r="O281" i="15"/>
  <c r="O282" i="15"/>
  <c r="N282" i="15"/>
  <c r="O283" i="15"/>
  <c r="N283" i="15"/>
  <c r="N284" i="15"/>
  <c r="O284" i="15"/>
  <c r="O285" i="15"/>
  <c r="N285" i="15"/>
  <c r="O286" i="15"/>
  <c r="N286" i="15"/>
  <c r="N287" i="15"/>
  <c r="O287" i="15"/>
  <c r="N288" i="15"/>
  <c r="O288" i="15"/>
  <c r="O289" i="15"/>
  <c r="N289" i="15"/>
  <c r="N290" i="15"/>
  <c r="O290" i="15"/>
  <c r="N291" i="15"/>
  <c r="O291" i="15"/>
  <c r="O292" i="15"/>
  <c r="N292" i="15"/>
  <c r="N293" i="15"/>
  <c r="O293" i="15"/>
  <c r="N294" i="15"/>
  <c r="O294" i="15"/>
  <c r="N295" i="15"/>
  <c r="O295" i="15"/>
  <c r="O296" i="15"/>
  <c r="N296" i="15"/>
  <c r="N297" i="15"/>
  <c r="O297" i="15"/>
  <c r="N298" i="15"/>
  <c r="O298" i="15"/>
  <c r="O299" i="15"/>
  <c r="N299" i="15"/>
  <c r="O300" i="15"/>
  <c r="N300" i="15"/>
  <c r="N301" i="15"/>
  <c r="O301" i="15"/>
  <c r="O302" i="15"/>
  <c r="N302" i="15"/>
  <c r="N303" i="15"/>
  <c r="O303" i="15"/>
  <c r="N304" i="15"/>
  <c r="O304" i="15"/>
  <c r="N305" i="15"/>
  <c r="O305" i="15"/>
  <c r="O306" i="15"/>
  <c r="N306" i="15"/>
  <c r="N307" i="15"/>
  <c r="O307" i="15"/>
  <c r="O308" i="15"/>
  <c r="N308" i="15"/>
  <c r="N309" i="15"/>
  <c r="O309" i="15"/>
  <c r="N310" i="15"/>
  <c r="O310" i="15"/>
  <c r="N311" i="15"/>
  <c r="O311" i="15"/>
  <c r="O312" i="15"/>
  <c r="N312" i="15"/>
  <c r="N313" i="15"/>
  <c r="O313" i="15"/>
  <c r="N314" i="15"/>
  <c r="O314" i="15"/>
  <c r="N315" i="15"/>
  <c r="O315" i="15"/>
  <c r="O316" i="15"/>
  <c r="N316" i="15"/>
  <c r="N317" i="15"/>
  <c r="O317" i="15"/>
  <c r="O318" i="15"/>
  <c r="N318" i="15"/>
  <c r="N319" i="15"/>
  <c r="O319" i="15"/>
  <c r="N320" i="15"/>
  <c r="O320" i="15"/>
  <c r="O321" i="15"/>
  <c r="N321" i="15"/>
  <c r="N322" i="15"/>
  <c r="O322" i="15"/>
  <c r="O323" i="15"/>
  <c r="N323" i="15"/>
  <c r="N324" i="15"/>
  <c r="O324" i="15"/>
  <c r="O325" i="15"/>
  <c r="N325" i="15"/>
  <c r="N326" i="15"/>
  <c r="O326" i="15"/>
  <c r="N327" i="15"/>
  <c r="O327" i="15"/>
  <c r="O328" i="15"/>
  <c r="N328" i="15"/>
  <c r="O329" i="15"/>
  <c r="N329" i="15"/>
  <c r="O330" i="15"/>
  <c r="N330" i="15"/>
  <c r="N331" i="15"/>
  <c r="O331" i="15"/>
  <c r="O332" i="15"/>
  <c r="N332" i="15"/>
  <c r="O333" i="15"/>
  <c r="N333" i="15"/>
  <c r="O334" i="15"/>
  <c r="N334" i="15"/>
  <c r="N335" i="15"/>
  <c r="O335" i="15"/>
  <c r="N336" i="15"/>
  <c r="O336" i="15"/>
  <c r="N337" i="15"/>
  <c r="O337" i="15"/>
  <c r="O338" i="15"/>
  <c r="N338" i="15"/>
  <c r="O339" i="15"/>
  <c r="N339" i="15"/>
  <c r="N340" i="15"/>
  <c r="O340" i="15"/>
  <c r="N341" i="15"/>
  <c r="O341" i="15"/>
  <c r="O342" i="15"/>
  <c r="N342" i="15"/>
  <c r="O343" i="15"/>
  <c r="N343" i="15"/>
  <c r="N344" i="15"/>
  <c r="O344" i="15"/>
  <c r="N345" i="15"/>
  <c r="O345" i="15"/>
  <c r="O346" i="15"/>
  <c r="N346" i="15"/>
  <c r="N347" i="15"/>
  <c r="O347" i="15"/>
  <c r="N348" i="15"/>
  <c r="O348" i="15"/>
  <c r="N349" i="15"/>
  <c r="O349" i="15"/>
  <c r="O350" i="15"/>
  <c r="N350" i="15"/>
  <c r="N351" i="15"/>
  <c r="O351" i="15"/>
  <c r="O352" i="15"/>
  <c r="N352" i="15"/>
  <c r="O353" i="15"/>
  <c r="N353" i="15"/>
  <c r="N354" i="15"/>
  <c r="O354" i="15"/>
  <c r="N355" i="15"/>
  <c r="O355" i="15"/>
  <c r="N356" i="15"/>
  <c r="O356" i="15"/>
  <c r="N357" i="15"/>
  <c r="O357" i="15"/>
  <c r="N358" i="15"/>
  <c r="O358" i="15"/>
  <c r="N359" i="15"/>
  <c r="O359" i="15"/>
  <c r="O360" i="15"/>
  <c r="N360" i="15"/>
  <c r="N361" i="15"/>
  <c r="O361" i="15"/>
  <c r="O362" i="15"/>
  <c r="N362" i="15"/>
  <c r="O363" i="15"/>
  <c r="N363" i="15"/>
  <c r="I363" i="4"/>
  <c r="F364" i="4" s="1"/>
  <c r="F2" i="4" s="1"/>
  <c r="M362" i="6"/>
  <c r="L362" i="6"/>
  <c r="E363" i="6"/>
  <c r="F362" i="6"/>
  <c r="G362" i="6" s="1"/>
  <c r="I362" i="6"/>
  <c r="F363" i="6" s="1"/>
  <c r="E364" i="7"/>
  <c r="L363" i="4"/>
  <c r="M363" i="4"/>
  <c r="F365" i="6"/>
  <c r="I365" i="6"/>
  <c r="L365" i="6"/>
  <c r="M365" i="6"/>
  <c r="E366" i="6"/>
  <c r="F368" i="14"/>
  <c r="F2" i="14" s="1"/>
  <c r="G145" i="10" s="1"/>
  <c r="G147" i="10" s="1"/>
  <c r="G368" i="14"/>
  <c r="E368" i="14" s="1"/>
  <c r="N266" i="15" l="1"/>
  <c r="N261" i="15"/>
  <c r="O255" i="15"/>
  <c r="O250" i="15"/>
  <c r="N245" i="15"/>
  <c r="O239" i="15"/>
  <c r="N234" i="15"/>
  <c r="N229" i="15"/>
  <c r="O223" i="15"/>
  <c r="N218" i="15"/>
  <c r="N213" i="15"/>
  <c r="N207" i="15"/>
  <c r="N202" i="15"/>
  <c r="O197" i="15"/>
  <c r="O191" i="15"/>
  <c r="N186" i="15"/>
  <c r="N268" i="15"/>
  <c r="O263" i="15"/>
  <c r="O257" i="15"/>
  <c r="N252" i="15"/>
  <c r="N247" i="15"/>
  <c r="N241" i="15"/>
  <c r="N236" i="15"/>
  <c r="O231" i="15"/>
  <c r="O225" i="15"/>
  <c r="N220" i="15"/>
  <c r="N215" i="15"/>
  <c r="O209" i="15"/>
  <c r="N204" i="15"/>
  <c r="O199" i="15"/>
  <c r="N193" i="15"/>
  <c r="O188" i="15"/>
  <c r="N265" i="15"/>
  <c r="O260" i="15"/>
  <c r="N255" i="15"/>
  <c r="N249" i="15"/>
  <c r="N244" i="15"/>
  <c r="N239" i="15"/>
  <c r="O233" i="15"/>
  <c r="N228" i="15"/>
  <c r="N223" i="15"/>
  <c r="O217" i="15"/>
  <c r="N212" i="15"/>
  <c r="O207" i="15"/>
  <c r="O201" i="15"/>
  <c r="O196" i="15"/>
  <c r="N191" i="15"/>
  <c r="O185" i="15"/>
  <c r="N263" i="15"/>
  <c r="N258" i="15"/>
  <c r="N253" i="15"/>
  <c r="O247" i="15"/>
  <c r="N242" i="15"/>
  <c r="O237" i="15"/>
  <c r="N231" i="15"/>
  <c r="N226" i="15"/>
  <c r="N221" i="15"/>
  <c r="O215" i="15"/>
  <c r="O210" i="15"/>
  <c r="O205" i="15"/>
  <c r="N199" i="15"/>
  <c r="O194" i="15"/>
  <c r="N189" i="15"/>
  <c r="N267" i="15"/>
  <c r="O265" i="15"/>
  <c r="N262" i="15"/>
  <c r="N259" i="15"/>
  <c r="N257" i="15"/>
  <c r="N254" i="15"/>
  <c r="N251" i="15"/>
  <c r="O249" i="15"/>
  <c r="N246" i="15"/>
  <c r="O243" i="15"/>
  <c r="O241" i="15"/>
  <c r="O238" i="15"/>
  <c r="O235" i="15"/>
  <c r="N233" i="15"/>
  <c r="O230" i="15"/>
  <c r="N227" i="15"/>
  <c r="N225" i="15"/>
  <c r="O222" i="15"/>
  <c r="N219" i="15"/>
  <c r="N217" i="15"/>
  <c r="O214" i="15"/>
  <c r="O211" i="15"/>
  <c r="N209" i="15"/>
  <c r="O206" i="15"/>
  <c r="N203" i="15"/>
  <c r="N201" i="15"/>
  <c r="O198" i="15"/>
  <c r="N195" i="15"/>
  <c r="O193" i="15"/>
  <c r="O190" i="15"/>
  <c r="N187" i="15"/>
  <c r="N185" i="15"/>
  <c r="O267" i="15"/>
  <c r="N264" i="15"/>
  <c r="O261" i="15"/>
  <c r="O259" i="15"/>
  <c r="N256" i="15"/>
  <c r="O253" i="15"/>
  <c r="O251" i="15"/>
  <c r="O248" i="15"/>
  <c r="O245" i="15"/>
  <c r="N243" i="15"/>
  <c r="N240" i="15"/>
  <c r="N237" i="15"/>
  <c r="N235" i="15"/>
  <c r="N232" i="15"/>
  <c r="O229" i="15"/>
  <c r="O227" i="15"/>
  <c r="N224" i="15"/>
  <c r="O221" i="15"/>
  <c r="O219" i="15"/>
  <c r="N216" i="15"/>
  <c r="O213" i="15"/>
  <c r="N211" i="15"/>
  <c r="N208" i="15"/>
  <c r="N205" i="15"/>
  <c r="O203" i="15"/>
  <c r="N200" i="15"/>
  <c r="N197" i="15"/>
  <c r="O195" i="15"/>
  <c r="O192" i="15"/>
  <c r="O189" i="15"/>
  <c r="O187" i="15"/>
  <c r="O268" i="15"/>
  <c r="O266" i="15"/>
  <c r="O264" i="15"/>
  <c r="O262" i="15"/>
  <c r="N260" i="15"/>
  <c r="O258" i="15"/>
  <c r="O256" i="15"/>
  <c r="O254" i="15"/>
  <c r="O252" i="15"/>
  <c r="N250" i="15"/>
  <c r="N248" i="15"/>
  <c r="O246" i="15"/>
  <c r="O244" i="15"/>
  <c r="O242" i="15"/>
  <c r="O240" i="15"/>
  <c r="N238" i="15"/>
  <c r="O236" i="15"/>
  <c r="O234" i="15"/>
  <c r="O232" i="15"/>
  <c r="N230" i="15"/>
  <c r="O228" i="15"/>
  <c r="O226" i="15"/>
  <c r="O224" i="15"/>
  <c r="N222" i="15"/>
  <c r="O220" i="15"/>
  <c r="O218" i="15"/>
  <c r="O216" i="15"/>
  <c r="N214" i="15"/>
  <c r="O212" i="15"/>
  <c r="N210" i="15"/>
  <c r="O208" i="15"/>
  <c r="N206" i="15"/>
  <c r="O204" i="15"/>
  <c r="O202" i="15"/>
  <c r="O200" i="15"/>
  <c r="N198" i="15"/>
  <c r="N196" i="15"/>
  <c r="N194" i="15"/>
  <c r="N192" i="15"/>
  <c r="N190" i="15"/>
  <c r="N188" i="15"/>
  <c r="O186" i="15"/>
  <c r="O183" i="15"/>
  <c r="O179" i="15"/>
  <c r="O171" i="15"/>
  <c r="O163" i="15"/>
  <c r="O159" i="15"/>
  <c r="N151" i="15"/>
  <c r="O143" i="15"/>
  <c r="O135" i="15"/>
  <c r="O131" i="15"/>
  <c r="O127" i="15"/>
  <c r="O123" i="15"/>
  <c r="N119" i="15"/>
  <c r="O111" i="15"/>
  <c r="N107" i="15"/>
  <c r="O103" i="15"/>
  <c r="N99" i="15"/>
  <c r="N95" i="15"/>
  <c r="N91" i="15"/>
  <c r="N182" i="15"/>
  <c r="O178" i="15"/>
  <c r="O174" i="15"/>
  <c r="N170" i="15"/>
  <c r="N166" i="15"/>
  <c r="N162" i="15"/>
  <c r="N158" i="15"/>
  <c r="N154" i="15"/>
  <c r="O150" i="15"/>
  <c r="O146" i="15"/>
  <c r="N142" i="15"/>
  <c r="O138" i="15"/>
  <c r="O134" i="15"/>
  <c r="O130" i="15"/>
  <c r="N126" i="15"/>
  <c r="O122" i="15"/>
  <c r="N118" i="15"/>
  <c r="O114" i="15"/>
  <c r="O110" i="15"/>
  <c r="N106" i="15"/>
  <c r="O102" i="15"/>
  <c r="O98" i="15"/>
  <c r="O94" i="15"/>
  <c r="N90" i="15"/>
  <c r="N181" i="15"/>
  <c r="N177" i="15"/>
  <c r="O173" i="15"/>
  <c r="O169" i="15"/>
  <c r="O165" i="15"/>
  <c r="O161" i="15"/>
  <c r="O157" i="15"/>
  <c r="O153" i="15"/>
  <c r="O149" i="15"/>
  <c r="N145" i="15"/>
  <c r="N141" i="15"/>
  <c r="O137" i="15"/>
  <c r="O133" i="15"/>
  <c r="O129" i="15"/>
  <c r="O125" i="15"/>
  <c r="N121" i="15"/>
  <c r="N117" i="15"/>
  <c r="O113" i="15"/>
  <c r="O109" i="15"/>
  <c r="N105" i="15"/>
  <c r="N101" i="15"/>
  <c r="N97" i="15"/>
  <c r="N93" i="15"/>
  <c r="N89" i="15"/>
  <c r="N175" i="15"/>
  <c r="O167" i="15"/>
  <c r="N155" i="15"/>
  <c r="N147" i="15"/>
  <c r="N139" i="15"/>
  <c r="N115" i="15"/>
  <c r="N184" i="15"/>
  <c r="N180" i="15"/>
  <c r="N176" i="15"/>
  <c r="O172" i="15"/>
  <c r="O168" i="15"/>
  <c r="N164" i="15"/>
  <c r="O160" i="15"/>
  <c r="O156" i="15"/>
  <c r="O152" i="15"/>
  <c r="O148" i="15"/>
  <c r="O144" i="15"/>
  <c r="N140" i="15"/>
  <c r="N136" i="15"/>
  <c r="N132" i="15"/>
  <c r="O128" i="15"/>
  <c r="N124" i="15"/>
  <c r="O120" i="15"/>
  <c r="O116" i="15"/>
  <c r="N112" i="15"/>
  <c r="N108" i="15"/>
  <c r="N104" i="15"/>
  <c r="O100" i="15"/>
  <c r="N96" i="15"/>
  <c r="O92" i="15"/>
  <c r="N183" i="15"/>
  <c r="O181" i="15"/>
  <c r="N179" i="15"/>
  <c r="O177" i="15"/>
  <c r="O175" i="15"/>
  <c r="N173" i="15"/>
  <c r="N171" i="15"/>
  <c r="N169" i="15"/>
  <c r="N167" i="15"/>
  <c r="N165" i="15"/>
  <c r="N163" i="15"/>
  <c r="N161" i="15"/>
  <c r="N159" i="15"/>
  <c r="N157" i="15"/>
  <c r="O155" i="15"/>
  <c r="N153" i="15"/>
  <c r="O151" i="15"/>
  <c r="N149" i="15"/>
  <c r="O147" i="15"/>
  <c r="O145" i="15"/>
  <c r="N143" i="15"/>
  <c r="O141" i="15"/>
  <c r="O139" i="15"/>
  <c r="N137" i="15"/>
  <c r="N135" i="15"/>
  <c r="N133" i="15"/>
  <c r="N131" i="15"/>
  <c r="N129" i="15"/>
  <c r="N127" i="15"/>
  <c r="N125" i="15"/>
  <c r="N123" i="15"/>
  <c r="O121" i="15"/>
  <c r="O119" i="15"/>
  <c r="O117" i="15"/>
  <c r="O115" i="15"/>
  <c r="N113" i="15"/>
  <c r="N111" i="15"/>
  <c r="N109" i="15"/>
  <c r="O107" i="15"/>
  <c r="O105" i="15"/>
  <c r="N103" i="15"/>
  <c r="O101" i="15"/>
  <c r="O99" i="15"/>
  <c r="O97" i="15"/>
  <c r="O95" i="15"/>
  <c r="O93" i="15"/>
  <c r="O91" i="15"/>
  <c r="O89" i="15"/>
  <c r="O184" i="15"/>
  <c r="O182" i="15"/>
  <c r="O180" i="15"/>
  <c r="N178" i="15"/>
  <c r="O176" i="15"/>
  <c r="N174" i="15"/>
  <c r="N172" i="15"/>
  <c r="O170" i="15"/>
  <c r="N168" i="15"/>
  <c r="O166" i="15"/>
  <c r="O164" i="15"/>
  <c r="O162" i="15"/>
  <c r="N160" i="15"/>
  <c r="O158" i="15"/>
  <c r="N156" i="15"/>
  <c r="O154" i="15"/>
  <c r="N152" i="15"/>
  <c r="N150" i="15"/>
  <c r="N148" i="15"/>
  <c r="N146" i="15"/>
  <c r="N144" i="15"/>
  <c r="O142" i="15"/>
  <c r="O140" i="15"/>
  <c r="N138" i="15"/>
  <c r="O136" i="15"/>
  <c r="N134" i="15"/>
  <c r="O132" i="15"/>
  <c r="N130" i="15"/>
  <c r="N128" i="15"/>
  <c r="O126" i="15"/>
  <c r="O124" i="15"/>
  <c r="N122" i="15"/>
  <c r="N120" i="15"/>
  <c r="O118" i="15"/>
  <c r="N116" i="15"/>
  <c r="N114" i="15"/>
  <c r="O112" i="15"/>
  <c r="N110" i="15"/>
  <c r="O108" i="15"/>
  <c r="O106" i="15"/>
  <c r="O104" i="15"/>
  <c r="N102" i="15"/>
  <c r="N100" i="15"/>
  <c r="N98" i="15"/>
  <c r="O96" i="15"/>
  <c r="N94" i="15"/>
  <c r="N92" i="15"/>
  <c r="O90" i="15"/>
  <c r="N73" i="15"/>
  <c r="N41" i="15"/>
  <c r="O60" i="15"/>
  <c r="N28" i="15"/>
  <c r="N18" i="15"/>
  <c r="O87" i="15"/>
  <c r="N79" i="15"/>
  <c r="N71" i="15"/>
  <c r="N9" i="15"/>
  <c r="N33" i="15"/>
  <c r="O55" i="15"/>
  <c r="O52" i="15"/>
  <c r="O20" i="15"/>
  <c r="N29" i="15"/>
  <c r="N42" i="15"/>
  <c r="O10" i="15"/>
  <c r="O85" i="15"/>
  <c r="O77" i="15"/>
  <c r="N69" i="15"/>
  <c r="N57" i="15"/>
  <c r="N25" i="15"/>
  <c r="O35" i="15"/>
  <c r="O44" i="15"/>
  <c r="N12" i="15"/>
  <c r="N7" i="15"/>
  <c r="N34" i="15"/>
  <c r="O65" i="15"/>
  <c r="N81" i="15"/>
  <c r="O37" i="15"/>
  <c r="O9" i="15"/>
  <c r="N51" i="15"/>
  <c r="N50" i="15"/>
  <c r="N83" i="15"/>
  <c r="N75" i="15"/>
  <c r="N67" i="15"/>
  <c r="O49" i="15"/>
  <c r="N17" i="15"/>
  <c r="N13" i="15"/>
  <c r="N36" i="15"/>
  <c r="O4" i="15"/>
  <c r="N58" i="15"/>
  <c r="N26" i="15"/>
  <c r="O88" i="15"/>
  <c r="O86" i="15"/>
  <c r="N84" i="15"/>
  <c r="O82" i="15"/>
  <c r="N80" i="15"/>
  <c r="N78" i="15"/>
  <c r="N76" i="15"/>
  <c r="N74" i="15"/>
  <c r="O72" i="15"/>
  <c r="O70" i="15"/>
  <c r="O68" i="15"/>
  <c r="O59" i="15"/>
  <c r="N31" i="15"/>
  <c r="O63" i="15"/>
  <c r="N55" i="15"/>
  <c r="O47" i="15"/>
  <c r="N39" i="15"/>
  <c r="O31" i="15"/>
  <c r="N23" i="15"/>
  <c r="N15" i="15"/>
  <c r="O7" i="15"/>
  <c r="N49" i="15"/>
  <c r="N27" i="15"/>
  <c r="O5" i="15"/>
  <c r="O58" i="15"/>
  <c r="O50" i="15"/>
  <c r="O42" i="15"/>
  <c r="O34" i="15"/>
  <c r="O26" i="15"/>
  <c r="O18" i="15"/>
  <c r="N10" i="15"/>
  <c r="N66" i="15"/>
  <c r="N47" i="15"/>
  <c r="O23" i="15"/>
  <c r="N64" i="15"/>
  <c r="N56" i="15"/>
  <c r="N48" i="15"/>
  <c r="O40" i="15"/>
  <c r="O32" i="15"/>
  <c r="N24" i="15"/>
  <c r="N16" i="15"/>
  <c r="O8" i="15"/>
  <c r="N65" i="15"/>
  <c r="N88" i="15"/>
  <c r="N86" i="15"/>
  <c r="O84" i="15"/>
  <c r="N82" i="15"/>
  <c r="O80" i="15"/>
  <c r="O78" i="15"/>
  <c r="O76" i="15"/>
  <c r="O74" i="15"/>
  <c r="N72" i="15"/>
  <c r="N70" i="15"/>
  <c r="N68" i="15"/>
  <c r="N53" i="15"/>
  <c r="O25" i="15"/>
  <c r="N61" i="15"/>
  <c r="O53" i="15"/>
  <c r="N45" i="15"/>
  <c r="N37" i="15"/>
  <c r="O29" i="15"/>
  <c r="O21" i="15"/>
  <c r="O13" i="15"/>
  <c r="N6" i="15"/>
  <c r="O45" i="15"/>
  <c r="N21" i="15"/>
  <c r="O64" i="15"/>
  <c r="O56" i="15"/>
  <c r="O48" i="15"/>
  <c r="N40" i="15"/>
  <c r="N32" i="15"/>
  <c r="O24" i="15"/>
  <c r="O16" i="15"/>
  <c r="N8" i="15"/>
  <c r="N63" i="15"/>
  <c r="O39" i="15"/>
  <c r="O19" i="15"/>
  <c r="O62" i="15"/>
  <c r="N54" i="15"/>
  <c r="O46" i="15"/>
  <c r="N38" i="15"/>
  <c r="N30" i="15"/>
  <c r="N22" i="15"/>
  <c r="O14" i="15"/>
  <c r="O6" i="15"/>
  <c r="N4" i="15"/>
  <c r="N87" i="15"/>
  <c r="N85" i="15"/>
  <c r="O83" i="15"/>
  <c r="O81" i="15"/>
  <c r="O79" i="15"/>
  <c r="N77" i="15"/>
  <c r="O75" i="15"/>
  <c r="O73" i="15"/>
  <c r="O71" i="15"/>
  <c r="O69" i="15"/>
  <c r="O67" i="15"/>
  <c r="O43" i="15"/>
  <c r="O15" i="15"/>
  <c r="N59" i="15"/>
  <c r="O51" i="15"/>
  <c r="N43" i="15"/>
  <c r="N35" i="15"/>
  <c r="O27" i="15"/>
  <c r="N19" i="15"/>
  <c r="O11" i="15"/>
  <c r="O61" i="15"/>
  <c r="O41" i="15"/>
  <c r="O17" i="15"/>
  <c r="N62" i="15"/>
  <c r="O54" i="15"/>
  <c r="N46" i="15"/>
  <c r="O38" i="15"/>
  <c r="O30" i="15"/>
  <c r="O22" i="15"/>
  <c r="N14" i="15"/>
  <c r="N5" i="15"/>
  <c r="O57" i="15"/>
  <c r="O33" i="15"/>
  <c r="N11" i="15"/>
  <c r="N60" i="15"/>
  <c r="N52" i="15"/>
  <c r="N44" i="15"/>
  <c r="O36" i="15"/>
  <c r="O28" i="15"/>
  <c r="N20" i="15"/>
  <c r="O12" i="15"/>
  <c r="O66" i="15"/>
  <c r="G364" i="4"/>
  <c r="E364" i="4" s="1"/>
  <c r="G363" i="6"/>
  <c r="I363" i="6" s="1"/>
  <c r="F364" i="6" s="1"/>
  <c r="G364" i="6" s="1"/>
  <c r="E364" i="6" s="1"/>
  <c r="I364" i="6" s="1"/>
  <c r="L363" i="6"/>
  <c r="M363" i="6"/>
  <c r="L368" i="14"/>
  <c r="M368" i="14"/>
  <c r="I368" i="14"/>
  <c r="F366" i="6"/>
  <c r="G365" i="6"/>
  <c r="G366" i="6" s="1"/>
  <c r="I366" i="6" s="1"/>
  <c r="M366" i="6"/>
  <c r="L366" i="6"/>
  <c r="E367" i="6"/>
  <c r="E365" i="7"/>
  <c r="I364" i="7"/>
  <c r="L364" i="7"/>
  <c r="M364" i="7"/>
  <c r="G50" i="10"/>
  <c r="G52" i="10" s="1"/>
  <c r="G111" i="10"/>
  <c r="M3" i="14" l="1"/>
  <c r="N2" i="14" s="1"/>
  <c r="N3" i="14" s="1"/>
  <c r="O35" i="14" s="1"/>
  <c r="O3" i="15"/>
  <c r="P2" i="15" s="1"/>
  <c r="P3" i="15" s="1"/>
  <c r="P4" i="15" s="1"/>
  <c r="Q200" i="15"/>
  <c r="Q216" i="15"/>
  <c r="P248" i="15"/>
  <c r="P264" i="15"/>
  <c r="Q269" i="15"/>
  <c r="P269" i="15"/>
  <c r="Q270" i="15"/>
  <c r="P270" i="15"/>
  <c r="P271" i="15"/>
  <c r="Q271" i="15"/>
  <c r="P272" i="15"/>
  <c r="Q272" i="15"/>
  <c r="P273" i="15"/>
  <c r="Q273" i="15"/>
  <c r="P274" i="15"/>
  <c r="Q274" i="15"/>
  <c r="P275" i="15"/>
  <c r="Q275" i="15"/>
  <c r="Q276" i="15"/>
  <c r="P276" i="15"/>
  <c r="P277" i="15"/>
  <c r="Q277" i="15"/>
  <c r="P278" i="15"/>
  <c r="Q278" i="15"/>
  <c r="P279" i="15"/>
  <c r="Q279" i="15"/>
  <c r="P280" i="15"/>
  <c r="Q280" i="15"/>
  <c r="P281" i="15"/>
  <c r="Q281" i="15"/>
  <c r="P282" i="15"/>
  <c r="Q282" i="15"/>
  <c r="Q283" i="15"/>
  <c r="P283" i="15"/>
  <c r="P284" i="15"/>
  <c r="Q284" i="15"/>
  <c r="Q285" i="15"/>
  <c r="P285" i="15"/>
  <c r="P286" i="15"/>
  <c r="Q286" i="15"/>
  <c r="Q287" i="15"/>
  <c r="P287" i="15"/>
  <c r="Q288" i="15"/>
  <c r="P288" i="15"/>
  <c r="P289" i="15"/>
  <c r="Q289" i="15"/>
  <c r="Q290" i="15"/>
  <c r="P290" i="15"/>
  <c r="P291" i="15"/>
  <c r="Q291" i="15"/>
  <c r="P292" i="15"/>
  <c r="Q292" i="15"/>
  <c r="Q293" i="15"/>
  <c r="P293" i="15"/>
  <c r="Q294" i="15"/>
  <c r="P294" i="15"/>
  <c r="P295" i="15"/>
  <c r="Q295" i="15"/>
  <c r="P296" i="15"/>
  <c r="Q296" i="15"/>
  <c r="Q297" i="15"/>
  <c r="P297" i="15"/>
  <c r="Q298" i="15"/>
  <c r="P298" i="15"/>
  <c r="P299" i="15"/>
  <c r="Q299" i="15"/>
  <c r="P300" i="15"/>
  <c r="Q300" i="15"/>
  <c r="Q301" i="15"/>
  <c r="P301" i="15"/>
  <c r="P302" i="15"/>
  <c r="Q302" i="15"/>
  <c r="Q303" i="15"/>
  <c r="P303" i="15"/>
  <c r="P304" i="15"/>
  <c r="Q304" i="15"/>
  <c r="Q305" i="15"/>
  <c r="P305" i="15"/>
  <c r="P306" i="15"/>
  <c r="Q306" i="15"/>
  <c r="P307" i="15"/>
  <c r="Q307" i="15"/>
  <c r="P308" i="15"/>
  <c r="Q308" i="15"/>
  <c r="Q309" i="15"/>
  <c r="P309" i="15"/>
  <c r="P310" i="15"/>
  <c r="Q310" i="15"/>
  <c r="P311" i="15"/>
  <c r="Q311" i="15"/>
  <c r="Q312" i="15"/>
  <c r="P312" i="15"/>
  <c r="P313" i="15"/>
  <c r="Q313" i="15"/>
  <c r="Q314" i="15"/>
  <c r="P314" i="15"/>
  <c r="P315" i="15"/>
  <c r="Q315" i="15"/>
  <c r="P316" i="15"/>
  <c r="Q316" i="15"/>
  <c r="P317" i="15"/>
  <c r="Q317" i="15"/>
  <c r="P318" i="15"/>
  <c r="Q318" i="15"/>
  <c r="Q319" i="15"/>
  <c r="P319" i="15"/>
  <c r="Q320" i="15"/>
  <c r="P320" i="15"/>
  <c r="Q321" i="15"/>
  <c r="P321" i="15"/>
  <c r="P322" i="15"/>
  <c r="Q322" i="15"/>
  <c r="Q323" i="15"/>
  <c r="P323" i="15"/>
  <c r="Q324" i="15"/>
  <c r="P324" i="15"/>
  <c r="Q325" i="15"/>
  <c r="P325" i="15"/>
  <c r="P326" i="15"/>
  <c r="Q326" i="15"/>
  <c r="P327" i="15"/>
  <c r="Q327" i="15"/>
  <c r="Q328" i="15"/>
  <c r="P328" i="15"/>
  <c r="Q329" i="15"/>
  <c r="P329" i="15"/>
  <c r="Q330" i="15"/>
  <c r="P330" i="15"/>
  <c r="P331" i="15"/>
  <c r="Q331" i="15"/>
  <c r="Q332" i="15"/>
  <c r="P332" i="15"/>
  <c r="P333" i="15"/>
  <c r="Q333" i="15"/>
  <c r="P334" i="15"/>
  <c r="Q334" i="15"/>
  <c r="Q335" i="15"/>
  <c r="P335" i="15"/>
  <c r="Q336" i="15"/>
  <c r="P336" i="15"/>
  <c r="P337" i="15"/>
  <c r="Q337" i="15"/>
  <c r="P338" i="15"/>
  <c r="Q338" i="15"/>
  <c r="Q339" i="15"/>
  <c r="P339" i="15"/>
  <c r="P340" i="15"/>
  <c r="Q340" i="15"/>
  <c r="Q341" i="15"/>
  <c r="P341" i="15"/>
  <c r="P342" i="15"/>
  <c r="Q342" i="15"/>
  <c r="Q343" i="15"/>
  <c r="P343" i="15"/>
  <c r="P344" i="15"/>
  <c r="Q344" i="15"/>
  <c r="Q345" i="15"/>
  <c r="P345" i="15"/>
  <c r="P346" i="15"/>
  <c r="Q346" i="15"/>
  <c r="P347" i="15"/>
  <c r="Q347" i="15"/>
  <c r="P348" i="15"/>
  <c r="Q348" i="15"/>
  <c r="Q349" i="15"/>
  <c r="P349" i="15"/>
  <c r="Q350" i="15"/>
  <c r="P350" i="15"/>
  <c r="P351" i="15"/>
  <c r="Q351" i="15"/>
  <c r="P352" i="15"/>
  <c r="Q352" i="15"/>
  <c r="Q353" i="15"/>
  <c r="P353" i="15"/>
  <c r="Q354" i="15"/>
  <c r="P354" i="15"/>
  <c r="P355" i="15"/>
  <c r="Q355" i="15"/>
  <c r="P356" i="15"/>
  <c r="Q356" i="15"/>
  <c r="P357" i="15"/>
  <c r="Q357" i="15"/>
  <c r="P358" i="15"/>
  <c r="Q358" i="15"/>
  <c r="P359" i="15"/>
  <c r="Q359" i="15"/>
  <c r="Q360" i="15"/>
  <c r="P360" i="15"/>
  <c r="P361" i="15"/>
  <c r="Q361" i="15"/>
  <c r="P362" i="15"/>
  <c r="Q362" i="15"/>
  <c r="P363" i="15"/>
  <c r="Q363" i="15"/>
  <c r="P364" i="15"/>
  <c r="Q364" i="15"/>
  <c r="O368" i="14"/>
  <c r="M364" i="6"/>
  <c r="L364" i="6"/>
  <c r="F367" i="6"/>
  <c r="I367" i="6"/>
  <c r="L367" i="6"/>
  <c r="M367" i="6"/>
  <c r="D2" i="6"/>
  <c r="F20" i="1" s="1"/>
  <c r="G32" i="1" s="1"/>
  <c r="N368" i="14"/>
  <c r="F365" i="7"/>
  <c r="I365" i="7"/>
  <c r="E365" i="4"/>
  <c r="L364" i="4"/>
  <c r="M364" i="4"/>
  <c r="I364" i="4"/>
  <c r="L365" i="7"/>
  <c r="M365" i="7"/>
  <c r="E366" i="7"/>
  <c r="N269" i="14"/>
  <c r="O269" i="14"/>
  <c r="O270" i="14"/>
  <c r="N270" i="14"/>
  <c r="O271" i="14"/>
  <c r="N271" i="14"/>
  <c r="N272" i="14"/>
  <c r="O272" i="14"/>
  <c r="N273" i="14"/>
  <c r="O273" i="14"/>
  <c r="O274" i="14"/>
  <c r="N274" i="14"/>
  <c r="N275" i="14"/>
  <c r="O275" i="14"/>
  <c r="N276" i="14"/>
  <c r="O276" i="14"/>
  <c r="O277" i="14"/>
  <c r="N277" i="14"/>
  <c r="N278" i="14"/>
  <c r="O278" i="14"/>
  <c r="O279" i="14"/>
  <c r="N279" i="14"/>
  <c r="O280" i="14"/>
  <c r="N280" i="14"/>
  <c r="O281" i="14"/>
  <c r="N281" i="14"/>
  <c r="N282" i="14"/>
  <c r="O282" i="14"/>
  <c r="N283" i="14"/>
  <c r="O283" i="14"/>
  <c r="N284" i="14"/>
  <c r="O284" i="14"/>
  <c r="O285" i="14"/>
  <c r="N285" i="14"/>
  <c r="O286" i="14"/>
  <c r="N286" i="14"/>
  <c r="N287" i="14"/>
  <c r="O287" i="14"/>
  <c r="O288" i="14"/>
  <c r="N288" i="14"/>
  <c r="O289" i="14"/>
  <c r="N289" i="14"/>
  <c r="O290" i="14"/>
  <c r="N290" i="14"/>
  <c r="O291" i="14"/>
  <c r="N291" i="14"/>
  <c r="O292" i="14"/>
  <c r="N292" i="14"/>
  <c r="O293" i="14"/>
  <c r="N293" i="14"/>
  <c r="N294" i="14"/>
  <c r="O294" i="14"/>
  <c r="O295" i="14"/>
  <c r="N295" i="14"/>
  <c r="O296" i="14"/>
  <c r="N296" i="14"/>
  <c r="O297" i="14"/>
  <c r="N297" i="14"/>
  <c r="O298" i="14"/>
  <c r="N298" i="14"/>
  <c r="O299" i="14"/>
  <c r="N299" i="14"/>
  <c r="N300" i="14"/>
  <c r="O300" i="14"/>
  <c r="N301" i="14"/>
  <c r="O301" i="14"/>
  <c r="O302" i="14"/>
  <c r="N302" i="14"/>
  <c r="O303" i="14"/>
  <c r="N303" i="14"/>
  <c r="O304" i="14"/>
  <c r="N304" i="14"/>
  <c r="N305" i="14"/>
  <c r="O305" i="14"/>
  <c r="N306" i="14"/>
  <c r="O306" i="14"/>
  <c r="N307" i="14"/>
  <c r="O307" i="14"/>
  <c r="N308" i="14"/>
  <c r="O308" i="14"/>
  <c r="O309" i="14"/>
  <c r="N309" i="14"/>
  <c r="N310" i="14"/>
  <c r="O310" i="14"/>
  <c r="O311" i="14"/>
  <c r="N311" i="14"/>
  <c r="N312" i="14"/>
  <c r="O312" i="14"/>
  <c r="N313" i="14"/>
  <c r="O313" i="14"/>
  <c r="N314" i="14"/>
  <c r="O314" i="14"/>
  <c r="N315" i="14"/>
  <c r="O315" i="14"/>
  <c r="O316" i="14"/>
  <c r="N316" i="14"/>
  <c r="O317" i="14"/>
  <c r="N317" i="14"/>
  <c r="O318" i="14"/>
  <c r="N318" i="14"/>
  <c r="O319" i="14"/>
  <c r="N319" i="14"/>
  <c r="O320" i="14"/>
  <c r="N320" i="14"/>
  <c r="N321" i="14"/>
  <c r="O321" i="14"/>
  <c r="N322" i="14"/>
  <c r="O322" i="14"/>
  <c r="O323" i="14"/>
  <c r="N323" i="14"/>
  <c r="N324" i="14"/>
  <c r="O324" i="14"/>
  <c r="N325" i="14"/>
  <c r="O325" i="14"/>
  <c r="N326" i="14"/>
  <c r="O326" i="14"/>
  <c r="N327" i="14"/>
  <c r="O327" i="14"/>
  <c r="O328" i="14"/>
  <c r="N328" i="14"/>
  <c r="O329" i="14"/>
  <c r="N329" i="14"/>
  <c r="N330" i="14"/>
  <c r="O330" i="14"/>
  <c r="N331" i="14"/>
  <c r="O331" i="14"/>
  <c r="O332" i="14"/>
  <c r="N332" i="14"/>
  <c r="N333" i="14"/>
  <c r="O333" i="14"/>
  <c r="O334" i="14"/>
  <c r="N334" i="14"/>
  <c r="O335" i="14"/>
  <c r="N335" i="14"/>
  <c r="N336" i="14"/>
  <c r="O336" i="14"/>
  <c r="O337" i="14"/>
  <c r="N337" i="14"/>
  <c r="O338" i="14"/>
  <c r="N338" i="14"/>
  <c r="N339" i="14"/>
  <c r="O339" i="14"/>
  <c r="O340" i="14"/>
  <c r="N340" i="14"/>
  <c r="O341" i="14"/>
  <c r="N341" i="14"/>
  <c r="N342" i="14"/>
  <c r="O342" i="14"/>
  <c r="O343" i="14"/>
  <c r="N343" i="14"/>
  <c r="N344" i="14"/>
  <c r="O344" i="14"/>
  <c r="N345" i="14"/>
  <c r="O345" i="14"/>
  <c r="O346" i="14"/>
  <c r="N346" i="14"/>
  <c r="N347" i="14"/>
  <c r="O347" i="14"/>
  <c r="O348" i="14"/>
  <c r="N348" i="14"/>
  <c r="N349" i="14"/>
  <c r="O349" i="14"/>
  <c r="N350" i="14"/>
  <c r="O350" i="14"/>
  <c r="N351" i="14"/>
  <c r="O351" i="14"/>
  <c r="N352" i="14"/>
  <c r="O352" i="14"/>
  <c r="N353" i="14"/>
  <c r="O353" i="14"/>
  <c r="O354" i="14"/>
  <c r="N354" i="14"/>
  <c r="O355" i="14"/>
  <c r="N355" i="14"/>
  <c r="O356" i="14"/>
  <c r="N356" i="14"/>
  <c r="N357" i="14"/>
  <c r="O357" i="14"/>
  <c r="N358" i="14"/>
  <c r="O358" i="14"/>
  <c r="O359" i="14"/>
  <c r="N359" i="14"/>
  <c r="O360" i="14"/>
  <c r="N360" i="14"/>
  <c r="O361" i="14"/>
  <c r="N361" i="14"/>
  <c r="N362" i="14"/>
  <c r="O362" i="14"/>
  <c r="N363" i="14"/>
  <c r="O363" i="14"/>
  <c r="O364" i="14"/>
  <c r="N364" i="14"/>
  <c r="N365" i="14"/>
  <c r="O365" i="14"/>
  <c r="O366" i="14"/>
  <c r="N366" i="14"/>
  <c r="N367" i="14"/>
  <c r="O367" i="14"/>
  <c r="Q232" i="15" l="1"/>
  <c r="O219" i="14"/>
  <c r="O265" i="14"/>
  <c r="Q264" i="15"/>
  <c r="Q248" i="15"/>
  <c r="P232" i="15"/>
  <c r="P200" i="15"/>
  <c r="N257" i="14"/>
  <c r="P256" i="15"/>
  <c r="Q240" i="15"/>
  <c r="Q224" i="15"/>
  <c r="Q208" i="15"/>
  <c r="P192" i="15"/>
  <c r="N203" i="14"/>
  <c r="P216" i="15"/>
  <c r="O249" i="14"/>
  <c r="Q256" i="15"/>
  <c r="P240" i="15"/>
  <c r="P224" i="15"/>
  <c r="P208" i="15"/>
  <c r="Q192" i="15"/>
  <c r="N242" i="14"/>
  <c r="N265" i="14"/>
  <c r="N249" i="14"/>
  <c r="N189" i="14"/>
  <c r="O189" i="14"/>
  <c r="N213" i="14"/>
  <c r="N238" i="14"/>
  <c r="N261" i="14"/>
  <c r="O253" i="14"/>
  <c r="N219" i="14"/>
  <c r="O244" i="14"/>
  <c r="O223" i="14"/>
  <c r="N227" i="14"/>
  <c r="N229" i="14"/>
  <c r="O222" i="14"/>
  <c r="O246" i="14"/>
  <c r="O214" i="14"/>
  <c r="Q268" i="15"/>
  <c r="P260" i="15"/>
  <c r="P252" i="15"/>
  <c r="Q244" i="15"/>
  <c r="Q236" i="15"/>
  <c r="Q228" i="15"/>
  <c r="Q220" i="15"/>
  <c r="Q212" i="15"/>
  <c r="Q204" i="15"/>
  <c r="Q196" i="15"/>
  <c r="P188" i="15"/>
  <c r="N224" i="14"/>
  <c r="N222" i="14"/>
  <c r="O257" i="14"/>
  <c r="O235" i="14"/>
  <c r="O240" i="14"/>
  <c r="N217" i="14"/>
  <c r="O261" i="14"/>
  <c r="N253" i="14"/>
  <c r="O194" i="14"/>
  <c r="O186" i="14"/>
  <c r="N239" i="14"/>
  <c r="N243" i="14"/>
  <c r="O188" i="14"/>
  <c r="N197" i="14"/>
  <c r="O209" i="14"/>
  <c r="O230" i="14"/>
  <c r="P268" i="15"/>
  <c r="Q260" i="15"/>
  <c r="Q252" i="15"/>
  <c r="P244" i="15"/>
  <c r="P236" i="15"/>
  <c r="P228" i="15"/>
  <c r="P220" i="15"/>
  <c r="P212" i="15"/>
  <c r="P204" i="15"/>
  <c r="P196" i="15"/>
  <c r="Q188" i="15"/>
  <c r="O236" i="14"/>
  <c r="N201" i="14"/>
  <c r="N244" i="14"/>
  <c r="O267" i="14"/>
  <c r="O263" i="14"/>
  <c r="N259" i="14"/>
  <c r="N255" i="14"/>
  <c r="O251" i="14"/>
  <c r="O247" i="14"/>
  <c r="N232" i="14"/>
  <c r="O237" i="14"/>
  <c r="O234" i="14"/>
  <c r="N216" i="14"/>
  <c r="N230" i="14"/>
  <c r="N241" i="14"/>
  <c r="O218" i="14"/>
  <c r="O207" i="14"/>
  <c r="N236" i="14"/>
  <c r="N193" i="14"/>
  <c r="O215" i="14"/>
  <c r="N228" i="14"/>
  <c r="O238" i="14"/>
  <c r="O208" i="14"/>
  <c r="O231" i="14"/>
  <c r="P266" i="15"/>
  <c r="Q262" i="15"/>
  <c r="P258" i="15"/>
  <c r="P254" i="15"/>
  <c r="P250" i="15"/>
  <c r="Q246" i="15"/>
  <c r="Q242" i="15"/>
  <c r="P238" i="15"/>
  <c r="Q234" i="15"/>
  <c r="Q230" i="15"/>
  <c r="Q226" i="15"/>
  <c r="P222" i="15"/>
  <c r="Q218" i="15"/>
  <c r="P214" i="15"/>
  <c r="P210" i="15"/>
  <c r="P206" i="15"/>
  <c r="Q202" i="15"/>
  <c r="P198" i="15"/>
  <c r="P194" i="15"/>
  <c r="Q190" i="15"/>
  <c r="Q186" i="15"/>
  <c r="N267" i="14"/>
  <c r="N263" i="14"/>
  <c r="O259" i="14"/>
  <c r="O255" i="14"/>
  <c r="N251" i="14"/>
  <c r="N247" i="14"/>
  <c r="O217" i="14"/>
  <c r="N196" i="14"/>
  <c r="N233" i="14"/>
  <c r="N237" i="14"/>
  <c r="N188" i="14"/>
  <c r="N246" i="14"/>
  <c r="N234" i="14"/>
  <c r="N225" i="14"/>
  <c r="N194" i="14"/>
  <c r="N200" i="14"/>
  <c r="N231" i="14"/>
  <c r="O221" i="14"/>
  <c r="O211" i="14"/>
  <c r="O224" i="14"/>
  <c r="O201" i="14"/>
  <c r="Q266" i="15"/>
  <c r="P262" i="15"/>
  <c r="Q258" i="15"/>
  <c r="Q254" i="15"/>
  <c r="Q250" i="15"/>
  <c r="P246" i="15"/>
  <c r="P242" i="15"/>
  <c r="Q238" i="15"/>
  <c r="P234" i="15"/>
  <c r="P230" i="15"/>
  <c r="P226" i="15"/>
  <c r="Q222" i="15"/>
  <c r="P218" i="15"/>
  <c r="Q214" i="15"/>
  <c r="Q210" i="15"/>
  <c r="Q206" i="15"/>
  <c r="P202" i="15"/>
  <c r="Q198" i="15"/>
  <c r="Q194" i="15"/>
  <c r="P190" i="15"/>
  <c r="P186" i="15"/>
  <c r="N245" i="14"/>
  <c r="N268" i="14"/>
  <c r="N266" i="14"/>
  <c r="O264" i="14"/>
  <c r="O262" i="14"/>
  <c r="N260" i="14"/>
  <c r="O258" i="14"/>
  <c r="N256" i="14"/>
  <c r="N254" i="14"/>
  <c r="N252" i="14"/>
  <c r="O250" i="14"/>
  <c r="O248" i="14"/>
  <c r="O241" i="14"/>
  <c r="N226" i="14"/>
  <c r="O239" i="14"/>
  <c r="N205" i="14"/>
  <c r="O212" i="14"/>
  <c r="N202" i="14"/>
  <c r="O225" i="14"/>
  <c r="N210" i="14"/>
  <c r="N191" i="14"/>
  <c r="O198" i="14"/>
  <c r="O204" i="14"/>
  <c r="N195" i="14"/>
  <c r="O195" i="14"/>
  <c r="O185" i="14"/>
  <c r="N192" i="14"/>
  <c r="O205" i="14"/>
  <c r="O197" i="14"/>
  <c r="N204" i="14"/>
  <c r="O210" i="14"/>
  <c r="O243" i="14"/>
  <c r="O232" i="14"/>
  <c r="N185" i="14"/>
  <c r="N190" i="14"/>
  <c r="O196" i="14"/>
  <c r="N223" i="14"/>
  <c r="O216" i="14"/>
  <c r="O199" i="14"/>
  <c r="O233" i="14"/>
  <c r="N240" i="14"/>
  <c r="O229" i="14"/>
  <c r="O203" i="14"/>
  <c r="P267" i="15"/>
  <c r="Q265" i="15"/>
  <c r="Q263" i="15"/>
  <c r="P261" i="15"/>
  <c r="Q259" i="15"/>
  <c r="P257" i="15"/>
  <c r="Q255" i="15"/>
  <c r="Q253" i="15"/>
  <c r="Q251" i="15"/>
  <c r="Q249" i="15"/>
  <c r="Q247" i="15"/>
  <c r="Q245" i="15"/>
  <c r="P243" i="15"/>
  <c r="Q241" i="15"/>
  <c r="Q239" i="15"/>
  <c r="P237" i="15"/>
  <c r="Q235" i="15"/>
  <c r="Q233" i="15"/>
  <c r="Q231" i="15"/>
  <c r="P229" i="15"/>
  <c r="Q227" i="15"/>
  <c r="Q225" i="15"/>
  <c r="Q223" i="15"/>
  <c r="Q221" i="15"/>
  <c r="P219" i="15"/>
  <c r="P217" i="15"/>
  <c r="Q215" i="15"/>
  <c r="P213" i="15"/>
  <c r="Q211" i="15"/>
  <c r="P209" i="15"/>
  <c r="P207" i="15"/>
  <c r="Q205" i="15"/>
  <c r="Q203" i="15"/>
  <c r="P201" i="15"/>
  <c r="P199" i="15"/>
  <c r="Q197" i="15"/>
  <c r="Q195" i="15"/>
  <c r="Q193" i="15"/>
  <c r="P191" i="15"/>
  <c r="Q189" i="15"/>
  <c r="Q187" i="15"/>
  <c r="Q185" i="15"/>
  <c r="O268" i="14"/>
  <c r="O266" i="14"/>
  <c r="N264" i="14"/>
  <c r="N262" i="14"/>
  <c r="O260" i="14"/>
  <c r="N258" i="14"/>
  <c r="O256" i="14"/>
  <c r="O254" i="14"/>
  <c r="O252" i="14"/>
  <c r="N250" i="14"/>
  <c r="N248" i="14"/>
  <c r="O187" i="14"/>
  <c r="O200" i="14"/>
  <c r="N209" i="14"/>
  <c r="N221" i="14"/>
  <c r="O228" i="14"/>
  <c r="N218" i="14"/>
  <c r="N235" i="14"/>
  <c r="O242" i="14"/>
  <c r="N207" i="14"/>
  <c r="N214" i="14"/>
  <c r="N220" i="14"/>
  <c r="O191" i="14"/>
  <c r="N211" i="14"/>
  <c r="O202" i="14"/>
  <c r="N208" i="14"/>
  <c r="O227" i="14"/>
  <c r="O213" i="14"/>
  <c r="O220" i="14"/>
  <c r="O226" i="14"/>
  <c r="N215" i="14"/>
  <c r="O190" i="14"/>
  <c r="N199" i="14"/>
  <c r="O206" i="14"/>
  <c r="N212" i="14"/>
  <c r="N186" i="14"/>
  <c r="N206" i="14"/>
  <c r="N187" i="14"/>
  <c r="O192" i="14"/>
  <c r="N198" i="14"/>
  <c r="O193" i="14"/>
  <c r="O245" i="14"/>
  <c r="Q267" i="15"/>
  <c r="P265" i="15"/>
  <c r="P263" i="15"/>
  <c r="Q261" i="15"/>
  <c r="P259" i="15"/>
  <c r="Q257" i="15"/>
  <c r="P255" i="15"/>
  <c r="P253" i="15"/>
  <c r="P251" i="15"/>
  <c r="P249" i="15"/>
  <c r="P247" i="15"/>
  <c r="P245" i="15"/>
  <c r="Q243" i="15"/>
  <c r="P241" i="15"/>
  <c r="P239" i="15"/>
  <c r="Q237" i="15"/>
  <c r="P235" i="15"/>
  <c r="P233" i="15"/>
  <c r="P231" i="15"/>
  <c r="Q229" i="15"/>
  <c r="P227" i="15"/>
  <c r="P225" i="15"/>
  <c r="P223" i="15"/>
  <c r="P221" i="15"/>
  <c r="Q219" i="15"/>
  <c r="Q217" i="15"/>
  <c r="P215" i="15"/>
  <c r="Q213" i="15"/>
  <c r="P211" i="15"/>
  <c r="Q209" i="15"/>
  <c r="Q207" i="15"/>
  <c r="P205" i="15"/>
  <c r="P203" i="15"/>
  <c r="Q201" i="15"/>
  <c r="Q199" i="15"/>
  <c r="P197" i="15"/>
  <c r="P195" i="15"/>
  <c r="P193" i="15"/>
  <c r="Q191" i="15"/>
  <c r="P189" i="15"/>
  <c r="P187" i="15"/>
  <c r="P185" i="15"/>
  <c r="Q174" i="15"/>
  <c r="Q131" i="15"/>
  <c r="N131" i="14"/>
  <c r="O164" i="14"/>
  <c r="Q130" i="15"/>
  <c r="O134" i="14"/>
  <c r="O109" i="14"/>
  <c r="O111" i="14"/>
  <c r="N151" i="14"/>
  <c r="O126" i="14"/>
  <c r="P152" i="15"/>
  <c r="P110" i="15"/>
  <c r="O178" i="14"/>
  <c r="N132" i="14"/>
  <c r="N116" i="14"/>
  <c r="N95" i="14"/>
  <c r="P173" i="15"/>
  <c r="O115" i="14"/>
  <c r="N164" i="14"/>
  <c r="O154" i="14"/>
  <c r="N153" i="14"/>
  <c r="Q152" i="15"/>
  <c r="Q109" i="15"/>
  <c r="O140" i="14"/>
  <c r="O112" i="14"/>
  <c r="N147" i="14"/>
  <c r="O150" i="14"/>
  <c r="N103" i="14"/>
  <c r="P184" i="15"/>
  <c r="Q163" i="15"/>
  <c r="P142" i="15"/>
  <c r="Q120" i="15"/>
  <c r="P99" i="15"/>
  <c r="O179" i="14"/>
  <c r="O168" i="14"/>
  <c r="N120" i="14"/>
  <c r="O119" i="14"/>
  <c r="N136" i="14"/>
  <c r="O129" i="14"/>
  <c r="N91" i="14"/>
  <c r="N124" i="14"/>
  <c r="O139" i="14"/>
  <c r="Q184" i="15"/>
  <c r="P162" i="15"/>
  <c r="P141" i="15"/>
  <c r="P120" i="15"/>
  <c r="Q98" i="15"/>
  <c r="N99" i="14"/>
  <c r="O125" i="14"/>
  <c r="O157" i="14"/>
  <c r="N98" i="14"/>
  <c r="N111" i="14"/>
  <c r="N168" i="14"/>
  <c r="N159" i="14"/>
  <c r="N156" i="14"/>
  <c r="N173" i="14"/>
  <c r="N130" i="14"/>
  <c r="N97" i="14"/>
  <c r="O165" i="14"/>
  <c r="O144" i="14"/>
  <c r="N158" i="14"/>
  <c r="O148" i="14"/>
  <c r="O123" i="14"/>
  <c r="O104" i="14"/>
  <c r="N112" i="14"/>
  <c r="N107" i="14"/>
  <c r="P179" i="15"/>
  <c r="Q168" i="15"/>
  <c r="P158" i="15"/>
  <c r="Q147" i="15"/>
  <c r="P136" i="15"/>
  <c r="P126" i="15"/>
  <c r="Q115" i="15"/>
  <c r="P104" i="15"/>
  <c r="P94" i="15"/>
  <c r="O93" i="14"/>
  <c r="O102" i="14"/>
  <c r="N144" i="14"/>
  <c r="O153" i="14"/>
  <c r="N162" i="14"/>
  <c r="O98" i="14"/>
  <c r="O175" i="14"/>
  <c r="O177" i="14"/>
  <c r="N181" i="14"/>
  <c r="O117" i="14"/>
  <c r="N125" i="14"/>
  <c r="N133" i="14"/>
  <c r="O128" i="14"/>
  <c r="N179" i="14"/>
  <c r="N118" i="14"/>
  <c r="O135" i="14"/>
  <c r="N170" i="14"/>
  <c r="N96" i="14"/>
  <c r="O110" i="14"/>
  <c r="Q178" i="15"/>
  <c r="P168" i="15"/>
  <c r="P157" i="15"/>
  <c r="Q146" i="15"/>
  <c r="Q136" i="15"/>
  <c r="Q125" i="15"/>
  <c r="Q114" i="15"/>
  <c r="Q104" i="15"/>
  <c r="Q93" i="15"/>
  <c r="O163" i="14"/>
  <c r="O97" i="14"/>
  <c r="O96" i="14"/>
  <c r="N128" i="14"/>
  <c r="O114" i="14"/>
  <c r="O127" i="14"/>
  <c r="N89" i="14"/>
  <c r="N102" i="14"/>
  <c r="N115" i="14"/>
  <c r="N166" i="14"/>
  <c r="N174" i="14"/>
  <c r="N183" i="14"/>
  <c r="O170" i="14"/>
  <c r="N145" i="14"/>
  <c r="O137" i="14"/>
  <c r="N101" i="14"/>
  <c r="N155" i="14"/>
  <c r="O172" i="14"/>
  <c r="N110" i="14"/>
  <c r="O167" i="14"/>
  <c r="O99" i="14"/>
  <c r="O89" i="14"/>
  <c r="N109" i="14"/>
  <c r="O156" i="14"/>
  <c r="O184" i="14"/>
  <c r="O161" i="14"/>
  <c r="N126" i="14"/>
  <c r="N113" i="14"/>
  <c r="N138" i="14"/>
  <c r="P182" i="15"/>
  <c r="P176" i="15"/>
  <c r="Q171" i="15"/>
  <c r="P166" i="15"/>
  <c r="P160" i="15"/>
  <c r="P155" i="15"/>
  <c r="P150" i="15"/>
  <c r="Q144" i="15"/>
  <c r="P139" i="15"/>
  <c r="Q134" i="15"/>
  <c r="Q128" i="15"/>
  <c r="P123" i="15"/>
  <c r="Q118" i="15"/>
  <c r="Q112" i="15"/>
  <c r="Q107" i="15"/>
  <c r="P102" i="15"/>
  <c r="Q96" i="15"/>
  <c r="Q91" i="15"/>
  <c r="O118" i="14"/>
  <c r="O147" i="14"/>
  <c r="O130" i="14"/>
  <c r="O143" i="14"/>
  <c r="N121" i="14"/>
  <c r="N134" i="14"/>
  <c r="N143" i="14"/>
  <c r="O176" i="14"/>
  <c r="O141" i="14"/>
  <c r="O100" i="14"/>
  <c r="N161" i="14"/>
  <c r="O158" i="14"/>
  <c r="N167" i="14"/>
  <c r="O149" i="14"/>
  <c r="N142" i="14"/>
  <c r="N141" i="14"/>
  <c r="O90" i="14"/>
  <c r="O183" i="14"/>
  <c r="O131" i="14"/>
  <c r="O138" i="14"/>
  <c r="N137" i="14"/>
  <c r="N139" i="14"/>
  <c r="O122" i="14"/>
  <c r="O173" i="14"/>
  <c r="N123" i="14"/>
  <c r="N184" i="14"/>
  <c r="O94" i="14"/>
  <c r="Q181" i="15"/>
  <c r="Q176" i="15"/>
  <c r="Q170" i="15"/>
  <c r="Q165" i="15"/>
  <c r="Q160" i="15"/>
  <c r="Q154" i="15"/>
  <c r="P149" i="15"/>
  <c r="P144" i="15"/>
  <c r="Q138" i="15"/>
  <c r="P133" i="15"/>
  <c r="P128" i="15"/>
  <c r="Q122" i="15"/>
  <c r="Q117" i="15"/>
  <c r="P112" i="15"/>
  <c r="P106" i="15"/>
  <c r="Q101" i="15"/>
  <c r="P96" i="15"/>
  <c r="Q90" i="15"/>
  <c r="O113" i="14"/>
  <c r="N177" i="14"/>
  <c r="O171" i="14"/>
  <c r="N180" i="14"/>
  <c r="N119" i="14"/>
  <c r="N117" i="14"/>
  <c r="O181" i="14"/>
  <c r="N176" i="14"/>
  <c r="O95" i="14"/>
  <c r="O120" i="14"/>
  <c r="O124" i="14"/>
  <c r="O174" i="14"/>
  <c r="O106" i="14"/>
  <c r="N135" i="14"/>
  <c r="N105" i="14"/>
  <c r="O145" i="14"/>
  <c r="N154" i="14"/>
  <c r="N152" i="14"/>
  <c r="O162" i="14"/>
  <c r="N140" i="14"/>
  <c r="N148" i="14"/>
  <c r="N92" i="14"/>
  <c r="O105" i="14"/>
  <c r="O169" i="14"/>
  <c r="N160" i="14"/>
  <c r="N169" i="14"/>
  <c r="N178" i="14"/>
  <c r="N146" i="14"/>
  <c r="N149" i="14"/>
  <c r="O182" i="14"/>
  <c r="N100" i="14"/>
  <c r="O91" i="14"/>
  <c r="O155" i="14"/>
  <c r="O142" i="14"/>
  <c r="N150" i="14"/>
  <c r="O159" i="14"/>
  <c r="O132" i="14"/>
  <c r="Q183" i="15"/>
  <c r="Q180" i="15"/>
  <c r="P178" i="15"/>
  <c r="Q175" i="15"/>
  <c r="Q172" i="15"/>
  <c r="P170" i="15"/>
  <c r="P167" i="15"/>
  <c r="Q164" i="15"/>
  <c r="Q162" i="15"/>
  <c r="Q159" i="15"/>
  <c r="P156" i="15"/>
  <c r="P154" i="15"/>
  <c r="P151" i="15"/>
  <c r="Q148" i="15"/>
  <c r="P146" i="15"/>
  <c r="Q143" i="15"/>
  <c r="Q140" i="15"/>
  <c r="P138" i="15"/>
  <c r="P135" i="15"/>
  <c r="P132" i="15"/>
  <c r="P130" i="15"/>
  <c r="P127" i="15"/>
  <c r="Q124" i="15"/>
  <c r="P122" i="15"/>
  <c r="Q119" i="15"/>
  <c r="Q116" i="15"/>
  <c r="P114" i="15"/>
  <c r="Q111" i="15"/>
  <c r="Q108" i="15"/>
  <c r="Q106" i="15"/>
  <c r="Q103" i="15"/>
  <c r="Q100" i="15"/>
  <c r="P98" i="15"/>
  <c r="P95" i="15"/>
  <c r="P92" i="15"/>
  <c r="P90" i="15"/>
  <c r="O116" i="14"/>
  <c r="N129" i="14"/>
  <c r="N93" i="14"/>
  <c r="N106" i="14"/>
  <c r="O146" i="14"/>
  <c r="O92" i="14"/>
  <c r="N104" i="14"/>
  <c r="O133" i="14"/>
  <c r="O101" i="14"/>
  <c r="N114" i="14"/>
  <c r="N127" i="14"/>
  <c r="N122" i="14"/>
  <c r="O151" i="14"/>
  <c r="O136" i="14"/>
  <c r="O166" i="14"/>
  <c r="N175" i="14"/>
  <c r="N165" i="14"/>
  <c r="N108" i="14"/>
  <c r="O121" i="14"/>
  <c r="N182" i="14"/>
  <c r="N90" i="14"/>
  <c r="O103" i="14"/>
  <c r="O152" i="14"/>
  <c r="O108" i="14"/>
  <c r="N94" i="14"/>
  <c r="O107" i="14"/>
  <c r="N171" i="14"/>
  <c r="N163" i="14"/>
  <c r="N172" i="14"/>
  <c r="O180" i="14"/>
  <c r="N157" i="14"/>
  <c r="O160" i="14"/>
  <c r="Q182" i="15"/>
  <c r="P180" i="15"/>
  <c r="Q177" i="15"/>
  <c r="P174" i="15"/>
  <c r="P172" i="15"/>
  <c r="P169" i="15"/>
  <c r="Q166" i="15"/>
  <c r="P164" i="15"/>
  <c r="P161" i="15"/>
  <c r="Q158" i="15"/>
  <c r="Q156" i="15"/>
  <c r="P153" i="15"/>
  <c r="Q150" i="15"/>
  <c r="P148" i="15"/>
  <c r="P145" i="15"/>
  <c r="Q142" i="15"/>
  <c r="P140" i="15"/>
  <c r="Q137" i="15"/>
  <c r="P134" i="15"/>
  <c r="Q132" i="15"/>
  <c r="P129" i="15"/>
  <c r="Q126" i="15"/>
  <c r="P124" i="15"/>
  <c r="P121" i="15"/>
  <c r="P118" i="15"/>
  <c r="P116" i="15"/>
  <c r="P113" i="15"/>
  <c r="Q110" i="15"/>
  <c r="P108" i="15"/>
  <c r="Q105" i="15"/>
  <c r="Q102" i="15"/>
  <c r="P100" i="15"/>
  <c r="Q97" i="15"/>
  <c r="Q94" i="15"/>
  <c r="Q92" i="15"/>
  <c r="P89" i="15"/>
  <c r="P183" i="15"/>
  <c r="P181" i="15"/>
  <c r="Q179" i="15"/>
  <c r="P177" i="15"/>
  <c r="P175" i="15"/>
  <c r="Q173" i="15"/>
  <c r="P171" i="15"/>
  <c r="Q169" i="15"/>
  <c r="Q167" i="15"/>
  <c r="P165" i="15"/>
  <c r="P163" i="15"/>
  <c r="Q161" i="15"/>
  <c r="P159" i="15"/>
  <c r="Q157" i="15"/>
  <c r="Q155" i="15"/>
  <c r="Q153" i="15"/>
  <c r="Q151" i="15"/>
  <c r="Q149" i="15"/>
  <c r="P147" i="15"/>
  <c r="Q145" i="15"/>
  <c r="P143" i="15"/>
  <c r="Q141" i="15"/>
  <c r="Q139" i="15"/>
  <c r="P137" i="15"/>
  <c r="Q135" i="15"/>
  <c r="Q133" i="15"/>
  <c r="P131" i="15"/>
  <c r="Q129" i="15"/>
  <c r="Q127" i="15"/>
  <c r="P125" i="15"/>
  <c r="Q123" i="15"/>
  <c r="Q121" i="15"/>
  <c r="P119" i="15"/>
  <c r="P117" i="15"/>
  <c r="P115" i="15"/>
  <c r="Q113" i="15"/>
  <c r="P111" i="15"/>
  <c r="P109" i="15"/>
  <c r="P107" i="15"/>
  <c r="P105" i="15"/>
  <c r="P103" i="15"/>
  <c r="P101" i="15"/>
  <c r="Q99" i="15"/>
  <c r="P97" i="15"/>
  <c r="Q95" i="15"/>
  <c r="P93" i="15"/>
  <c r="P91" i="15"/>
  <c r="Q89" i="15"/>
  <c r="N65" i="14"/>
  <c r="O82" i="14"/>
  <c r="O19" i="14"/>
  <c r="O60" i="14"/>
  <c r="O67" i="14"/>
  <c r="O84" i="14"/>
  <c r="N38" i="14"/>
  <c r="O73" i="14"/>
  <c r="N37" i="14"/>
  <c r="O71" i="14"/>
  <c r="O70" i="14"/>
  <c r="O52" i="14"/>
  <c r="N46" i="14"/>
  <c r="O24" i="14"/>
  <c r="N41" i="14"/>
  <c r="O9" i="14"/>
  <c r="N77" i="14"/>
  <c r="O65" i="14"/>
  <c r="N18" i="14"/>
  <c r="O80" i="14"/>
  <c r="O83" i="14"/>
  <c r="N85" i="14"/>
  <c r="N22" i="14"/>
  <c r="N47" i="14"/>
  <c r="O81" i="14"/>
  <c r="O86" i="14"/>
  <c r="N24" i="14"/>
  <c r="N15" i="14"/>
  <c r="N40" i="14"/>
  <c r="N82" i="14"/>
  <c r="O18" i="14"/>
  <c r="N83" i="14"/>
  <c r="O72" i="14"/>
  <c r="O42" i="14"/>
  <c r="O5" i="14"/>
  <c r="O74" i="14"/>
  <c r="O7" i="14"/>
  <c r="O14" i="14"/>
  <c r="N78" i="14"/>
  <c r="O56" i="14"/>
  <c r="N8" i="14"/>
  <c r="O6" i="14"/>
  <c r="O57" i="14"/>
  <c r="N20" i="14"/>
  <c r="O48" i="14"/>
  <c r="O4" i="14"/>
  <c r="N59" i="14"/>
  <c r="N25" i="14"/>
  <c r="N80" i="14"/>
  <c r="N52" i="14"/>
  <c r="N86" i="14"/>
  <c r="N28" i="14"/>
  <c r="O20" i="14"/>
  <c r="O49" i="14"/>
  <c r="N68" i="14"/>
  <c r="O39" i="14"/>
  <c r="N53" i="14"/>
  <c r="O76" i="14"/>
  <c r="N79" i="14"/>
  <c r="N51" i="14"/>
  <c r="N6" i="14"/>
  <c r="N84" i="14"/>
  <c r="N21" i="14"/>
  <c r="N72" i="14"/>
  <c r="O47" i="14"/>
  <c r="N61" i="14"/>
  <c r="N67" i="14"/>
  <c r="N50" i="14"/>
  <c r="N62" i="14"/>
  <c r="N64" i="14"/>
  <c r="N35" i="14"/>
  <c r="N70" i="14"/>
  <c r="N56" i="14"/>
  <c r="N66" i="14"/>
  <c r="O23" i="14"/>
  <c r="N34" i="14"/>
  <c r="N63" i="14"/>
  <c r="N23" i="14"/>
  <c r="O79" i="14"/>
  <c r="N27" i="14"/>
  <c r="N19" i="14"/>
  <c r="O54" i="14"/>
  <c r="O63" i="14"/>
  <c r="N16" i="14"/>
  <c r="O26" i="14"/>
  <c r="N44" i="14"/>
  <c r="O15" i="14"/>
  <c r="O31" i="14"/>
  <c r="O17" i="14"/>
  <c r="O75" i="14"/>
  <c r="O43" i="14"/>
  <c r="O38" i="14"/>
  <c r="O68" i="14"/>
  <c r="O33" i="14"/>
  <c r="O51" i="14"/>
  <c r="N58" i="14"/>
  <c r="O69" i="14"/>
  <c r="O27" i="14"/>
  <c r="N13" i="14"/>
  <c r="N33" i="14"/>
  <c r="N71" i="14"/>
  <c r="O32" i="14"/>
  <c r="N14" i="14"/>
  <c r="N57" i="14"/>
  <c r="O77" i="14"/>
  <c r="N11" i="14"/>
  <c r="O16" i="14"/>
  <c r="N60" i="14"/>
  <c r="N81" i="14"/>
  <c r="N17" i="14"/>
  <c r="N4" i="14"/>
  <c r="O87" i="14"/>
  <c r="O88" i="14"/>
  <c r="N31" i="14"/>
  <c r="O85" i="14"/>
  <c r="N69" i="14"/>
  <c r="O28" i="14"/>
  <c r="N55" i="14"/>
  <c r="N87" i="14"/>
  <c r="N73" i="14"/>
  <c r="N5" i="14"/>
  <c r="O46" i="14"/>
  <c r="N76" i="14"/>
  <c r="O10" i="14"/>
  <c r="N54" i="14"/>
  <c r="N48" i="14"/>
  <c r="O78" i="14"/>
  <c r="O13" i="14"/>
  <c r="O59" i="14"/>
  <c r="O34" i="14"/>
  <c r="N75" i="14"/>
  <c r="N30" i="14"/>
  <c r="N7" i="14"/>
  <c r="O21" i="14"/>
  <c r="N45" i="14"/>
  <c r="O64" i="14"/>
  <c r="O58" i="14"/>
  <c r="O37" i="14"/>
  <c r="O66" i="14"/>
  <c r="O50" i="14"/>
  <c r="O40" i="14"/>
  <c r="O36" i="14"/>
  <c r="O44" i="14"/>
  <c r="O61" i="14"/>
  <c r="O11" i="14"/>
  <c r="O45" i="14"/>
  <c r="O41" i="14"/>
  <c r="O22" i="14"/>
  <c r="O25" i="14"/>
  <c r="N42" i="14"/>
  <c r="N74" i="14"/>
  <c r="O8" i="14"/>
  <c r="O62" i="14"/>
  <c r="N10" i="14"/>
  <c r="N9" i="14"/>
  <c r="N88" i="14"/>
  <c r="N26" i="14"/>
  <c r="N43" i="14"/>
  <c r="O12" i="14"/>
  <c r="N12" i="14"/>
  <c r="O29" i="14"/>
  <c r="N49" i="14"/>
  <c r="O30" i="14"/>
  <c r="N36" i="14"/>
  <c r="O53" i="14"/>
  <c r="N29" i="14"/>
  <c r="N32" i="14"/>
  <c r="N39" i="14"/>
  <c r="O55" i="14"/>
  <c r="Q53" i="15"/>
  <c r="Q60" i="15"/>
  <c r="Q34" i="15"/>
  <c r="Q61" i="15"/>
  <c r="Q83" i="15"/>
  <c r="Q28" i="15"/>
  <c r="P51" i="15"/>
  <c r="P75" i="15"/>
  <c r="Q11" i="15"/>
  <c r="P19" i="15"/>
  <c r="P83" i="15"/>
  <c r="Q75" i="15"/>
  <c r="P49" i="15"/>
  <c r="P58" i="15"/>
  <c r="P26" i="15"/>
  <c r="Q64" i="15"/>
  <c r="Q32" i="15"/>
  <c r="Q57" i="15"/>
  <c r="Q49" i="15"/>
  <c r="Q17" i="15"/>
  <c r="Q87" i="15"/>
  <c r="Q79" i="15"/>
  <c r="Q71" i="15"/>
  <c r="Q19" i="15"/>
  <c r="P44" i="15"/>
  <c r="Q12" i="15"/>
  <c r="Q50" i="15"/>
  <c r="Q18" i="15"/>
  <c r="P23" i="15"/>
  <c r="Q35" i="15"/>
  <c r="P68" i="15"/>
  <c r="P87" i="15"/>
  <c r="P79" i="15"/>
  <c r="P71" i="15"/>
  <c r="P17" i="15"/>
  <c r="Q42" i="15"/>
  <c r="P10" i="15"/>
  <c r="Q48" i="15"/>
  <c r="Q16" i="15"/>
  <c r="Q15" i="15"/>
  <c r="P33" i="15"/>
  <c r="Q67" i="15"/>
  <c r="Q85" i="15"/>
  <c r="P81" i="15"/>
  <c r="Q77" i="15"/>
  <c r="P73" i="15"/>
  <c r="P69" i="15"/>
  <c r="Q33" i="15"/>
  <c r="Q7" i="15"/>
  <c r="P52" i="15"/>
  <c r="Q36" i="15"/>
  <c r="P20" i="15"/>
  <c r="Q4" i="15"/>
  <c r="Q58" i="15"/>
  <c r="P42" i="15"/>
  <c r="Q26" i="15"/>
  <c r="Q10" i="15"/>
  <c r="P41" i="15"/>
  <c r="Q59" i="15"/>
  <c r="P43" i="15"/>
  <c r="P27" i="15"/>
  <c r="P11" i="15"/>
  <c r="P66" i="15"/>
  <c r="P85" i="15"/>
  <c r="Q81" i="15"/>
  <c r="P77" i="15"/>
  <c r="Q73" i="15"/>
  <c r="Q69" i="15"/>
  <c r="Q29" i="15"/>
  <c r="P5" i="15"/>
  <c r="P50" i="15"/>
  <c r="P34" i="15"/>
  <c r="P18" i="15"/>
  <c r="P55" i="15"/>
  <c r="Q56" i="15"/>
  <c r="Q40" i="15"/>
  <c r="P24" i="15"/>
  <c r="P8" i="15"/>
  <c r="P35" i="15"/>
  <c r="P57" i="15"/>
  <c r="Q41" i="15"/>
  <c r="P25" i="15"/>
  <c r="Q9" i="15"/>
  <c r="Q65" i="15"/>
  <c r="Q88" i="15"/>
  <c r="Q86" i="15"/>
  <c r="Q84" i="15"/>
  <c r="Q82" i="15"/>
  <c r="Q80" i="15"/>
  <c r="Q78" i="15"/>
  <c r="Q76" i="15"/>
  <c r="P74" i="15"/>
  <c r="P72" i="15"/>
  <c r="P70" i="15"/>
  <c r="Q63" i="15"/>
  <c r="Q43" i="15"/>
  <c r="Q25" i="15"/>
  <c r="P13" i="15"/>
  <c r="P64" i="15"/>
  <c r="P56" i="15"/>
  <c r="P48" i="15"/>
  <c r="P40" i="15"/>
  <c r="P32" i="15"/>
  <c r="Q24" i="15"/>
  <c r="P16" i="15"/>
  <c r="Q8" i="15"/>
  <c r="P47" i="15"/>
  <c r="Q62" i="15"/>
  <c r="P54" i="15"/>
  <c r="Q46" i="15"/>
  <c r="Q38" i="15"/>
  <c r="P30" i="15"/>
  <c r="P22" i="15"/>
  <c r="Q14" i="15"/>
  <c r="Q5" i="15"/>
  <c r="Q51" i="15"/>
  <c r="P31" i="15"/>
  <c r="P63" i="15"/>
  <c r="Q55" i="15"/>
  <c r="Q47" i="15"/>
  <c r="Q39" i="15"/>
  <c r="Q31" i="15"/>
  <c r="Q23" i="15"/>
  <c r="P15" i="15"/>
  <c r="P7" i="15"/>
  <c r="P67" i="15"/>
  <c r="P65" i="15"/>
  <c r="P88" i="15"/>
  <c r="P86" i="15"/>
  <c r="P84" i="15"/>
  <c r="P82" i="15"/>
  <c r="P80" i="15"/>
  <c r="P78" i="15"/>
  <c r="P76" i="15"/>
  <c r="Q74" i="15"/>
  <c r="Q72" i="15"/>
  <c r="Q70" i="15"/>
  <c r="P59" i="15"/>
  <c r="P39" i="15"/>
  <c r="Q21" i="15"/>
  <c r="P9" i="15"/>
  <c r="P62" i="15"/>
  <c r="Q54" i="15"/>
  <c r="P46" i="15"/>
  <c r="P38" i="15"/>
  <c r="Q30" i="15"/>
  <c r="Q22" i="15"/>
  <c r="P14" i="15"/>
  <c r="Q6" i="15"/>
  <c r="Q37" i="15"/>
  <c r="P60" i="15"/>
  <c r="Q52" i="15"/>
  <c r="Q44" i="15"/>
  <c r="P36" i="15"/>
  <c r="P28" i="15"/>
  <c r="Q20" i="15"/>
  <c r="P12" i="15"/>
  <c r="Q68" i="15"/>
  <c r="Q45" i="15"/>
  <c r="Q27" i="15"/>
  <c r="P61" i="15"/>
  <c r="P53" i="15"/>
  <c r="P45" i="15"/>
  <c r="P37" i="15"/>
  <c r="P29" i="15"/>
  <c r="P21" i="15"/>
  <c r="Q13" i="15"/>
  <c r="P6" i="15"/>
  <c r="Q66" i="15"/>
  <c r="I365" i="4"/>
  <c r="F365" i="4"/>
  <c r="G365" i="4" s="1"/>
  <c r="L365" i="4"/>
  <c r="E366" i="4"/>
  <c r="M365" i="4"/>
  <c r="F366" i="7"/>
  <c r="L366" i="7"/>
  <c r="M366" i="7"/>
  <c r="E367" i="7"/>
  <c r="G365" i="7"/>
  <c r="F368" i="6"/>
  <c r="F2" i="6" s="1"/>
  <c r="G367" i="6"/>
  <c r="O3" i="14" l="1"/>
  <c r="P2" i="14" s="1"/>
  <c r="P3" i="14" s="1"/>
  <c r="P4" i="14" s="1"/>
  <c r="Q3" i="15"/>
  <c r="R2" i="15" s="1"/>
  <c r="R3" i="15" s="1"/>
  <c r="R4" i="15" s="1"/>
  <c r="R269" i="15"/>
  <c r="S269" i="15"/>
  <c r="R270" i="15"/>
  <c r="S270" i="15"/>
  <c r="R271" i="15"/>
  <c r="S271" i="15"/>
  <c r="S272" i="15"/>
  <c r="R272" i="15"/>
  <c r="S273" i="15"/>
  <c r="R273" i="15"/>
  <c r="S274" i="15"/>
  <c r="R274" i="15"/>
  <c r="S275" i="15"/>
  <c r="R275" i="15"/>
  <c r="S276" i="15"/>
  <c r="R276" i="15"/>
  <c r="R277" i="15"/>
  <c r="S277" i="15"/>
  <c r="R278" i="15"/>
  <c r="S278" i="15"/>
  <c r="R279" i="15"/>
  <c r="S279" i="15"/>
  <c r="S280" i="15"/>
  <c r="R280" i="15"/>
  <c r="S281" i="15"/>
  <c r="R281" i="15"/>
  <c r="S282" i="15"/>
  <c r="R282" i="15"/>
  <c r="R283" i="15"/>
  <c r="S283" i="15"/>
  <c r="S284" i="15"/>
  <c r="R284" i="15"/>
  <c r="S285" i="15"/>
  <c r="R285" i="15"/>
  <c r="R286" i="15"/>
  <c r="S286" i="15"/>
  <c r="R287" i="15"/>
  <c r="S287" i="15"/>
  <c r="S288" i="15"/>
  <c r="R288" i="15"/>
  <c r="R289" i="15"/>
  <c r="S289" i="15"/>
  <c r="S290" i="15"/>
  <c r="R290" i="15"/>
  <c r="S291" i="15"/>
  <c r="R291" i="15"/>
  <c r="S292" i="15"/>
  <c r="R292" i="15"/>
  <c r="R293" i="15"/>
  <c r="S293" i="15"/>
  <c r="R294" i="15"/>
  <c r="S294" i="15"/>
  <c r="R295" i="15"/>
  <c r="S295" i="15"/>
  <c r="R296" i="15"/>
  <c r="S296" i="15"/>
  <c r="S297" i="15"/>
  <c r="R297" i="15"/>
  <c r="R298" i="15"/>
  <c r="S298" i="15"/>
  <c r="S299" i="15"/>
  <c r="R299" i="15"/>
  <c r="R300" i="15"/>
  <c r="S300" i="15"/>
  <c r="S301" i="15"/>
  <c r="R301" i="15"/>
  <c r="S302" i="15"/>
  <c r="R302" i="15"/>
  <c r="R303" i="15"/>
  <c r="S303" i="15"/>
  <c r="R304" i="15"/>
  <c r="S304" i="15"/>
  <c r="R305" i="15"/>
  <c r="S305" i="15"/>
  <c r="R306" i="15"/>
  <c r="S306" i="15"/>
  <c r="R307" i="15"/>
  <c r="S307" i="15"/>
  <c r="S308" i="15"/>
  <c r="R308" i="15"/>
  <c r="R309" i="15"/>
  <c r="S309" i="15"/>
  <c r="R310" i="15"/>
  <c r="S310" i="15"/>
  <c r="S311" i="15"/>
  <c r="R311" i="15"/>
  <c r="R312" i="15"/>
  <c r="S312" i="15"/>
  <c r="S313" i="15"/>
  <c r="R313" i="15"/>
  <c r="R314" i="15"/>
  <c r="S314" i="15"/>
  <c r="R315" i="15"/>
  <c r="S315" i="15"/>
  <c r="R316" i="15"/>
  <c r="S316" i="15"/>
  <c r="R317" i="15"/>
  <c r="S317" i="15"/>
  <c r="R318" i="15"/>
  <c r="S318" i="15"/>
  <c r="R319" i="15"/>
  <c r="S319" i="15"/>
  <c r="R320" i="15"/>
  <c r="S320" i="15"/>
  <c r="S321" i="15"/>
  <c r="R321" i="15"/>
  <c r="R322" i="15"/>
  <c r="S322" i="15"/>
  <c r="R323" i="15"/>
  <c r="S323" i="15"/>
  <c r="R324" i="15"/>
  <c r="S324" i="15"/>
  <c r="R325" i="15"/>
  <c r="S325" i="15"/>
  <c r="R326" i="15"/>
  <c r="S326" i="15"/>
  <c r="S327" i="15"/>
  <c r="R327" i="15"/>
  <c r="R328" i="15"/>
  <c r="S328" i="15"/>
  <c r="S329" i="15"/>
  <c r="R329" i="15"/>
  <c r="R330" i="15"/>
  <c r="S330" i="15"/>
  <c r="R331" i="15"/>
  <c r="S331" i="15"/>
  <c r="S332" i="15"/>
  <c r="R332" i="15"/>
  <c r="R333" i="15"/>
  <c r="S333" i="15"/>
  <c r="R334" i="15"/>
  <c r="S334" i="15"/>
  <c r="S335" i="15"/>
  <c r="R335" i="15"/>
  <c r="S336" i="15"/>
  <c r="R336" i="15"/>
  <c r="R337" i="15"/>
  <c r="S337" i="15"/>
  <c r="R338" i="15"/>
  <c r="S338" i="15"/>
  <c r="R339" i="15"/>
  <c r="S339" i="15"/>
  <c r="S340" i="15"/>
  <c r="R340" i="15"/>
  <c r="S341" i="15"/>
  <c r="R341" i="15"/>
  <c r="S342" i="15"/>
  <c r="R342" i="15"/>
  <c r="R343" i="15"/>
  <c r="S343" i="15"/>
  <c r="R344" i="15"/>
  <c r="S344" i="15"/>
  <c r="R345" i="15"/>
  <c r="S345" i="15"/>
  <c r="S346" i="15"/>
  <c r="R346" i="15"/>
  <c r="S347" i="15"/>
  <c r="R347" i="15"/>
  <c r="R348" i="15"/>
  <c r="S348" i="15"/>
  <c r="S349" i="15"/>
  <c r="R349" i="15"/>
  <c r="S350" i="15"/>
  <c r="R350" i="15"/>
  <c r="S351" i="15"/>
  <c r="R351" i="15"/>
  <c r="R352" i="15"/>
  <c r="S352" i="15"/>
  <c r="S353" i="15"/>
  <c r="R353" i="15"/>
  <c r="S354" i="15"/>
  <c r="R354" i="15"/>
  <c r="R355" i="15"/>
  <c r="S355" i="15"/>
  <c r="S356" i="15"/>
  <c r="R356" i="15"/>
  <c r="R357" i="15"/>
  <c r="S357" i="15"/>
  <c r="R358" i="15"/>
  <c r="S358" i="15"/>
  <c r="S359" i="15"/>
  <c r="R359" i="15"/>
  <c r="R360" i="15"/>
  <c r="S360" i="15"/>
  <c r="R361" i="15"/>
  <c r="S361" i="15"/>
  <c r="S362" i="15"/>
  <c r="R362" i="15"/>
  <c r="S363" i="15"/>
  <c r="R363" i="15"/>
  <c r="R364" i="15"/>
  <c r="S364" i="15"/>
  <c r="G84" i="10"/>
  <c r="G86" i="10" s="1"/>
  <c r="L367" i="7"/>
  <c r="M367" i="7"/>
  <c r="D2" i="7"/>
  <c r="G368" i="6"/>
  <c r="E368" i="6" s="1"/>
  <c r="Q239" i="14"/>
  <c r="P229" i="14"/>
  <c r="Q244" i="14"/>
  <c r="Q201" i="14"/>
  <c r="Q249" i="14"/>
  <c r="Q257" i="14"/>
  <c r="Q265" i="14"/>
  <c r="Q269" i="14"/>
  <c r="P269" i="14"/>
  <c r="P270" i="14"/>
  <c r="Q270" i="14"/>
  <c r="P271" i="14"/>
  <c r="Q271" i="14"/>
  <c r="Q272" i="14"/>
  <c r="P272" i="14"/>
  <c r="Q273" i="14"/>
  <c r="P273" i="14"/>
  <c r="P274" i="14"/>
  <c r="Q274" i="14"/>
  <c r="P275" i="14"/>
  <c r="Q275" i="14"/>
  <c r="Q276" i="14"/>
  <c r="P276" i="14"/>
  <c r="Q277" i="14"/>
  <c r="P277" i="14"/>
  <c r="Q278" i="14"/>
  <c r="P278" i="14"/>
  <c r="Q279" i="14"/>
  <c r="P279" i="14"/>
  <c r="P280" i="14"/>
  <c r="Q280" i="14"/>
  <c r="P281" i="14"/>
  <c r="Q281" i="14"/>
  <c r="Q282" i="14"/>
  <c r="P282" i="14"/>
  <c r="Q283" i="14"/>
  <c r="P283" i="14"/>
  <c r="P284" i="14"/>
  <c r="Q284" i="14"/>
  <c r="Q285" i="14"/>
  <c r="P285" i="14"/>
  <c r="Q286" i="14"/>
  <c r="P286" i="14"/>
  <c r="Q287" i="14"/>
  <c r="P287" i="14"/>
  <c r="P288" i="14"/>
  <c r="Q288" i="14"/>
  <c r="P289" i="14"/>
  <c r="Q289" i="14"/>
  <c r="Q290" i="14"/>
  <c r="P290" i="14"/>
  <c r="Q291" i="14"/>
  <c r="P291" i="14"/>
  <c r="Q292" i="14"/>
  <c r="P292" i="14"/>
  <c r="Q293" i="14"/>
  <c r="P293" i="14"/>
  <c r="P294" i="14"/>
  <c r="Q294" i="14"/>
  <c r="P295" i="14"/>
  <c r="Q295" i="14"/>
  <c r="P296" i="14"/>
  <c r="Q296" i="14"/>
  <c r="P297" i="14"/>
  <c r="Q297" i="14"/>
  <c r="P298" i="14"/>
  <c r="Q298" i="14"/>
  <c r="P299" i="14"/>
  <c r="Q299" i="14"/>
  <c r="Q300" i="14"/>
  <c r="P300" i="14"/>
  <c r="Q301" i="14"/>
  <c r="P301" i="14"/>
  <c r="P302" i="14"/>
  <c r="Q302" i="14"/>
  <c r="P303" i="14"/>
  <c r="Q303" i="14"/>
  <c r="P304" i="14"/>
  <c r="Q304" i="14"/>
  <c r="Q305" i="14"/>
  <c r="P305" i="14"/>
  <c r="P306" i="14"/>
  <c r="Q306" i="14"/>
  <c r="Q307" i="14"/>
  <c r="P307" i="14"/>
  <c r="P308" i="14"/>
  <c r="Q308" i="14"/>
  <c r="P309" i="14"/>
  <c r="Q309" i="14"/>
  <c r="Q310" i="14"/>
  <c r="P310" i="14"/>
  <c r="Q311" i="14"/>
  <c r="P311" i="14"/>
  <c r="Q312" i="14"/>
  <c r="P312" i="14"/>
  <c r="P313" i="14"/>
  <c r="Q313" i="14"/>
  <c r="P314" i="14"/>
  <c r="Q314" i="14"/>
  <c r="P315" i="14"/>
  <c r="Q315" i="14"/>
  <c r="P316" i="14"/>
  <c r="Q316" i="14"/>
  <c r="Q317" i="14"/>
  <c r="P317" i="14"/>
  <c r="Q318" i="14"/>
  <c r="P318" i="14"/>
  <c r="Q319" i="14"/>
  <c r="P319" i="14"/>
  <c r="Q320" i="14"/>
  <c r="P320" i="14"/>
  <c r="P321" i="14"/>
  <c r="Q321" i="14"/>
  <c r="P322" i="14"/>
  <c r="Q322" i="14"/>
  <c r="P323" i="14"/>
  <c r="Q323" i="14"/>
  <c r="Q324" i="14"/>
  <c r="P324" i="14"/>
  <c r="P325" i="14"/>
  <c r="Q325" i="14"/>
  <c r="P326" i="14"/>
  <c r="Q326" i="14"/>
  <c r="Q327" i="14"/>
  <c r="P327" i="14"/>
  <c r="Q328" i="14"/>
  <c r="P328" i="14"/>
  <c r="Q329" i="14"/>
  <c r="P329" i="14"/>
  <c r="Q330" i="14"/>
  <c r="P330" i="14"/>
  <c r="Q331" i="14"/>
  <c r="P331" i="14"/>
  <c r="P332" i="14"/>
  <c r="Q332" i="14"/>
  <c r="P333" i="14"/>
  <c r="Q333" i="14"/>
  <c r="P334" i="14"/>
  <c r="Q334" i="14"/>
  <c r="P335" i="14"/>
  <c r="Q335" i="14"/>
  <c r="Q336" i="14"/>
  <c r="P336" i="14"/>
  <c r="P337" i="14"/>
  <c r="Q337" i="14"/>
  <c r="P338" i="14"/>
  <c r="Q338" i="14"/>
  <c r="Q339" i="14"/>
  <c r="P339" i="14"/>
  <c r="P340" i="14"/>
  <c r="Q340" i="14"/>
  <c r="Q341" i="14"/>
  <c r="P341" i="14"/>
  <c r="Q342" i="14"/>
  <c r="P342" i="14"/>
  <c r="P343" i="14"/>
  <c r="Q343" i="14"/>
  <c r="Q344" i="14"/>
  <c r="P344" i="14"/>
  <c r="Q345" i="14"/>
  <c r="P345" i="14"/>
  <c r="P346" i="14"/>
  <c r="Q346" i="14"/>
  <c r="P347" i="14"/>
  <c r="Q347" i="14"/>
  <c r="Q348" i="14"/>
  <c r="P348" i="14"/>
  <c r="P349" i="14"/>
  <c r="Q349" i="14"/>
  <c r="Q350" i="14"/>
  <c r="P350" i="14"/>
  <c r="P351" i="14"/>
  <c r="Q351" i="14"/>
  <c r="Q352" i="14"/>
  <c r="P352" i="14"/>
  <c r="Q353" i="14"/>
  <c r="P353" i="14"/>
  <c r="P354" i="14"/>
  <c r="Q354" i="14"/>
  <c r="P355" i="14"/>
  <c r="Q355" i="14"/>
  <c r="Q356" i="14"/>
  <c r="P356" i="14"/>
  <c r="P357" i="14"/>
  <c r="Q357" i="14"/>
  <c r="Q358" i="14"/>
  <c r="P358" i="14"/>
  <c r="P359" i="14"/>
  <c r="Q359" i="14"/>
  <c r="Q360" i="14"/>
  <c r="P360" i="14"/>
  <c r="P361" i="14"/>
  <c r="Q361" i="14"/>
  <c r="P362" i="14"/>
  <c r="Q362" i="14"/>
  <c r="P363" i="14"/>
  <c r="Q363" i="14"/>
  <c r="P364" i="14"/>
  <c r="Q364" i="14"/>
  <c r="Q365" i="14"/>
  <c r="P365" i="14"/>
  <c r="Q366" i="14"/>
  <c r="P366" i="14"/>
  <c r="P367" i="14"/>
  <c r="Q367" i="14"/>
  <c r="Q368" i="14"/>
  <c r="P368" i="14"/>
  <c r="L366" i="4"/>
  <c r="M366" i="4"/>
  <c r="E367" i="4"/>
  <c r="G366" i="7"/>
  <c r="I366" i="7" s="1"/>
  <c r="F366" i="4"/>
  <c r="G366" i="4" s="1"/>
  <c r="I366" i="4" s="1"/>
  <c r="R248" i="15" l="1"/>
  <c r="Q264" i="14"/>
  <c r="P201" i="14"/>
  <c r="Q232" i="14"/>
  <c r="P228" i="14"/>
  <c r="S232" i="15"/>
  <c r="Q267" i="14"/>
  <c r="P261" i="14"/>
  <c r="Q253" i="14"/>
  <c r="Q194" i="14"/>
  <c r="P240" i="14"/>
  <c r="P194" i="14"/>
  <c r="Q214" i="14"/>
  <c r="R216" i="15"/>
  <c r="Q256" i="14"/>
  <c r="P219" i="14"/>
  <c r="Q188" i="14"/>
  <c r="P267" i="14"/>
  <c r="Q260" i="14"/>
  <c r="Q252" i="14"/>
  <c r="P210" i="14"/>
  <c r="P244" i="14"/>
  <c r="P202" i="14"/>
  <c r="Q199" i="14"/>
  <c r="R264" i="15"/>
  <c r="S200" i="15"/>
  <c r="R263" i="15"/>
  <c r="R247" i="15"/>
  <c r="R231" i="15"/>
  <c r="S199" i="15"/>
  <c r="Q268" i="14"/>
  <c r="P266" i="14"/>
  <c r="P263" i="14"/>
  <c r="Q259" i="14"/>
  <c r="P255" i="14"/>
  <c r="P251" i="14"/>
  <c r="Q203" i="14"/>
  <c r="P224" i="14"/>
  <c r="P205" i="14"/>
  <c r="P193" i="14"/>
  <c r="P191" i="14"/>
  <c r="Q234" i="14"/>
  <c r="P221" i="14"/>
  <c r="Q190" i="14"/>
  <c r="Q245" i="14"/>
  <c r="R256" i="15"/>
  <c r="S240" i="15"/>
  <c r="S224" i="15"/>
  <c r="R208" i="15"/>
  <c r="S192" i="15"/>
  <c r="S215" i="15"/>
  <c r="P268" i="14"/>
  <c r="Q266" i="14"/>
  <c r="P262" i="14"/>
  <c r="Q258" i="14"/>
  <c r="Q254" i="14"/>
  <c r="P250" i="14"/>
  <c r="Q219" i="14"/>
  <c r="Q233" i="14"/>
  <c r="P204" i="14"/>
  <c r="P192" i="14"/>
  <c r="Q243" i="14"/>
  <c r="P206" i="14"/>
  <c r="Q235" i="14"/>
  <c r="Q193" i="14"/>
  <c r="R255" i="15"/>
  <c r="S239" i="15"/>
  <c r="S223" i="15"/>
  <c r="R207" i="15"/>
  <c r="S191" i="15"/>
  <c r="P264" i="14"/>
  <c r="Q262" i="14"/>
  <c r="P260" i="14"/>
  <c r="P258" i="14"/>
  <c r="P256" i="14"/>
  <c r="P254" i="14"/>
  <c r="P252" i="14"/>
  <c r="Q250" i="14"/>
  <c r="Q217" i="14"/>
  <c r="Q186" i="14"/>
  <c r="Q238" i="14"/>
  <c r="P248" i="14"/>
  <c r="Q240" i="14"/>
  <c r="Q220" i="14"/>
  <c r="P197" i="14"/>
  <c r="P208" i="14"/>
  <c r="Q225" i="14"/>
  <c r="Q230" i="14"/>
  <c r="Q218" i="14"/>
  <c r="P198" i="14"/>
  <c r="Q204" i="14"/>
  <c r="P235" i="14"/>
  <c r="Q215" i="14"/>
  <c r="P234" i="14"/>
  <c r="Q247" i="14"/>
  <c r="S268" i="15"/>
  <c r="S260" i="15"/>
  <c r="R252" i="15"/>
  <c r="S244" i="15"/>
  <c r="R236" i="15"/>
  <c r="R228" i="15"/>
  <c r="S220" i="15"/>
  <c r="S212" i="15"/>
  <c r="R204" i="15"/>
  <c r="S196" i="15"/>
  <c r="R188" i="15"/>
  <c r="P265" i="14"/>
  <c r="Q263" i="14"/>
  <c r="Q261" i="14"/>
  <c r="P259" i="14"/>
  <c r="P257" i="14"/>
  <c r="Q255" i="14"/>
  <c r="P253" i="14"/>
  <c r="Q251" i="14"/>
  <c r="P249" i="14"/>
  <c r="Q216" i="14"/>
  <c r="P218" i="14"/>
  <c r="P237" i="14"/>
  <c r="Q208" i="14"/>
  <c r="P189" i="14"/>
  <c r="P217" i="14"/>
  <c r="Q223" i="14"/>
  <c r="P226" i="14"/>
  <c r="Q248" i="14"/>
  <c r="P227" i="14"/>
  <c r="Q195" i="14"/>
  <c r="P213" i="14"/>
  <c r="P232" i="14"/>
  <c r="P222" i="14"/>
  <c r="P214" i="14"/>
  <c r="P238" i="14"/>
  <c r="P246" i="14"/>
  <c r="S267" i="15"/>
  <c r="R259" i="15"/>
  <c r="S251" i="15"/>
  <c r="R243" i="15"/>
  <c r="R235" i="15"/>
  <c r="R227" i="15"/>
  <c r="R219" i="15"/>
  <c r="R211" i="15"/>
  <c r="S203" i="15"/>
  <c r="R195" i="15"/>
  <c r="S187" i="15"/>
  <c r="Q200" i="14"/>
  <c r="P236" i="14"/>
  <c r="Q237" i="14"/>
  <c r="Q221" i="14"/>
  <c r="P196" i="14"/>
  <c r="P241" i="14"/>
  <c r="P215" i="14"/>
  <c r="P209" i="14"/>
  <c r="P200" i="14"/>
  <c r="Q189" i="14"/>
  <c r="P199" i="14"/>
  <c r="P190" i="14"/>
  <c r="P195" i="14"/>
  <c r="Q210" i="14"/>
  <c r="Q229" i="14"/>
  <c r="P230" i="14"/>
  <c r="Q224" i="14"/>
  <c r="Q196" i="14"/>
  <c r="P220" i="14"/>
  <c r="P203" i="14"/>
  <c r="Q207" i="14"/>
  <c r="Q213" i="14"/>
  <c r="Q231" i="14"/>
  <c r="Q206" i="14"/>
  <c r="Q228" i="14"/>
  <c r="P243" i="14"/>
  <c r="P247" i="14"/>
  <c r="P245" i="14"/>
  <c r="R266" i="15"/>
  <c r="R262" i="15"/>
  <c r="S258" i="15"/>
  <c r="R254" i="15"/>
  <c r="S250" i="15"/>
  <c r="R246" i="15"/>
  <c r="R242" i="15"/>
  <c r="S238" i="15"/>
  <c r="R234" i="15"/>
  <c r="R230" i="15"/>
  <c r="S226" i="15"/>
  <c r="R222" i="15"/>
  <c r="R218" i="15"/>
  <c r="R214" i="15"/>
  <c r="S210" i="15"/>
  <c r="S206" i="15"/>
  <c r="S202" i="15"/>
  <c r="S198" i="15"/>
  <c r="R194" i="15"/>
  <c r="S190" i="15"/>
  <c r="R186" i="15"/>
  <c r="Q185" i="14"/>
  <c r="P187" i="14"/>
  <c r="Q202" i="14"/>
  <c r="Q209" i="14"/>
  <c r="P242" i="14"/>
  <c r="Q192" i="14"/>
  <c r="P233" i="14"/>
  <c r="P223" i="14"/>
  <c r="P188" i="14"/>
  <c r="P212" i="14"/>
  <c r="Q227" i="14"/>
  <c r="Q241" i="14"/>
  <c r="P225" i="14"/>
  <c r="P216" i="14"/>
  <c r="Q187" i="14"/>
  <c r="P239" i="14"/>
  <c r="Q242" i="14"/>
  <c r="Q211" i="14"/>
  <c r="P186" i="14"/>
  <c r="Q205" i="14"/>
  <c r="Q226" i="14"/>
  <c r="Q197" i="14"/>
  <c r="Q212" i="14"/>
  <c r="P185" i="14"/>
  <c r="Q236" i="14"/>
  <c r="P207" i="14"/>
  <c r="P231" i="14"/>
  <c r="Q198" i="14"/>
  <c r="Q222" i="14"/>
  <c r="P211" i="14"/>
  <c r="Q191" i="14"/>
  <c r="Q246" i="14"/>
  <c r="S265" i="15"/>
  <c r="S261" i="15"/>
  <c r="S257" i="15"/>
  <c r="R253" i="15"/>
  <c r="R249" i="15"/>
  <c r="S245" i="15"/>
  <c r="R241" i="15"/>
  <c r="S237" i="15"/>
  <c r="S233" i="15"/>
  <c r="S229" i="15"/>
  <c r="R225" i="15"/>
  <c r="S221" i="15"/>
  <c r="R217" i="15"/>
  <c r="R213" i="15"/>
  <c r="S209" i="15"/>
  <c r="S205" i="15"/>
  <c r="R201" i="15"/>
  <c r="S197" i="15"/>
  <c r="S193" i="15"/>
  <c r="S189" i="15"/>
  <c r="R185" i="15"/>
  <c r="R267" i="15"/>
  <c r="R265" i="15"/>
  <c r="S263" i="15"/>
  <c r="R261" i="15"/>
  <c r="S259" i="15"/>
  <c r="R257" i="15"/>
  <c r="S255" i="15"/>
  <c r="S253" i="15"/>
  <c r="R251" i="15"/>
  <c r="S249" i="15"/>
  <c r="S247" i="15"/>
  <c r="R245" i="15"/>
  <c r="S243" i="15"/>
  <c r="S241" i="15"/>
  <c r="R239" i="15"/>
  <c r="R237" i="15"/>
  <c r="S235" i="15"/>
  <c r="R233" i="15"/>
  <c r="S231" i="15"/>
  <c r="R229" i="15"/>
  <c r="S227" i="15"/>
  <c r="S225" i="15"/>
  <c r="R223" i="15"/>
  <c r="R221" i="15"/>
  <c r="S219" i="15"/>
  <c r="S217" i="15"/>
  <c r="R215" i="15"/>
  <c r="S213" i="15"/>
  <c r="S211" i="15"/>
  <c r="R209" i="15"/>
  <c r="S207" i="15"/>
  <c r="R205" i="15"/>
  <c r="R203" i="15"/>
  <c r="S201" i="15"/>
  <c r="R199" i="15"/>
  <c r="R197" i="15"/>
  <c r="S195" i="15"/>
  <c r="R193" i="15"/>
  <c r="R191" i="15"/>
  <c r="R189" i="15"/>
  <c r="R187" i="15"/>
  <c r="S185" i="15"/>
  <c r="R268" i="15"/>
  <c r="S266" i="15"/>
  <c r="S264" i="15"/>
  <c r="S262" i="15"/>
  <c r="R260" i="15"/>
  <c r="R258" i="15"/>
  <c r="S256" i="15"/>
  <c r="S254" i="15"/>
  <c r="S252" i="15"/>
  <c r="R250" i="15"/>
  <c r="S248" i="15"/>
  <c r="S246" i="15"/>
  <c r="R244" i="15"/>
  <c r="S242" i="15"/>
  <c r="R240" i="15"/>
  <c r="R238" i="15"/>
  <c r="S236" i="15"/>
  <c r="S234" i="15"/>
  <c r="R232" i="15"/>
  <c r="S230" i="15"/>
  <c r="S228" i="15"/>
  <c r="R226" i="15"/>
  <c r="R224" i="15"/>
  <c r="S222" i="15"/>
  <c r="R220" i="15"/>
  <c r="S218" i="15"/>
  <c r="S216" i="15"/>
  <c r="S214" i="15"/>
  <c r="R212" i="15"/>
  <c r="R210" i="15"/>
  <c r="S208" i="15"/>
  <c r="R206" i="15"/>
  <c r="S204" i="15"/>
  <c r="R202" i="15"/>
  <c r="R200" i="15"/>
  <c r="R198" i="15"/>
  <c r="R196" i="15"/>
  <c r="S194" i="15"/>
  <c r="R192" i="15"/>
  <c r="R190" i="15"/>
  <c r="S188" i="15"/>
  <c r="S186" i="15"/>
  <c r="Q106" i="14"/>
  <c r="Q105" i="14"/>
  <c r="Q113" i="14"/>
  <c r="Q176" i="14"/>
  <c r="Q147" i="14"/>
  <c r="P124" i="14"/>
  <c r="Q183" i="14"/>
  <c r="Q98" i="14"/>
  <c r="Q100" i="14"/>
  <c r="P92" i="14"/>
  <c r="R171" i="15"/>
  <c r="Q94" i="14"/>
  <c r="R169" i="15"/>
  <c r="Q90" i="14"/>
  <c r="P108" i="14"/>
  <c r="P154" i="14"/>
  <c r="P145" i="14"/>
  <c r="P143" i="14"/>
  <c r="R139" i="15"/>
  <c r="P140" i="14"/>
  <c r="Q133" i="14"/>
  <c r="P112" i="14"/>
  <c r="Q162" i="14"/>
  <c r="S137" i="15"/>
  <c r="P138" i="14"/>
  <c r="Q96" i="14"/>
  <c r="Q119" i="14"/>
  <c r="Q109" i="14"/>
  <c r="P94" i="14"/>
  <c r="Q161" i="14"/>
  <c r="Q131" i="14"/>
  <c r="P148" i="14"/>
  <c r="P139" i="14"/>
  <c r="Q112" i="14"/>
  <c r="P120" i="14"/>
  <c r="S155" i="15"/>
  <c r="R123" i="15"/>
  <c r="Q128" i="14"/>
  <c r="P90" i="14"/>
  <c r="P106" i="14"/>
  <c r="Q160" i="14"/>
  <c r="P135" i="14"/>
  <c r="P133" i="14"/>
  <c r="P137" i="14"/>
  <c r="Q181" i="14"/>
  <c r="Q142" i="14"/>
  <c r="P136" i="14"/>
  <c r="P126" i="14"/>
  <c r="P177" i="14"/>
  <c r="Q117" i="14"/>
  <c r="Q146" i="14"/>
  <c r="P102" i="14"/>
  <c r="P161" i="14"/>
  <c r="Q130" i="14"/>
  <c r="S153" i="15"/>
  <c r="S121" i="15"/>
  <c r="P116" i="14"/>
  <c r="P153" i="14"/>
  <c r="Q152" i="14"/>
  <c r="P184" i="14"/>
  <c r="Q102" i="14"/>
  <c r="Q124" i="14"/>
  <c r="Q155" i="14"/>
  <c r="P170" i="14"/>
  <c r="P91" i="14"/>
  <c r="P178" i="14"/>
  <c r="Q163" i="14"/>
  <c r="P151" i="14"/>
  <c r="Q168" i="14"/>
  <c r="P155" i="14"/>
  <c r="P113" i="14"/>
  <c r="P157" i="14"/>
  <c r="P174" i="14"/>
  <c r="P146" i="14"/>
  <c r="P176" i="14"/>
  <c r="P152" i="14"/>
  <c r="Q110" i="14"/>
  <c r="P163" i="14"/>
  <c r="Q144" i="14"/>
  <c r="Q134" i="14"/>
  <c r="P165" i="14"/>
  <c r="Q158" i="14"/>
  <c r="R179" i="15"/>
  <c r="S163" i="15"/>
  <c r="S147" i="15"/>
  <c r="S131" i="15"/>
  <c r="S115" i="15"/>
  <c r="Q122" i="14"/>
  <c r="P122" i="14"/>
  <c r="P101" i="14"/>
  <c r="P131" i="14"/>
  <c r="P144" i="14"/>
  <c r="Q169" i="14"/>
  <c r="Q118" i="14"/>
  <c r="Q140" i="14"/>
  <c r="Q171" i="14"/>
  <c r="P105" i="14"/>
  <c r="Q123" i="14"/>
  <c r="Q120" i="14"/>
  <c r="Q173" i="14"/>
  <c r="P109" i="14"/>
  <c r="Q182" i="14"/>
  <c r="Q89" i="14"/>
  <c r="P132" i="14"/>
  <c r="P162" i="14"/>
  <c r="P181" i="14"/>
  <c r="P93" i="14"/>
  <c r="S177" i="15"/>
  <c r="S161" i="15"/>
  <c r="S145" i="15"/>
  <c r="R129" i="15"/>
  <c r="R113" i="15"/>
  <c r="Q111" i="14"/>
  <c r="Q99" i="14"/>
  <c r="P110" i="14"/>
  <c r="Q138" i="14"/>
  <c r="P156" i="14"/>
  <c r="P164" i="14"/>
  <c r="Q153" i="14"/>
  <c r="P117" i="14"/>
  <c r="Q92" i="14"/>
  <c r="P114" i="14"/>
  <c r="Q121" i="14"/>
  <c r="P141" i="14"/>
  <c r="P168" i="14"/>
  <c r="P169" i="14"/>
  <c r="Q107" i="14"/>
  <c r="Q141" i="14"/>
  <c r="P129" i="14"/>
  <c r="P100" i="14"/>
  <c r="Q93" i="14"/>
  <c r="Q179" i="14"/>
  <c r="P89" i="14"/>
  <c r="Q178" i="14"/>
  <c r="Q154" i="14"/>
  <c r="P123" i="14"/>
  <c r="P150" i="14"/>
  <c r="Q164" i="14"/>
  <c r="P111" i="14"/>
  <c r="Q159" i="14"/>
  <c r="Q151" i="14"/>
  <c r="P128" i="14"/>
  <c r="P158" i="14"/>
  <c r="Q95" i="14"/>
  <c r="Q148" i="14"/>
  <c r="S183" i="15"/>
  <c r="R175" i="15"/>
  <c r="R167" i="15"/>
  <c r="R159" i="15"/>
  <c r="R151" i="15"/>
  <c r="R143" i="15"/>
  <c r="R135" i="15"/>
  <c r="S127" i="15"/>
  <c r="S119" i="15"/>
  <c r="S107" i="15"/>
  <c r="P142" i="14"/>
  <c r="Q132" i="14"/>
  <c r="Q165" i="14"/>
  <c r="P104" i="14"/>
  <c r="Q126" i="14"/>
  <c r="Q157" i="14"/>
  <c r="P172" i="14"/>
  <c r="P95" i="14"/>
  <c r="Q180" i="14"/>
  <c r="P171" i="14"/>
  <c r="Q129" i="14"/>
  <c r="Q108" i="14"/>
  <c r="P130" i="14"/>
  <c r="Q143" i="14"/>
  <c r="P160" i="14"/>
  <c r="Q103" i="14"/>
  <c r="Q184" i="14"/>
  <c r="Q166" i="14"/>
  <c r="P167" i="14"/>
  <c r="Q116" i="14"/>
  <c r="P125" i="14"/>
  <c r="P121" i="14"/>
  <c r="Q170" i="14"/>
  <c r="Q177" i="14"/>
  <c r="Q175" i="14"/>
  <c r="P97" i="14"/>
  <c r="P180" i="14"/>
  <c r="Q137" i="14"/>
  <c r="Q104" i="14"/>
  <c r="P149" i="14"/>
  <c r="Q174" i="14"/>
  <c r="P119" i="14"/>
  <c r="R181" i="15"/>
  <c r="R173" i="15"/>
  <c r="R165" i="15"/>
  <c r="R157" i="15"/>
  <c r="R149" i="15"/>
  <c r="R141" i="15"/>
  <c r="R133" i="15"/>
  <c r="R125" i="15"/>
  <c r="S117" i="15"/>
  <c r="R99" i="15"/>
  <c r="P115" i="14"/>
  <c r="Q91" i="14"/>
  <c r="P118" i="14"/>
  <c r="Q127" i="14"/>
  <c r="Q125" i="14"/>
  <c r="Q156" i="14"/>
  <c r="P127" i="14"/>
  <c r="P173" i="14"/>
  <c r="P98" i="14"/>
  <c r="Q136" i="14"/>
  <c r="Q167" i="14"/>
  <c r="P166" i="14"/>
  <c r="Q115" i="14"/>
  <c r="Q145" i="14"/>
  <c r="R183" i="15"/>
  <c r="S179" i="15"/>
  <c r="S175" i="15"/>
  <c r="S171" i="15"/>
  <c r="S167" i="15"/>
  <c r="R163" i="15"/>
  <c r="S159" i="15"/>
  <c r="R155" i="15"/>
  <c r="S151" i="15"/>
  <c r="R147" i="15"/>
  <c r="S143" i="15"/>
  <c r="S139" i="15"/>
  <c r="S135" i="15"/>
  <c r="R131" i="15"/>
  <c r="R127" i="15"/>
  <c r="S123" i="15"/>
  <c r="R119" i="15"/>
  <c r="R115" i="15"/>
  <c r="S111" i="15"/>
  <c r="R103" i="15"/>
  <c r="R93" i="15"/>
  <c r="P107" i="14"/>
  <c r="P175" i="14"/>
  <c r="P99" i="14"/>
  <c r="P96" i="14"/>
  <c r="P134" i="14"/>
  <c r="Q149" i="14"/>
  <c r="P147" i="14"/>
  <c r="Q172" i="14"/>
  <c r="P103" i="14"/>
  <c r="Q135" i="14"/>
  <c r="P159" i="14"/>
  <c r="Q150" i="14"/>
  <c r="P179" i="14"/>
  <c r="Q114" i="14"/>
  <c r="Q101" i="14"/>
  <c r="P183" i="14"/>
  <c r="Q97" i="14"/>
  <c r="P182" i="14"/>
  <c r="Q139" i="14"/>
  <c r="S181" i="15"/>
  <c r="R177" i="15"/>
  <c r="S173" i="15"/>
  <c r="S169" i="15"/>
  <c r="S165" i="15"/>
  <c r="R161" i="15"/>
  <c r="S157" i="15"/>
  <c r="R153" i="15"/>
  <c r="S149" i="15"/>
  <c r="R145" i="15"/>
  <c r="S141" i="15"/>
  <c r="R137" i="15"/>
  <c r="S133" i="15"/>
  <c r="S129" i="15"/>
  <c r="S125" i="15"/>
  <c r="R121" i="15"/>
  <c r="R117" i="15"/>
  <c r="S113" i="15"/>
  <c r="R109" i="15"/>
  <c r="S101" i="15"/>
  <c r="S91" i="15"/>
  <c r="R111" i="15"/>
  <c r="S105" i="15"/>
  <c r="S96" i="15"/>
  <c r="S184" i="15"/>
  <c r="R182" i="15"/>
  <c r="R180" i="15"/>
  <c r="R178" i="15"/>
  <c r="R176" i="15"/>
  <c r="S174" i="15"/>
  <c r="R172" i="15"/>
  <c r="S170" i="15"/>
  <c r="S168" i="15"/>
  <c r="R166" i="15"/>
  <c r="R164" i="15"/>
  <c r="S162" i="15"/>
  <c r="S160" i="15"/>
  <c r="S158" i="15"/>
  <c r="S156" i="15"/>
  <c r="R154" i="15"/>
  <c r="R152" i="15"/>
  <c r="R150" i="15"/>
  <c r="S148" i="15"/>
  <c r="S146" i="15"/>
  <c r="R144" i="15"/>
  <c r="R142" i="15"/>
  <c r="R140" i="15"/>
  <c r="R138" i="15"/>
  <c r="R136" i="15"/>
  <c r="S134" i="15"/>
  <c r="S132" i="15"/>
  <c r="R130" i="15"/>
  <c r="S128" i="15"/>
  <c r="S126" i="15"/>
  <c r="R124" i="15"/>
  <c r="S122" i="15"/>
  <c r="R120" i="15"/>
  <c r="S118" i="15"/>
  <c r="S116" i="15"/>
  <c r="S114" i="15"/>
  <c r="S112" i="15"/>
  <c r="S110" i="15"/>
  <c r="S108" i="15"/>
  <c r="R106" i="15"/>
  <c r="S104" i="15"/>
  <c r="S102" i="15"/>
  <c r="S100" i="15"/>
  <c r="S97" i="15"/>
  <c r="R95" i="15"/>
  <c r="S92" i="15"/>
  <c r="R89" i="15"/>
  <c r="R184" i="15"/>
  <c r="S182" i="15"/>
  <c r="S180" i="15"/>
  <c r="S178" i="15"/>
  <c r="S176" i="15"/>
  <c r="R174" i="15"/>
  <c r="S172" i="15"/>
  <c r="R170" i="15"/>
  <c r="R168" i="15"/>
  <c r="S166" i="15"/>
  <c r="S164" i="15"/>
  <c r="R162" i="15"/>
  <c r="R160" i="15"/>
  <c r="R158" i="15"/>
  <c r="R156" i="15"/>
  <c r="S154" i="15"/>
  <c r="S152" i="15"/>
  <c r="S150" i="15"/>
  <c r="R148" i="15"/>
  <c r="R146" i="15"/>
  <c r="S144" i="15"/>
  <c r="S142" i="15"/>
  <c r="S140" i="15"/>
  <c r="S138" i="15"/>
  <c r="S136" i="15"/>
  <c r="R134" i="15"/>
  <c r="R132" i="15"/>
  <c r="S130" i="15"/>
  <c r="R128" i="15"/>
  <c r="R126" i="15"/>
  <c r="S124" i="15"/>
  <c r="R122" i="15"/>
  <c r="S120" i="15"/>
  <c r="R118" i="15"/>
  <c r="R116" i="15"/>
  <c r="R114" i="15"/>
  <c r="R112" i="15"/>
  <c r="R110" i="15"/>
  <c r="R108" i="15"/>
  <c r="S106" i="15"/>
  <c r="R104" i="15"/>
  <c r="R102" i="15"/>
  <c r="S99" i="15"/>
  <c r="R97" i="15"/>
  <c r="S94" i="15"/>
  <c r="R91" i="15"/>
  <c r="S89" i="15"/>
  <c r="S109" i="15"/>
  <c r="R107" i="15"/>
  <c r="R105" i="15"/>
  <c r="S103" i="15"/>
  <c r="R101" i="15"/>
  <c r="S98" i="15"/>
  <c r="S95" i="15"/>
  <c r="S93" i="15"/>
  <c r="R90" i="15"/>
  <c r="R100" i="15"/>
  <c r="R98" i="15"/>
  <c r="R96" i="15"/>
  <c r="R94" i="15"/>
  <c r="R92" i="15"/>
  <c r="S90" i="15"/>
  <c r="Q46" i="14"/>
  <c r="Q22" i="14"/>
  <c r="Q37" i="14"/>
  <c r="Q51" i="14"/>
  <c r="Q44" i="14"/>
  <c r="Q15" i="14"/>
  <c r="Q81" i="14"/>
  <c r="Q58" i="14"/>
  <c r="P69" i="14"/>
  <c r="P7" i="14"/>
  <c r="Q10" i="14"/>
  <c r="Q41" i="14"/>
  <c r="P36" i="14"/>
  <c r="P38" i="14"/>
  <c r="Q77" i="14"/>
  <c r="P9" i="14"/>
  <c r="Q59" i="14"/>
  <c r="P23" i="14"/>
  <c r="P14" i="14"/>
  <c r="Q20" i="14"/>
  <c r="Q17" i="14"/>
  <c r="Q16" i="14"/>
  <c r="P61" i="14"/>
  <c r="P15" i="14"/>
  <c r="P11" i="14"/>
  <c r="P58" i="14"/>
  <c r="Q9" i="14"/>
  <c r="P26" i="14"/>
  <c r="Q53" i="14"/>
  <c r="P43" i="14"/>
  <c r="Q35" i="14"/>
  <c r="P62" i="14"/>
  <c r="Q57" i="14"/>
  <c r="Q11" i="14"/>
  <c r="P40" i="14"/>
  <c r="P81" i="14"/>
  <c r="P13" i="14"/>
  <c r="Q63" i="14"/>
  <c r="Q39" i="14"/>
  <c r="Q43" i="14"/>
  <c r="P85" i="14"/>
  <c r="P68" i="14"/>
  <c r="P20" i="14"/>
  <c r="P44" i="14"/>
  <c r="P66" i="14"/>
  <c r="Q64" i="14"/>
  <c r="P52" i="14"/>
  <c r="Q74" i="14"/>
  <c r="Q80" i="14"/>
  <c r="Q48" i="14"/>
  <c r="P54" i="14"/>
  <c r="P60" i="14"/>
  <c r="Q56" i="14"/>
  <c r="Q62" i="14"/>
  <c r="P57" i="14"/>
  <c r="P71" i="14"/>
  <c r="Q71" i="14"/>
  <c r="P78" i="14"/>
  <c r="Q36" i="14"/>
  <c r="P80" i="14"/>
  <c r="P70" i="14"/>
  <c r="Q18" i="14"/>
  <c r="Q40" i="14"/>
  <c r="P37" i="14"/>
  <c r="P74" i="14"/>
  <c r="P32" i="14"/>
  <c r="P10" i="14"/>
  <c r="P84" i="14"/>
  <c r="P45" i="14"/>
  <c r="Q49" i="14"/>
  <c r="P21" i="14"/>
  <c r="P35" i="14"/>
  <c r="Q47" i="14"/>
  <c r="P29" i="14"/>
  <c r="Q31" i="14"/>
  <c r="Q86" i="14"/>
  <c r="Q82" i="14"/>
  <c r="Q88" i="14"/>
  <c r="P5" i="14"/>
  <c r="Q60" i="14"/>
  <c r="P50" i="14"/>
  <c r="Q55" i="14"/>
  <c r="Q84" i="14"/>
  <c r="P64" i="14"/>
  <c r="Q6" i="14"/>
  <c r="Q29" i="14"/>
  <c r="P34" i="14"/>
  <c r="P24" i="14"/>
  <c r="Q65" i="14"/>
  <c r="P19" i="14"/>
  <c r="P42" i="14"/>
  <c r="P16" i="14"/>
  <c r="Q42" i="14"/>
  <c r="Q73" i="14"/>
  <c r="P55" i="14"/>
  <c r="P6" i="14"/>
  <c r="Q70" i="14"/>
  <c r="Q12" i="14"/>
  <c r="Q76" i="14"/>
  <c r="P41" i="14"/>
  <c r="P59" i="14"/>
  <c r="Q23" i="14"/>
  <c r="Q19" i="14"/>
  <c r="P8" i="14"/>
  <c r="Q72" i="14"/>
  <c r="Q14" i="14"/>
  <c r="Q78" i="14"/>
  <c r="Q45" i="14"/>
  <c r="Q75" i="14"/>
  <c r="P12" i="14"/>
  <c r="P76" i="14"/>
  <c r="P18" i="14"/>
  <c r="P82" i="14"/>
  <c r="P53" i="14"/>
  <c r="Q7" i="14"/>
  <c r="P49" i="14"/>
  <c r="Q30" i="14"/>
  <c r="Q52" i="14"/>
  <c r="Q61" i="14"/>
  <c r="P75" i="14"/>
  <c r="Q87" i="14"/>
  <c r="Q32" i="14"/>
  <c r="Q38" i="14"/>
  <c r="P33" i="14"/>
  <c r="P47" i="14"/>
  <c r="P63" i="14"/>
  <c r="Q50" i="14"/>
  <c r="P56" i="14"/>
  <c r="Q69" i="14"/>
  <c r="P83" i="14"/>
  <c r="Q4" i="14"/>
  <c r="Q26" i="14"/>
  <c r="Q5" i="14"/>
  <c r="P22" i="14"/>
  <c r="P86" i="14"/>
  <c r="P28" i="14"/>
  <c r="Q13" i="14"/>
  <c r="P73" i="14"/>
  <c r="P27" i="14"/>
  <c r="Q67" i="14"/>
  <c r="P87" i="14"/>
  <c r="Q24" i="14"/>
  <c r="P88" i="14"/>
  <c r="P30" i="14"/>
  <c r="P17" i="14"/>
  <c r="P77" i="14"/>
  <c r="P31" i="14"/>
  <c r="Q28" i="14"/>
  <c r="Q34" i="14"/>
  <c r="P25" i="14"/>
  <c r="Q85" i="14"/>
  <c r="P39" i="14"/>
  <c r="Q21" i="14"/>
  <c r="P46" i="14"/>
  <c r="Q68" i="14"/>
  <c r="Q25" i="14"/>
  <c r="P51" i="14"/>
  <c r="P79" i="14"/>
  <c r="P48" i="14"/>
  <c r="Q54" i="14"/>
  <c r="P65" i="14"/>
  <c r="Q79" i="14"/>
  <c r="P67" i="14"/>
  <c r="Q83" i="14"/>
  <c r="Q66" i="14"/>
  <c r="Q8" i="14"/>
  <c r="P72" i="14"/>
  <c r="Q33" i="14"/>
  <c r="Q27" i="14"/>
  <c r="S64" i="15"/>
  <c r="S56" i="15"/>
  <c r="R24" i="15"/>
  <c r="S75" i="15"/>
  <c r="R11" i="15"/>
  <c r="S32" i="15"/>
  <c r="S29" i="15"/>
  <c r="S83" i="15"/>
  <c r="S55" i="15"/>
  <c r="S43" i="15"/>
  <c r="S81" i="15"/>
  <c r="S73" i="15"/>
  <c r="R56" i="15"/>
  <c r="S24" i="15"/>
  <c r="R37" i="15"/>
  <c r="S48" i="15"/>
  <c r="R16" i="15"/>
  <c r="S11" i="15"/>
  <c r="R35" i="15"/>
  <c r="S70" i="15"/>
  <c r="R87" i="15"/>
  <c r="R79" i="15"/>
  <c r="R71" i="15"/>
  <c r="R48" i="15"/>
  <c r="S16" i="15"/>
  <c r="R17" i="15"/>
  <c r="R40" i="15"/>
  <c r="S8" i="15"/>
  <c r="R59" i="15"/>
  <c r="R27" i="15"/>
  <c r="S68" i="15"/>
  <c r="S85" i="15"/>
  <c r="R77" i="15"/>
  <c r="S41" i="15"/>
  <c r="S40" i="15"/>
  <c r="R8" i="15"/>
  <c r="R64" i="15"/>
  <c r="R32" i="15"/>
  <c r="R53" i="15"/>
  <c r="R51" i="15"/>
  <c r="S19" i="15"/>
  <c r="S66" i="15"/>
  <c r="S87" i="15"/>
  <c r="R85" i="15"/>
  <c r="R83" i="15"/>
  <c r="R81" i="15"/>
  <c r="S79" i="15"/>
  <c r="S77" i="15"/>
  <c r="R75" i="15"/>
  <c r="R73" i="15"/>
  <c r="S71" i="15"/>
  <c r="R33" i="15"/>
  <c r="R62" i="15"/>
  <c r="S54" i="15"/>
  <c r="R46" i="15"/>
  <c r="R38" i="15"/>
  <c r="R30" i="15"/>
  <c r="S22" i="15"/>
  <c r="R14" i="15"/>
  <c r="R5" i="15"/>
  <c r="S49" i="15"/>
  <c r="R31" i="15"/>
  <c r="S13" i="15"/>
  <c r="S62" i="15"/>
  <c r="R54" i="15"/>
  <c r="S46" i="15"/>
  <c r="S38" i="15"/>
  <c r="S30" i="15"/>
  <c r="R22" i="15"/>
  <c r="S14" i="15"/>
  <c r="S6" i="15"/>
  <c r="S47" i="15"/>
  <c r="S25" i="15"/>
  <c r="R7" i="15"/>
  <c r="S57" i="15"/>
  <c r="R49" i="15"/>
  <c r="R41" i="15"/>
  <c r="S33" i="15"/>
  <c r="R25" i="15"/>
  <c r="S17" i="15"/>
  <c r="R9" i="15"/>
  <c r="S69" i="15"/>
  <c r="S67" i="15"/>
  <c r="R65" i="15"/>
  <c r="S88" i="15"/>
  <c r="R86" i="15"/>
  <c r="R84" i="15"/>
  <c r="S82" i="15"/>
  <c r="S80" i="15"/>
  <c r="R78" i="15"/>
  <c r="S76" i="15"/>
  <c r="S74" i="15"/>
  <c r="S72" i="15"/>
  <c r="S59" i="15"/>
  <c r="R23" i="15"/>
  <c r="S60" i="15"/>
  <c r="S52" i="15"/>
  <c r="R44" i="15"/>
  <c r="R36" i="15"/>
  <c r="S28" i="15"/>
  <c r="S20" i="15"/>
  <c r="R12" i="15"/>
  <c r="S4" i="15"/>
  <c r="R45" i="15"/>
  <c r="S27" i="15"/>
  <c r="S9" i="15"/>
  <c r="R60" i="15"/>
  <c r="R52" i="15"/>
  <c r="S44" i="15"/>
  <c r="S36" i="15"/>
  <c r="R28" i="15"/>
  <c r="R20" i="15"/>
  <c r="S12" i="15"/>
  <c r="R63" i="15"/>
  <c r="R43" i="15"/>
  <c r="R19" i="15"/>
  <c r="S63" i="15"/>
  <c r="R55" i="15"/>
  <c r="R47" i="15"/>
  <c r="S39" i="15"/>
  <c r="S31" i="15"/>
  <c r="S23" i="15"/>
  <c r="S15" i="15"/>
  <c r="S7" i="15"/>
  <c r="R69" i="15"/>
  <c r="R67" i="15"/>
  <c r="S65" i="15"/>
  <c r="R88" i="15"/>
  <c r="S86" i="15"/>
  <c r="S84" i="15"/>
  <c r="R82" i="15"/>
  <c r="R80" i="15"/>
  <c r="S78" i="15"/>
  <c r="R76" i="15"/>
  <c r="R74" i="15"/>
  <c r="R72" i="15"/>
  <c r="S51" i="15"/>
  <c r="R70" i="15"/>
  <c r="R58" i="15"/>
  <c r="S50" i="15"/>
  <c r="S42" i="15"/>
  <c r="R34" i="15"/>
  <c r="S26" i="15"/>
  <c r="R18" i="15"/>
  <c r="S10" i="15"/>
  <c r="R61" i="15"/>
  <c r="R39" i="15"/>
  <c r="R21" i="15"/>
  <c r="R6" i="15"/>
  <c r="S58" i="15"/>
  <c r="R50" i="15"/>
  <c r="R42" i="15"/>
  <c r="S34" i="15"/>
  <c r="R26" i="15"/>
  <c r="S18" i="15"/>
  <c r="R10" i="15"/>
  <c r="R57" i="15"/>
  <c r="S35" i="15"/>
  <c r="R15" i="15"/>
  <c r="S61" i="15"/>
  <c r="S53" i="15"/>
  <c r="S45" i="15"/>
  <c r="S37" i="15"/>
  <c r="R29" i="15"/>
  <c r="S21" i="15"/>
  <c r="R13" i="15"/>
  <c r="S5" i="15"/>
  <c r="R68" i="15"/>
  <c r="R66" i="15"/>
  <c r="I367" i="4"/>
  <c r="F367" i="4"/>
  <c r="G367" i="4" s="1"/>
  <c r="L367" i="4"/>
  <c r="M367" i="4"/>
  <c r="L368" i="6"/>
  <c r="M368" i="6"/>
  <c r="I368" i="6"/>
  <c r="G20" i="1"/>
  <c r="H20" i="1"/>
  <c r="I367" i="7"/>
  <c r="F367" i="7"/>
  <c r="Q3" i="14" l="1"/>
  <c r="R2" i="14" s="1"/>
  <c r="R3" i="14" s="1"/>
  <c r="R4" i="14" s="1"/>
  <c r="S3" i="15"/>
  <c r="T2" i="15" s="1"/>
  <c r="J2" i="15" s="1"/>
  <c r="C110" i="10" s="1"/>
  <c r="M3" i="6"/>
  <c r="N2" i="6" s="1"/>
  <c r="N3" i="6" s="1"/>
  <c r="N362" i="6" s="1"/>
  <c r="O365" i="6"/>
  <c r="N365" i="6"/>
  <c r="O366" i="6"/>
  <c r="N366" i="6"/>
  <c r="O367" i="6"/>
  <c r="N367" i="6"/>
  <c r="N368" i="6"/>
  <c r="O368" i="6"/>
  <c r="R222" i="14"/>
  <c r="S192" i="14"/>
  <c r="S217" i="14"/>
  <c r="R227" i="14"/>
  <c r="R233" i="14"/>
  <c r="R217" i="14"/>
  <c r="S236" i="14"/>
  <c r="S185" i="14"/>
  <c r="R230" i="14"/>
  <c r="S224" i="14"/>
  <c r="S208" i="14"/>
  <c r="S250" i="14"/>
  <c r="S206" i="14"/>
  <c r="R209" i="14"/>
  <c r="R200" i="14"/>
  <c r="R237" i="14"/>
  <c r="S201" i="14"/>
  <c r="R196" i="14"/>
  <c r="R202" i="14"/>
  <c r="R198" i="14"/>
  <c r="R251" i="14"/>
  <c r="R252" i="14"/>
  <c r="R256" i="14"/>
  <c r="R258" i="14"/>
  <c r="S261" i="14"/>
  <c r="R262" i="14"/>
  <c r="R266" i="14"/>
  <c r="S266" i="14"/>
  <c r="S269" i="14"/>
  <c r="R269" i="14"/>
  <c r="R270" i="14"/>
  <c r="S270" i="14"/>
  <c r="R271" i="14"/>
  <c r="S271" i="14"/>
  <c r="R272" i="14"/>
  <c r="S272" i="14"/>
  <c r="R273" i="14"/>
  <c r="S273" i="14"/>
  <c r="R274" i="14"/>
  <c r="S274" i="14"/>
  <c r="S275" i="14"/>
  <c r="R275" i="14"/>
  <c r="S276" i="14"/>
  <c r="R276" i="14"/>
  <c r="S277" i="14"/>
  <c r="R277" i="14"/>
  <c r="S278" i="14"/>
  <c r="R278" i="14"/>
  <c r="S279" i="14"/>
  <c r="R279" i="14"/>
  <c r="R280" i="14"/>
  <c r="S280" i="14"/>
  <c r="S281" i="14"/>
  <c r="R281" i="14"/>
  <c r="S282" i="14"/>
  <c r="R282" i="14"/>
  <c r="R283" i="14"/>
  <c r="S283" i="14"/>
  <c r="S284" i="14"/>
  <c r="R284" i="14"/>
  <c r="S285" i="14"/>
  <c r="R285" i="14"/>
  <c r="R286" i="14"/>
  <c r="S286" i="14"/>
  <c r="R287" i="14"/>
  <c r="S287" i="14"/>
  <c r="R288" i="14"/>
  <c r="S288" i="14"/>
  <c r="R289" i="14"/>
  <c r="S289" i="14"/>
  <c r="S290" i="14"/>
  <c r="R290" i="14"/>
  <c r="S291" i="14"/>
  <c r="R291" i="14"/>
  <c r="R292" i="14"/>
  <c r="S292" i="14"/>
  <c r="R293" i="14"/>
  <c r="S293" i="14"/>
  <c r="S294" i="14"/>
  <c r="R294" i="14"/>
  <c r="R295" i="14"/>
  <c r="S295" i="14"/>
  <c r="S296" i="14"/>
  <c r="R296" i="14"/>
  <c r="R297" i="14"/>
  <c r="S297" i="14"/>
  <c r="R298" i="14"/>
  <c r="S298" i="14"/>
  <c r="S299" i="14"/>
  <c r="R299" i="14"/>
  <c r="S300" i="14"/>
  <c r="R300" i="14"/>
  <c r="S301" i="14"/>
  <c r="R301" i="14"/>
  <c r="S302" i="14"/>
  <c r="R302" i="14"/>
  <c r="R303" i="14"/>
  <c r="S303" i="14"/>
  <c r="R304" i="14"/>
  <c r="S304" i="14"/>
  <c r="S305" i="14"/>
  <c r="R305" i="14"/>
  <c r="S306" i="14"/>
  <c r="R306" i="14"/>
  <c r="R307" i="14"/>
  <c r="S307" i="14"/>
  <c r="R308" i="14"/>
  <c r="S308" i="14"/>
  <c r="S309" i="14"/>
  <c r="R309" i="14"/>
  <c r="R310" i="14"/>
  <c r="S310" i="14"/>
  <c r="R311" i="14"/>
  <c r="S311" i="14"/>
  <c r="S312" i="14"/>
  <c r="R312" i="14"/>
  <c r="R313" i="14"/>
  <c r="S313" i="14"/>
  <c r="S314" i="14"/>
  <c r="R314" i="14"/>
  <c r="R315" i="14"/>
  <c r="S315" i="14"/>
  <c r="S316" i="14"/>
  <c r="R316" i="14"/>
  <c r="S317" i="14"/>
  <c r="R317" i="14"/>
  <c r="S318" i="14"/>
  <c r="R318" i="14"/>
  <c r="S319" i="14"/>
  <c r="R319" i="14"/>
  <c r="R320" i="14"/>
  <c r="S320" i="14"/>
  <c r="R321" i="14"/>
  <c r="S321" i="14"/>
  <c r="R322" i="14"/>
  <c r="S322" i="14"/>
  <c r="S323" i="14"/>
  <c r="R323" i="14"/>
  <c r="R324" i="14"/>
  <c r="S324" i="14"/>
  <c r="S325" i="14"/>
  <c r="R325" i="14"/>
  <c r="R326" i="14"/>
  <c r="S326" i="14"/>
  <c r="S327" i="14"/>
  <c r="R327" i="14"/>
  <c r="R328" i="14"/>
  <c r="S328" i="14"/>
  <c r="S329" i="14"/>
  <c r="R329" i="14"/>
  <c r="R330" i="14"/>
  <c r="S330" i="14"/>
  <c r="S331" i="14"/>
  <c r="R331" i="14"/>
  <c r="S332" i="14"/>
  <c r="R332" i="14"/>
  <c r="R333" i="14"/>
  <c r="S333" i="14"/>
  <c r="S334" i="14"/>
  <c r="R334" i="14"/>
  <c r="S335" i="14"/>
  <c r="R335" i="14"/>
  <c r="R336" i="14"/>
  <c r="S336" i="14"/>
  <c r="R337" i="14"/>
  <c r="S337" i="14"/>
  <c r="R338" i="14"/>
  <c r="S338" i="14"/>
  <c r="S339" i="14"/>
  <c r="R339" i="14"/>
  <c r="R340" i="14"/>
  <c r="S340" i="14"/>
  <c r="R341" i="14"/>
  <c r="S341" i="14"/>
  <c r="R342" i="14"/>
  <c r="S342" i="14"/>
  <c r="R343" i="14"/>
  <c r="S343" i="14"/>
  <c r="R344" i="14"/>
  <c r="S344" i="14"/>
  <c r="R345" i="14"/>
  <c r="S345" i="14"/>
  <c r="R346" i="14"/>
  <c r="S346" i="14"/>
  <c r="S347" i="14"/>
  <c r="R347" i="14"/>
  <c r="R348" i="14"/>
  <c r="S348" i="14"/>
  <c r="S349" i="14"/>
  <c r="R349" i="14"/>
  <c r="R350" i="14"/>
  <c r="S350" i="14"/>
  <c r="R351" i="14"/>
  <c r="S351" i="14"/>
  <c r="R352" i="14"/>
  <c r="S352" i="14"/>
  <c r="S353" i="14"/>
  <c r="R353" i="14"/>
  <c r="R354" i="14"/>
  <c r="S354" i="14"/>
  <c r="R355" i="14"/>
  <c r="S355" i="14"/>
  <c r="R356" i="14"/>
  <c r="S356" i="14"/>
  <c r="S357" i="14"/>
  <c r="R357" i="14"/>
  <c r="R358" i="14"/>
  <c r="S358" i="14"/>
  <c r="S359" i="14"/>
  <c r="R359" i="14"/>
  <c r="R360" i="14"/>
  <c r="S360" i="14"/>
  <c r="R361" i="14"/>
  <c r="S361" i="14"/>
  <c r="R362" i="14"/>
  <c r="S362" i="14"/>
  <c r="S363" i="14"/>
  <c r="R363" i="14"/>
  <c r="R364" i="14"/>
  <c r="S364" i="14"/>
  <c r="R365" i="14"/>
  <c r="S365" i="14"/>
  <c r="R366" i="14"/>
  <c r="S366" i="14"/>
  <c r="R367" i="14"/>
  <c r="S367" i="14"/>
  <c r="S368" i="14"/>
  <c r="R368" i="14"/>
  <c r="F368" i="7"/>
  <c r="F2" i="7" s="1"/>
  <c r="G368" i="4"/>
  <c r="E368" i="4" s="1"/>
  <c r="G367" i="7"/>
  <c r="G33" i="1"/>
  <c r="H34" i="1"/>
  <c r="F368" i="4"/>
  <c r="S264" i="14" l="1"/>
  <c r="S259" i="14"/>
  <c r="R255" i="14"/>
  <c r="R221" i="14"/>
  <c r="S223" i="14"/>
  <c r="S202" i="14"/>
  <c r="S193" i="14"/>
  <c r="S196" i="14"/>
  <c r="S211" i="14"/>
  <c r="S199" i="14"/>
  <c r="S231" i="14"/>
  <c r="S239" i="14"/>
  <c r="S235" i="14"/>
  <c r="R248" i="14"/>
  <c r="S268" i="14"/>
  <c r="R263" i="14"/>
  <c r="S258" i="14"/>
  <c r="S254" i="14"/>
  <c r="S213" i="14"/>
  <c r="S203" i="14"/>
  <c r="R205" i="14"/>
  <c r="R193" i="14"/>
  <c r="S233" i="14"/>
  <c r="S232" i="14"/>
  <c r="R215" i="14"/>
  <c r="S230" i="14"/>
  <c r="R186" i="14"/>
  <c r="R219" i="14"/>
  <c r="R247" i="14"/>
  <c r="R228" i="14"/>
  <c r="R197" i="14"/>
  <c r="S212" i="14"/>
  <c r="R243" i="14"/>
  <c r="R231" i="14"/>
  <c r="R244" i="14"/>
  <c r="S228" i="14"/>
  <c r="R216" i="14"/>
  <c r="S238" i="14"/>
  <c r="R223" i="14"/>
  <c r="S240" i="14"/>
  <c r="R212" i="14"/>
  <c r="R246" i="14"/>
  <c r="S267" i="14"/>
  <c r="R264" i="14"/>
  <c r="R260" i="14"/>
  <c r="S256" i="14"/>
  <c r="S253" i="14"/>
  <c r="S222" i="14"/>
  <c r="R207" i="14"/>
  <c r="S221" i="14"/>
  <c r="S209" i="14"/>
  <c r="S197" i="14"/>
  <c r="S227" i="14"/>
  <c r="S220" i="14"/>
  <c r="S190" i="14"/>
  <c r="R240" i="14"/>
  <c r="S187" i="14"/>
  <c r="R235" i="14"/>
  <c r="S244" i="14"/>
  <c r="S226" i="14"/>
  <c r="S188" i="14"/>
  <c r="R188" i="14"/>
  <c r="R203" i="14"/>
  <c r="S242" i="14"/>
  <c r="S249" i="14"/>
  <c r="S246" i="14"/>
  <c r="R268" i="14"/>
  <c r="R265" i="14"/>
  <c r="S262" i="14"/>
  <c r="S260" i="14"/>
  <c r="R257" i="14"/>
  <c r="R254" i="14"/>
  <c r="S252" i="14"/>
  <c r="S186" i="14"/>
  <c r="S191" i="14"/>
  <c r="R224" i="14"/>
  <c r="R229" i="14"/>
  <c r="S205" i="14"/>
  <c r="R218" i="14"/>
  <c r="R225" i="14"/>
  <c r="S204" i="14"/>
  <c r="S216" i="14"/>
  <c r="R213" i="14"/>
  <c r="R232" i="14"/>
  <c r="S241" i="14"/>
  <c r="R208" i="14"/>
  <c r="R214" i="14"/>
  <c r="S215" i="14"/>
  <c r="S237" i="14"/>
  <c r="R201" i="14"/>
  <c r="R238" i="14"/>
  <c r="S218" i="14"/>
  <c r="R236" i="14"/>
  <c r="S219" i="14"/>
  <c r="R190" i="14"/>
  <c r="S194" i="14"/>
  <c r="S248" i="14"/>
  <c r="R245" i="14"/>
  <c r="R267" i="14"/>
  <c r="S265" i="14"/>
  <c r="S263" i="14"/>
  <c r="R261" i="14"/>
  <c r="R259" i="14"/>
  <c r="S257" i="14"/>
  <c r="S255" i="14"/>
  <c r="R253" i="14"/>
  <c r="S251" i="14"/>
  <c r="R226" i="14"/>
  <c r="R234" i="14"/>
  <c r="R239" i="14"/>
  <c r="R191" i="14"/>
  <c r="R220" i="14"/>
  <c r="R189" i="14"/>
  <c r="S243" i="14"/>
  <c r="R194" i="14"/>
  <c r="R241" i="14"/>
  <c r="S225" i="14"/>
  <c r="R210" i="14"/>
  <c r="R211" i="14"/>
  <c r="S229" i="14"/>
  <c r="R204" i="14"/>
  <c r="R242" i="14"/>
  <c r="S195" i="14"/>
  <c r="S234" i="14"/>
  <c r="R192" i="14"/>
  <c r="S207" i="14"/>
  <c r="S189" i="14"/>
  <c r="R250" i="14"/>
  <c r="R185" i="14"/>
  <c r="R195" i="14"/>
  <c r="S210" i="14"/>
  <c r="R199" i="14"/>
  <c r="S200" i="14"/>
  <c r="R187" i="14"/>
  <c r="S198" i="14"/>
  <c r="S214" i="14"/>
  <c r="R206" i="14"/>
  <c r="R249" i="14"/>
  <c r="S247" i="14"/>
  <c r="S245" i="14"/>
  <c r="S103" i="14"/>
  <c r="R166" i="14"/>
  <c r="R119" i="14"/>
  <c r="R125" i="14"/>
  <c r="S93" i="14"/>
  <c r="R101" i="14"/>
  <c r="R172" i="14"/>
  <c r="R154" i="14"/>
  <c r="S143" i="14"/>
  <c r="S178" i="14"/>
  <c r="S182" i="14"/>
  <c r="R147" i="14"/>
  <c r="R181" i="14"/>
  <c r="R182" i="14"/>
  <c r="S171" i="14"/>
  <c r="R161" i="14"/>
  <c r="R177" i="14"/>
  <c r="R124" i="14"/>
  <c r="R114" i="14"/>
  <c r="S165" i="14"/>
  <c r="R90" i="14"/>
  <c r="S137" i="14"/>
  <c r="S130" i="14"/>
  <c r="R112" i="14"/>
  <c r="R179" i="14"/>
  <c r="S128" i="14"/>
  <c r="R89" i="14"/>
  <c r="R98" i="14"/>
  <c r="R168" i="14"/>
  <c r="R117" i="14"/>
  <c r="R122" i="14"/>
  <c r="S168" i="14"/>
  <c r="S118" i="14"/>
  <c r="S126" i="14"/>
  <c r="R133" i="14"/>
  <c r="S142" i="14"/>
  <c r="S172" i="14"/>
  <c r="S111" i="14"/>
  <c r="S146" i="14"/>
  <c r="S112" i="14"/>
  <c r="R148" i="14"/>
  <c r="S97" i="14"/>
  <c r="S120" i="14"/>
  <c r="R91" i="14"/>
  <c r="R103" i="14"/>
  <c r="R142" i="14"/>
  <c r="R184" i="14"/>
  <c r="S175" i="14"/>
  <c r="S157" i="14"/>
  <c r="S109" i="14"/>
  <c r="S127" i="14"/>
  <c r="S132" i="14"/>
  <c r="S159" i="14"/>
  <c r="S155" i="14"/>
  <c r="R139" i="14"/>
  <c r="R118" i="14"/>
  <c r="R169" i="14"/>
  <c r="R141" i="14"/>
  <c r="S147" i="14"/>
  <c r="R108" i="14"/>
  <c r="R178" i="14"/>
  <c r="S164" i="14"/>
  <c r="S169" i="14"/>
  <c r="S163" i="14"/>
  <c r="S156" i="14"/>
  <c r="R135" i="14"/>
  <c r="R138" i="14"/>
  <c r="S158" i="14"/>
  <c r="R175" i="14"/>
  <c r="S110" i="14"/>
  <c r="S180" i="14"/>
  <c r="R131" i="14"/>
  <c r="S181" i="14"/>
  <c r="R173" i="14"/>
  <c r="R128" i="14"/>
  <c r="R134" i="14"/>
  <c r="S129" i="14"/>
  <c r="R129" i="14"/>
  <c r="R136" i="14"/>
  <c r="R180" i="14"/>
  <c r="R95" i="14"/>
  <c r="S107" i="14"/>
  <c r="R152" i="14"/>
  <c r="S151" i="14"/>
  <c r="R105" i="14"/>
  <c r="S149" i="14"/>
  <c r="S106" i="14"/>
  <c r="S138" i="14"/>
  <c r="S121" i="14"/>
  <c r="S108" i="14"/>
  <c r="R100" i="14"/>
  <c r="R126" i="14"/>
  <c r="R157" i="14"/>
  <c r="S124" i="14"/>
  <c r="R116" i="14"/>
  <c r="R160" i="14"/>
  <c r="S177" i="14"/>
  <c r="R97" i="14"/>
  <c r="S114" i="14"/>
  <c r="R145" i="14"/>
  <c r="S123" i="14"/>
  <c r="S100" i="14"/>
  <c r="R93" i="14"/>
  <c r="S131" i="14"/>
  <c r="S170" i="14"/>
  <c r="S133" i="14"/>
  <c r="R94" i="14"/>
  <c r="S101" i="14"/>
  <c r="S184" i="14"/>
  <c r="S113" i="14"/>
  <c r="S92" i="14"/>
  <c r="R150" i="14"/>
  <c r="R143" i="14"/>
  <c r="R96" i="14"/>
  <c r="S122" i="14"/>
  <c r="R121" i="14"/>
  <c r="R107" i="14"/>
  <c r="R155" i="14"/>
  <c r="S94" i="14"/>
  <c r="R146" i="14"/>
  <c r="S174" i="14"/>
  <c r="R137" i="14"/>
  <c r="R144" i="14"/>
  <c r="S96" i="14"/>
  <c r="R164" i="14"/>
  <c r="S176" i="14"/>
  <c r="S145" i="14"/>
  <c r="R159" i="14"/>
  <c r="S125" i="14"/>
  <c r="S115" i="14"/>
  <c r="S98" i="14"/>
  <c r="S166" i="14"/>
  <c r="R162" i="14"/>
  <c r="S161" i="14"/>
  <c r="R156" i="14"/>
  <c r="S135" i="14"/>
  <c r="R120" i="14"/>
  <c r="S116" i="14"/>
  <c r="R115" i="14"/>
  <c r="S173" i="14"/>
  <c r="R151" i="14"/>
  <c r="R183" i="14"/>
  <c r="S134" i="14"/>
  <c r="R165" i="14"/>
  <c r="S104" i="14"/>
  <c r="R140" i="14"/>
  <c r="S136" i="14"/>
  <c r="R99" i="14"/>
  <c r="R167" i="14"/>
  <c r="R109" i="14"/>
  <c r="R171" i="14"/>
  <c r="S99" i="14"/>
  <c r="R102" i="14"/>
  <c r="S154" i="14"/>
  <c r="S117" i="14"/>
  <c r="R110" i="14"/>
  <c r="S105" i="14"/>
  <c r="R170" i="14"/>
  <c r="S153" i="14"/>
  <c r="R123" i="14"/>
  <c r="R174" i="14"/>
  <c r="R92" i="14"/>
  <c r="S89" i="14"/>
  <c r="S162" i="14"/>
  <c r="R158" i="14"/>
  <c r="S141" i="14"/>
  <c r="R149" i="14"/>
  <c r="R111" i="14"/>
  <c r="R176" i="14"/>
  <c r="R106" i="14"/>
  <c r="S95" i="14"/>
  <c r="S102" i="14"/>
  <c r="S148" i="14"/>
  <c r="S144" i="14"/>
  <c r="R127" i="14"/>
  <c r="S183" i="14"/>
  <c r="S139" i="14"/>
  <c r="S119" i="14"/>
  <c r="S140" i="14"/>
  <c r="R104" i="14"/>
  <c r="S150" i="14"/>
  <c r="R130" i="14"/>
  <c r="R113" i="14"/>
  <c r="R153" i="14"/>
  <c r="S160" i="14"/>
  <c r="S90" i="14"/>
  <c r="S152" i="14"/>
  <c r="R132" i="14"/>
  <c r="S91" i="14"/>
  <c r="R163" i="14"/>
  <c r="S179" i="14"/>
  <c r="S167" i="14"/>
  <c r="S9" i="14"/>
  <c r="R8" i="14"/>
  <c r="S72" i="14"/>
  <c r="S30" i="14"/>
  <c r="S6" i="14"/>
  <c r="S54" i="14"/>
  <c r="R41" i="14"/>
  <c r="R33" i="14"/>
  <c r="S79" i="14"/>
  <c r="R10" i="14"/>
  <c r="R74" i="14"/>
  <c r="R32" i="14"/>
  <c r="R9" i="14"/>
  <c r="R7" i="14"/>
  <c r="R85" i="14"/>
  <c r="R30" i="14"/>
  <c r="R52" i="14"/>
  <c r="S25" i="14"/>
  <c r="R49" i="14"/>
  <c r="S47" i="14"/>
  <c r="S11" i="14"/>
  <c r="S44" i="14"/>
  <c r="S82" i="14"/>
  <c r="S32" i="14"/>
  <c r="R22" i="14"/>
  <c r="S53" i="14"/>
  <c r="R55" i="14"/>
  <c r="R50" i="14"/>
  <c r="R82" i="14"/>
  <c r="S40" i="14"/>
  <c r="S65" i="14"/>
  <c r="R44" i="14"/>
  <c r="S75" i="14"/>
  <c r="R68" i="14"/>
  <c r="S26" i="14"/>
  <c r="S5" i="14"/>
  <c r="S87" i="14"/>
  <c r="S86" i="14"/>
  <c r="R73" i="14"/>
  <c r="R75" i="14"/>
  <c r="S24" i="14"/>
  <c r="S88" i="14"/>
  <c r="R46" i="14"/>
  <c r="S13" i="14"/>
  <c r="S37" i="14"/>
  <c r="R35" i="14"/>
  <c r="R65" i="14"/>
  <c r="S63" i="14"/>
  <c r="R26" i="14"/>
  <c r="R48" i="14"/>
  <c r="R17" i="14"/>
  <c r="S41" i="14"/>
  <c r="R39" i="14"/>
  <c r="R31" i="14"/>
  <c r="S70" i="14"/>
  <c r="S46" i="14"/>
  <c r="S4" i="14"/>
  <c r="S68" i="14"/>
  <c r="R57" i="14"/>
  <c r="S81" i="14"/>
  <c r="R79" i="14"/>
  <c r="R28" i="14"/>
  <c r="R53" i="14"/>
  <c r="S64" i="14"/>
  <c r="S38" i="14"/>
  <c r="R29" i="14"/>
  <c r="R21" i="14"/>
  <c r="S43" i="14"/>
  <c r="S18" i="14"/>
  <c r="R72" i="14"/>
  <c r="R23" i="14"/>
  <c r="S15" i="14"/>
  <c r="R63" i="14"/>
  <c r="R84" i="14"/>
  <c r="R42" i="14"/>
  <c r="R69" i="14"/>
  <c r="S35" i="14"/>
  <c r="R40" i="14"/>
  <c r="R62" i="14"/>
  <c r="R45" i="14"/>
  <c r="S69" i="14"/>
  <c r="R67" i="14"/>
  <c r="S28" i="14"/>
  <c r="S42" i="14"/>
  <c r="R64" i="14"/>
  <c r="S49" i="14"/>
  <c r="S73" i="14"/>
  <c r="S71" i="14"/>
  <c r="R11" i="14"/>
  <c r="S62" i="14"/>
  <c r="S20" i="14"/>
  <c r="S84" i="14"/>
  <c r="S39" i="14"/>
  <c r="S60" i="14"/>
  <c r="R80" i="14"/>
  <c r="R54" i="14"/>
  <c r="R19" i="14"/>
  <c r="S27" i="14"/>
  <c r="R38" i="14"/>
  <c r="S50" i="14"/>
  <c r="S8" i="14"/>
  <c r="R88" i="14"/>
  <c r="R25" i="14"/>
  <c r="R87" i="14"/>
  <c r="R34" i="14"/>
  <c r="R77" i="14"/>
  <c r="R20" i="14"/>
  <c r="S74" i="14"/>
  <c r="R27" i="14"/>
  <c r="R47" i="14"/>
  <c r="R12" i="14"/>
  <c r="S76" i="14"/>
  <c r="S31" i="14"/>
  <c r="R56" i="14"/>
  <c r="R14" i="14"/>
  <c r="R78" i="14"/>
  <c r="S77" i="14"/>
  <c r="S19" i="14"/>
  <c r="S58" i="14"/>
  <c r="S16" i="14"/>
  <c r="S80" i="14"/>
  <c r="R81" i="14"/>
  <c r="S7" i="14"/>
  <c r="R51" i="14"/>
  <c r="R66" i="14"/>
  <c r="S14" i="14"/>
  <c r="S78" i="14"/>
  <c r="S36" i="14"/>
  <c r="S17" i="14"/>
  <c r="R15" i="14"/>
  <c r="R6" i="14"/>
  <c r="R18" i="14"/>
  <c r="R13" i="14"/>
  <c r="S23" i="14"/>
  <c r="R83" i="14"/>
  <c r="R16" i="14"/>
  <c r="R86" i="14"/>
  <c r="S21" i="14"/>
  <c r="S51" i="14"/>
  <c r="R76" i="14"/>
  <c r="S45" i="14"/>
  <c r="S67" i="14"/>
  <c r="S66" i="14"/>
  <c r="R24" i="14"/>
  <c r="R71" i="14"/>
  <c r="S22" i="14"/>
  <c r="S52" i="14"/>
  <c r="S10" i="14"/>
  <c r="S29" i="14"/>
  <c r="S48" i="14"/>
  <c r="R5" i="14"/>
  <c r="R70" i="14"/>
  <c r="S61" i="14"/>
  <c r="S85" i="14"/>
  <c r="S83" i="14"/>
  <c r="S12" i="14"/>
  <c r="S34" i="14"/>
  <c r="S56" i="14"/>
  <c r="S33" i="14"/>
  <c r="S57" i="14"/>
  <c r="S55" i="14"/>
  <c r="R43" i="14"/>
  <c r="R60" i="14"/>
  <c r="R36" i="14"/>
  <c r="R58" i="14"/>
  <c r="R37" i="14"/>
  <c r="R61" i="14"/>
  <c r="R59" i="14"/>
  <c r="S59" i="14"/>
  <c r="T3" i="15"/>
  <c r="T4" i="15" s="1"/>
  <c r="N278" i="6"/>
  <c r="N304" i="6"/>
  <c r="O200" i="6"/>
  <c r="N123" i="6"/>
  <c r="O284" i="6"/>
  <c r="N79" i="6"/>
  <c r="O194" i="6"/>
  <c r="O184" i="6"/>
  <c r="N95" i="6"/>
  <c r="O262" i="6"/>
  <c r="N118" i="6"/>
  <c r="O69" i="6"/>
  <c r="N215" i="6"/>
  <c r="N228" i="6"/>
  <c r="O125" i="6"/>
  <c r="O224" i="6"/>
  <c r="O174" i="6"/>
  <c r="N263" i="6"/>
  <c r="O141" i="6"/>
  <c r="N300" i="6"/>
  <c r="N182" i="6"/>
  <c r="O122" i="6"/>
  <c r="O233" i="6"/>
  <c r="N184" i="6"/>
  <c r="N276" i="6"/>
  <c r="O136" i="6"/>
  <c r="N170" i="6"/>
  <c r="N97" i="6"/>
  <c r="O276" i="6"/>
  <c r="N137" i="6"/>
  <c r="N287" i="6"/>
  <c r="N363" i="6"/>
  <c r="N210" i="6"/>
  <c r="N238" i="6"/>
  <c r="N81" i="6"/>
  <c r="O261" i="6"/>
  <c r="N251" i="6"/>
  <c r="O155" i="6"/>
  <c r="O192" i="6"/>
  <c r="O204" i="6"/>
  <c r="O282" i="6"/>
  <c r="O131" i="6"/>
  <c r="N364" i="6"/>
  <c r="O260" i="6"/>
  <c r="O133" i="6"/>
  <c r="N156" i="6"/>
  <c r="N70" i="6"/>
  <c r="O254" i="6"/>
  <c r="O95" i="6"/>
  <c r="N235" i="6"/>
  <c r="O223" i="6"/>
  <c r="O295" i="6"/>
  <c r="O169" i="6"/>
  <c r="N279" i="6"/>
  <c r="O251" i="6"/>
  <c r="O118" i="6"/>
  <c r="N167" i="6"/>
  <c r="N193" i="6"/>
  <c r="O245" i="6"/>
  <c r="N80" i="6"/>
  <c r="N177" i="6"/>
  <c r="N207" i="6"/>
  <c r="O190" i="6"/>
  <c r="O113" i="6"/>
  <c r="O205" i="6"/>
  <c r="O272" i="6"/>
  <c r="N301" i="6"/>
  <c r="N281" i="6"/>
  <c r="N71" i="6"/>
  <c r="O269" i="6"/>
  <c r="O80" i="6"/>
  <c r="N109" i="6"/>
  <c r="N111" i="6"/>
  <c r="O170" i="6"/>
  <c r="N266" i="6"/>
  <c r="O117" i="6"/>
  <c r="N77" i="6"/>
  <c r="O264" i="6"/>
  <c r="N78" i="6"/>
  <c r="N245" i="6"/>
  <c r="O203" i="6"/>
  <c r="N175" i="6"/>
  <c r="N124" i="6"/>
  <c r="N172" i="6"/>
  <c r="N346" i="6"/>
  <c r="O363" i="6"/>
  <c r="O68" i="6"/>
  <c r="O119" i="6"/>
  <c r="N282" i="6"/>
  <c r="O179" i="6"/>
  <c r="N117" i="6"/>
  <c r="N221" i="6"/>
  <c r="N149" i="6"/>
  <c r="O299" i="6"/>
  <c r="N297" i="6"/>
  <c r="O228" i="6"/>
  <c r="N67" i="6"/>
  <c r="O148" i="6"/>
  <c r="O186" i="6"/>
  <c r="O281" i="6"/>
  <c r="N190" i="6"/>
  <c r="N277" i="6"/>
  <c r="O66" i="6"/>
  <c r="N250" i="6"/>
  <c r="O259" i="6"/>
  <c r="O166" i="6"/>
  <c r="O172" i="6"/>
  <c r="N126" i="6"/>
  <c r="O115" i="6"/>
  <c r="O88" i="6"/>
  <c r="O178" i="6"/>
  <c r="N129" i="6"/>
  <c r="O212" i="6"/>
  <c r="O161" i="6"/>
  <c r="O206" i="6"/>
  <c r="O230" i="6"/>
  <c r="N239" i="6"/>
  <c r="O89" i="6"/>
  <c r="N108" i="6"/>
  <c r="N166" i="6"/>
  <c r="N237" i="6"/>
  <c r="O253" i="6"/>
  <c r="O238" i="6"/>
  <c r="O273" i="6"/>
  <c r="N241" i="6"/>
  <c r="O202" i="6"/>
  <c r="N360" i="6"/>
  <c r="O364" i="6"/>
  <c r="N267" i="6"/>
  <c r="N220" i="6"/>
  <c r="N74" i="6"/>
  <c r="O92" i="6"/>
  <c r="O195" i="6"/>
  <c r="O142" i="6"/>
  <c r="O283" i="6"/>
  <c r="N116" i="6"/>
  <c r="O182" i="6"/>
  <c r="N256" i="6"/>
  <c r="O167" i="6"/>
  <c r="N115" i="6"/>
  <c r="O105" i="6"/>
  <c r="N247" i="6"/>
  <c r="N264" i="6"/>
  <c r="O199" i="6"/>
  <c r="N171" i="6"/>
  <c r="N243" i="6"/>
  <c r="O279" i="6"/>
  <c r="O78" i="6"/>
  <c r="N299" i="6"/>
  <c r="N183" i="6"/>
  <c r="N194" i="6"/>
  <c r="O198" i="6"/>
  <c r="O243" i="6"/>
  <c r="O114" i="6"/>
  <c r="N229" i="6"/>
  <c r="N260" i="6"/>
  <c r="O97" i="6"/>
  <c r="N82" i="6"/>
  <c r="N90" i="6"/>
  <c r="N119" i="6"/>
  <c r="N69" i="6"/>
  <c r="N189" i="6"/>
  <c r="N211" i="6"/>
  <c r="N196" i="6"/>
  <c r="O90" i="6"/>
  <c r="O128" i="6"/>
  <c r="N113" i="6"/>
  <c r="O100" i="6"/>
  <c r="N197" i="6"/>
  <c r="O311" i="6"/>
  <c r="O112" i="6"/>
  <c r="O189" i="6"/>
  <c r="N106" i="6"/>
  <c r="N169" i="6"/>
  <c r="O239" i="6"/>
  <c r="O139" i="6"/>
  <c r="O187" i="6"/>
  <c r="O215" i="6"/>
  <c r="O234" i="6"/>
  <c r="N145" i="6"/>
  <c r="N143" i="6"/>
  <c r="O274" i="6"/>
  <c r="N66" i="6"/>
  <c r="O96" i="6"/>
  <c r="O153" i="6"/>
  <c r="O86" i="6"/>
  <c r="O181" i="6"/>
  <c r="N92" i="6"/>
  <c r="N231" i="6"/>
  <c r="O286" i="6"/>
  <c r="O163" i="6"/>
  <c r="O211" i="6"/>
  <c r="O235" i="6"/>
  <c r="O98" i="6"/>
  <c r="N252" i="6"/>
  <c r="O278" i="6"/>
  <c r="N270" i="6"/>
  <c r="O209" i="6"/>
  <c r="O109" i="6"/>
  <c r="O143" i="6"/>
  <c r="N158" i="6"/>
  <c r="N104" i="6"/>
  <c r="O268" i="6"/>
  <c r="N274" i="6"/>
  <c r="O73" i="6"/>
  <c r="O101" i="6"/>
  <c r="O159" i="6"/>
  <c r="O285" i="6"/>
  <c r="N112" i="6"/>
  <c r="O146" i="6"/>
  <c r="N185" i="6"/>
  <c r="O140" i="6"/>
  <c r="N180" i="6"/>
  <c r="O93" i="6"/>
  <c r="O175" i="6"/>
  <c r="O291" i="6"/>
  <c r="N99" i="6"/>
  <c r="O265" i="6"/>
  <c r="N285" i="6"/>
  <c r="O302" i="6"/>
  <c r="N345" i="6"/>
  <c r="O327" i="6"/>
  <c r="O362" i="6"/>
  <c r="N314" i="6"/>
  <c r="O241" i="6"/>
  <c r="N164" i="6"/>
  <c r="O252" i="6"/>
  <c r="O77" i="6"/>
  <c r="O79" i="6"/>
  <c r="O99" i="6"/>
  <c r="N218" i="6"/>
  <c r="N283" i="6"/>
  <c r="O249" i="6"/>
  <c r="N128" i="6"/>
  <c r="N227" i="6"/>
  <c r="O257" i="6"/>
  <c r="O72" i="6"/>
  <c r="N233" i="6"/>
  <c r="N65" i="6"/>
  <c r="N295" i="6"/>
  <c r="N212" i="6"/>
  <c r="N302" i="6"/>
  <c r="N240" i="6"/>
  <c r="N225" i="6"/>
  <c r="N226" i="6"/>
  <c r="O188" i="6"/>
  <c r="O288" i="6"/>
  <c r="N293" i="6"/>
  <c r="N131" i="6"/>
  <c r="O106" i="6"/>
  <c r="N254" i="6"/>
  <c r="O84" i="6"/>
  <c r="O120" i="6"/>
  <c r="N85" i="6"/>
  <c r="O293" i="6"/>
  <c r="N204" i="6"/>
  <c r="O300" i="6"/>
  <c r="N232" i="6"/>
  <c r="N199" i="6"/>
  <c r="N242" i="6"/>
  <c r="O240" i="6"/>
  <c r="O304" i="6"/>
  <c r="N138" i="6"/>
  <c r="N139" i="6"/>
  <c r="N135" i="6"/>
  <c r="N159" i="6"/>
  <c r="O232" i="6"/>
  <c r="O110" i="6"/>
  <c r="N132" i="6"/>
  <c r="O156" i="6"/>
  <c r="N134" i="6"/>
  <c r="N255" i="6"/>
  <c r="N203" i="6"/>
  <c r="N153" i="6"/>
  <c r="N253" i="6"/>
  <c r="O280" i="6"/>
  <c r="N127" i="6"/>
  <c r="N142" i="6"/>
  <c r="O107" i="6"/>
  <c r="N91" i="6"/>
  <c r="N268" i="6"/>
  <c r="O164" i="6"/>
  <c r="O193" i="6"/>
  <c r="N271" i="6"/>
  <c r="N89" i="6"/>
  <c r="O227" i="6"/>
  <c r="O297" i="6"/>
  <c r="O138" i="6"/>
  <c r="O126" i="6"/>
  <c r="N262" i="6"/>
  <c r="O325" i="6"/>
  <c r="N312" i="6"/>
  <c r="N343" i="6"/>
  <c r="O329" i="6"/>
  <c r="N179" i="6"/>
  <c r="N288" i="6"/>
  <c r="N217" i="6"/>
  <c r="N72" i="6"/>
  <c r="O197" i="6"/>
  <c r="N269" i="6"/>
  <c r="N107" i="6"/>
  <c r="O130" i="6"/>
  <c r="N93" i="6"/>
  <c r="N101" i="6"/>
  <c r="N205" i="6"/>
  <c r="N181" i="6"/>
  <c r="O177" i="6"/>
  <c r="N84" i="6"/>
  <c r="O290" i="6"/>
  <c r="N192" i="6"/>
  <c r="O207" i="6"/>
  <c r="O289" i="6"/>
  <c r="O147" i="6"/>
  <c r="O171" i="6"/>
  <c r="N265" i="6"/>
  <c r="O242" i="6"/>
  <c r="N157" i="6"/>
  <c r="N258" i="6"/>
  <c r="O158" i="6"/>
  <c r="O108" i="6"/>
  <c r="N209" i="6"/>
  <c r="O225" i="6"/>
  <c r="N148" i="6"/>
  <c r="N286" i="6"/>
  <c r="N176" i="6"/>
  <c r="O266" i="6"/>
  <c r="O111" i="6"/>
  <c r="N214" i="6"/>
  <c r="N68" i="6"/>
  <c r="N114" i="6"/>
  <c r="N120" i="6"/>
  <c r="N219" i="6"/>
  <c r="N261" i="6"/>
  <c r="O168" i="6"/>
  <c r="O222" i="6"/>
  <c r="N223" i="6"/>
  <c r="O217" i="6"/>
  <c r="N140" i="6"/>
  <c r="N284" i="6"/>
  <c r="N168" i="6"/>
  <c r="O256" i="6"/>
  <c r="O127" i="6"/>
  <c r="N234" i="6"/>
  <c r="N102" i="6"/>
  <c r="O67" i="6"/>
  <c r="O226" i="6"/>
  <c r="N273" i="6"/>
  <c r="O180" i="6"/>
  <c r="N76" i="6"/>
  <c r="N291" i="6"/>
  <c r="O173" i="6"/>
  <c r="N130" i="6"/>
  <c r="N201" i="6"/>
  <c r="N147" i="6"/>
  <c r="N249" i="6"/>
  <c r="N86" i="6"/>
  <c r="O137" i="6"/>
  <c r="O165" i="6"/>
  <c r="N146" i="6"/>
  <c r="O83" i="6"/>
  <c r="N75" i="6"/>
  <c r="O210" i="6"/>
  <c r="N73" i="6"/>
  <c r="N141" i="6"/>
  <c r="N244" i="6"/>
  <c r="O157" i="6"/>
  <c r="N162" i="6"/>
  <c r="O103" i="6"/>
  <c r="O275" i="6"/>
  <c r="N103" i="6"/>
  <c r="O246" i="6"/>
  <c r="O258" i="6"/>
  <c r="O349" i="6"/>
  <c r="O317" i="6"/>
  <c r="N327" i="6"/>
  <c r="N28" i="6"/>
  <c r="O306" i="6"/>
  <c r="N322" i="6"/>
  <c r="N338" i="6"/>
  <c r="O354" i="6"/>
  <c r="N344" i="6"/>
  <c r="N306" i="6"/>
  <c r="O322" i="6"/>
  <c r="O338" i="6"/>
  <c r="N354" i="6"/>
  <c r="O324" i="6"/>
  <c r="N337" i="6"/>
  <c r="N319" i="6"/>
  <c r="O335" i="6"/>
  <c r="O351" i="6"/>
  <c r="O360" i="6"/>
  <c r="O353" i="6"/>
  <c r="O319" i="6"/>
  <c r="N335" i="6"/>
  <c r="N351" i="6"/>
  <c r="N332" i="6"/>
  <c r="N349" i="6"/>
  <c r="N320" i="6"/>
  <c r="N336" i="6"/>
  <c r="O352" i="6"/>
  <c r="O328" i="6"/>
  <c r="N309" i="6"/>
  <c r="N325" i="6"/>
  <c r="O341" i="6"/>
  <c r="O357" i="6"/>
  <c r="O219" i="6"/>
  <c r="O220" i="6"/>
  <c r="N198" i="6"/>
  <c r="N150" i="6"/>
  <c r="N178" i="6"/>
  <c r="N136" i="6"/>
  <c r="O213" i="6"/>
  <c r="O196" i="6"/>
  <c r="O121" i="6"/>
  <c r="O152" i="6"/>
  <c r="N191" i="6"/>
  <c r="N87" i="6"/>
  <c r="N187" i="6"/>
  <c r="N88" i="6"/>
  <c r="N259" i="6"/>
  <c r="N202" i="6"/>
  <c r="N174" i="6"/>
  <c r="O277" i="6"/>
  <c r="O160" i="6"/>
  <c r="N144" i="6"/>
  <c r="O221" i="6"/>
  <c r="O216" i="6"/>
  <c r="O65" i="6"/>
  <c r="N303" i="6"/>
  <c r="N280" i="6"/>
  <c r="O250" i="6"/>
  <c r="N272" i="6"/>
  <c r="N195" i="6"/>
  <c r="N96" i="6"/>
  <c r="N257" i="6"/>
  <c r="O71" i="6"/>
  <c r="O76" i="6"/>
  <c r="N154" i="6"/>
  <c r="N94" i="6"/>
  <c r="O102" i="6"/>
  <c r="N152" i="6"/>
  <c r="O229" i="6"/>
  <c r="N122" i="6"/>
  <c r="O201" i="6"/>
  <c r="O124" i="6"/>
  <c r="O244" i="6"/>
  <c r="O104" i="6"/>
  <c r="O270" i="6"/>
  <c r="O154" i="6"/>
  <c r="N83" i="6"/>
  <c r="O287" i="6"/>
  <c r="N186" i="6"/>
  <c r="O183" i="6"/>
  <c r="O248" i="6"/>
  <c r="N160" i="6"/>
  <c r="O237" i="6"/>
  <c r="O81" i="6"/>
  <c r="O263" i="6"/>
  <c r="N105" i="6"/>
  <c r="O134" i="6"/>
  <c r="O94" i="6"/>
  <c r="N310" i="6"/>
  <c r="O326" i="6"/>
  <c r="O342" i="6"/>
  <c r="O358" i="6"/>
  <c r="O309" i="6"/>
  <c r="O310" i="6"/>
  <c r="N326" i="6"/>
  <c r="N342" i="6"/>
  <c r="N358" i="6"/>
  <c r="O340" i="6"/>
  <c r="O307" i="6"/>
  <c r="N323" i="6"/>
  <c r="N339" i="6"/>
  <c r="O355" i="6"/>
  <c r="O305" i="6"/>
  <c r="N307" i="6"/>
  <c r="O323" i="6"/>
  <c r="O339" i="6"/>
  <c r="N355" i="6"/>
  <c r="N352" i="6"/>
  <c r="N308" i="6"/>
  <c r="N324" i="6"/>
  <c r="N340" i="6"/>
  <c r="N356" i="6"/>
  <c r="O348" i="6"/>
  <c r="N313" i="6"/>
  <c r="N329" i="6"/>
  <c r="O345" i="6"/>
  <c r="O361" i="6"/>
  <c r="O303" i="6"/>
  <c r="O91" i="6"/>
  <c r="O132" i="6"/>
  <c r="N133" i="6"/>
  <c r="O208" i="6"/>
  <c r="N200" i="6"/>
  <c r="O292" i="6"/>
  <c r="N100" i="6"/>
  <c r="O185" i="6"/>
  <c r="N161" i="6"/>
  <c r="O255" i="6"/>
  <c r="N275" i="6"/>
  <c r="O74" i="6"/>
  <c r="N163" i="6"/>
  <c r="O135" i="6"/>
  <c r="O144" i="6"/>
  <c r="N206" i="6"/>
  <c r="N298" i="6"/>
  <c r="O267" i="6"/>
  <c r="N208" i="6"/>
  <c r="N294" i="6"/>
  <c r="N110" i="6"/>
  <c r="O129" i="6"/>
  <c r="O236" i="6"/>
  <c r="N98" i="6"/>
  <c r="O116" i="6"/>
  <c r="N246" i="6"/>
  <c r="O82" i="6"/>
  <c r="N155" i="6"/>
  <c r="O162" i="6"/>
  <c r="N292" i="6"/>
  <c r="N230" i="6"/>
  <c r="N151" i="6"/>
  <c r="O294" i="6"/>
  <c r="O247" i="6"/>
  <c r="N216" i="6"/>
  <c r="O296" i="6"/>
  <c r="N188" i="6"/>
  <c r="N289" i="6"/>
  <c r="N121" i="6"/>
  <c r="O150" i="6"/>
  <c r="N173" i="6"/>
  <c r="N125" i="6"/>
  <c r="O218" i="6"/>
  <c r="O271" i="6"/>
  <c r="O87" i="6"/>
  <c r="O231" i="6"/>
  <c r="N290" i="6"/>
  <c r="N165" i="6"/>
  <c r="N224" i="6"/>
  <c r="O298" i="6"/>
  <c r="O145" i="6"/>
  <c r="O214" i="6"/>
  <c r="N248" i="6"/>
  <c r="N318" i="6"/>
  <c r="O334" i="6"/>
  <c r="N350" i="6"/>
  <c r="O308" i="6"/>
  <c r="N357" i="6"/>
  <c r="O318" i="6"/>
  <c r="N334" i="6"/>
  <c r="O350" i="6"/>
  <c r="O320" i="6"/>
  <c r="O313" i="6"/>
  <c r="N315" i="6"/>
  <c r="N331" i="6"/>
  <c r="O347" i="6"/>
  <c r="O336" i="6"/>
  <c r="N341" i="6"/>
  <c r="O315" i="6"/>
  <c r="O331" i="6"/>
  <c r="N347" i="6"/>
  <c r="O312" i="6"/>
  <c r="O333" i="6"/>
  <c r="N316" i="6"/>
  <c r="O332" i="6"/>
  <c r="N348" i="6"/>
  <c r="O316" i="6"/>
  <c r="N305" i="6"/>
  <c r="N321" i="6"/>
  <c r="O337" i="6"/>
  <c r="N353" i="6"/>
  <c r="N361" i="6"/>
  <c r="N222" i="6"/>
  <c r="O123" i="6"/>
  <c r="O75" i="6"/>
  <c r="O191" i="6"/>
  <c r="O70" i="6"/>
  <c r="O149" i="6"/>
  <c r="N213" i="6"/>
  <c r="N236" i="6"/>
  <c r="O301" i="6"/>
  <c r="O176" i="6"/>
  <c r="O85" i="6"/>
  <c r="N296" i="6"/>
  <c r="N333" i="6"/>
  <c r="O344" i="6"/>
  <c r="O359" i="6"/>
  <c r="O321" i="6"/>
  <c r="N311" i="6"/>
  <c r="O330" i="6"/>
  <c r="O346" i="6"/>
  <c r="O151" i="6"/>
  <c r="N317" i="6"/>
  <c r="N328" i="6"/>
  <c r="O343" i="6"/>
  <c r="N359" i="6"/>
  <c r="O356" i="6"/>
  <c r="O314" i="6"/>
  <c r="N330" i="6"/>
  <c r="U128" i="15"/>
  <c r="T136" i="15"/>
  <c r="T140" i="15"/>
  <c r="U144" i="15"/>
  <c r="T152" i="15"/>
  <c r="T156" i="15"/>
  <c r="U160" i="15"/>
  <c r="U168" i="15"/>
  <c r="U172" i="15"/>
  <c r="T176" i="15"/>
  <c r="T184" i="15"/>
  <c r="U185" i="15"/>
  <c r="T185" i="15"/>
  <c r="T186" i="15"/>
  <c r="U186" i="15"/>
  <c r="T187" i="15"/>
  <c r="U187" i="15"/>
  <c r="T188" i="15"/>
  <c r="U188" i="15"/>
  <c r="T189" i="15"/>
  <c r="U189" i="15"/>
  <c r="U190" i="15"/>
  <c r="T190" i="15"/>
  <c r="T191" i="15"/>
  <c r="U191" i="15"/>
  <c r="T192" i="15"/>
  <c r="U192" i="15"/>
  <c r="U193" i="15"/>
  <c r="T193" i="15"/>
  <c r="T194" i="15"/>
  <c r="U194" i="15"/>
  <c r="U195" i="15"/>
  <c r="T195" i="15"/>
  <c r="T196" i="15"/>
  <c r="U196" i="15"/>
  <c r="U197" i="15"/>
  <c r="T197" i="15"/>
  <c r="T198" i="15"/>
  <c r="U198" i="15"/>
  <c r="T199" i="15"/>
  <c r="U199" i="15"/>
  <c r="T200" i="15"/>
  <c r="U200" i="15"/>
  <c r="T201" i="15"/>
  <c r="U201" i="15"/>
  <c r="U202" i="15"/>
  <c r="T202" i="15"/>
  <c r="T203" i="15"/>
  <c r="U203" i="15"/>
  <c r="U204" i="15"/>
  <c r="T204" i="15"/>
  <c r="U205" i="15"/>
  <c r="T205" i="15"/>
  <c r="U206" i="15"/>
  <c r="T206" i="15"/>
  <c r="U207" i="15"/>
  <c r="T207" i="15"/>
  <c r="U208" i="15"/>
  <c r="T208" i="15"/>
  <c r="T209" i="15"/>
  <c r="U209" i="15"/>
  <c r="T210" i="15"/>
  <c r="U210" i="15"/>
  <c r="T211" i="15"/>
  <c r="U211" i="15"/>
  <c r="U212" i="15"/>
  <c r="T212" i="15"/>
  <c r="T213" i="15"/>
  <c r="U213" i="15"/>
  <c r="U214" i="15"/>
  <c r="T214" i="15"/>
  <c r="U215" i="15"/>
  <c r="T215" i="15"/>
  <c r="T216" i="15"/>
  <c r="U216" i="15"/>
  <c r="U217" i="15"/>
  <c r="T217" i="15"/>
  <c r="T218" i="15"/>
  <c r="U218" i="15"/>
  <c r="U219" i="15"/>
  <c r="T219" i="15"/>
  <c r="T220" i="15"/>
  <c r="U220" i="15"/>
  <c r="T221" i="15"/>
  <c r="U221" i="15"/>
  <c r="U222" i="15"/>
  <c r="T222" i="15"/>
  <c r="U223" i="15"/>
  <c r="T223" i="15"/>
  <c r="T224" i="15"/>
  <c r="U224" i="15"/>
  <c r="U225" i="15"/>
  <c r="T225" i="15"/>
  <c r="T226" i="15"/>
  <c r="U226" i="15"/>
  <c r="T227" i="15"/>
  <c r="U227" i="15"/>
  <c r="T228" i="15"/>
  <c r="U228" i="15"/>
  <c r="T229" i="15"/>
  <c r="U229" i="15"/>
  <c r="T230" i="15"/>
  <c r="U230" i="15"/>
  <c r="U231" i="15"/>
  <c r="T231" i="15"/>
  <c r="T232" i="15"/>
  <c r="U232" i="15"/>
  <c r="T233" i="15"/>
  <c r="U233" i="15"/>
  <c r="T234" i="15"/>
  <c r="U234" i="15"/>
  <c r="T235" i="15"/>
  <c r="U235" i="15"/>
  <c r="T236" i="15"/>
  <c r="U236" i="15"/>
  <c r="T237" i="15"/>
  <c r="U237" i="15"/>
  <c r="U238" i="15"/>
  <c r="T238" i="15"/>
  <c r="T239" i="15"/>
  <c r="U239" i="15"/>
  <c r="U240" i="15"/>
  <c r="T240" i="15"/>
  <c r="U241" i="15"/>
  <c r="T241" i="15"/>
  <c r="T242" i="15"/>
  <c r="U242" i="15"/>
  <c r="U243" i="15"/>
  <c r="T243" i="15"/>
  <c r="T244" i="15"/>
  <c r="U244" i="15"/>
  <c r="T245" i="15"/>
  <c r="U245" i="15"/>
  <c r="U246" i="15"/>
  <c r="T246" i="15"/>
  <c r="U247" i="15"/>
  <c r="T247" i="15"/>
  <c r="U248" i="15"/>
  <c r="T248" i="15"/>
  <c r="U249" i="15"/>
  <c r="T249" i="15"/>
  <c r="U250" i="15"/>
  <c r="T250" i="15"/>
  <c r="T251" i="15"/>
  <c r="U251" i="15"/>
  <c r="U252" i="15"/>
  <c r="T252" i="15"/>
  <c r="T253" i="15"/>
  <c r="U253" i="15"/>
  <c r="T254" i="15"/>
  <c r="U254" i="15"/>
  <c r="U255" i="15"/>
  <c r="T255" i="15"/>
  <c r="U256" i="15"/>
  <c r="T256" i="15"/>
  <c r="T257" i="15"/>
  <c r="U257" i="15"/>
  <c r="U258" i="15"/>
  <c r="T258" i="15"/>
  <c r="T259" i="15"/>
  <c r="U259" i="15"/>
  <c r="U260" i="15"/>
  <c r="T260" i="15"/>
  <c r="U261" i="15"/>
  <c r="T261" i="15"/>
  <c r="T262" i="15"/>
  <c r="U262" i="15"/>
  <c r="T263" i="15"/>
  <c r="U263" i="15"/>
  <c r="U264" i="15"/>
  <c r="T264" i="15"/>
  <c r="T265" i="15"/>
  <c r="U265" i="15"/>
  <c r="U266" i="15"/>
  <c r="T266" i="15"/>
  <c r="U267" i="15"/>
  <c r="T267" i="15"/>
  <c r="T268" i="15"/>
  <c r="U268" i="15"/>
  <c r="T269" i="15"/>
  <c r="U269" i="15"/>
  <c r="U270" i="15"/>
  <c r="T270" i="15"/>
  <c r="U271" i="15"/>
  <c r="T271" i="15"/>
  <c r="T272" i="15"/>
  <c r="U272" i="15"/>
  <c r="U273" i="15"/>
  <c r="T273" i="15"/>
  <c r="U274" i="15"/>
  <c r="T274" i="15"/>
  <c r="U275" i="15"/>
  <c r="T275" i="15"/>
  <c r="U276" i="15"/>
  <c r="T276" i="15"/>
  <c r="T277" i="15"/>
  <c r="U277" i="15"/>
  <c r="T278" i="15"/>
  <c r="U278" i="15"/>
  <c r="U279" i="15"/>
  <c r="T279" i="15"/>
  <c r="T280" i="15"/>
  <c r="U280" i="15"/>
  <c r="U281" i="15"/>
  <c r="T281" i="15"/>
  <c r="T282" i="15"/>
  <c r="U282" i="15"/>
  <c r="T283" i="15"/>
  <c r="U283" i="15"/>
  <c r="U284" i="15"/>
  <c r="T284" i="15"/>
  <c r="U285" i="15"/>
  <c r="T285" i="15"/>
  <c r="T286" i="15"/>
  <c r="U286" i="15"/>
  <c r="T287" i="15"/>
  <c r="U287" i="15"/>
  <c r="T288" i="15"/>
  <c r="U288" i="15"/>
  <c r="T289" i="15"/>
  <c r="U289" i="15"/>
  <c r="T290" i="15"/>
  <c r="U290" i="15"/>
  <c r="T291" i="15"/>
  <c r="U291" i="15"/>
  <c r="U292" i="15"/>
  <c r="T292" i="15"/>
  <c r="U293" i="15"/>
  <c r="T293" i="15"/>
  <c r="U294" i="15"/>
  <c r="T294" i="15"/>
  <c r="T295" i="15"/>
  <c r="U295" i="15"/>
  <c r="U296" i="15"/>
  <c r="T296" i="15"/>
  <c r="U297" i="15"/>
  <c r="T297" i="15"/>
  <c r="T298" i="15"/>
  <c r="U298" i="15"/>
  <c r="T299" i="15"/>
  <c r="U299" i="15"/>
  <c r="U300" i="15"/>
  <c r="T300" i="15"/>
  <c r="T301" i="15"/>
  <c r="U301" i="15"/>
  <c r="T302" i="15"/>
  <c r="U302" i="15"/>
  <c r="U303" i="15"/>
  <c r="T303" i="15"/>
  <c r="T304" i="15"/>
  <c r="U304" i="15"/>
  <c r="T305" i="15"/>
  <c r="U305" i="15"/>
  <c r="U306" i="15"/>
  <c r="T306" i="15"/>
  <c r="T307" i="15"/>
  <c r="U307" i="15"/>
  <c r="T308" i="15"/>
  <c r="U308" i="15"/>
  <c r="U309" i="15"/>
  <c r="T309" i="15"/>
  <c r="T310" i="15"/>
  <c r="U310" i="15"/>
  <c r="U311" i="15"/>
  <c r="T311" i="15"/>
  <c r="T312" i="15"/>
  <c r="U312" i="15"/>
  <c r="U313" i="15"/>
  <c r="T313" i="15"/>
  <c r="T314" i="15"/>
  <c r="U314" i="15"/>
  <c r="T315" i="15"/>
  <c r="U315" i="15"/>
  <c r="T316" i="15"/>
  <c r="U316" i="15"/>
  <c r="U317" i="15"/>
  <c r="T317" i="15"/>
  <c r="T318" i="15"/>
  <c r="U318" i="15"/>
  <c r="T319" i="15"/>
  <c r="U319" i="15"/>
  <c r="T320" i="15"/>
  <c r="U320" i="15"/>
  <c r="U321" i="15"/>
  <c r="T321" i="15"/>
  <c r="U322" i="15"/>
  <c r="T322" i="15"/>
  <c r="T323" i="15"/>
  <c r="U323" i="15"/>
  <c r="U324" i="15"/>
  <c r="T324" i="15"/>
  <c r="T325" i="15"/>
  <c r="U325" i="15"/>
  <c r="U326" i="15"/>
  <c r="T326" i="15"/>
  <c r="U327" i="15"/>
  <c r="T327" i="15"/>
  <c r="T328" i="15"/>
  <c r="U328" i="15"/>
  <c r="T329" i="15"/>
  <c r="U329" i="15"/>
  <c r="T330" i="15"/>
  <c r="U330" i="15"/>
  <c r="T331" i="15"/>
  <c r="U331" i="15"/>
  <c r="U332" i="15"/>
  <c r="T332" i="15"/>
  <c r="U333" i="15"/>
  <c r="T333" i="15"/>
  <c r="U334" i="15"/>
  <c r="T334" i="15"/>
  <c r="U335" i="15"/>
  <c r="T335" i="15"/>
  <c r="U336" i="15"/>
  <c r="T336" i="15"/>
  <c r="T337" i="15"/>
  <c r="U337" i="15"/>
  <c r="T338" i="15"/>
  <c r="U338" i="15"/>
  <c r="T339" i="15"/>
  <c r="U339" i="15"/>
  <c r="U340" i="15"/>
  <c r="T340" i="15"/>
  <c r="T341" i="15"/>
  <c r="U341" i="15"/>
  <c r="T342" i="15"/>
  <c r="U342" i="15"/>
  <c r="T343" i="15"/>
  <c r="U343" i="15"/>
  <c r="T344" i="15"/>
  <c r="U344" i="15"/>
  <c r="T345" i="15"/>
  <c r="U345" i="15"/>
  <c r="T346" i="15"/>
  <c r="U346" i="15"/>
  <c r="T347" i="15"/>
  <c r="U347" i="15"/>
  <c r="U348" i="15"/>
  <c r="T348" i="15"/>
  <c r="T349" i="15"/>
  <c r="U349" i="15"/>
  <c r="U350" i="15"/>
  <c r="T350" i="15"/>
  <c r="T351" i="15"/>
  <c r="U351" i="15"/>
  <c r="T352" i="15"/>
  <c r="U352" i="15"/>
  <c r="T353" i="15"/>
  <c r="U353" i="15"/>
  <c r="U354" i="15"/>
  <c r="T354" i="15"/>
  <c r="U355" i="15"/>
  <c r="T355" i="15"/>
  <c r="T356" i="15"/>
  <c r="U356" i="15"/>
  <c r="T357" i="15"/>
  <c r="U357" i="15"/>
  <c r="T358" i="15"/>
  <c r="U358" i="15"/>
  <c r="T359" i="15"/>
  <c r="U359" i="15"/>
  <c r="U360" i="15"/>
  <c r="T360" i="15"/>
  <c r="U361" i="15"/>
  <c r="T361" i="15"/>
  <c r="T362" i="15"/>
  <c r="U362" i="15"/>
  <c r="U363" i="15"/>
  <c r="T363" i="15"/>
  <c r="T364" i="15"/>
  <c r="U364" i="15"/>
  <c r="G129" i="10"/>
  <c r="G131" i="10" s="1"/>
  <c r="O51" i="6"/>
  <c r="N21" i="6"/>
  <c r="N58" i="6"/>
  <c r="N25" i="6"/>
  <c r="N8" i="6"/>
  <c r="N37" i="6"/>
  <c r="O55" i="6"/>
  <c r="N4" i="6"/>
  <c r="N51" i="6"/>
  <c r="N14" i="6"/>
  <c r="N55" i="6"/>
  <c r="O34" i="6"/>
  <c r="O7" i="6"/>
  <c r="N20" i="6"/>
  <c r="N27" i="6"/>
  <c r="N32" i="6"/>
  <c r="O18" i="6"/>
  <c r="N26" i="6"/>
  <c r="N47" i="6"/>
  <c r="N10" i="6"/>
  <c r="N36" i="6"/>
  <c r="N46" i="6"/>
  <c r="N38" i="6"/>
  <c r="N18" i="6"/>
  <c r="N60" i="6"/>
  <c r="O20" i="6"/>
  <c r="O36" i="6"/>
  <c r="N62" i="6"/>
  <c r="O60" i="6"/>
  <c r="N9" i="6"/>
  <c r="N63" i="6"/>
  <c r="N34" i="6"/>
  <c r="O54" i="6"/>
  <c r="N6" i="6"/>
  <c r="O16" i="6"/>
  <c r="N15" i="6"/>
  <c r="O43" i="6"/>
  <c r="N61" i="6"/>
  <c r="N31" i="6"/>
  <c r="O25" i="6"/>
  <c r="O17" i="6"/>
  <c r="O56" i="6"/>
  <c r="O15" i="6"/>
  <c r="O11" i="6"/>
  <c r="N48" i="6"/>
  <c r="O37" i="6"/>
  <c r="N12" i="6"/>
  <c r="O24" i="6"/>
  <c r="O40" i="6"/>
  <c r="O64" i="6"/>
  <c r="O5" i="6"/>
  <c r="O23" i="6"/>
  <c r="N52" i="6"/>
  <c r="N44" i="6"/>
  <c r="N43" i="6"/>
  <c r="N16" i="6"/>
  <c r="O52" i="6"/>
  <c r="O13" i="6"/>
  <c r="O44" i="6"/>
  <c r="O61" i="6"/>
  <c r="N56" i="6"/>
  <c r="O42" i="6"/>
  <c r="N49" i="6"/>
  <c r="N45" i="6"/>
  <c r="N29" i="6"/>
  <c r="N23" i="6"/>
  <c r="O47" i="6"/>
  <c r="O32" i="6"/>
  <c r="O27" i="6"/>
  <c r="N35" i="6"/>
  <c r="N24" i="6"/>
  <c r="O10" i="6"/>
  <c r="O21" i="6"/>
  <c r="O58" i="6"/>
  <c r="O62" i="6"/>
  <c r="O14" i="6"/>
  <c r="O41" i="6"/>
  <c r="N7" i="6"/>
  <c r="O49" i="6"/>
  <c r="N13" i="6"/>
  <c r="N64" i="6"/>
  <c r="O50" i="6"/>
  <c r="O33" i="6"/>
  <c r="O39" i="6"/>
  <c r="O8" i="6"/>
  <c r="N33" i="6"/>
  <c r="O46" i="6"/>
  <c r="O59" i="6"/>
  <c r="N39" i="6"/>
  <c r="N57" i="6"/>
  <c r="O31" i="6"/>
  <c r="O30" i="6"/>
  <c r="N50" i="6"/>
  <c r="O57" i="6"/>
  <c r="N53" i="6"/>
  <c r="O63" i="6"/>
  <c r="N30" i="6"/>
  <c r="N59" i="6"/>
  <c r="N54" i="6"/>
  <c r="O19" i="6"/>
  <c r="O6" i="6"/>
  <c r="O53" i="6"/>
  <c r="O22" i="6"/>
  <c r="O45" i="6"/>
  <c r="O4" i="6"/>
  <c r="N42" i="6"/>
  <c r="N11" i="6"/>
  <c r="N19" i="6"/>
  <c r="N40" i="6"/>
  <c r="O26" i="6"/>
  <c r="N5" i="6"/>
  <c r="O12" i="6"/>
  <c r="O9" i="6"/>
  <c r="O28" i="6"/>
  <c r="O35" i="6"/>
  <c r="O48" i="6"/>
  <c r="O29" i="6"/>
  <c r="N17" i="6"/>
  <c r="N41" i="6"/>
  <c r="N22" i="6"/>
  <c r="O38" i="6"/>
  <c r="M368" i="4"/>
  <c r="L368" i="4"/>
  <c r="I368" i="4"/>
  <c r="G368" i="7"/>
  <c r="E368" i="7" s="1"/>
  <c r="U120" i="15" l="1"/>
  <c r="U108" i="15"/>
  <c r="T124" i="15"/>
  <c r="T96" i="15"/>
  <c r="U112" i="15"/>
  <c r="U92" i="15"/>
  <c r="T104" i="15"/>
  <c r="U180" i="15"/>
  <c r="U164" i="15"/>
  <c r="T148" i="15"/>
  <c r="U132" i="15"/>
  <c r="T116" i="15"/>
  <c r="T100" i="15"/>
  <c r="U178" i="15"/>
  <c r="T170" i="15"/>
  <c r="U162" i="15"/>
  <c r="T154" i="15"/>
  <c r="U146" i="15"/>
  <c r="T138" i="15"/>
  <c r="U130" i="15"/>
  <c r="T122" i="15"/>
  <c r="U114" i="15"/>
  <c r="T106" i="15"/>
  <c r="T98" i="15"/>
  <c r="T90" i="15"/>
  <c r="T182" i="15"/>
  <c r="T174" i="15"/>
  <c r="U166" i="15"/>
  <c r="T158" i="15"/>
  <c r="U150" i="15"/>
  <c r="T142" i="15"/>
  <c r="U134" i="15"/>
  <c r="U126" i="15"/>
  <c r="T118" i="15"/>
  <c r="T110" i="15"/>
  <c r="U102" i="15"/>
  <c r="T94" i="15"/>
  <c r="T183" i="15"/>
  <c r="T177" i="15"/>
  <c r="T171" i="15"/>
  <c r="T165" i="15"/>
  <c r="T163" i="15"/>
  <c r="U161" i="15"/>
  <c r="U159" i="15"/>
  <c r="T157" i="15"/>
  <c r="T155" i="15"/>
  <c r="T153" i="15"/>
  <c r="U151" i="15"/>
  <c r="T145" i="15"/>
  <c r="U143" i="15"/>
  <c r="T141" i="15"/>
  <c r="U139" i="15"/>
  <c r="T137" i="15"/>
  <c r="T135" i="15"/>
  <c r="U133" i="15"/>
  <c r="U131" i="15"/>
  <c r="U129" i="15"/>
  <c r="U127" i="15"/>
  <c r="U125" i="15"/>
  <c r="T123" i="15"/>
  <c r="T121" i="15"/>
  <c r="T119" i="15"/>
  <c r="U117" i="15"/>
  <c r="U115" i="15"/>
  <c r="U113" i="15"/>
  <c r="T111" i="15"/>
  <c r="U109" i="15"/>
  <c r="T107" i="15"/>
  <c r="T105" i="15"/>
  <c r="U103" i="15"/>
  <c r="U101" i="15"/>
  <c r="U99" i="15"/>
  <c r="U97" i="15"/>
  <c r="U95" i="15"/>
  <c r="T93" i="15"/>
  <c r="T91" i="15"/>
  <c r="T89" i="15"/>
  <c r="T181" i="15"/>
  <c r="U175" i="15"/>
  <c r="U169" i="15"/>
  <c r="U149" i="15"/>
  <c r="U183" i="15"/>
  <c r="U181" i="15"/>
  <c r="T179" i="15"/>
  <c r="U177" i="15"/>
  <c r="T175" i="15"/>
  <c r="U173" i="15"/>
  <c r="U171" i="15"/>
  <c r="T169" i="15"/>
  <c r="T167" i="15"/>
  <c r="U165" i="15"/>
  <c r="U163" i="15"/>
  <c r="T161" i="15"/>
  <c r="T159" i="15"/>
  <c r="U157" i="15"/>
  <c r="U155" i="15"/>
  <c r="U153" i="15"/>
  <c r="T151" i="15"/>
  <c r="T149" i="15"/>
  <c r="T147" i="15"/>
  <c r="U145" i="15"/>
  <c r="T143" i="15"/>
  <c r="U141" i="15"/>
  <c r="T139" i="15"/>
  <c r="U137" i="15"/>
  <c r="U135" i="15"/>
  <c r="T133" i="15"/>
  <c r="T131" i="15"/>
  <c r="T129" i="15"/>
  <c r="T127" i="15"/>
  <c r="T125" i="15"/>
  <c r="U123" i="15"/>
  <c r="U121" i="15"/>
  <c r="U119" i="15"/>
  <c r="T117" i="15"/>
  <c r="T115" i="15"/>
  <c r="T113" i="15"/>
  <c r="U111" i="15"/>
  <c r="T109" i="15"/>
  <c r="U107" i="15"/>
  <c r="U105" i="15"/>
  <c r="T103" i="15"/>
  <c r="T101" i="15"/>
  <c r="T99" i="15"/>
  <c r="T97" i="15"/>
  <c r="T95" i="15"/>
  <c r="U93" i="15"/>
  <c r="U91" i="15"/>
  <c r="U89" i="15"/>
  <c r="U179" i="15"/>
  <c r="T173" i="15"/>
  <c r="U167" i="15"/>
  <c r="U147" i="15"/>
  <c r="U184" i="15"/>
  <c r="U182" i="15"/>
  <c r="T180" i="15"/>
  <c r="T178" i="15"/>
  <c r="U176" i="15"/>
  <c r="U174" i="15"/>
  <c r="T172" i="15"/>
  <c r="U170" i="15"/>
  <c r="T168" i="15"/>
  <c r="T166" i="15"/>
  <c r="T164" i="15"/>
  <c r="T162" i="15"/>
  <c r="T160" i="15"/>
  <c r="U158" i="15"/>
  <c r="U156" i="15"/>
  <c r="U154" i="15"/>
  <c r="U152" i="15"/>
  <c r="T150" i="15"/>
  <c r="U148" i="15"/>
  <c r="T146" i="15"/>
  <c r="T144" i="15"/>
  <c r="U142" i="15"/>
  <c r="U140" i="15"/>
  <c r="U138" i="15"/>
  <c r="U136" i="15"/>
  <c r="T134" i="15"/>
  <c r="T132" i="15"/>
  <c r="T130" i="15"/>
  <c r="T128" i="15"/>
  <c r="T126" i="15"/>
  <c r="U124" i="15"/>
  <c r="U122" i="15"/>
  <c r="T120" i="15"/>
  <c r="U118" i="15"/>
  <c r="U116" i="15"/>
  <c r="T114" i="15"/>
  <c r="T112" i="15"/>
  <c r="U110" i="15"/>
  <c r="T108" i="15"/>
  <c r="U106" i="15"/>
  <c r="U104" i="15"/>
  <c r="T102" i="15"/>
  <c r="U100" i="15"/>
  <c r="U98" i="15"/>
  <c r="U96" i="15"/>
  <c r="U94" i="15"/>
  <c r="T92" i="15"/>
  <c r="U90" i="15"/>
  <c r="T83" i="15"/>
  <c r="T57" i="15"/>
  <c r="U4" i="15"/>
  <c r="U51" i="15"/>
  <c r="T50" i="15"/>
  <c r="T68" i="15"/>
  <c r="U5" i="15"/>
  <c r="T41" i="15"/>
  <c r="T87" i="15"/>
  <c r="T28" i="15"/>
  <c r="T18" i="15"/>
  <c r="U75" i="15"/>
  <c r="U10" i="15"/>
  <c r="U72" i="15"/>
  <c r="T44" i="15"/>
  <c r="T13" i="15"/>
  <c r="T79" i="15"/>
  <c r="U9" i="15"/>
  <c r="U34" i="15"/>
  <c r="U25" i="15"/>
  <c r="U35" i="15"/>
  <c r="U85" i="15"/>
  <c r="T77" i="15"/>
  <c r="U16" i="15"/>
  <c r="T10" i="15"/>
  <c r="U58" i="15"/>
  <c r="T26" i="15"/>
  <c r="T49" i="15"/>
  <c r="T62" i="15"/>
  <c r="U59" i="15"/>
  <c r="U27" i="15"/>
  <c r="T66" i="15"/>
  <c r="T81" i="15"/>
  <c r="T11" i="15"/>
  <c r="T7" i="15"/>
  <c r="U50" i="15"/>
  <c r="T42" i="15"/>
  <c r="T46" i="15"/>
  <c r="T33" i="15"/>
  <c r="U30" i="15"/>
  <c r="T43" i="15"/>
  <c r="T70" i="15"/>
  <c r="S3" i="14"/>
  <c r="T2" i="14" s="1"/>
  <c r="T3" i="14" s="1"/>
  <c r="T246" i="14" s="1"/>
  <c r="T85" i="15"/>
  <c r="U81" i="15"/>
  <c r="U77" i="15"/>
  <c r="T19" i="15"/>
  <c r="U21" i="15"/>
  <c r="T8" i="15"/>
  <c r="T9" i="15"/>
  <c r="U42" i="15"/>
  <c r="T56" i="15"/>
  <c r="T40" i="15"/>
  <c r="U32" i="15"/>
  <c r="T63" i="15"/>
  <c r="U47" i="15"/>
  <c r="U31" i="15"/>
  <c r="T58" i="15"/>
  <c r="U26" i="15"/>
  <c r="U57" i="15"/>
  <c r="U41" i="15"/>
  <c r="U33" i="15"/>
  <c r="U71" i="15"/>
  <c r="U67" i="15"/>
  <c r="T88" i="15"/>
  <c r="U86" i="15"/>
  <c r="U84" i="15"/>
  <c r="U82" i="15"/>
  <c r="U80" i="15"/>
  <c r="U78" i="15"/>
  <c r="T76" i="15"/>
  <c r="U74" i="15"/>
  <c r="U73" i="15"/>
  <c r="U7" i="15"/>
  <c r="T21" i="15"/>
  <c r="U19" i="15"/>
  <c r="U12" i="15"/>
  <c r="T12" i="15"/>
  <c r="U6" i="15"/>
  <c r="U17" i="15"/>
  <c r="U36" i="15"/>
  <c r="U62" i="15"/>
  <c r="U54" i="15"/>
  <c r="U46" i="15"/>
  <c r="U38" i="15"/>
  <c r="T30" i="15"/>
  <c r="U22" i="15"/>
  <c r="T60" i="15"/>
  <c r="T61" i="15"/>
  <c r="U53" i="15"/>
  <c r="T45" i="15"/>
  <c r="T37" i="15"/>
  <c r="T29" i="15"/>
  <c r="U20" i="15"/>
  <c r="T54" i="15"/>
  <c r="T38" i="15"/>
  <c r="U24" i="15"/>
  <c r="U63" i="15"/>
  <c r="T55" i="15"/>
  <c r="T47" i="15"/>
  <c r="U39" i="15"/>
  <c r="T31" i="15"/>
  <c r="T23" i="15"/>
  <c r="T71" i="15"/>
  <c r="U69" i="15"/>
  <c r="T67" i="15"/>
  <c r="T65" i="15"/>
  <c r="U87" i="15"/>
  <c r="U83" i="15"/>
  <c r="U79" i="15"/>
  <c r="T75" i="15"/>
  <c r="T6" i="15"/>
  <c r="T14" i="15"/>
  <c r="U11" i="15"/>
  <c r="T16" i="15"/>
  <c r="U64" i="15"/>
  <c r="T48" i="15"/>
  <c r="T24" i="15"/>
  <c r="T64" i="15"/>
  <c r="U55" i="15"/>
  <c r="T39" i="15"/>
  <c r="U23" i="15"/>
  <c r="U40" i="15"/>
  <c r="T72" i="15"/>
  <c r="U49" i="15"/>
  <c r="T25" i="15"/>
  <c r="T69" i="15"/>
  <c r="U65" i="15"/>
  <c r="U88" i="15"/>
  <c r="T86" i="15"/>
  <c r="T84" i="15"/>
  <c r="T82" i="15"/>
  <c r="T80" i="15"/>
  <c r="T78" i="15"/>
  <c r="U76" i="15"/>
  <c r="T74" i="15"/>
  <c r="T5" i="15"/>
  <c r="T15" i="15"/>
  <c r="T73" i="15"/>
  <c r="U8" i="15"/>
  <c r="T17" i="15"/>
  <c r="U13" i="15"/>
  <c r="U14" i="15"/>
  <c r="U56" i="15"/>
  <c r="T32" i="15"/>
  <c r="U60" i="15"/>
  <c r="T52" i="15"/>
  <c r="U44" i="15"/>
  <c r="T36" i="15"/>
  <c r="U28" i="15"/>
  <c r="U18" i="15"/>
  <c r="U52" i="15"/>
  <c r="T59" i="15"/>
  <c r="T51" i="15"/>
  <c r="U43" i="15"/>
  <c r="T35" i="15"/>
  <c r="T27" i="15"/>
  <c r="U15" i="15"/>
  <c r="U48" i="15"/>
  <c r="T34" i="15"/>
  <c r="T22" i="15"/>
  <c r="U61" i="15"/>
  <c r="T53" i="15"/>
  <c r="U45" i="15"/>
  <c r="U37" i="15"/>
  <c r="U29" i="15"/>
  <c r="T20" i="15"/>
  <c r="U70" i="15"/>
  <c r="U68" i="15"/>
  <c r="U66" i="15"/>
  <c r="M3" i="4"/>
  <c r="N2" i="4" s="1"/>
  <c r="N3" i="4" s="1"/>
  <c r="O3" i="6"/>
  <c r="P2" i="6" s="1"/>
  <c r="P3" i="6" s="1"/>
  <c r="Q195" i="6" s="1"/>
  <c r="T269" i="14"/>
  <c r="U269" i="14"/>
  <c r="U270" i="14"/>
  <c r="T270" i="14"/>
  <c r="T271" i="14"/>
  <c r="U271" i="14"/>
  <c r="U272" i="14"/>
  <c r="T272" i="14"/>
  <c r="T273" i="14"/>
  <c r="U273" i="14"/>
  <c r="T274" i="14"/>
  <c r="U274" i="14"/>
  <c r="T275" i="14"/>
  <c r="U275" i="14"/>
  <c r="U276" i="14"/>
  <c r="T276" i="14"/>
  <c r="T277" i="14"/>
  <c r="U277" i="14"/>
  <c r="T278" i="14"/>
  <c r="U278" i="14"/>
  <c r="U279" i="14"/>
  <c r="T279" i="14"/>
  <c r="U280" i="14"/>
  <c r="T280" i="14"/>
  <c r="U281" i="14"/>
  <c r="T281" i="14"/>
  <c r="T282" i="14"/>
  <c r="U282" i="14"/>
  <c r="T283" i="14"/>
  <c r="U283" i="14"/>
  <c r="T284" i="14"/>
  <c r="U284" i="14"/>
  <c r="U285" i="14"/>
  <c r="T285" i="14"/>
  <c r="U286" i="14"/>
  <c r="T286" i="14"/>
  <c r="U287" i="14"/>
  <c r="T287" i="14"/>
  <c r="T288" i="14"/>
  <c r="U288" i="14"/>
  <c r="U289" i="14"/>
  <c r="T289" i="14"/>
  <c r="T290" i="14"/>
  <c r="U290" i="14"/>
  <c r="U291" i="14"/>
  <c r="T291" i="14"/>
  <c r="T292" i="14"/>
  <c r="U292" i="14"/>
  <c r="T293" i="14"/>
  <c r="U293" i="14"/>
  <c r="T294" i="14"/>
  <c r="U294" i="14"/>
  <c r="T295" i="14"/>
  <c r="U295" i="14"/>
  <c r="U296" i="14"/>
  <c r="T296" i="14"/>
  <c r="U297" i="14"/>
  <c r="T297" i="14"/>
  <c r="U298" i="14"/>
  <c r="T298" i="14"/>
  <c r="T299" i="14"/>
  <c r="U299" i="14"/>
  <c r="T300" i="14"/>
  <c r="U300" i="14"/>
  <c r="T301" i="14"/>
  <c r="U301" i="14"/>
  <c r="U302" i="14"/>
  <c r="T302" i="14"/>
  <c r="T303" i="14"/>
  <c r="U303" i="14"/>
  <c r="U304" i="14"/>
  <c r="T304" i="14"/>
  <c r="T305" i="14"/>
  <c r="U305" i="14"/>
  <c r="U306" i="14"/>
  <c r="T306" i="14"/>
  <c r="U307" i="14"/>
  <c r="T307" i="14"/>
  <c r="U308" i="14"/>
  <c r="T308" i="14"/>
  <c r="T309" i="14"/>
  <c r="U309" i="14"/>
  <c r="U310" i="14"/>
  <c r="T310" i="14"/>
  <c r="T311" i="14"/>
  <c r="U311" i="14"/>
  <c r="T312" i="14"/>
  <c r="U312" i="14"/>
  <c r="U313" i="14"/>
  <c r="T313" i="14"/>
  <c r="U314" i="14"/>
  <c r="T314" i="14"/>
  <c r="T315" i="14"/>
  <c r="U315" i="14"/>
  <c r="T316" i="14"/>
  <c r="U316" i="14"/>
  <c r="T317" i="14"/>
  <c r="U317" i="14"/>
  <c r="T318" i="14"/>
  <c r="U318" i="14"/>
  <c r="T319" i="14"/>
  <c r="U319" i="14"/>
  <c r="T320" i="14"/>
  <c r="U320" i="14"/>
  <c r="T321" i="14"/>
  <c r="U321" i="14"/>
  <c r="T322" i="14"/>
  <c r="U322" i="14"/>
  <c r="U323" i="14"/>
  <c r="T323" i="14"/>
  <c r="T324" i="14"/>
  <c r="U324" i="14"/>
  <c r="U325" i="14"/>
  <c r="T325" i="14"/>
  <c r="U326" i="14"/>
  <c r="T326" i="14"/>
  <c r="U327" i="14"/>
  <c r="T327" i="14"/>
  <c r="U328" i="14"/>
  <c r="T328" i="14"/>
  <c r="U329" i="14"/>
  <c r="T329" i="14"/>
  <c r="T330" i="14"/>
  <c r="U330" i="14"/>
  <c r="U331" i="14"/>
  <c r="T331" i="14"/>
  <c r="T332" i="14"/>
  <c r="U332" i="14"/>
  <c r="T333" i="14"/>
  <c r="U333" i="14"/>
  <c r="T334" i="14"/>
  <c r="U334" i="14"/>
  <c r="T335" i="14"/>
  <c r="U335" i="14"/>
  <c r="T336" i="14"/>
  <c r="U336" i="14"/>
  <c r="U337" i="14"/>
  <c r="T337" i="14"/>
  <c r="U338" i="14"/>
  <c r="T338" i="14"/>
  <c r="T339" i="14"/>
  <c r="U339" i="14"/>
  <c r="T340" i="14"/>
  <c r="U340" i="14"/>
  <c r="U341" i="14"/>
  <c r="T341" i="14"/>
  <c r="T342" i="14"/>
  <c r="U342" i="14"/>
  <c r="U343" i="14"/>
  <c r="T343" i="14"/>
  <c r="U344" i="14"/>
  <c r="T344" i="14"/>
  <c r="U345" i="14"/>
  <c r="T345" i="14"/>
  <c r="U346" i="14"/>
  <c r="T346" i="14"/>
  <c r="T347" i="14"/>
  <c r="U347" i="14"/>
  <c r="T348" i="14"/>
  <c r="U348" i="14"/>
  <c r="T349" i="14"/>
  <c r="U349" i="14"/>
  <c r="T350" i="14"/>
  <c r="U350" i="14"/>
  <c r="U351" i="14"/>
  <c r="T351" i="14"/>
  <c r="T352" i="14"/>
  <c r="U352" i="14"/>
  <c r="U353" i="14"/>
  <c r="T353" i="14"/>
  <c r="U354" i="14"/>
  <c r="T354" i="14"/>
  <c r="T355" i="14"/>
  <c r="U355" i="14"/>
  <c r="U356" i="14"/>
  <c r="T356" i="14"/>
  <c r="T357" i="14"/>
  <c r="U357" i="14"/>
  <c r="T358" i="14"/>
  <c r="U358" i="14"/>
  <c r="T359" i="14"/>
  <c r="U359" i="14"/>
  <c r="T360" i="14"/>
  <c r="U360" i="14"/>
  <c r="T361" i="14"/>
  <c r="U361" i="14"/>
  <c r="U362" i="14"/>
  <c r="T362" i="14"/>
  <c r="U363" i="14"/>
  <c r="T363" i="14"/>
  <c r="U364" i="14"/>
  <c r="T364" i="14"/>
  <c r="T365" i="14"/>
  <c r="U365" i="14"/>
  <c r="T366" i="14"/>
  <c r="U366" i="14"/>
  <c r="U367" i="14"/>
  <c r="T367" i="14"/>
  <c r="U368" i="14"/>
  <c r="T368" i="14"/>
  <c r="N364" i="4"/>
  <c r="N305" i="4"/>
  <c r="N333" i="4"/>
  <c r="N337" i="4"/>
  <c r="O305" i="4"/>
  <c r="O309" i="4"/>
  <c r="O337" i="4"/>
  <c r="N341" i="4"/>
  <c r="N310" i="4"/>
  <c r="O314" i="4"/>
  <c r="N342" i="4"/>
  <c r="O346" i="4"/>
  <c r="O315" i="4"/>
  <c r="N319" i="4"/>
  <c r="N347" i="4"/>
  <c r="N351" i="4"/>
  <c r="O319" i="4"/>
  <c r="O323" i="4"/>
  <c r="O351" i="4"/>
  <c r="O355" i="4"/>
  <c r="O352" i="4"/>
  <c r="N314" i="4"/>
  <c r="N344" i="4"/>
  <c r="O354" i="4"/>
  <c r="N330" i="4"/>
  <c r="N324" i="4"/>
  <c r="N308" i="4"/>
  <c r="N306" i="4"/>
  <c r="N340" i="4"/>
  <c r="N360" i="4"/>
  <c r="O302" i="4"/>
  <c r="O286" i="4"/>
  <c r="O292" i="4"/>
  <c r="N284" i="4"/>
  <c r="O274" i="4"/>
  <c r="N286" i="4"/>
  <c r="O304" i="4"/>
  <c r="N296" i="4"/>
  <c r="O280" i="4"/>
  <c r="N299" i="4"/>
  <c r="N283" i="4"/>
  <c r="N272" i="4"/>
  <c r="O303" i="4"/>
  <c r="N287" i="4"/>
  <c r="O281" i="4"/>
  <c r="N276" i="4"/>
  <c r="N280" i="4"/>
  <c r="N301" i="4"/>
  <c r="O295" i="4"/>
  <c r="N279" i="4"/>
  <c r="N304" i="4"/>
  <c r="O298" i="4"/>
  <c r="O364" i="4"/>
  <c r="N288" i="4"/>
  <c r="O277" i="4"/>
  <c r="O293" i="4"/>
  <c r="O284" i="4"/>
  <c r="O278" i="4"/>
  <c r="N293" i="4"/>
  <c r="O365" i="4"/>
  <c r="N365" i="4"/>
  <c r="O366" i="4"/>
  <c r="N366" i="4"/>
  <c r="N367" i="4"/>
  <c r="O367" i="4"/>
  <c r="P315" i="6"/>
  <c r="Q319" i="6"/>
  <c r="Q335" i="6"/>
  <c r="Q339" i="6"/>
  <c r="Q363" i="6"/>
  <c r="P317" i="6"/>
  <c r="Q312" i="6"/>
  <c r="Q316" i="6"/>
  <c r="P328" i="6"/>
  <c r="P332" i="6"/>
  <c r="Q344" i="6"/>
  <c r="P348" i="6"/>
  <c r="P360" i="6"/>
  <c r="P320" i="6"/>
  <c r="Q348" i="6"/>
  <c r="Q356" i="6"/>
  <c r="P337" i="6"/>
  <c r="P357" i="6"/>
  <c r="P308" i="6"/>
  <c r="P312" i="6"/>
  <c r="Q328" i="6"/>
  <c r="Q336" i="6"/>
  <c r="Q360" i="6"/>
  <c r="P333" i="6"/>
  <c r="Q346" i="6"/>
  <c r="P305" i="6"/>
  <c r="P349" i="6"/>
  <c r="P350" i="6"/>
  <c r="Q313" i="6"/>
  <c r="Q317" i="6"/>
  <c r="Q329" i="6"/>
  <c r="Q333" i="6"/>
  <c r="Q345" i="6"/>
  <c r="Q349" i="6"/>
  <c r="Q361" i="6"/>
  <c r="Q310" i="6"/>
  <c r="Q362" i="6"/>
  <c r="P306" i="6"/>
  <c r="P318" i="6"/>
  <c r="P322" i="6"/>
  <c r="Q334" i="6"/>
  <c r="Q338" i="6"/>
  <c r="Q350" i="6"/>
  <c r="P354" i="6"/>
  <c r="Q306" i="6"/>
  <c r="Q314" i="6"/>
  <c r="Q307" i="6"/>
  <c r="P311" i="6"/>
  <c r="P323" i="6"/>
  <c r="P327" i="6"/>
  <c r="P339" i="6"/>
  <c r="P343" i="6"/>
  <c r="P355" i="6"/>
  <c r="Q359" i="6"/>
  <c r="Q343" i="6"/>
  <c r="Q351" i="6"/>
  <c r="P341" i="6"/>
  <c r="P361" i="6"/>
  <c r="P304" i="6"/>
  <c r="Q298" i="6"/>
  <c r="Q296" i="6"/>
  <c r="P282" i="6"/>
  <c r="Q304" i="6"/>
  <c r="Q297" i="6"/>
  <c r="Q277" i="6"/>
  <c r="Q280" i="6"/>
  <c r="P275" i="6"/>
  <c r="Q301" i="6"/>
  <c r="Q281" i="6"/>
  <c r="P291" i="6"/>
  <c r="Q290" i="6"/>
  <c r="P295" i="6"/>
  <c r="Q285" i="6"/>
  <c r="P284" i="6"/>
  <c r="P280" i="6"/>
  <c r="Q278" i="6"/>
  <c r="P285" i="6"/>
  <c r="Q274" i="6"/>
  <c r="Q299" i="6"/>
  <c r="P298" i="6"/>
  <c r="P287" i="6"/>
  <c r="P288" i="6"/>
  <c r="P278" i="6"/>
  <c r="Q293" i="6"/>
  <c r="P279" i="6"/>
  <c r="P283" i="6"/>
  <c r="Q276" i="6"/>
  <c r="Q295" i="6"/>
  <c r="Q283" i="6"/>
  <c r="Q270" i="6"/>
  <c r="Q291" i="6"/>
  <c r="P274" i="6"/>
  <c r="P302" i="6"/>
  <c r="P292" i="6"/>
  <c r="Q302" i="6"/>
  <c r="P286" i="6"/>
  <c r="Q289" i="6"/>
  <c r="Q282" i="6"/>
  <c r="Q269" i="6"/>
  <c r="Q271" i="6"/>
  <c r="P272" i="6"/>
  <c r="P289" i="6"/>
  <c r="Q288" i="6"/>
  <c r="P303" i="6"/>
  <c r="P300" i="6"/>
  <c r="P273" i="6"/>
  <c r="Q303" i="6"/>
  <c r="Q287" i="6"/>
  <c r="P277" i="6"/>
  <c r="Q273" i="6"/>
  <c r="P269" i="6"/>
  <c r="Q286" i="6"/>
  <c r="P270" i="6"/>
  <c r="Q300" i="6"/>
  <c r="P297" i="6"/>
  <c r="P276" i="6"/>
  <c r="Q272" i="6"/>
  <c r="P271" i="6"/>
  <c r="Q284" i="6"/>
  <c r="P301" i="6"/>
  <c r="P364" i="6"/>
  <c r="Q364" i="6"/>
  <c r="P365" i="6"/>
  <c r="Q365" i="6"/>
  <c r="Q366" i="6"/>
  <c r="P366" i="6"/>
  <c r="P367" i="6"/>
  <c r="Q367" i="6"/>
  <c r="Q368" i="6"/>
  <c r="P368" i="6"/>
  <c r="O368" i="7"/>
  <c r="L368" i="7"/>
  <c r="M368" i="7"/>
  <c r="I368" i="7"/>
  <c r="O368" i="4"/>
  <c r="N368" i="4"/>
  <c r="U200" i="14" l="1"/>
  <c r="U224" i="14"/>
  <c r="Q221" i="6"/>
  <c r="Q244" i="6"/>
  <c r="P210" i="6"/>
  <c r="Q229" i="6"/>
  <c r="Q265" i="6"/>
  <c r="P201" i="6"/>
  <c r="P251" i="6"/>
  <c r="Q218" i="6"/>
  <c r="Q223" i="6"/>
  <c r="P235" i="6"/>
  <c r="Q264" i="6"/>
  <c r="P257" i="6"/>
  <c r="T240" i="14"/>
  <c r="Q251" i="6"/>
  <c r="P233" i="6"/>
  <c r="P191" i="6"/>
  <c r="P218" i="6"/>
  <c r="P193" i="6"/>
  <c r="Q194" i="6"/>
  <c r="P262" i="6"/>
  <c r="P186" i="6"/>
  <c r="P252" i="6"/>
  <c r="Q254" i="6"/>
  <c r="P221" i="6"/>
  <c r="Q189" i="6"/>
  <c r="Q234" i="6"/>
  <c r="P264" i="6"/>
  <c r="Q207" i="6"/>
  <c r="Q211" i="6"/>
  <c r="Q236" i="6"/>
  <c r="P226" i="6"/>
  <c r="Q246" i="6"/>
  <c r="P231" i="6"/>
  <c r="P188" i="6"/>
  <c r="P227" i="6"/>
  <c r="P268" i="6"/>
  <c r="Q266" i="6"/>
  <c r="Q263" i="6"/>
  <c r="Q228" i="6"/>
  <c r="P239" i="6"/>
  <c r="Q241" i="6"/>
  <c r="Q214" i="6"/>
  <c r="Q247" i="6"/>
  <c r="P237" i="6"/>
  <c r="Q243" i="6"/>
  <c r="Q198" i="6"/>
  <c r="P187" i="6"/>
  <c r="P222" i="6"/>
  <c r="P209" i="6"/>
  <c r="P245" i="6"/>
  <c r="Q232" i="6"/>
  <c r="P243" i="6"/>
  <c r="Q249" i="6"/>
  <c r="T218" i="14"/>
  <c r="Q235" i="6"/>
  <c r="P194" i="6"/>
  <c r="P215" i="6"/>
  <c r="P196" i="6"/>
  <c r="Q205" i="6"/>
  <c r="Q267" i="6"/>
  <c r="Q208" i="6"/>
  <c r="P216" i="6"/>
  <c r="P205" i="6"/>
  <c r="Q239" i="6"/>
  <c r="P248" i="6"/>
  <c r="Q185" i="6"/>
  <c r="Q204" i="6"/>
  <c r="P202" i="6"/>
  <c r="Q192" i="6"/>
  <c r="P229" i="6"/>
  <c r="P250" i="6"/>
  <c r="P261" i="6"/>
  <c r="P247" i="6"/>
  <c r="P211" i="6"/>
  <c r="P259" i="6"/>
  <c r="Q203" i="6"/>
  <c r="Q190" i="6"/>
  <c r="Q224" i="6"/>
  <c r="P228" i="6"/>
  <c r="Q209" i="6"/>
  <c r="Q258" i="6"/>
  <c r="Q252" i="6"/>
  <c r="P225" i="6"/>
  <c r="P195" i="6"/>
  <c r="Q231" i="6"/>
  <c r="P206" i="6"/>
  <c r="Q219" i="6"/>
  <c r="P256" i="6"/>
  <c r="P267" i="6"/>
  <c r="P249" i="6"/>
  <c r="Q257" i="6"/>
  <c r="Q220" i="6"/>
  <c r="P185" i="6"/>
  <c r="Q227" i="6"/>
  <c r="P223" i="6"/>
  <c r="Q242" i="6"/>
  <c r="P260" i="6"/>
  <c r="P244" i="6"/>
  <c r="P246" i="6"/>
  <c r="P198" i="6"/>
  <c r="Q230" i="6"/>
  <c r="Q199" i="6"/>
  <c r="P255" i="6"/>
  <c r="Q216" i="6"/>
  <c r="Q237" i="6"/>
  <c r="Q212" i="6"/>
  <c r="Q262" i="6"/>
  <c r="P234" i="6"/>
  <c r="Q256" i="6"/>
  <c r="P189" i="6"/>
  <c r="Q210" i="6"/>
  <c r="P253" i="6"/>
  <c r="Q196" i="6"/>
  <c r="P214" i="6"/>
  <c r="T262" i="14"/>
  <c r="T214" i="14"/>
  <c r="U219" i="14"/>
  <c r="P200" i="6"/>
  <c r="Q255" i="6"/>
  <c r="P230" i="6"/>
  <c r="Q268" i="6"/>
  <c r="Q259" i="6"/>
  <c r="P190" i="6"/>
  <c r="P213" i="6"/>
  <c r="Q188" i="6"/>
  <c r="P204" i="6"/>
  <c r="Q206" i="6"/>
  <c r="Q245" i="6"/>
  <c r="P241" i="6"/>
  <c r="P224" i="6"/>
  <c r="Q202" i="6"/>
  <c r="P254" i="6"/>
  <c r="Q200" i="6"/>
  <c r="Q238" i="6"/>
  <c r="Q217" i="6"/>
  <c r="Q233" i="6"/>
  <c r="P258" i="6"/>
  <c r="Q193" i="6"/>
  <c r="P192" i="6"/>
  <c r="P265" i="6"/>
  <c r="Q240" i="6"/>
  <c r="P232" i="6"/>
  <c r="P263" i="6"/>
  <c r="P220" i="6"/>
  <c r="P207" i="6"/>
  <c r="Q226" i="6"/>
  <c r="Q248" i="6"/>
  <c r="Q191" i="6"/>
  <c r="P238" i="6"/>
  <c r="P240" i="6"/>
  <c r="Q186" i="6"/>
  <c r="P212" i="6"/>
  <c r="Q197" i="6"/>
  <c r="U254" i="14"/>
  <c r="U216" i="14"/>
  <c r="U250" i="14"/>
  <c r="T260" i="14"/>
  <c r="T191" i="14"/>
  <c r="T252" i="14"/>
  <c r="U197" i="14"/>
  <c r="T243" i="14"/>
  <c r="U226" i="14"/>
  <c r="U242" i="14"/>
  <c r="U202" i="14"/>
  <c r="U220" i="14"/>
  <c r="T248" i="14"/>
  <c r="O117" i="4"/>
  <c r="O189" i="4"/>
  <c r="N220" i="4"/>
  <c r="O221" i="4"/>
  <c r="N192" i="4"/>
  <c r="N210" i="4"/>
  <c r="N239" i="4"/>
  <c r="N259" i="4"/>
  <c r="O205" i="4"/>
  <c r="O248" i="4"/>
  <c r="O236" i="4"/>
  <c r="N262" i="4"/>
  <c r="O228" i="4"/>
  <c r="N263" i="4"/>
  <c r="O185" i="4"/>
  <c r="O206" i="4"/>
  <c r="N267" i="4"/>
  <c r="O202" i="4"/>
  <c r="O243" i="4"/>
  <c r="O231" i="4"/>
  <c r="O234" i="4"/>
  <c r="O232" i="4"/>
  <c r="N196" i="4"/>
  <c r="N201" i="4"/>
  <c r="O240" i="4"/>
  <c r="N198" i="4"/>
  <c r="O207" i="4"/>
  <c r="N264" i="4"/>
  <c r="O198" i="4"/>
  <c r="O259" i="4"/>
  <c r="N186" i="4"/>
  <c r="O261" i="4"/>
  <c r="N237" i="4"/>
  <c r="N209" i="4"/>
  <c r="N189" i="4"/>
  <c r="N215" i="4"/>
  <c r="N207" i="4"/>
  <c r="O194" i="4"/>
  <c r="N245" i="4"/>
  <c r="O225" i="4"/>
  <c r="O224" i="4"/>
  <c r="U268" i="14"/>
  <c r="N191" i="4"/>
  <c r="O191" i="4"/>
  <c r="O253" i="4"/>
  <c r="N247" i="4"/>
  <c r="O210" i="4"/>
  <c r="O218" i="4"/>
  <c r="N225" i="4"/>
  <c r="U266" i="14"/>
  <c r="T258" i="14"/>
  <c r="U185" i="14"/>
  <c r="T220" i="14"/>
  <c r="U221" i="14"/>
  <c r="T203" i="14"/>
  <c r="T225" i="14"/>
  <c r="T211" i="14"/>
  <c r="T212" i="14"/>
  <c r="T186" i="14"/>
  <c r="O203" i="4"/>
  <c r="O209" i="4"/>
  <c r="N246" i="4"/>
  <c r="N266" i="4"/>
  <c r="T4" i="14"/>
  <c r="U246" i="14"/>
  <c r="U248" i="14"/>
  <c r="T250" i="14"/>
  <c r="U218" i="14"/>
  <c r="U236" i="14"/>
  <c r="T188" i="14"/>
  <c r="T235" i="14"/>
  <c r="U186" i="14"/>
  <c r="T207" i="14"/>
  <c r="U198" i="14"/>
  <c r="T244" i="14"/>
  <c r="T221" i="14"/>
  <c r="U227" i="14"/>
  <c r="U191" i="14"/>
  <c r="T224" i="14"/>
  <c r="T208" i="14"/>
  <c r="U199" i="14"/>
  <c r="U194" i="14"/>
  <c r="T222" i="14"/>
  <c r="U213" i="14"/>
  <c r="T219" i="14"/>
  <c r="T198" i="14"/>
  <c r="U228" i="14"/>
  <c r="T231" i="14"/>
  <c r="T237" i="14"/>
  <c r="U239" i="14"/>
  <c r="U233" i="14"/>
  <c r="U217" i="14"/>
  <c r="T236" i="14"/>
  <c r="U234" i="14"/>
  <c r="T185" i="14"/>
  <c r="T223" i="14"/>
  <c r="U229" i="14"/>
  <c r="T233" i="14"/>
  <c r="T254" i="14"/>
  <c r="T256" i="14"/>
  <c r="U258" i="14"/>
  <c r="U260" i="14"/>
  <c r="U262" i="14"/>
  <c r="T264" i="14"/>
  <c r="T266" i="14"/>
  <c r="T268" i="14"/>
  <c r="U247" i="14"/>
  <c r="T251" i="14"/>
  <c r="T194" i="14"/>
  <c r="U203" i="14"/>
  <c r="T228" i="14"/>
  <c r="U232" i="14"/>
  <c r="U195" i="14"/>
  <c r="U252" i="14"/>
  <c r="U209" i="14"/>
  <c r="U244" i="14"/>
  <c r="T187" i="14"/>
  <c r="U212" i="14"/>
  <c r="T205" i="14"/>
  <c r="T210" i="14"/>
  <c r="U210" i="14"/>
  <c r="U208" i="14"/>
  <c r="T217" i="14"/>
  <c r="T255" i="14"/>
  <c r="U259" i="14"/>
  <c r="U263" i="14"/>
  <c r="U267" i="14"/>
  <c r="T245" i="14"/>
  <c r="T247" i="14"/>
  <c r="T249" i="14"/>
  <c r="U251" i="14"/>
  <c r="U214" i="14"/>
  <c r="U204" i="14"/>
  <c r="U187" i="14"/>
  <c r="T193" i="14"/>
  <c r="T226" i="14"/>
  <c r="T239" i="14"/>
  <c r="T234" i="14"/>
  <c r="T216" i="14"/>
  <c r="U237" i="14"/>
  <c r="U196" i="14"/>
  <c r="U223" i="14"/>
  <c r="T192" i="14"/>
  <c r="U193" i="14"/>
  <c r="U215" i="14"/>
  <c r="T202" i="14"/>
  <c r="T232" i="14"/>
  <c r="T229" i="14"/>
  <c r="U235" i="14"/>
  <c r="T242" i="14"/>
  <c r="T196" i="14"/>
  <c r="T189" i="14"/>
  <c r="U222" i="14"/>
  <c r="U188" i="14"/>
  <c r="T201" i="14"/>
  <c r="U241" i="14"/>
  <c r="U207" i="14"/>
  <c r="U190" i="14"/>
  <c r="U230" i="14"/>
  <c r="T230" i="14"/>
  <c r="U206" i="14"/>
  <c r="T253" i="14"/>
  <c r="U255" i="14"/>
  <c r="T257" i="14"/>
  <c r="T259" i="14"/>
  <c r="U261" i="14"/>
  <c r="T263" i="14"/>
  <c r="U265" i="14"/>
  <c r="T267" i="14"/>
  <c r="U245" i="14"/>
  <c r="U249" i="14"/>
  <c r="U238" i="14"/>
  <c r="T209" i="14"/>
  <c r="T190" i="14"/>
  <c r="U189" i="14"/>
  <c r="U243" i="14"/>
  <c r="T241" i="14"/>
  <c r="U231" i="14"/>
  <c r="T200" i="14"/>
  <c r="T238" i="14"/>
  <c r="T199" i="14"/>
  <c r="T227" i="14"/>
  <c r="T204" i="14"/>
  <c r="T213" i="14"/>
  <c r="U192" i="14"/>
  <c r="U211" i="14"/>
  <c r="U253" i="14"/>
  <c r="U257" i="14"/>
  <c r="T261" i="14"/>
  <c r="T265" i="14"/>
  <c r="O208" i="4"/>
  <c r="O199" i="4"/>
  <c r="N256" i="4"/>
  <c r="O244" i="4"/>
  <c r="N224" i="4"/>
  <c r="O196" i="4"/>
  <c r="N217" i="4"/>
  <c r="N253" i="4"/>
  <c r="N228" i="4"/>
  <c r="O216" i="4"/>
  <c r="N188" i="4"/>
  <c r="O187" i="4"/>
  <c r="N212" i="4"/>
  <c r="U264" i="14"/>
  <c r="U256" i="14"/>
  <c r="U201" i="14"/>
  <c r="T195" i="14"/>
  <c r="T215" i="14"/>
  <c r="T197" i="14"/>
  <c r="U240" i="14"/>
  <c r="U205" i="14"/>
  <c r="U225" i="14"/>
  <c r="T206" i="14"/>
  <c r="U123" i="14"/>
  <c r="T97" i="14"/>
  <c r="T178" i="14"/>
  <c r="T172" i="14"/>
  <c r="T121" i="14"/>
  <c r="U153" i="14"/>
  <c r="T128" i="14"/>
  <c r="U102" i="14"/>
  <c r="T132" i="14"/>
  <c r="T153" i="14"/>
  <c r="U117" i="14"/>
  <c r="U96" i="14"/>
  <c r="T162" i="14"/>
  <c r="U68" i="14"/>
  <c r="U137" i="14"/>
  <c r="T173" i="14"/>
  <c r="T113" i="14"/>
  <c r="T123" i="14"/>
  <c r="U129" i="14"/>
  <c r="U135" i="14"/>
  <c r="T124" i="14"/>
  <c r="U128" i="14"/>
  <c r="T127" i="14"/>
  <c r="T163" i="14"/>
  <c r="U171" i="14"/>
  <c r="U176" i="14"/>
  <c r="U121" i="14"/>
  <c r="U91" i="14"/>
  <c r="U150" i="14"/>
  <c r="U144" i="14"/>
  <c r="T154" i="14"/>
  <c r="U133" i="14"/>
  <c r="T160" i="14"/>
  <c r="T93" i="14"/>
  <c r="U94" i="14"/>
  <c r="U98" i="14"/>
  <c r="T155" i="14"/>
  <c r="T167" i="14"/>
  <c r="T180" i="14"/>
  <c r="T125" i="14"/>
  <c r="U132" i="14"/>
  <c r="T98" i="14"/>
  <c r="U181" i="14"/>
  <c r="U104" i="14"/>
  <c r="U136" i="14"/>
  <c r="U166" i="14"/>
  <c r="T184" i="14"/>
  <c r="T168" i="14"/>
  <c r="U95" i="14"/>
  <c r="U103" i="14"/>
  <c r="T111" i="14"/>
  <c r="T151" i="14"/>
  <c r="T134" i="14"/>
  <c r="U179" i="14"/>
  <c r="T138" i="14"/>
  <c r="U169" i="14"/>
  <c r="T102" i="14"/>
  <c r="U162" i="14"/>
  <c r="T146" i="14"/>
  <c r="U146" i="14"/>
  <c r="T148" i="14"/>
  <c r="T165" i="14"/>
  <c r="U184" i="14"/>
  <c r="U139" i="14"/>
  <c r="T152" i="14"/>
  <c r="U134" i="14"/>
  <c r="U108" i="14"/>
  <c r="U126" i="14"/>
  <c r="T95" i="14"/>
  <c r="T175" i="14"/>
  <c r="T120" i="14"/>
  <c r="U145" i="14"/>
  <c r="T92" i="14"/>
  <c r="U167" i="14"/>
  <c r="T176" i="14"/>
  <c r="U119" i="14"/>
  <c r="T112" i="14"/>
  <c r="T174" i="14"/>
  <c r="U182" i="14"/>
  <c r="T143" i="14"/>
  <c r="T177" i="14"/>
  <c r="U168" i="14"/>
  <c r="U161" i="14"/>
  <c r="U147" i="14"/>
  <c r="U159" i="14"/>
  <c r="T159" i="14"/>
  <c r="T166" i="14"/>
  <c r="U141" i="14"/>
  <c r="T170" i="14"/>
  <c r="U173" i="14"/>
  <c r="T114" i="14"/>
  <c r="U125" i="14"/>
  <c r="N107" i="4"/>
  <c r="N164" i="4"/>
  <c r="N166" i="4"/>
  <c r="O89" i="4"/>
  <c r="O155" i="4"/>
  <c r="N171" i="4"/>
  <c r="O101" i="4"/>
  <c r="T157" i="14"/>
  <c r="U110" i="14"/>
  <c r="T171" i="14"/>
  <c r="N95" i="4"/>
  <c r="O175" i="4"/>
  <c r="N90" i="4"/>
  <c r="Q47" i="6"/>
  <c r="P129" i="6"/>
  <c r="Q146" i="6"/>
  <c r="Q127" i="6"/>
  <c r="P106" i="6"/>
  <c r="P125" i="6"/>
  <c r="Q174" i="6"/>
  <c r="Q152" i="6"/>
  <c r="P164" i="6"/>
  <c r="Q135" i="6"/>
  <c r="P98" i="6"/>
  <c r="P118" i="6"/>
  <c r="Q165" i="6"/>
  <c r="Q166" i="6"/>
  <c r="P128" i="6"/>
  <c r="Q94" i="6"/>
  <c r="P155" i="6"/>
  <c r="Q116" i="6"/>
  <c r="P124" i="6"/>
  <c r="P177" i="6"/>
  <c r="Q140" i="6"/>
  <c r="P182" i="6"/>
  <c r="Q120" i="6"/>
  <c r="Q133" i="6"/>
  <c r="P120" i="6"/>
  <c r="Q137" i="6"/>
  <c r="P99" i="6"/>
  <c r="Q134" i="6"/>
  <c r="Q182" i="6"/>
  <c r="Q118" i="6"/>
  <c r="P163" i="6"/>
  <c r="Q98" i="6"/>
  <c r="P137" i="6"/>
  <c r="P101" i="6"/>
  <c r="Q95" i="6"/>
  <c r="P138" i="6"/>
  <c r="Q100" i="6"/>
  <c r="Q131" i="6"/>
  <c r="Q112" i="6"/>
  <c r="Q89" i="6"/>
  <c r="N317" i="4"/>
  <c r="O112" i="4"/>
  <c r="O169" i="4"/>
  <c r="N136" i="4"/>
  <c r="O152" i="4"/>
  <c r="N108" i="4"/>
  <c r="N109" i="4"/>
  <c r="N135" i="4"/>
  <c r="O170" i="4"/>
  <c r="N122" i="4"/>
  <c r="O107" i="4"/>
  <c r="N114" i="4"/>
  <c r="N119" i="4"/>
  <c r="O144" i="4"/>
  <c r="N138" i="4"/>
  <c r="O128" i="4"/>
  <c r="N152" i="4"/>
  <c r="N91" i="4"/>
  <c r="N167" i="4"/>
  <c r="O165" i="4"/>
  <c r="O114" i="4"/>
  <c r="N113" i="4"/>
  <c r="N127" i="4"/>
  <c r="N141" i="4"/>
  <c r="P139" i="6"/>
  <c r="P104" i="6"/>
  <c r="P113" i="6"/>
  <c r="Q143" i="6"/>
  <c r="Q172" i="6"/>
  <c r="P170" i="6"/>
  <c r="P119" i="6"/>
  <c r="P147" i="6"/>
  <c r="Q170" i="6"/>
  <c r="P121" i="6"/>
  <c r="P107" i="6"/>
  <c r="Q111" i="6"/>
  <c r="P132" i="6"/>
  <c r="Q161" i="6"/>
  <c r="Q145" i="6"/>
  <c r="P179" i="6"/>
  <c r="Q126" i="6"/>
  <c r="Q154" i="6"/>
  <c r="Q109" i="6"/>
  <c r="P181" i="6"/>
  <c r="P114" i="6"/>
  <c r="Q168" i="6"/>
  <c r="O130" i="4"/>
  <c r="O135" i="4"/>
  <c r="P127" i="6"/>
  <c r="Q155" i="6"/>
  <c r="P90" i="6"/>
  <c r="P123" i="6"/>
  <c r="Q151" i="6"/>
  <c r="Q110" i="6"/>
  <c r="Q149" i="6"/>
  <c r="Q163" i="6"/>
  <c r="Q184" i="6"/>
  <c r="Q108" i="6"/>
  <c r="P154" i="6"/>
  <c r="Q117" i="6"/>
  <c r="P112" i="6"/>
  <c r="P116" i="6"/>
  <c r="P122" i="6"/>
  <c r="P91" i="6"/>
  <c r="Q159" i="6"/>
  <c r="Q153" i="6"/>
  <c r="Q181" i="6"/>
  <c r="P97" i="6"/>
  <c r="Q114" i="6"/>
  <c r="P162" i="6"/>
  <c r="Q147" i="6"/>
  <c r="P108" i="6"/>
  <c r="P145" i="6"/>
  <c r="Q90" i="6"/>
  <c r="Q169" i="6"/>
  <c r="Q99" i="6"/>
  <c r="P135" i="6"/>
  <c r="O141" i="4"/>
  <c r="N145" i="4"/>
  <c r="O150" i="4"/>
  <c r="O156" i="4"/>
  <c r="O121" i="4"/>
  <c r="O160" i="4"/>
  <c r="O125" i="4"/>
  <c r="N96" i="4"/>
  <c r="U149" i="14"/>
  <c r="T110" i="14"/>
  <c r="T139" i="14"/>
  <c r="T145" i="14"/>
  <c r="T122" i="14"/>
  <c r="T169" i="14"/>
  <c r="U122" i="14"/>
  <c r="T150" i="14"/>
  <c r="U106" i="14"/>
  <c r="U175" i="14"/>
  <c r="T144" i="14"/>
  <c r="T149" i="14"/>
  <c r="U155" i="14"/>
  <c r="U114" i="14"/>
  <c r="U105" i="14"/>
  <c r="T130" i="14"/>
  <c r="U118" i="14"/>
  <c r="U85" i="14"/>
  <c r="U100" i="14"/>
  <c r="T164" i="14"/>
  <c r="U152" i="14"/>
  <c r="U143" i="14"/>
  <c r="U93" i="14"/>
  <c r="U120" i="14"/>
  <c r="U113" i="14"/>
  <c r="T119" i="14"/>
  <c r="T107" i="14"/>
  <c r="T117" i="14"/>
  <c r="U170" i="14"/>
  <c r="U124" i="14"/>
  <c r="U140" i="14"/>
  <c r="T179" i="14"/>
  <c r="T129" i="14"/>
  <c r="U180" i="14"/>
  <c r="U164" i="14"/>
  <c r="T142" i="14"/>
  <c r="T137" i="14"/>
  <c r="U97" i="14"/>
  <c r="T106" i="14"/>
  <c r="U158" i="14"/>
  <c r="U112" i="14"/>
  <c r="U172" i="14"/>
  <c r="T118" i="14"/>
  <c r="T181" i="14"/>
  <c r="T115" i="14"/>
  <c r="T105" i="14"/>
  <c r="U116" i="14"/>
  <c r="U90" i="14"/>
  <c r="U165" i="14"/>
  <c r="T96" i="14"/>
  <c r="U157" i="14"/>
  <c r="T109" i="14"/>
  <c r="U111" i="14"/>
  <c r="U89" i="14"/>
  <c r="U99" i="14"/>
  <c r="U130" i="14"/>
  <c r="U127" i="14"/>
  <c r="T101" i="14"/>
  <c r="U183" i="14"/>
  <c r="T90" i="14"/>
  <c r="U142" i="14"/>
  <c r="U131" i="14"/>
  <c r="U178" i="14"/>
  <c r="T116" i="14"/>
  <c r="T108" i="14"/>
  <c r="T126" i="14"/>
  <c r="U115" i="14"/>
  <c r="U148" i="14"/>
  <c r="U138" i="14"/>
  <c r="T136" i="14"/>
  <c r="T135" i="14"/>
  <c r="T183" i="14"/>
  <c r="T91" i="14"/>
  <c r="U177" i="14"/>
  <c r="U79" i="14"/>
  <c r="U107" i="14"/>
  <c r="T161" i="14"/>
  <c r="U156" i="14"/>
  <c r="T133" i="14"/>
  <c r="T140" i="14"/>
  <c r="T141" i="14"/>
  <c r="U101" i="14"/>
  <c r="U174" i="14"/>
  <c r="T100" i="14"/>
  <c r="U109" i="14"/>
  <c r="T42" i="14"/>
  <c r="O122" i="4"/>
  <c r="O111" i="4"/>
  <c r="N97" i="4"/>
  <c r="N160" i="4"/>
  <c r="O92" i="4"/>
  <c r="O100" i="4"/>
  <c r="N118" i="4"/>
  <c r="O109" i="4"/>
  <c r="O96" i="4"/>
  <c r="N93" i="4"/>
  <c r="O140" i="4"/>
  <c r="N103" i="4"/>
  <c r="N146" i="4"/>
  <c r="N137" i="4"/>
  <c r="N158" i="4"/>
  <c r="O95" i="4"/>
  <c r="N102" i="4"/>
  <c r="O127" i="4"/>
  <c r="O120" i="4"/>
  <c r="N172" i="4"/>
  <c r="O134" i="4"/>
  <c r="N133" i="4"/>
  <c r="N184" i="4"/>
  <c r="O143" i="4"/>
  <c r="O180" i="4"/>
  <c r="O103" i="4"/>
  <c r="N175" i="4"/>
  <c r="N179" i="4"/>
  <c r="Q92" i="6"/>
  <c r="P130" i="6"/>
  <c r="P169" i="6"/>
  <c r="P115" i="6"/>
  <c r="P156" i="6"/>
  <c r="P141" i="6"/>
  <c r="P184" i="6"/>
  <c r="Q91" i="6"/>
  <c r="P173" i="6"/>
  <c r="Q144" i="6"/>
  <c r="P171" i="6"/>
  <c r="P166" i="6"/>
  <c r="P133" i="6"/>
  <c r="Q141" i="6"/>
  <c r="P161" i="6"/>
  <c r="P150" i="6"/>
  <c r="Q167" i="6"/>
  <c r="Q125" i="6"/>
  <c r="P131" i="6"/>
  <c r="Q138" i="6"/>
  <c r="P140" i="6"/>
  <c r="P111" i="6"/>
  <c r="P180" i="6"/>
  <c r="P157" i="6"/>
  <c r="Q142" i="6"/>
  <c r="Q150" i="6"/>
  <c r="P176" i="6"/>
  <c r="Q107" i="6"/>
  <c r="Q180" i="6"/>
  <c r="P100" i="6"/>
  <c r="P148" i="6"/>
  <c r="Q130" i="6"/>
  <c r="P105" i="6"/>
  <c r="Q176" i="6"/>
  <c r="P117" i="6"/>
  <c r="Q162" i="6"/>
  <c r="P92" i="6"/>
  <c r="Q105" i="6"/>
  <c r="P175" i="6"/>
  <c r="Q175" i="6"/>
  <c r="Q124" i="6"/>
  <c r="Q123" i="6"/>
  <c r="Q103" i="6"/>
  <c r="P149" i="6"/>
  <c r="P134" i="6"/>
  <c r="Q132" i="6"/>
  <c r="P109" i="6"/>
  <c r="Q157" i="6"/>
  <c r="Q115" i="6"/>
  <c r="P94" i="6"/>
  <c r="P110" i="6"/>
  <c r="P102" i="6"/>
  <c r="Q171" i="6"/>
  <c r="Q128" i="6"/>
  <c r="P167" i="6"/>
  <c r="Q173" i="6"/>
  <c r="P165" i="6"/>
  <c r="Q93" i="6"/>
  <c r="Q136" i="6"/>
  <c r="Q179" i="6"/>
  <c r="Q156" i="6"/>
  <c r="P103" i="6"/>
  <c r="P95" i="6"/>
  <c r="P158" i="6"/>
  <c r="P174" i="6"/>
  <c r="P144" i="6"/>
  <c r="Q164" i="6"/>
  <c r="P183" i="6"/>
  <c r="Q177" i="6"/>
  <c r="Q97" i="6"/>
  <c r="P172" i="6"/>
  <c r="Q148" i="6"/>
  <c r="P93" i="6"/>
  <c r="P146" i="6"/>
  <c r="P143" i="6"/>
  <c r="P136" i="6"/>
  <c r="P152" i="6"/>
  <c r="P159" i="6"/>
  <c r="Q122" i="6"/>
  <c r="P126" i="6"/>
  <c r="P153" i="6"/>
  <c r="U92" i="14"/>
  <c r="T156" i="14"/>
  <c r="U163" i="14"/>
  <c r="U154" i="14"/>
  <c r="T147" i="14"/>
  <c r="T182" i="14"/>
  <c r="T89" i="14"/>
  <c r="T104" i="14"/>
  <c r="T131" i="14"/>
  <c r="T94" i="14"/>
  <c r="T158" i="14"/>
  <c r="U160" i="14"/>
  <c r="U151" i="14"/>
  <c r="T99" i="14"/>
  <c r="T103" i="14"/>
  <c r="T59" i="14"/>
  <c r="T63" i="14"/>
  <c r="U60" i="14"/>
  <c r="U49" i="14"/>
  <c r="U52" i="14"/>
  <c r="T58" i="14"/>
  <c r="T35" i="14"/>
  <c r="U46" i="14"/>
  <c r="U5" i="14"/>
  <c r="T70" i="14"/>
  <c r="U45" i="14"/>
  <c r="T26" i="14"/>
  <c r="U47" i="14"/>
  <c r="U26" i="14"/>
  <c r="U74" i="14"/>
  <c r="T43" i="14"/>
  <c r="T41" i="14"/>
  <c r="T9" i="14"/>
  <c r="T10" i="14"/>
  <c r="U25" i="14"/>
  <c r="T65" i="14"/>
  <c r="U11" i="14"/>
  <c r="U63" i="14"/>
  <c r="T56" i="14"/>
  <c r="T39" i="14"/>
  <c r="T38" i="14"/>
  <c r="U42" i="14"/>
  <c r="U80" i="14"/>
  <c r="T54" i="14"/>
  <c r="U81" i="14"/>
  <c r="T87" i="14"/>
  <c r="U18" i="14"/>
  <c r="U66" i="14"/>
  <c r="T47" i="14"/>
  <c r="T40" i="14"/>
  <c r="U27" i="14"/>
  <c r="T19" i="14"/>
  <c r="U82" i="14"/>
  <c r="U44" i="14"/>
  <c r="T28" i="14"/>
  <c r="T34" i="14"/>
  <c r="T12" i="14"/>
  <c r="U36" i="14"/>
  <c r="T64" i="14"/>
  <c r="T66" i="14"/>
  <c r="T74" i="14"/>
  <c r="T48" i="14"/>
  <c r="U13" i="14"/>
  <c r="T21" i="14"/>
  <c r="U48" i="14"/>
  <c r="U73" i="14"/>
  <c r="U70" i="14"/>
  <c r="T68" i="14"/>
  <c r="T78" i="14"/>
  <c r="U58" i="14"/>
  <c r="T77" i="14"/>
  <c r="T61" i="14"/>
  <c r="U50" i="14"/>
  <c r="T20" i="14"/>
  <c r="U61" i="14"/>
  <c r="U29" i="14"/>
  <c r="U32" i="14"/>
  <c r="T23" i="14"/>
  <c r="T13" i="14"/>
  <c r="U86" i="14"/>
  <c r="T7" i="14"/>
  <c r="U77" i="14"/>
  <c r="T50" i="14"/>
  <c r="T60" i="14"/>
  <c r="U35" i="14"/>
  <c r="U64" i="14"/>
  <c r="U30" i="14"/>
  <c r="T22" i="14"/>
  <c r="U39" i="14"/>
  <c r="U37" i="14"/>
  <c r="T45" i="14"/>
  <c r="T32" i="14"/>
  <c r="T52" i="14"/>
  <c r="T8" i="14"/>
  <c r="U9" i="14"/>
  <c r="U19" i="14"/>
  <c r="T37" i="14"/>
  <c r="U6" i="14"/>
  <c r="T17" i="14"/>
  <c r="T83" i="14"/>
  <c r="T86" i="14"/>
  <c r="U16" i="14"/>
  <c r="U31" i="14"/>
  <c r="U54" i="14"/>
  <c r="U10" i="14"/>
  <c r="U34" i="14"/>
  <c r="T84" i="14"/>
  <c r="T16" i="14"/>
  <c r="U56" i="14"/>
  <c r="U21" i="14"/>
  <c r="T44" i="14"/>
  <c r="T33" i="14"/>
  <c r="U72" i="14"/>
  <c r="U7" i="14"/>
  <c r="T82" i="14"/>
  <c r="U14" i="14"/>
  <c r="T14" i="14"/>
  <c r="U40" i="14"/>
  <c r="T71" i="14"/>
  <c r="T5" i="14"/>
  <c r="U53" i="14"/>
  <c r="T36" i="14"/>
  <c r="U87" i="14"/>
  <c r="U41" i="14"/>
  <c r="U4" i="14"/>
  <c r="T75" i="14"/>
  <c r="U24" i="14"/>
  <c r="T88" i="14"/>
  <c r="U71" i="14"/>
  <c r="T62" i="14"/>
  <c r="U22" i="14"/>
  <c r="T81" i="14"/>
  <c r="T27" i="14"/>
  <c r="U57" i="14"/>
  <c r="U28" i="14"/>
  <c r="U76" i="14"/>
  <c r="U55" i="14"/>
  <c r="T15" i="14"/>
  <c r="T18" i="14"/>
  <c r="U78" i="14"/>
  <c r="T79" i="14"/>
  <c r="T51" i="14"/>
  <c r="T73" i="14"/>
  <c r="U33" i="14"/>
  <c r="T53" i="14"/>
  <c r="U20" i="14"/>
  <c r="U84" i="14"/>
  <c r="U65" i="14"/>
  <c r="T69" i="14"/>
  <c r="T29" i="14"/>
  <c r="U67" i="14"/>
  <c r="U8" i="14"/>
  <c r="T72" i="14"/>
  <c r="T49" i="14"/>
  <c r="U51" i="14"/>
  <c r="U17" i="14"/>
  <c r="T67" i="14"/>
  <c r="U75" i="14"/>
  <c r="U12" i="14"/>
  <c r="T76" i="14"/>
  <c r="T55" i="14"/>
  <c r="U83" i="14"/>
  <c r="U43" i="14"/>
  <c r="T31" i="14"/>
  <c r="T30" i="14"/>
  <c r="T85" i="14"/>
  <c r="T24" i="14"/>
  <c r="U62" i="14"/>
  <c r="T57" i="14"/>
  <c r="T80" i="14"/>
  <c r="U59" i="14"/>
  <c r="U38" i="14"/>
  <c r="T6" i="14"/>
  <c r="U88" i="14"/>
  <c r="T46" i="14"/>
  <c r="U15" i="14"/>
  <c r="U23" i="14"/>
  <c r="U69" i="14"/>
  <c r="T11" i="14"/>
  <c r="T25" i="14"/>
  <c r="U3" i="15"/>
  <c r="V2" i="15" s="1"/>
  <c r="V3" i="15" s="1"/>
  <c r="W65" i="15" s="1"/>
  <c r="P84" i="6"/>
  <c r="P83" i="6"/>
  <c r="P88" i="6"/>
  <c r="P74" i="6"/>
  <c r="P68" i="6"/>
  <c r="P73" i="6"/>
  <c r="Q85" i="6"/>
  <c r="Q68" i="6"/>
  <c r="P65" i="6"/>
  <c r="Q80" i="6"/>
  <c r="Q83" i="6"/>
  <c r="P66" i="6"/>
  <c r="P80" i="6"/>
  <c r="Q79" i="6"/>
  <c r="P87" i="6"/>
  <c r="Q86" i="6"/>
  <c r="P77" i="6"/>
  <c r="P75" i="6"/>
  <c r="P71" i="6"/>
  <c r="N67" i="4"/>
  <c r="O88" i="4"/>
  <c r="N79" i="4"/>
  <c r="O86" i="4"/>
  <c r="N65" i="4"/>
  <c r="N73" i="4"/>
  <c r="N81" i="4"/>
  <c r="N86" i="4"/>
  <c r="O83" i="4"/>
  <c r="N83" i="4"/>
  <c r="N74" i="4"/>
  <c r="N80" i="4"/>
  <c r="N82" i="4"/>
  <c r="N84" i="4"/>
  <c r="N77" i="4"/>
  <c r="O68" i="4"/>
  <c r="O65" i="4"/>
  <c r="O70" i="4"/>
  <c r="N78" i="4"/>
  <c r="O81" i="4"/>
  <c r="O74" i="4"/>
  <c r="Q87" i="6"/>
  <c r="Q69" i="6"/>
  <c r="Q65" i="6"/>
  <c r="Q74" i="6"/>
  <c r="Q75" i="6"/>
  <c r="P70" i="6"/>
  <c r="P78" i="6"/>
  <c r="P79" i="6"/>
  <c r="P81" i="6"/>
  <c r="Q77" i="6"/>
  <c r="P85" i="6"/>
  <c r="Q73" i="6"/>
  <c r="Q81" i="6"/>
  <c r="Q78" i="6"/>
  <c r="Q66" i="6"/>
  <c r="Q70" i="6"/>
  <c r="P76" i="6"/>
  <c r="Q72" i="6"/>
  <c r="P67" i="6"/>
  <c r="P82" i="6"/>
  <c r="P72" i="6"/>
  <c r="Q71" i="6"/>
  <c r="Q88" i="6"/>
  <c r="Q67" i="6"/>
  <c r="P69" i="6"/>
  <c r="Q260" i="6"/>
  <c r="Q187" i="6"/>
  <c r="Q261" i="6"/>
  <c r="Q213" i="6"/>
  <c r="Q160" i="6"/>
  <c r="P203" i="6"/>
  <c r="P236" i="6"/>
  <c r="Q201" i="6"/>
  <c r="P160" i="6"/>
  <c r="Q82" i="6"/>
  <c r="P296" i="6"/>
  <c r="P168" i="6"/>
  <c r="P266" i="6"/>
  <c r="P242" i="6"/>
  <c r="Q119" i="6"/>
  <c r="Q253" i="6"/>
  <c r="Q279" i="6"/>
  <c r="Q113" i="6"/>
  <c r="Q84" i="6"/>
  <c r="Q225" i="6"/>
  <c r="Q104" i="6"/>
  <c r="P96" i="6"/>
  <c r="Q106" i="6"/>
  <c r="P294" i="6"/>
  <c r="Q178" i="6"/>
  <c r="P86" i="6"/>
  <c r="Q222" i="6"/>
  <c r="P330" i="6"/>
  <c r="P359" i="6"/>
  <c r="P363" i="6"/>
  <c r="Q347" i="6"/>
  <c r="P331" i="6"/>
  <c r="Q315" i="6"/>
  <c r="Q322" i="6"/>
  <c r="P358" i="6"/>
  <c r="P342" i="6"/>
  <c r="P326" i="6"/>
  <c r="P310" i="6"/>
  <c r="Q318" i="6"/>
  <c r="P353" i="6"/>
  <c r="Q337" i="6"/>
  <c r="P321" i="6"/>
  <c r="Q305" i="6"/>
  <c r="P313" i="6"/>
  <c r="Q353" i="6"/>
  <c r="P344" i="6"/>
  <c r="P316" i="6"/>
  <c r="P334" i="6"/>
  <c r="P309" i="6"/>
  <c r="Q332" i="6"/>
  <c r="Q352" i="6"/>
  <c r="P336" i="6"/>
  <c r="Q320" i="6"/>
  <c r="P345" i="6"/>
  <c r="P347" i="6"/>
  <c r="Q323" i="6"/>
  <c r="P307" i="6"/>
  <c r="P281" i="6"/>
  <c r="Q101" i="6"/>
  <c r="Q76" i="6"/>
  <c r="Q129" i="6"/>
  <c r="Q96" i="6"/>
  <c r="Q121" i="6"/>
  <c r="P293" i="6"/>
  <c r="P290" i="6"/>
  <c r="Q294" i="6"/>
  <c r="P151" i="6"/>
  <c r="Q292" i="6"/>
  <c r="Q215" i="6"/>
  <c r="Q250" i="6"/>
  <c r="P178" i="6"/>
  <c r="Q183" i="6"/>
  <c r="Q275" i="6"/>
  <c r="P142" i="6"/>
  <c r="P208" i="6"/>
  <c r="P197" i="6"/>
  <c r="Q139" i="6"/>
  <c r="P217" i="6"/>
  <c r="P299" i="6"/>
  <c r="P219" i="6"/>
  <c r="Q158" i="6"/>
  <c r="P89" i="6"/>
  <c r="P199" i="6"/>
  <c r="Q102" i="6"/>
  <c r="Q358" i="6"/>
  <c r="Q325" i="6"/>
  <c r="Q327" i="6"/>
  <c r="P351" i="6"/>
  <c r="P335" i="6"/>
  <c r="P319" i="6"/>
  <c r="Q342" i="6"/>
  <c r="P362" i="6"/>
  <c r="P346" i="6"/>
  <c r="Q330" i="6"/>
  <c r="P314" i="6"/>
  <c r="P338" i="6"/>
  <c r="Q357" i="6"/>
  <c r="Q341" i="6"/>
  <c r="P325" i="6"/>
  <c r="Q309" i="6"/>
  <c r="P329" i="6"/>
  <c r="Q326" i="6"/>
  <c r="P352" i="6"/>
  <c r="Q324" i="6"/>
  <c r="Q354" i="6"/>
  <c r="Q321" i="6"/>
  <c r="P340" i="6"/>
  <c r="P356" i="6"/>
  <c r="Q340" i="6"/>
  <c r="P324" i="6"/>
  <c r="Q308" i="6"/>
  <c r="Q355" i="6"/>
  <c r="Q331" i="6"/>
  <c r="Q311" i="6"/>
  <c r="N271" i="4"/>
  <c r="N85" i="4"/>
  <c r="O178" i="4"/>
  <c r="N162" i="4"/>
  <c r="O149" i="4"/>
  <c r="N199" i="4"/>
  <c r="N257" i="4"/>
  <c r="O172" i="4"/>
  <c r="N242" i="4"/>
  <c r="O273" i="4"/>
  <c r="N163" i="4"/>
  <c r="O260" i="4"/>
  <c r="N150" i="4"/>
  <c r="O213" i="4"/>
  <c r="N195" i="4"/>
  <c r="N174" i="4"/>
  <c r="O129" i="4"/>
  <c r="N143" i="4"/>
  <c r="N149" i="4"/>
  <c r="N157" i="4"/>
  <c r="O77" i="4"/>
  <c r="N282" i="4"/>
  <c r="N151" i="4"/>
  <c r="N154" i="4"/>
  <c r="N71" i="4"/>
  <c r="O227" i="4"/>
  <c r="N159" i="4"/>
  <c r="O106" i="4"/>
  <c r="O182" i="4"/>
  <c r="N218" i="4"/>
  <c r="O271" i="4"/>
  <c r="O78" i="4"/>
  <c r="N87" i="4"/>
  <c r="N131" i="4"/>
  <c r="N193" i="4"/>
  <c r="O110" i="4"/>
  <c r="N250" i="4"/>
  <c r="O283" i="4"/>
  <c r="N105" i="4"/>
  <c r="N229" i="4"/>
  <c r="N243" i="4"/>
  <c r="O238" i="4"/>
  <c r="N182" i="4"/>
  <c r="N120" i="4"/>
  <c r="N236" i="4"/>
  <c r="O115" i="4"/>
  <c r="N202" i="4"/>
  <c r="O235" i="4"/>
  <c r="N290" i="4"/>
  <c r="O239" i="4"/>
  <c r="O290" i="4"/>
  <c r="N125" i="4"/>
  <c r="N251" i="4"/>
  <c r="N265" i="4"/>
  <c r="N155" i="4"/>
  <c r="N126" i="4"/>
  <c r="O254" i="4"/>
  <c r="N194" i="4"/>
  <c r="N270" i="4"/>
  <c r="N234" i="4"/>
  <c r="O179" i="4"/>
  <c r="O267" i="4"/>
  <c r="O297" i="4"/>
  <c r="O288" i="4"/>
  <c r="N231" i="4"/>
  <c r="N213" i="4"/>
  <c r="O148" i="4"/>
  <c r="O258" i="4"/>
  <c r="N200" i="4"/>
  <c r="N128" i="4"/>
  <c r="O215" i="4"/>
  <c r="O237" i="4"/>
  <c r="N269" i="4"/>
  <c r="O188" i="4"/>
  <c r="O108" i="4"/>
  <c r="N68" i="4"/>
  <c r="N260" i="4"/>
  <c r="O131" i="4"/>
  <c r="O301" i="4"/>
  <c r="O98" i="4"/>
  <c r="O204" i="4"/>
  <c r="N69" i="4"/>
  <c r="N132" i="4"/>
  <c r="N230" i="4"/>
  <c r="O153" i="4"/>
  <c r="N289" i="4"/>
  <c r="O118" i="4"/>
  <c r="N177" i="4"/>
  <c r="N144" i="4"/>
  <c r="N240" i="4"/>
  <c r="O163" i="4"/>
  <c r="N291" i="4"/>
  <c r="O350" i="4"/>
  <c r="O348" i="4"/>
  <c r="N348" i="4"/>
  <c r="N336" i="4"/>
  <c r="O312" i="4"/>
  <c r="O320" i="4"/>
  <c r="O339" i="4"/>
  <c r="O307" i="4"/>
  <c r="O335" i="4"/>
  <c r="O362" i="4"/>
  <c r="O330" i="4"/>
  <c r="O357" i="4"/>
  <c r="N325" i="4"/>
  <c r="N353" i="4"/>
  <c r="N321" i="4"/>
  <c r="O76" i="4"/>
  <c r="N235" i="4"/>
  <c r="O184" i="4"/>
  <c r="N180" i="4"/>
  <c r="O249" i="4"/>
  <c r="N153" i="4"/>
  <c r="O220" i="4"/>
  <c r="N110" i="4"/>
  <c r="O113" i="4"/>
  <c r="O299" i="4"/>
  <c r="O154" i="4"/>
  <c r="O242" i="4"/>
  <c r="N168" i="4"/>
  <c r="O287" i="4"/>
  <c r="N117" i="4"/>
  <c r="N176" i="4"/>
  <c r="O251" i="4"/>
  <c r="N223" i="4"/>
  <c r="O66" i="4"/>
  <c r="O256" i="4"/>
  <c r="N226" i="4"/>
  <c r="N303" i="4"/>
  <c r="N227" i="4"/>
  <c r="N258" i="4"/>
  <c r="O90" i="4"/>
  <c r="O223" i="4"/>
  <c r="N255" i="4"/>
  <c r="N181" i="4"/>
  <c r="N76" i="4"/>
  <c r="O79" i="4"/>
  <c r="N298" i="4"/>
  <c r="N221" i="4"/>
  <c r="N183" i="4"/>
  <c r="N249" i="4"/>
  <c r="O136" i="4"/>
  <c r="O190" i="4"/>
  <c r="O147" i="4"/>
  <c r="N277" i="4"/>
  <c r="N275" i="4"/>
  <c r="O116" i="4"/>
  <c r="O126" i="4"/>
  <c r="O230" i="4"/>
  <c r="N124" i="4"/>
  <c r="N178" i="4"/>
  <c r="N254" i="4"/>
  <c r="N268" i="4"/>
  <c r="O157" i="4"/>
  <c r="O217" i="4"/>
  <c r="O171" i="4"/>
  <c r="O285" i="4"/>
  <c r="N203" i="4"/>
  <c r="O166" i="4"/>
  <c r="O132" i="4"/>
  <c r="O142" i="4"/>
  <c r="O250" i="4"/>
  <c r="N190" i="4"/>
  <c r="N130" i="4"/>
  <c r="N244" i="4"/>
  <c r="O123" i="4"/>
  <c r="O151" i="4"/>
  <c r="O87" i="4"/>
  <c r="N292" i="4"/>
  <c r="O247" i="4"/>
  <c r="N300" i="4"/>
  <c r="O84" i="4"/>
  <c r="O104" i="4"/>
  <c r="O226" i="4"/>
  <c r="O214" i="4"/>
  <c r="N208" i="4"/>
  <c r="O73" i="4"/>
  <c r="O275" i="4"/>
  <c r="O296" i="4"/>
  <c r="O80" i="4"/>
  <c r="O252" i="4"/>
  <c r="O272" i="4"/>
  <c r="N66" i="4"/>
  <c r="O69" i="4"/>
  <c r="O195" i="4"/>
  <c r="O263" i="4"/>
  <c r="O162" i="4"/>
  <c r="O268" i="4"/>
  <c r="O222" i="4"/>
  <c r="N88" i="4"/>
  <c r="O91" i="4"/>
  <c r="O211" i="4"/>
  <c r="O139" i="4"/>
  <c r="O212" i="4"/>
  <c r="O72" i="4"/>
  <c r="N98" i="4"/>
  <c r="O99" i="4"/>
  <c r="O219" i="4"/>
  <c r="O197" i="4"/>
  <c r="N328" i="4"/>
  <c r="N338" i="4"/>
  <c r="N316" i="4"/>
  <c r="O344" i="4"/>
  <c r="O340" i="4"/>
  <c r="O310" i="4"/>
  <c r="N335" i="4"/>
  <c r="N363" i="4"/>
  <c r="N331" i="4"/>
  <c r="N358" i="4"/>
  <c r="O326" i="4"/>
  <c r="O353" i="4"/>
  <c r="O321" i="4"/>
  <c r="N349" i="4"/>
  <c r="O29" i="4"/>
  <c r="N309" i="4"/>
  <c r="O325" i="4"/>
  <c r="O341" i="4"/>
  <c r="N357" i="4"/>
  <c r="N313" i="4"/>
  <c r="O329" i="4"/>
  <c r="O345" i="4"/>
  <c r="O361" i="4"/>
  <c r="N318" i="4"/>
  <c r="N334" i="4"/>
  <c r="N350" i="4"/>
  <c r="N307" i="4"/>
  <c r="N323" i="4"/>
  <c r="N339" i="4"/>
  <c r="N355" i="4"/>
  <c r="N311" i="4"/>
  <c r="N327" i="4"/>
  <c r="O343" i="4"/>
  <c r="N359" i="4"/>
  <c r="N332" i="4"/>
  <c r="N356" i="4"/>
  <c r="N322" i="4"/>
  <c r="N312" i="4"/>
  <c r="N326" i="4"/>
  <c r="O356" i="4"/>
  <c r="N362" i="4"/>
  <c r="O316" i="4"/>
  <c r="O360" i="4"/>
  <c r="N320" i="4"/>
  <c r="N352" i="4"/>
  <c r="N297" i="4"/>
  <c r="O265" i="4"/>
  <c r="O183" i="4"/>
  <c r="O145" i="4"/>
  <c r="O105" i="4"/>
  <c r="O93" i="4"/>
  <c r="N148" i="4"/>
  <c r="N104" i="4"/>
  <c r="O276" i="4"/>
  <c r="O200" i="4"/>
  <c r="O82" i="4"/>
  <c r="N233" i="4"/>
  <c r="N295" i="4"/>
  <c r="O257" i="4"/>
  <c r="O173" i="4"/>
  <c r="O133" i="4"/>
  <c r="O97" i="4"/>
  <c r="O85" i="4"/>
  <c r="N106" i="4"/>
  <c r="N92" i="4"/>
  <c r="N94" i="4"/>
  <c r="N197" i="4"/>
  <c r="O186" i="4"/>
  <c r="O102" i="4"/>
  <c r="N161" i="4"/>
  <c r="N205" i="4"/>
  <c r="O269" i="4"/>
  <c r="N285" i="4"/>
  <c r="O181" i="4"/>
  <c r="O71" i="4"/>
  <c r="O75" i="4"/>
  <c r="N214" i="4"/>
  <c r="N112" i="4"/>
  <c r="N206" i="4"/>
  <c r="O246" i="4"/>
  <c r="N219" i="4"/>
  <c r="O164" i="4"/>
  <c r="N169" i="4"/>
  <c r="N139" i="4"/>
  <c r="N185" i="4"/>
  <c r="N111" i="4"/>
  <c r="O289" i="4"/>
  <c r="O229" i="4"/>
  <c r="O233" i="4"/>
  <c r="O159" i="4"/>
  <c r="O67" i="4"/>
  <c r="N252" i="4"/>
  <c r="N140" i="4"/>
  <c r="N134" i="4"/>
  <c r="O262" i="4"/>
  <c r="O158" i="4"/>
  <c r="N273" i="4"/>
  <c r="N147" i="4"/>
  <c r="N129" i="4"/>
  <c r="N173" i="4"/>
  <c r="O313" i="4"/>
  <c r="N329" i="4"/>
  <c r="N345" i="4"/>
  <c r="N361" i="4"/>
  <c r="O317" i="4"/>
  <c r="O333" i="4"/>
  <c r="O349" i="4"/>
  <c r="O306" i="4"/>
  <c r="O322" i="4"/>
  <c r="O338" i="4"/>
  <c r="N354" i="4"/>
  <c r="O311" i="4"/>
  <c r="O327" i="4"/>
  <c r="N343" i="4"/>
  <c r="O359" i="4"/>
  <c r="N315" i="4"/>
  <c r="O331" i="4"/>
  <c r="O347" i="4"/>
  <c r="O363" i="4"/>
  <c r="O342" i="4"/>
  <c r="O336" i="4"/>
  <c r="O332" i="4"/>
  <c r="O334" i="4"/>
  <c r="O358" i="4"/>
  <c r="O324" i="4"/>
  <c r="N346" i="4"/>
  <c r="O328" i="4"/>
  <c r="O318" i="4"/>
  <c r="O308" i="4"/>
  <c r="O282" i="4"/>
  <c r="N281" i="4"/>
  <c r="N302" i="4"/>
  <c r="O201" i="4"/>
  <c r="O137" i="4"/>
  <c r="N248" i="4"/>
  <c r="N232" i="4"/>
  <c r="N116" i="4"/>
  <c r="O264" i="4"/>
  <c r="N241" i="4"/>
  <c r="O94" i="4"/>
  <c r="N187" i="4"/>
  <c r="O294" i="4"/>
  <c r="O279" i="4"/>
  <c r="O300" i="4"/>
  <c r="O193" i="4"/>
  <c r="O119" i="4"/>
  <c r="N238" i="4"/>
  <c r="N222" i="4"/>
  <c r="N72" i="4"/>
  <c r="O124" i="4"/>
  <c r="O266" i="4"/>
  <c r="O192" i="4"/>
  <c r="N165" i="4"/>
  <c r="N211" i="4"/>
  <c r="N75" i="4"/>
  <c r="N121" i="4"/>
  <c r="O291" i="4"/>
  <c r="O241" i="4"/>
  <c r="O177" i="4"/>
  <c r="O167" i="4"/>
  <c r="N170" i="4"/>
  <c r="N216" i="4"/>
  <c r="N156" i="4"/>
  <c r="N142" i="4"/>
  <c r="O270" i="4"/>
  <c r="O174" i="4"/>
  <c r="N123" i="4"/>
  <c r="O176" i="4"/>
  <c r="O146" i="4"/>
  <c r="N99" i="4"/>
  <c r="O245" i="4"/>
  <c r="O255" i="4"/>
  <c r="N294" i="4"/>
  <c r="O161" i="4"/>
  <c r="N274" i="4"/>
  <c r="N278" i="4"/>
  <c r="N204" i="4"/>
  <c r="N100" i="4"/>
  <c r="N70" i="4"/>
  <c r="N261" i="4"/>
  <c r="N115" i="4"/>
  <c r="N101" i="4"/>
  <c r="O168" i="4"/>
  <c r="O138" i="4"/>
  <c r="N89" i="4"/>
  <c r="V185" i="15"/>
  <c r="V192" i="15"/>
  <c r="V193" i="15"/>
  <c r="V200" i="15"/>
  <c r="V201" i="15"/>
  <c r="V208" i="15"/>
  <c r="W209" i="15"/>
  <c r="W216" i="15"/>
  <c r="W217" i="15"/>
  <c r="W224" i="15"/>
  <c r="W225" i="15"/>
  <c r="W232" i="15"/>
  <c r="V233" i="15"/>
  <c r="W236" i="15"/>
  <c r="V237" i="15"/>
  <c r="V240" i="15"/>
  <c r="W241" i="15"/>
  <c r="V244" i="15"/>
  <c r="V245" i="15"/>
  <c r="W248" i="15"/>
  <c r="V249" i="15"/>
  <c r="V252" i="15"/>
  <c r="W253" i="15"/>
  <c r="V256" i="15"/>
  <c r="W257" i="15"/>
  <c r="W260" i="15"/>
  <c r="V261" i="15"/>
  <c r="W264" i="15"/>
  <c r="W265" i="15"/>
  <c r="W267" i="15"/>
  <c r="V268" i="15"/>
  <c r="V269" i="15"/>
  <c r="W269" i="15"/>
  <c r="W270" i="15"/>
  <c r="V270" i="15"/>
  <c r="W271" i="15"/>
  <c r="V271" i="15"/>
  <c r="V272" i="15"/>
  <c r="W272" i="15"/>
  <c r="V273" i="15"/>
  <c r="W273" i="15"/>
  <c r="V274" i="15"/>
  <c r="W274" i="15"/>
  <c r="W275" i="15"/>
  <c r="V275" i="15"/>
  <c r="V276" i="15"/>
  <c r="W276" i="15"/>
  <c r="W277" i="15"/>
  <c r="V277" i="15"/>
  <c r="V278" i="15"/>
  <c r="W278" i="15"/>
  <c r="V279" i="15"/>
  <c r="W279" i="15"/>
  <c r="V280" i="15"/>
  <c r="W280" i="15"/>
  <c r="V281" i="15"/>
  <c r="W281" i="15"/>
  <c r="W282" i="15"/>
  <c r="V282" i="15"/>
  <c r="W283" i="15"/>
  <c r="V283" i="15"/>
  <c r="V284" i="15"/>
  <c r="W284" i="15"/>
  <c r="V285" i="15"/>
  <c r="W285" i="15"/>
  <c r="W286" i="15"/>
  <c r="V286" i="15"/>
  <c r="W287" i="15"/>
  <c r="V287" i="15"/>
  <c r="W288" i="15"/>
  <c r="V288" i="15"/>
  <c r="V289" i="15"/>
  <c r="W289" i="15"/>
  <c r="V290" i="15"/>
  <c r="W290" i="15"/>
  <c r="V291" i="15"/>
  <c r="W291" i="15"/>
  <c r="W292" i="15"/>
  <c r="V292" i="15"/>
  <c r="W293" i="15"/>
  <c r="V293" i="15"/>
  <c r="W294" i="15"/>
  <c r="V294" i="15"/>
  <c r="V295" i="15"/>
  <c r="W295" i="15"/>
  <c r="W296" i="15"/>
  <c r="V296" i="15"/>
  <c r="V297" i="15"/>
  <c r="W297" i="15"/>
  <c r="V298" i="15"/>
  <c r="W298" i="15"/>
  <c r="V299" i="15"/>
  <c r="W299" i="15"/>
  <c r="W300" i="15"/>
  <c r="V300" i="15"/>
  <c r="V301" i="15"/>
  <c r="W301" i="15"/>
  <c r="V302" i="15"/>
  <c r="W302" i="15"/>
  <c r="V303" i="15"/>
  <c r="W303" i="15"/>
  <c r="V304" i="15"/>
  <c r="W304" i="15"/>
  <c r="V305" i="15"/>
  <c r="W305" i="15"/>
  <c r="V306" i="15"/>
  <c r="W306" i="15"/>
  <c r="W307" i="15"/>
  <c r="V307" i="15"/>
  <c r="V308" i="15"/>
  <c r="W308" i="15"/>
  <c r="W309" i="15"/>
  <c r="V309" i="15"/>
  <c r="V310" i="15"/>
  <c r="W310" i="15"/>
  <c r="V311" i="15"/>
  <c r="W311" i="15"/>
  <c r="V312" i="15"/>
  <c r="W312" i="15"/>
  <c r="V313" i="15"/>
  <c r="W313" i="15"/>
  <c r="V314" i="15"/>
  <c r="W314" i="15"/>
  <c r="W315" i="15"/>
  <c r="V315" i="15"/>
  <c r="V316" i="15"/>
  <c r="W316" i="15"/>
  <c r="V317" i="15"/>
  <c r="W317" i="15"/>
  <c r="W318" i="15"/>
  <c r="V318" i="15"/>
  <c r="V319" i="15"/>
  <c r="W319" i="15"/>
  <c r="W320" i="15"/>
  <c r="V320" i="15"/>
  <c r="W321" i="15"/>
  <c r="V321" i="15"/>
  <c r="W322" i="15"/>
  <c r="V322" i="15"/>
  <c r="V323" i="15"/>
  <c r="W323" i="15"/>
  <c r="W324" i="15"/>
  <c r="V324" i="15"/>
  <c r="V325" i="15"/>
  <c r="W325" i="15"/>
  <c r="W326" i="15"/>
  <c r="V326" i="15"/>
  <c r="V327" i="15"/>
  <c r="W327" i="15"/>
  <c r="W328" i="15"/>
  <c r="V328" i="15"/>
  <c r="V329" i="15"/>
  <c r="W329" i="15"/>
  <c r="W330" i="15"/>
  <c r="V330" i="15"/>
  <c r="W331" i="15"/>
  <c r="V331" i="15"/>
  <c r="V332" i="15"/>
  <c r="W332" i="15"/>
  <c r="V333" i="15"/>
  <c r="W333" i="15"/>
  <c r="W334" i="15"/>
  <c r="V334" i="15"/>
  <c r="W335" i="15"/>
  <c r="V335" i="15"/>
  <c r="V336" i="15"/>
  <c r="W336" i="15"/>
  <c r="W337" i="15"/>
  <c r="V337" i="15"/>
  <c r="W338" i="15"/>
  <c r="V338" i="15"/>
  <c r="W339" i="15"/>
  <c r="V339" i="15"/>
  <c r="V340" i="15"/>
  <c r="W340" i="15"/>
  <c r="V341" i="15"/>
  <c r="W341" i="15"/>
  <c r="W342" i="15"/>
  <c r="V342" i="15"/>
  <c r="W343" i="15"/>
  <c r="V343" i="15"/>
  <c r="W344" i="15"/>
  <c r="V344" i="15"/>
  <c r="W345" i="15"/>
  <c r="V345" i="15"/>
  <c r="V346" i="15"/>
  <c r="W346" i="15"/>
  <c r="W347" i="15"/>
  <c r="V347" i="15"/>
  <c r="V348" i="15"/>
  <c r="W348" i="15"/>
  <c r="W349" i="15"/>
  <c r="V349" i="15"/>
  <c r="V350" i="15"/>
  <c r="W350" i="15"/>
  <c r="V351" i="15"/>
  <c r="W351" i="15"/>
  <c r="V352" i="15"/>
  <c r="W352" i="15"/>
  <c r="V353" i="15"/>
  <c r="W353" i="15"/>
  <c r="V354" i="15"/>
  <c r="W354" i="15"/>
  <c r="W355" i="15"/>
  <c r="V355" i="15"/>
  <c r="W356" i="15"/>
  <c r="V356" i="15"/>
  <c r="V357" i="15"/>
  <c r="W357" i="15"/>
  <c r="W358" i="15"/>
  <c r="V358" i="15"/>
  <c r="W359" i="15"/>
  <c r="V359" i="15"/>
  <c r="W360" i="15"/>
  <c r="V360" i="15"/>
  <c r="V361" i="15"/>
  <c r="W361" i="15"/>
  <c r="W362" i="15"/>
  <c r="V362" i="15"/>
  <c r="V363" i="15"/>
  <c r="W363" i="15"/>
  <c r="V364" i="15"/>
  <c r="W364" i="15"/>
  <c r="O6" i="4"/>
  <c r="N4" i="4"/>
  <c r="N57" i="4"/>
  <c r="O48" i="4"/>
  <c r="N27" i="4"/>
  <c r="N22" i="4"/>
  <c r="N25" i="4"/>
  <c r="N37" i="4"/>
  <c r="O58" i="4"/>
  <c r="O14" i="4"/>
  <c r="N52" i="4"/>
  <c r="N39" i="4"/>
  <c r="N23" i="4"/>
  <c r="O12" i="4"/>
  <c r="O37" i="4"/>
  <c r="O4" i="4"/>
  <c r="N59" i="4"/>
  <c r="N44" i="4"/>
  <c r="O51" i="4"/>
  <c r="N62" i="4"/>
  <c r="N30" i="4"/>
  <c r="O59" i="4"/>
  <c r="O55" i="4"/>
  <c r="O36" i="4"/>
  <c r="O54" i="4"/>
  <c r="O22" i="4"/>
  <c r="N24" i="4"/>
  <c r="O20" i="4"/>
  <c r="N31" i="4"/>
  <c r="N45" i="4"/>
  <c r="O63" i="4"/>
  <c r="N26" i="4"/>
  <c r="O50" i="4"/>
  <c r="N40" i="4"/>
  <c r="N21" i="4"/>
  <c r="O23" i="4"/>
  <c r="N49" i="4"/>
  <c r="N16" i="4"/>
  <c r="Q9" i="6"/>
  <c r="P20" i="6"/>
  <c r="Q54" i="6"/>
  <c r="P8" i="6"/>
  <c r="P39" i="6"/>
  <c r="P14" i="6"/>
  <c r="Q27" i="6"/>
  <c r="P31" i="6"/>
  <c r="P11" i="6"/>
  <c r="Q60" i="6"/>
  <c r="P9" i="6"/>
  <c r="P23" i="6"/>
  <c r="P21" i="6"/>
  <c r="P29" i="6"/>
  <c r="Q5" i="6"/>
  <c r="Q63" i="6"/>
  <c r="Q12" i="6"/>
  <c r="P50" i="6"/>
  <c r="Q55" i="6"/>
  <c r="Q20" i="6"/>
  <c r="Q21" i="6"/>
  <c r="Q43" i="6"/>
  <c r="P46" i="6"/>
  <c r="P55" i="6"/>
  <c r="Q35" i="6"/>
  <c r="Q36" i="6"/>
  <c r="Q61" i="6"/>
  <c r="Q50" i="6"/>
  <c r="P22" i="6"/>
  <c r="Q37" i="6"/>
  <c r="P47" i="6"/>
  <c r="Q23" i="6"/>
  <c r="Q44" i="6"/>
  <c r="Q15" i="6"/>
  <c r="Q52" i="6"/>
  <c r="P4" i="6"/>
  <c r="Q16" i="6"/>
  <c r="P44" i="6"/>
  <c r="Q33" i="6"/>
  <c r="Q24" i="6"/>
  <c r="P35" i="6"/>
  <c r="P15" i="6"/>
  <c r="P16" i="6"/>
  <c r="P33" i="6"/>
  <c r="P51" i="6"/>
  <c r="Q57" i="6"/>
  <c r="Q45" i="6"/>
  <c r="P53" i="6"/>
  <c r="P58" i="6"/>
  <c r="P30" i="6"/>
  <c r="Q48" i="6"/>
  <c r="Q28" i="6"/>
  <c r="P36" i="6"/>
  <c r="P13" i="6"/>
  <c r="Q30" i="6"/>
  <c r="Q22" i="6"/>
  <c r="P24" i="6"/>
  <c r="P41" i="6"/>
  <c r="Q29" i="6"/>
  <c r="Q8" i="6"/>
  <c r="P64" i="6"/>
  <c r="P26" i="6"/>
  <c r="Q41" i="6"/>
  <c r="Q19" i="6"/>
  <c r="P28" i="6"/>
  <c r="P37" i="6"/>
  <c r="Q58" i="6"/>
  <c r="P45" i="6"/>
  <c r="Q38" i="6"/>
  <c r="P34" i="6"/>
  <c r="Q49" i="6"/>
  <c r="P62" i="6"/>
  <c r="Q7" i="6"/>
  <c r="P48" i="6"/>
  <c r="P49" i="6"/>
  <c r="P12" i="6"/>
  <c r="Q62" i="6"/>
  <c r="Q13" i="6"/>
  <c r="Q32" i="6"/>
  <c r="P61" i="6"/>
  <c r="Q59" i="6"/>
  <c r="P63" i="6"/>
  <c r="P60" i="6"/>
  <c r="Q17" i="6"/>
  <c r="Q51" i="6"/>
  <c r="Q11" i="6"/>
  <c r="P5" i="6"/>
  <c r="Q56" i="6"/>
  <c r="Q10" i="6"/>
  <c r="P10" i="6"/>
  <c r="Q25" i="6"/>
  <c r="Q39" i="6"/>
  <c r="Q31" i="6"/>
  <c r="P17" i="6"/>
  <c r="Q64" i="6"/>
  <c r="Q26" i="6"/>
  <c r="Q53" i="6"/>
  <c r="P6" i="6"/>
  <c r="P27" i="6"/>
  <c r="Q42" i="6"/>
  <c r="Q18" i="6"/>
  <c r="Q46" i="6"/>
  <c r="Q4" i="6"/>
  <c r="P42" i="6"/>
  <c r="P52" i="6"/>
  <c r="P59" i="6"/>
  <c r="P54" i="6"/>
  <c r="P25" i="6"/>
  <c r="Q14" i="6"/>
  <c r="O5" i="4"/>
  <c r="P57" i="6"/>
  <c r="P19" i="6"/>
  <c r="Q34" i="6"/>
  <c r="O19" i="4"/>
  <c r="O26" i="4"/>
  <c r="N19" i="4"/>
  <c r="N56" i="4"/>
  <c r="N55" i="4"/>
  <c r="N51" i="4"/>
  <c r="N64" i="4"/>
  <c r="O44" i="4"/>
  <c r="N11" i="4"/>
  <c r="O30" i="4"/>
  <c r="N6" i="4"/>
  <c r="N46" i="4"/>
  <c r="O45" i="4"/>
  <c r="N50" i="4"/>
  <c r="O7" i="4"/>
  <c r="N47" i="4"/>
  <c r="O28" i="4"/>
  <c r="O31" i="4"/>
  <c r="P40" i="6"/>
  <c r="Q6" i="6"/>
  <c r="N15" i="4"/>
  <c r="N5" i="4"/>
  <c r="O43" i="4"/>
  <c r="O38" i="4"/>
  <c r="N61" i="4"/>
  <c r="O13" i="4"/>
  <c r="O46" i="4"/>
  <c r="N63" i="4"/>
  <c r="O52" i="4"/>
  <c r="N36" i="4"/>
  <c r="O60" i="4"/>
  <c r="N33" i="4"/>
  <c r="O40" i="4"/>
  <c r="O25" i="4"/>
  <c r="N8" i="4"/>
  <c r="N7" i="4"/>
  <c r="N20" i="4"/>
  <c r="O49" i="4"/>
  <c r="N43" i="4"/>
  <c r="N13" i="4"/>
  <c r="N12" i="4"/>
  <c r="O27" i="4"/>
  <c r="O61" i="4"/>
  <c r="O34" i="4"/>
  <c r="O64" i="4"/>
  <c r="O18" i="4"/>
  <c r="O32" i="4"/>
  <c r="N58" i="4"/>
  <c r="O17" i="4"/>
  <c r="O39" i="4"/>
  <c r="O16" i="4"/>
  <c r="N41" i="4"/>
  <c r="N9" i="4"/>
  <c r="N10" i="4"/>
  <c r="N14" i="4"/>
  <c r="O21" i="4"/>
  <c r="N38" i="4"/>
  <c r="O41" i="4"/>
  <c r="N54" i="4"/>
  <c r="N34" i="4"/>
  <c r="O57" i="4"/>
  <c r="O53" i="4"/>
  <c r="O24" i="4"/>
  <c r="O42" i="4"/>
  <c r="O10" i="4"/>
  <c r="N32" i="4"/>
  <c r="N60" i="4"/>
  <c r="N42" i="4"/>
  <c r="O9" i="4"/>
  <c r="O15" i="4"/>
  <c r="N53" i="4"/>
  <c r="O11" i="4"/>
  <c r="O47" i="4"/>
  <c r="N35" i="4"/>
  <c r="O35" i="4"/>
  <c r="O56" i="4"/>
  <c r="O62" i="4"/>
  <c r="N28" i="4"/>
  <c r="O33" i="4"/>
  <c r="N17" i="4"/>
  <c r="N29" i="4"/>
  <c r="O8" i="4"/>
  <c r="N18" i="4"/>
  <c r="N48" i="4"/>
  <c r="P32" i="6"/>
  <c r="P7" i="6"/>
  <c r="P56" i="6"/>
  <c r="P38" i="6"/>
  <c r="P43" i="6"/>
  <c r="P18" i="6"/>
  <c r="Q40" i="6"/>
  <c r="M3" i="7"/>
  <c r="N2" i="7" s="1"/>
  <c r="N3" i="7" s="1"/>
  <c r="N4" i="7" s="1"/>
  <c r="O365" i="7"/>
  <c r="N365" i="7"/>
  <c r="N366" i="7"/>
  <c r="O366" i="7"/>
  <c r="N367" i="7"/>
  <c r="O367" i="7"/>
  <c r="N368" i="7"/>
  <c r="V267" i="15" l="1"/>
  <c r="V263" i="15"/>
  <c r="V259" i="15"/>
  <c r="V255" i="15"/>
  <c r="W251" i="15"/>
  <c r="V247" i="15"/>
  <c r="V243" i="15"/>
  <c r="V239" i="15"/>
  <c r="W235" i="15"/>
  <c r="W229" i="15"/>
  <c r="V221" i="15"/>
  <c r="W213" i="15"/>
  <c r="W205" i="15"/>
  <c r="V197" i="15"/>
  <c r="W189" i="15"/>
  <c r="W268" i="15"/>
  <c r="V266" i="15"/>
  <c r="W262" i="15"/>
  <c r="W258" i="15"/>
  <c r="V254" i="15"/>
  <c r="V250" i="15"/>
  <c r="V246" i="15"/>
  <c r="V242" i="15"/>
  <c r="V238" i="15"/>
  <c r="W234" i="15"/>
  <c r="W228" i="15"/>
  <c r="V220" i="15"/>
  <c r="V212" i="15"/>
  <c r="V204" i="15"/>
  <c r="W196" i="15"/>
  <c r="V188" i="15"/>
  <c r="W266" i="15"/>
  <c r="V264" i="15"/>
  <c r="V262" i="15"/>
  <c r="V260" i="15"/>
  <c r="V258" i="15"/>
  <c r="W256" i="15"/>
  <c r="W254" i="15"/>
  <c r="W252" i="15"/>
  <c r="W250" i="15"/>
  <c r="V248" i="15"/>
  <c r="W246" i="15"/>
  <c r="W244" i="15"/>
  <c r="W242" i="15"/>
  <c r="W240" i="15"/>
  <c r="W238" i="15"/>
  <c r="V236" i="15"/>
  <c r="V234" i="15"/>
  <c r="V231" i="15"/>
  <c r="V227" i="15"/>
  <c r="W223" i="15"/>
  <c r="V219" i="15"/>
  <c r="W215" i="15"/>
  <c r="W211" i="15"/>
  <c r="V207" i="15"/>
  <c r="V203" i="15"/>
  <c r="V199" i="15"/>
  <c r="V195" i="15"/>
  <c r="V191" i="15"/>
  <c r="V187" i="15"/>
  <c r="V265" i="15"/>
  <c r="W263" i="15"/>
  <c r="W261" i="15"/>
  <c r="W259" i="15"/>
  <c r="V257" i="15"/>
  <c r="W255" i="15"/>
  <c r="V253" i="15"/>
  <c r="V251" i="15"/>
  <c r="W249" i="15"/>
  <c r="W247" i="15"/>
  <c r="W245" i="15"/>
  <c r="W243" i="15"/>
  <c r="V241" i="15"/>
  <c r="W239" i="15"/>
  <c r="W237" i="15"/>
  <c r="V235" i="15"/>
  <c r="W233" i="15"/>
  <c r="W230" i="15"/>
  <c r="W226" i="15"/>
  <c r="W222" i="15"/>
  <c r="W218" i="15"/>
  <c r="V214" i="15"/>
  <c r="V210" i="15"/>
  <c r="W206" i="15"/>
  <c r="V202" i="15"/>
  <c r="W198" i="15"/>
  <c r="W194" i="15"/>
  <c r="W190" i="15"/>
  <c r="V186" i="15"/>
  <c r="V232" i="15"/>
  <c r="V230" i="15"/>
  <c r="V228" i="15"/>
  <c r="V226" i="15"/>
  <c r="V224" i="15"/>
  <c r="V222" i="15"/>
  <c r="W220" i="15"/>
  <c r="V218" i="15"/>
  <c r="V216" i="15"/>
  <c r="W214" i="15"/>
  <c r="W212" i="15"/>
  <c r="W210" i="15"/>
  <c r="W208" i="15"/>
  <c r="V206" i="15"/>
  <c r="W204" i="15"/>
  <c r="W202" i="15"/>
  <c r="W200" i="15"/>
  <c r="V198" i="15"/>
  <c r="V196" i="15"/>
  <c r="V194" i="15"/>
  <c r="W192" i="15"/>
  <c r="V190" i="15"/>
  <c r="W188" i="15"/>
  <c r="W186" i="15"/>
  <c r="W231" i="15"/>
  <c r="V229" i="15"/>
  <c r="W227" i="15"/>
  <c r="V225" i="15"/>
  <c r="V223" i="15"/>
  <c r="W221" i="15"/>
  <c r="W219" i="15"/>
  <c r="V217" i="15"/>
  <c r="V215" i="15"/>
  <c r="V213" i="15"/>
  <c r="V211" i="15"/>
  <c r="V209" i="15"/>
  <c r="W207" i="15"/>
  <c r="V205" i="15"/>
  <c r="W203" i="15"/>
  <c r="W201" i="15"/>
  <c r="W199" i="15"/>
  <c r="W197" i="15"/>
  <c r="W195" i="15"/>
  <c r="W193" i="15"/>
  <c r="W191" i="15"/>
  <c r="V189" i="15"/>
  <c r="W187" i="15"/>
  <c r="W185" i="15"/>
  <c r="V89" i="15"/>
  <c r="W153" i="15"/>
  <c r="W121" i="15"/>
  <c r="V170" i="15"/>
  <c r="W162" i="15"/>
  <c r="V105" i="15"/>
  <c r="V178" i="15"/>
  <c r="W137" i="15"/>
  <c r="W174" i="15"/>
  <c r="W158" i="15"/>
  <c r="V129" i="15"/>
  <c r="W97" i="15"/>
  <c r="W182" i="15"/>
  <c r="W166" i="15"/>
  <c r="V145" i="15"/>
  <c r="V113" i="15"/>
  <c r="V180" i="15"/>
  <c r="W172" i="15"/>
  <c r="V164" i="15"/>
  <c r="V156" i="15"/>
  <c r="V141" i="15"/>
  <c r="V125" i="15"/>
  <c r="V109" i="15"/>
  <c r="V93" i="15"/>
  <c r="W184" i="15"/>
  <c r="W176" i="15"/>
  <c r="W168" i="15"/>
  <c r="W160" i="15"/>
  <c r="W149" i="15"/>
  <c r="V133" i="15"/>
  <c r="V117" i="15"/>
  <c r="V101" i="15"/>
  <c r="W183" i="15"/>
  <c r="V179" i="15"/>
  <c r="W175" i="15"/>
  <c r="W171" i="15"/>
  <c r="V167" i="15"/>
  <c r="V163" i="15"/>
  <c r="V159" i="15"/>
  <c r="V155" i="15"/>
  <c r="W147" i="15"/>
  <c r="V139" i="15"/>
  <c r="V131" i="15"/>
  <c r="V123" i="15"/>
  <c r="V115" i="15"/>
  <c r="V107" i="15"/>
  <c r="W99" i="15"/>
  <c r="V91" i="15"/>
  <c r="W181" i="15"/>
  <c r="W177" i="15"/>
  <c r="W173" i="15"/>
  <c r="V169" i="15"/>
  <c r="V165" i="15"/>
  <c r="W161" i="15"/>
  <c r="W157" i="15"/>
  <c r="W151" i="15"/>
  <c r="V143" i="15"/>
  <c r="V135" i="15"/>
  <c r="V127" i="15"/>
  <c r="V119" i="15"/>
  <c r="V111" i="15"/>
  <c r="W103" i="15"/>
  <c r="W95" i="15"/>
  <c r="V183" i="15"/>
  <c r="V181" i="15"/>
  <c r="W179" i="15"/>
  <c r="V177" i="15"/>
  <c r="V175" i="15"/>
  <c r="V173" i="15"/>
  <c r="V171" i="15"/>
  <c r="W169" i="15"/>
  <c r="W167" i="15"/>
  <c r="W165" i="15"/>
  <c r="W163" i="15"/>
  <c r="V161" i="15"/>
  <c r="W159" i="15"/>
  <c r="V157" i="15"/>
  <c r="V154" i="15"/>
  <c r="W150" i="15"/>
  <c r="W146" i="15"/>
  <c r="V142" i="15"/>
  <c r="W138" i="15"/>
  <c r="W134" i="15"/>
  <c r="V130" i="15"/>
  <c r="V126" i="15"/>
  <c r="W122" i="15"/>
  <c r="W118" i="15"/>
  <c r="V114" i="15"/>
  <c r="V110" i="15"/>
  <c r="W106" i="15"/>
  <c r="V102" i="15"/>
  <c r="W98" i="15"/>
  <c r="V94" i="15"/>
  <c r="W90" i="15"/>
  <c r="V184" i="15"/>
  <c r="V182" i="15"/>
  <c r="W180" i="15"/>
  <c r="W178" i="15"/>
  <c r="V176" i="15"/>
  <c r="V174" i="15"/>
  <c r="V172" i="15"/>
  <c r="W170" i="15"/>
  <c r="V168" i="15"/>
  <c r="V166" i="15"/>
  <c r="W164" i="15"/>
  <c r="V162" i="15"/>
  <c r="V160" i="15"/>
  <c r="V158" i="15"/>
  <c r="W156" i="15"/>
  <c r="V152" i="15"/>
  <c r="V148" i="15"/>
  <c r="V144" i="15"/>
  <c r="W140" i="15"/>
  <c r="V136" i="15"/>
  <c r="V132" i="15"/>
  <c r="V128" i="15"/>
  <c r="W124" i="15"/>
  <c r="W120" i="15"/>
  <c r="W116" i="15"/>
  <c r="V112" i="15"/>
  <c r="W108" i="15"/>
  <c r="V104" i="15"/>
  <c r="W100" i="15"/>
  <c r="V96" i="15"/>
  <c r="W92" i="15"/>
  <c r="W154" i="15"/>
  <c r="W152" i="15"/>
  <c r="V150" i="15"/>
  <c r="W148" i="15"/>
  <c r="V146" i="15"/>
  <c r="W144" i="15"/>
  <c r="W142" i="15"/>
  <c r="V140" i="15"/>
  <c r="V138" i="15"/>
  <c r="W136" i="15"/>
  <c r="V134" i="15"/>
  <c r="W132" i="15"/>
  <c r="W130" i="15"/>
  <c r="W128" i="15"/>
  <c r="W126" i="15"/>
  <c r="V124" i="15"/>
  <c r="V122" i="15"/>
  <c r="V120" i="15"/>
  <c r="V118" i="15"/>
  <c r="V116" i="15"/>
  <c r="W114" i="15"/>
  <c r="W112" i="15"/>
  <c r="W110" i="15"/>
  <c r="V108" i="15"/>
  <c r="V106" i="15"/>
  <c r="W104" i="15"/>
  <c r="W102" i="15"/>
  <c r="V100" i="15"/>
  <c r="V98" i="15"/>
  <c r="W96" i="15"/>
  <c r="W94" i="15"/>
  <c r="V92" i="15"/>
  <c r="V90" i="15"/>
  <c r="W155" i="15"/>
  <c r="V153" i="15"/>
  <c r="V151" i="15"/>
  <c r="V149" i="15"/>
  <c r="V147" i="15"/>
  <c r="W145" i="15"/>
  <c r="W143" i="15"/>
  <c r="W141" i="15"/>
  <c r="W139" i="15"/>
  <c r="V137" i="15"/>
  <c r="W135" i="15"/>
  <c r="W133" i="15"/>
  <c r="W131" i="15"/>
  <c r="W129" i="15"/>
  <c r="W127" i="15"/>
  <c r="W125" i="15"/>
  <c r="W123" i="15"/>
  <c r="V121" i="15"/>
  <c r="W119" i="15"/>
  <c r="W117" i="15"/>
  <c r="W115" i="15"/>
  <c r="W113" i="15"/>
  <c r="W111" i="15"/>
  <c r="W109" i="15"/>
  <c r="W107" i="15"/>
  <c r="W105" i="15"/>
  <c r="V103" i="15"/>
  <c r="W101" i="15"/>
  <c r="V99" i="15"/>
  <c r="V97" i="15"/>
  <c r="V95" i="15"/>
  <c r="W93" i="15"/>
  <c r="W91" i="15"/>
  <c r="W89" i="15"/>
  <c r="U3" i="14"/>
  <c r="V2" i="14" s="1"/>
  <c r="C143" i="10" s="1"/>
  <c r="V84" i="15"/>
  <c r="V33" i="15"/>
  <c r="W53" i="15"/>
  <c r="V38" i="15"/>
  <c r="V4" i="15"/>
  <c r="W88" i="15"/>
  <c r="W80" i="15"/>
  <c r="W11" i="15"/>
  <c r="V46" i="15"/>
  <c r="W24" i="15"/>
  <c r="W60" i="15"/>
  <c r="W33" i="15"/>
  <c r="V21" i="15"/>
  <c r="V10" i="15"/>
  <c r="W7" i="15"/>
  <c r="V69" i="15"/>
  <c r="V76" i="15"/>
  <c r="W47" i="15"/>
  <c r="V48" i="15"/>
  <c r="V32" i="15"/>
  <c r="V11" i="15"/>
  <c r="V72" i="15"/>
  <c r="V88" i="15"/>
  <c r="V80" i="15"/>
  <c r="W10" i="15"/>
  <c r="W54" i="15"/>
  <c r="W40" i="15"/>
  <c r="W17" i="15"/>
  <c r="V41" i="15"/>
  <c r="V45" i="15"/>
  <c r="V18" i="15"/>
  <c r="W23" i="15"/>
  <c r="W68" i="15"/>
  <c r="W84" i="15"/>
  <c r="W76" i="15"/>
  <c r="V9" i="15"/>
  <c r="W39" i="15"/>
  <c r="W29" i="15"/>
  <c r="V40" i="15"/>
  <c r="V16" i="15"/>
  <c r="W30" i="15"/>
  <c r="W55" i="15"/>
  <c r="V73" i="15"/>
  <c r="V65" i="15"/>
  <c r="W86" i="15"/>
  <c r="W82" i="15"/>
  <c r="W78" i="15"/>
  <c r="V28" i="15"/>
  <c r="W34" i="15"/>
  <c r="V14" i="15"/>
  <c r="V7" i="15"/>
  <c r="V15" i="15"/>
  <c r="V12" i="15"/>
  <c r="W28" i="15"/>
  <c r="V8" i="15"/>
  <c r="V47" i="15"/>
  <c r="W5" i="15"/>
  <c r="W49" i="15"/>
  <c r="W45" i="15"/>
  <c r="V62" i="15"/>
  <c r="W42" i="15"/>
  <c r="V35" i="15"/>
  <c r="W75" i="15"/>
  <c r="V71" i="15"/>
  <c r="W67" i="15"/>
  <c r="V86" i="15"/>
  <c r="V82" i="15"/>
  <c r="V78" i="15"/>
  <c r="V52" i="15"/>
  <c r="V42" i="15"/>
  <c r="V22" i="15"/>
  <c r="W15" i="15"/>
  <c r="V31" i="15"/>
  <c r="W36" i="15"/>
  <c r="V36" i="15"/>
  <c r="W16" i="15"/>
  <c r="W9" i="15"/>
  <c r="V19" i="15"/>
  <c r="W20" i="15"/>
  <c r="W6" i="15"/>
  <c r="W21" i="15"/>
  <c r="W50" i="15"/>
  <c r="W43" i="15"/>
  <c r="V74" i="15"/>
  <c r="V70" i="15"/>
  <c r="V66" i="15"/>
  <c r="V87" i="15"/>
  <c r="V85" i="15"/>
  <c r="W83" i="15"/>
  <c r="W81" i="15"/>
  <c r="W79" i="15"/>
  <c r="W77" i="15"/>
  <c r="W8" i="15"/>
  <c r="W13" i="15"/>
  <c r="W18" i="15"/>
  <c r="V50" i="15"/>
  <c r="V53" i="15"/>
  <c r="V30" i="15"/>
  <c r="W62" i="15"/>
  <c r="V23" i="15"/>
  <c r="V55" i="15"/>
  <c r="V51" i="15"/>
  <c r="V56" i="15"/>
  <c r="V60" i="15"/>
  <c r="W12" i="15"/>
  <c r="V44" i="15"/>
  <c r="W37" i="15"/>
  <c r="V24" i="15"/>
  <c r="W56" i="15"/>
  <c r="V17" i="15"/>
  <c r="V49" i="15"/>
  <c r="W35" i="15"/>
  <c r="W48" i="15"/>
  <c r="W44" i="15"/>
  <c r="W61" i="15"/>
  <c r="W14" i="15"/>
  <c r="W46" i="15"/>
  <c r="V43" i="15"/>
  <c r="W26" i="15"/>
  <c r="V58" i="15"/>
  <c r="W19" i="15"/>
  <c r="W51" i="15"/>
  <c r="W41" i="15"/>
  <c r="W74" i="15"/>
  <c r="W72" i="15"/>
  <c r="W70" i="15"/>
  <c r="V68" i="15"/>
  <c r="W66" i="15"/>
  <c r="W87" i="15"/>
  <c r="W85" i="15"/>
  <c r="V83" i="15"/>
  <c r="V81" i="15"/>
  <c r="V79" i="15"/>
  <c r="V77" i="15"/>
  <c r="W4" i="15"/>
  <c r="V37" i="15"/>
  <c r="V26" i="15"/>
  <c r="W58" i="15"/>
  <c r="V5" i="15"/>
  <c r="W38" i="15"/>
  <c r="V39" i="15"/>
  <c r="W31" i="15"/>
  <c r="W63" i="15"/>
  <c r="V75" i="15"/>
  <c r="W25" i="15"/>
  <c r="V6" i="15"/>
  <c r="V20" i="15"/>
  <c r="W52" i="15"/>
  <c r="W59" i="15"/>
  <c r="W32" i="15"/>
  <c r="W64" i="15"/>
  <c r="V25" i="15"/>
  <c r="V57" i="15"/>
  <c r="W57" i="15"/>
  <c r="V64" i="15"/>
  <c r="V29" i="15"/>
  <c r="W27" i="15"/>
  <c r="W22" i="15"/>
  <c r="V54" i="15"/>
  <c r="V63" i="15"/>
  <c r="V34" i="15"/>
  <c r="V13" i="15"/>
  <c r="V27" i="15"/>
  <c r="V59" i="15"/>
  <c r="V61" i="15"/>
  <c r="W73" i="15"/>
  <c r="W71" i="15"/>
  <c r="W69" i="15"/>
  <c r="V67" i="15"/>
  <c r="O247" i="7"/>
  <c r="O3" i="4"/>
  <c r="P2" i="4" s="1"/>
  <c r="P3" i="4" s="1"/>
  <c r="P327" i="4" s="1"/>
  <c r="Q3" i="6"/>
  <c r="R2" i="6" s="1"/>
  <c r="R3" i="6" s="1"/>
  <c r="S350" i="6" s="1"/>
  <c r="O35" i="7"/>
  <c r="O163" i="7"/>
  <c r="O10" i="7"/>
  <c r="N269" i="7"/>
  <c r="O212" i="7"/>
  <c r="N196" i="7"/>
  <c r="O161" i="7"/>
  <c r="O171" i="7"/>
  <c r="N91" i="7"/>
  <c r="O77" i="7"/>
  <c r="N192" i="7"/>
  <c r="N167" i="7"/>
  <c r="N94" i="7"/>
  <c r="O235" i="7"/>
  <c r="O39" i="7"/>
  <c r="O97" i="7"/>
  <c r="N37" i="7"/>
  <c r="O24" i="7"/>
  <c r="O265" i="7"/>
  <c r="O23" i="7"/>
  <c r="O42" i="7"/>
  <c r="N184" i="7"/>
  <c r="O149" i="7"/>
  <c r="N271" i="7"/>
  <c r="O99" i="7"/>
  <c r="O239" i="7"/>
  <c r="N40" i="7"/>
  <c r="O37" i="7"/>
  <c r="N106" i="7"/>
  <c r="N233" i="7"/>
  <c r="O284" i="7"/>
  <c r="O126" i="7"/>
  <c r="O257" i="7"/>
  <c r="N176" i="7"/>
  <c r="N95" i="7"/>
  <c r="O215" i="7"/>
  <c r="O325" i="7"/>
  <c r="N272" i="7"/>
  <c r="O14" i="7"/>
  <c r="O116" i="7"/>
  <c r="O46" i="7"/>
  <c r="O272" i="7"/>
  <c r="O175" i="7"/>
  <c r="N101" i="7"/>
  <c r="O84" i="7"/>
  <c r="N98" i="7"/>
  <c r="N137" i="7"/>
  <c r="O131" i="7"/>
  <c r="O68" i="7"/>
  <c r="O300" i="7"/>
  <c r="O190" i="7"/>
  <c r="N14" i="7"/>
  <c r="N254" i="7"/>
  <c r="O209" i="7"/>
  <c r="O26" i="7"/>
  <c r="O364" i="7"/>
  <c r="N80" i="7"/>
  <c r="N213" i="7"/>
  <c r="O270" i="7"/>
  <c r="N283" i="7"/>
  <c r="N30" i="7"/>
  <c r="N179" i="7"/>
  <c r="O103" i="7"/>
  <c r="O96" i="7"/>
  <c r="N231" i="7"/>
  <c r="N153" i="7"/>
  <c r="N246" i="7"/>
  <c r="N119" i="7"/>
  <c r="N145" i="7"/>
  <c r="O59" i="7"/>
  <c r="N173" i="7"/>
  <c r="N75" i="7"/>
  <c r="O11" i="7"/>
  <c r="N79" i="7"/>
  <c r="N336" i="7"/>
  <c r="N203" i="7"/>
  <c r="O304" i="7"/>
  <c r="O217" i="7"/>
  <c r="O200" i="7"/>
  <c r="N267" i="7"/>
  <c r="N55" i="7"/>
  <c r="O194" i="7"/>
  <c r="O143" i="7"/>
  <c r="O18" i="7"/>
  <c r="N161" i="7"/>
  <c r="O95" i="7"/>
  <c r="N131" i="7"/>
  <c r="O319" i="7"/>
  <c r="N22" i="7"/>
  <c r="O122" i="7"/>
  <c r="O51" i="7"/>
  <c r="O49" i="7"/>
  <c r="N51" i="7"/>
  <c r="O271" i="7"/>
  <c r="O282" i="7"/>
  <c r="N129" i="7"/>
  <c r="N58" i="7"/>
  <c r="N118" i="7"/>
  <c r="O204" i="7"/>
  <c r="O183" i="7"/>
  <c r="O259" i="7"/>
  <c r="N34" i="7"/>
  <c r="N156" i="7"/>
  <c r="N312" i="7"/>
  <c r="O155" i="7"/>
  <c r="O28" i="7"/>
  <c r="N136" i="7"/>
  <c r="O238" i="7"/>
  <c r="N102" i="7"/>
  <c r="N168" i="7"/>
  <c r="N301" i="7"/>
  <c r="O74" i="7"/>
  <c r="O241" i="7"/>
  <c r="N104" i="7"/>
  <c r="O221" i="7"/>
  <c r="N202" i="7"/>
  <c r="N245" i="7"/>
  <c r="O256" i="7"/>
  <c r="O188" i="7"/>
  <c r="N263" i="7"/>
  <c r="N206" i="7"/>
  <c r="O153" i="7"/>
  <c r="O186" i="7"/>
  <c r="N70" i="7"/>
  <c r="O54" i="7"/>
  <c r="N204" i="7"/>
  <c r="O132" i="7"/>
  <c r="O233" i="7"/>
  <c r="O254" i="7"/>
  <c r="N77" i="7"/>
  <c r="N274" i="7"/>
  <c r="N76" i="7"/>
  <c r="N32" i="7"/>
  <c r="O125" i="7"/>
  <c r="N280" i="7"/>
  <c r="O229" i="7"/>
  <c r="O299" i="7"/>
  <c r="O33" i="7"/>
  <c r="N130" i="7"/>
  <c r="O88" i="7"/>
  <c r="N291" i="7"/>
  <c r="N285" i="7"/>
  <c r="O275" i="7"/>
  <c r="O4" i="7"/>
  <c r="N138" i="7"/>
  <c r="O92" i="7"/>
  <c r="O81" i="7"/>
  <c r="O181" i="7"/>
  <c r="O32" i="7"/>
  <c r="N228" i="7"/>
  <c r="N19" i="7"/>
  <c r="N60" i="7"/>
  <c r="O50" i="7"/>
  <c r="O94" i="7"/>
  <c r="N15" i="7"/>
  <c r="N294" i="7"/>
  <c r="O7" i="7"/>
  <c r="O180" i="7"/>
  <c r="N57" i="7"/>
  <c r="O178" i="7"/>
  <c r="O321" i="7"/>
  <c r="N341" i="7"/>
  <c r="N332" i="7"/>
  <c r="N307" i="7"/>
  <c r="O362" i="7"/>
  <c r="O12" i="7"/>
  <c r="O288" i="7"/>
  <c r="O251" i="7"/>
  <c r="N82" i="7"/>
  <c r="O223" i="7"/>
  <c r="O273" i="7"/>
  <c r="N39" i="7"/>
  <c r="O281" i="7"/>
  <c r="N226" i="7"/>
  <c r="O279" i="7"/>
  <c r="O70" i="7"/>
  <c r="O250" i="7"/>
  <c r="O90" i="7"/>
  <c r="N72" i="7"/>
  <c r="N191" i="7"/>
  <c r="N244" i="7"/>
  <c r="N65" i="7"/>
  <c r="N122" i="7"/>
  <c r="N123" i="7"/>
  <c r="N182" i="7"/>
  <c r="O118" i="7"/>
  <c r="O47" i="7"/>
  <c r="O196" i="7"/>
  <c r="O169" i="7"/>
  <c r="O255" i="7"/>
  <c r="N163" i="7"/>
  <c r="O141" i="7"/>
  <c r="O58" i="7"/>
  <c r="N96" i="7"/>
  <c r="O211" i="7"/>
  <c r="O296" i="7"/>
  <c r="N73" i="7"/>
  <c r="N239" i="7"/>
  <c r="N210" i="7"/>
  <c r="N230" i="7"/>
  <c r="O152" i="7"/>
  <c r="O261" i="7"/>
  <c r="N177" i="7"/>
  <c r="N114" i="7"/>
  <c r="O78" i="7"/>
  <c r="N236" i="7"/>
  <c r="O156" i="7"/>
  <c r="N194" i="7"/>
  <c r="N109" i="7"/>
  <c r="O289" i="7"/>
  <c r="O71" i="7"/>
  <c r="O228" i="7"/>
  <c r="N172" i="7"/>
  <c r="N222" i="7"/>
  <c r="N52" i="7"/>
  <c r="O193" i="7"/>
  <c r="O13" i="7"/>
  <c r="O36" i="7"/>
  <c r="O244" i="7"/>
  <c r="N141" i="7"/>
  <c r="N316" i="7"/>
  <c r="O317" i="7"/>
  <c r="N337" i="7"/>
  <c r="O308" i="7"/>
  <c r="N363" i="7"/>
  <c r="O358" i="7"/>
  <c r="O207" i="7"/>
  <c r="O25" i="7"/>
  <c r="O19" i="7"/>
  <c r="N208" i="7"/>
  <c r="O139" i="7"/>
  <c r="N298" i="7"/>
  <c r="N240" i="7"/>
  <c r="O269" i="7"/>
  <c r="N170" i="7"/>
  <c r="O177" i="7"/>
  <c r="N219" i="7"/>
  <c r="O134" i="7"/>
  <c r="O260" i="7"/>
  <c r="O237" i="7"/>
  <c r="O29" i="7"/>
  <c r="O182" i="7"/>
  <c r="O133" i="7"/>
  <c r="N281" i="7"/>
  <c r="O105" i="7"/>
  <c r="N276" i="7"/>
  <c r="O8" i="7"/>
  <c r="N241" i="7"/>
  <c r="O195" i="7"/>
  <c r="N160" i="7"/>
  <c r="N53" i="7"/>
  <c r="N253" i="7"/>
  <c r="N157" i="7"/>
  <c r="N175" i="7"/>
  <c r="N132" i="7"/>
  <c r="O75" i="7"/>
  <c r="O216" i="7"/>
  <c r="O87" i="7"/>
  <c r="O67" i="7"/>
  <c r="N216" i="7"/>
  <c r="O142" i="7"/>
  <c r="O79" i="7"/>
  <c r="O220" i="7"/>
  <c r="N110" i="7"/>
  <c r="O40" i="7"/>
  <c r="O119" i="7"/>
  <c r="O157" i="7"/>
  <c r="N289" i="7"/>
  <c r="N205" i="7"/>
  <c r="N303" i="7"/>
  <c r="N166" i="7"/>
  <c r="O276" i="7"/>
  <c r="N113" i="7"/>
  <c r="O102" i="7"/>
  <c r="N7" i="7"/>
  <c r="N227" i="7"/>
  <c r="N358" i="7"/>
  <c r="N362" i="7"/>
  <c r="O333" i="7"/>
  <c r="O360" i="7"/>
  <c r="N339" i="7"/>
  <c r="N354" i="7"/>
  <c r="O227" i="7"/>
  <c r="O135" i="7"/>
  <c r="N117" i="7"/>
  <c r="N103" i="7"/>
  <c r="N229" i="7"/>
  <c r="O198" i="7"/>
  <c r="O60" i="7"/>
  <c r="O298" i="7"/>
  <c r="N235" i="7"/>
  <c r="N266" i="7"/>
  <c r="N127" i="7"/>
  <c r="N67" i="7"/>
  <c r="O242" i="7"/>
  <c r="N224" i="7"/>
  <c r="N99" i="7"/>
  <c r="O113" i="7"/>
  <c r="N33" i="7"/>
  <c r="N154" i="7"/>
  <c r="O109" i="7"/>
  <c r="N256" i="7"/>
  <c r="O85" i="7"/>
  <c r="N24" i="7"/>
  <c r="O115" i="7"/>
  <c r="N278" i="7"/>
  <c r="O219" i="7"/>
  <c r="N297" i="7"/>
  <c r="O41" i="7"/>
  <c r="N116" i="7"/>
  <c r="O80" i="7"/>
  <c r="O283" i="7"/>
  <c r="N293" i="7"/>
  <c r="N249" i="7"/>
  <c r="N139" i="7"/>
  <c r="N275" i="7"/>
  <c r="N243" i="7"/>
  <c r="N111" i="7"/>
  <c r="N46" i="7"/>
  <c r="O159" i="7"/>
  <c r="O286" i="7"/>
  <c r="N187" i="7"/>
  <c r="N287" i="7"/>
  <c r="O61" i="7"/>
  <c r="O206" i="7"/>
  <c r="O165" i="7"/>
  <c r="O287" i="7"/>
  <c r="N26" i="7"/>
  <c r="O168" i="7"/>
  <c r="O266" i="7"/>
  <c r="O150" i="7"/>
  <c r="O38" i="7"/>
  <c r="O48" i="7"/>
  <c r="N259" i="7"/>
  <c r="O15" i="7"/>
  <c r="N260" i="7"/>
  <c r="N178" i="7"/>
  <c r="O166" i="7"/>
  <c r="O185" i="7"/>
  <c r="O253" i="7"/>
  <c r="N350" i="7"/>
  <c r="O354" i="7"/>
  <c r="O309" i="7"/>
  <c r="O340" i="7"/>
  <c r="N335" i="7"/>
  <c r="O330" i="7"/>
  <c r="N221" i="7"/>
  <c r="O89" i="7"/>
  <c r="O123" i="7"/>
  <c r="N144" i="7"/>
  <c r="O295" i="7"/>
  <c r="N197" i="7"/>
  <c r="N282" i="7"/>
  <c r="N146" i="7"/>
  <c r="O189" i="7"/>
  <c r="O136" i="7"/>
  <c r="N54" i="7"/>
  <c r="N83" i="7"/>
  <c r="O160" i="7"/>
  <c r="N237" i="7"/>
  <c r="O110" i="7"/>
  <c r="N252" i="7"/>
  <c r="N255" i="7"/>
  <c r="O69" i="7"/>
  <c r="N185" i="7"/>
  <c r="N88" i="7"/>
  <c r="O199" i="7"/>
  <c r="O294" i="7"/>
  <c r="N61" i="7"/>
  <c r="O6" i="7"/>
  <c r="N218" i="7"/>
  <c r="N220" i="7"/>
  <c r="O144" i="7"/>
  <c r="N250" i="7"/>
  <c r="O146" i="7"/>
  <c r="N270" i="7"/>
  <c r="N225" i="7"/>
  <c r="N108" i="7"/>
  <c r="O76" i="7"/>
  <c r="N47" i="7"/>
  <c r="N268" i="7"/>
  <c r="N277" i="7"/>
  <c r="O302" i="7"/>
  <c r="O226" i="7"/>
  <c r="N48" i="7"/>
  <c r="O147" i="7"/>
  <c r="N284" i="7"/>
  <c r="N9" i="7"/>
  <c r="N223" i="7"/>
  <c r="O248" i="7"/>
  <c r="O232" i="7"/>
  <c r="N165" i="7"/>
  <c r="O214" i="7"/>
  <c r="O137" i="7"/>
  <c r="O112" i="7"/>
  <c r="N28" i="7"/>
  <c r="O44" i="7"/>
  <c r="N8" i="7"/>
  <c r="O114" i="7"/>
  <c r="N180" i="7"/>
  <c r="O121" i="7"/>
  <c r="O55" i="7"/>
  <c r="O361" i="7"/>
  <c r="N346" i="7"/>
  <c r="O305" i="7"/>
  <c r="N356" i="7"/>
  <c r="O331" i="7"/>
  <c r="O326" i="7"/>
  <c r="O285" i="7"/>
  <c r="N149" i="7"/>
  <c r="O72" i="7"/>
  <c r="N273" i="7"/>
  <c r="N36" i="7"/>
  <c r="N68" i="7"/>
  <c r="N265" i="7"/>
  <c r="N63" i="7"/>
  <c r="O162" i="7"/>
  <c r="N124" i="7"/>
  <c r="N13" i="7"/>
  <c r="O292" i="7"/>
  <c r="O234" i="7"/>
  <c r="O124" i="7"/>
  <c r="O148" i="7"/>
  <c r="N299" i="7"/>
  <c r="N16" i="7"/>
  <c r="N248" i="7"/>
  <c r="O53" i="7"/>
  <c r="O174" i="7"/>
  <c r="N169" i="7"/>
  <c r="O224" i="7"/>
  <c r="N152" i="7"/>
  <c r="N43" i="7"/>
  <c r="N251" i="7"/>
  <c r="N147" i="7"/>
  <c r="N183" i="7"/>
  <c r="N142" i="7"/>
  <c r="O63" i="7"/>
  <c r="O208" i="7"/>
  <c r="O45" i="7"/>
  <c r="N5" i="7"/>
  <c r="N84" i="7"/>
  <c r="O62" i="7"/>
  <c r="N214" i="7"/>
  <c r="O140" i="7"/>
  <c r="O225" i="7"/>
  <c r="O252" i="7"/>
  <c r="N89" i="7"/>
  <c r="N50" i="7"/>
  <c r="N190" i="7"/>
  <c r="N112" i="7"/>
  <c r="O231" i="7"/>
  <c r="N300" i="7"/>
  <c r="N93" i="7"/>
  <c r="N159" i="7"/>
  <c r="N44" i="7"/>
  <c r="N290" i="7"/>
  <c r="N232" i="7"/>
  <c r="N286" i="7"/>
  <c r="O73" i="7"/>
  <c r="O138" i="7"/>
  <c r="N140" i="7"/>
  <c r="O108" i="7"/>
  <c r="O203" i="7"/>
  <c r="O151" i="7"/>
  <c r="O27" i="7"/>
  <c r="O258" i="7"/>
  <c r="N155" i="7"/>
  <c r="N353" i="7"/>
  <c r="N364" i="7"/>
  <c r="O332" i="7"/>
  <c r="O336" i="7"/>
  <c r="O307" i="7"/>
  <c r="O322" i="7"/>
  <c r="N27" i="7"/>
  <c r="N56" i="7"/>
  <c r="O91" i="7"/>
  <c r="O9" i="7"/>
  <c r="N92" i="7"/>
  <c r="N181" i="7"/>
  <c r="O172" i="7"/>
  <c r="N45" i="7"/>
  <c r="N42" i="7"/>
  <c r="O111" i="7"/>
  <c r="O249" i="7"/>
  <c r="N133" i="7"/>
  <c r="N349" i="7"/>
  <c r="N357" i="7"/>
  <c r="N340" i="7"/>
  <c r="N328" i="7"/>
  <c r="O344" i="7"/>
  <c r="N31" i="7"/>
  <c r="N264" i="7"/>
  <c r="N25" i="7"/>
  <c r="N162" i="7"/>
  <c r="N279" i="7"/>
  <c r="N120" i="7"/>
  <c r="O243" i="7"/>
  <c r="N302" i="7"/>
  <c r="N105" i="7"/>
  <c r="N215" i="7"/>
  <c r="N186" i="7"/>
  <c r="O21" i="7"/>
  <c r="O176" i="7"/>
  <c r="O66" i="7"/>
  <c r="O82" i="7"/>
  <c r="N238" i="7"/>
  <c r="O158" i="7"/>
  <c r="O101" i="7"/>
  <c r="O236" i="7"/>
  <c r="O129" i="7"/>
  <c r="O268" i="7"/>
  <c r="N217" i="7"/>
  <c r="O170" i="7"/>
  <c r="N258" i="7"/>
  <c r="O93" i="7"/>
  <c r="O230" i="7"/>
  <c r="O197" i="7"/>
  <c r="O293" i="7"/>
  <c r="O57" i="7"/>
  <c r="N86" i="7"/>
  <c r="O64" i="7"/>
  <c r="O202" i="7"/>
  <c r="N81" i="7"/>
  <c r="O342" i="7"/>
  <c r="O345" i="7"/>
  <c r="O313" i="7"/>
  <c r="O338" i="7"/>
  <c r="N361" i="7"/>
  <c r="N329" i="7"/>
  <c r="N360" i="7"/>
  <c r="O328" i="7"/>
  <c r="N320" i="7"/>
  <c r="N308" i="7"/>
  <c r="N359" i="7"/>
  <c r="O327" i="7"/>
  <c r="O359" i="7"/>
  <c r="O350" i="7"/>
  <c r="N318" i="7"/>
  <c r="N85" i="7"/>
  <c r="N261" i="7"/>
  <c r="N189" i="7"/>
  <c r="N151" i="7"/>
  <c r="N100" i="7"/>
  <c r="O107" i="7"/>
  <c r="O240" i="7"/>
  <c r="O297" i="7"/>
  <c r="O154" i="7"/>
  <c r="O83" i="7"/>
  <c r="O222" i="7"/>
  <c r="O187" i="7"/>
  <c r="O291" i="7"/>
  <c r="O65" i="7"/>
  <c r="N74" i="7"/>
  <c r="O56" i="7"/>
  <c r="N148" i="7"/>
  <c r="O210" i="7"/>
  <c r="O179" i="7"/>
  <c r="O290" i="7"/>
  <c r="N41" i="7"/>
  <c r="O22" i="7"/>
  <c r="N234" i="7"/>
  <c r="N198" i="7"/>
  <c r="O128" i="7"/>
  <c r="N200" i="7"/>
  <c r="N134" i="7"/>
  <c r="N334" i="7"/>
  <c r="O341" i="7"/>
  <c r="N309" i="7"/>
  <c r="N330" i="7"/>
  <c r="O357" i="7"/>
  <c r="N325" i="7"/>
  <c r="O356" i="7"/>
  <c r="O324" i="7"/>
  <c r="N355" i="7"/>
  <c r="O363" i="7"/>
  <c r="O355" i="7"/>
  <c r="N323" i="7"/>
  <c r="N351" i="7"/>
  <c r="O346" i="7"/>
  <c r="O314" i="7"/>
  <c r="O145" i="7"/>
  <c r="O263" i="7"/>
  <c r="N195" i="7"/>
  <c r="O106" i="7"/>
  <c r="N209" i="7"/>
  <c r="N257" i="7"/>
  <c r="N171" i="7"/>
  <c r="N38" i="7"/>
  <c r="O34" i="7"/>
  <c r="N87" i="7"/>
  <c r="N12" i="7"/>
  <c r="O191" i="7"/>
  <c r="N292" i="7"/>
  <c r="O205" i="7"/>
  <c r="N64" i="7"/>
  <c r="O167" i="7"/>
  <c r="N288" i="7"/>
  <c r="N29" i="7"/>
  <c r="O30" i="7"/>
  <c r="N242" i="7"/>
  <c r="N188" i="7"/>
  <c r="O120" i="7"/>
  <c r="N17" i="7"/>
  <c r="N20" i="7"/>
  <c r="N21" i="7"/>
  <c r="O245" i="7"/>
  <c r="N125" i="7"/>
  <c r="N199" i="7"/>
  <c r="N164" i="7"/>
  <c r="O43" i="7"/>
  <c r="O192" i="7"/>
  <c r="N59" i="7"/>
  <c r="O301" i="7"/>
  <c r="N326" i="7"/>
  <c r="O337" i="7"/>
  <c r="N305" i="7"/>
  <c r="N322" i="7"/>
  <c r="O353" i="7"/>
  <c r="N321" i="7"/>
  <c r="N352" i="7"/>
  <c r="O320" i="7"/>
  <c r="O339" i="7"/>
  <c r="O347" i="7"/>
  <c r="O351" i="7"/>
  <c r="N319" i="7"/>
  <c r="N343" i="7"/>
  <c r="N342" i="7"/>
  <c r="N310" i="7"/>
  <c r="O277" i="7"/>
  <c r="N6" i="7"/>
  <c r="O16" i="7"/>
  <c r="N150" i="7"/>
  <c r="O100" i="7"/>
  <c r="N23" i="7"/>
  <c r="O262" i="7"/>
  <c r="N35" i="7"/>
  <c r="N212" i="7"/>
  <c r="N295" i="7"/>
  <c r="N128" i="7"/>
  <c r="N11" i="7"/>
  <c r="N304" i="7"/>
  <c r="N115" i="7"/>
  <c r="N207" i="7"/>
  <c r="N174" i="7"/>
  <c r="O31" i="7"/>
  <c r="O184" i="7"/>
  <c r="O98" i="7"/>
  <c r="N18" i="7"/>
  <c r="N107" i="7"/>
  <c r="O267" i="7"/>
  <c r="N211" i="7"/>
  <c r="N135" i="7"/>
  <c r="N78" i="7"/>
  <c r="O127" i="7"/>
  <c r="O280" i="7"/>
  <c r="O130" i="7"/>
  <c r="O20" i="7"/>
  <c r="O318" i="7"/>
  <c r="N333" i="7"/>
  <c r="N348" i="7"/>
  <c r="N314" i="7"/>
  <c r="O349" i="7"/>
  <c r="N317" i="7"/>
  <c r="O348" i="7"/>
  <c r="O316" i="7"/>
  <c r="O323" i="7"/>
  <c r="O335" i="7"/>
  <c r="N347" i="7"/>
  <c r="N315" i="7"/>
  <c r="N331" i="7"/>
  <c r="N338" i="7"/>
  <c r="O306" i="7"/>
  <c r="O303" i="7"/>
  <c r="O17" i="7"/>
  <c r="N158" i="7"/>
  <c r="O104" i="7"/>
  <c r="O173" i="7"/>
  <c r="O218" i="7"/>
  <c r="N126" i="7"/>
  <c r="O86" i="7"/>
  <c r="O5" i="7"/>
  <c r="O164" i="7"/>
  <c r="O201" i="7"/>
  <c r="O246" i="7"/>
  <c r="N121" i="7"/>
  <c r="N69" i="7"/>
  <c r="N62" i="7"/>
  <c r="N10" i="7"/>
  <c r="N97" i="7"/>
  <c r="O264" i="7"/>
  <c r="N201" i="7"/>
  <c r="N143" i="7"/>
  <c r="N90" i="7"/>
  <c r="O117" i="7"/>
  <c r="O278" i="7"/>
  <c r="N49" i="7"/>
  <c r="N262" i="7"/>
  <c r="N193" i="7"/>
  <c r="N66" i="7"/>
  <c r="O52" i="7"/>
  <c r="N71" i="7"/>
  <c r="O274" i="7"/>
  <c r="O213" i="7"/>
  <c r="N296" i="7"/>
  <c r="N247" i="7"/>
  <c r="O352" i="7"/>
  <c r="O310" i="7"/>
  <c r="O329" i="7"/>
  <c r="N324" i="7"/>
  <c r="N306" i="7"/>
  <c r="N345" i="7"/>
  <c r="N313" i="7"/>
  <c r="N344" i="7"/>
  <c r="O312" i="7"/>
  <c r="O311" i="7"/>
  <c r="N327" i="7"/>
  <c r="O343" i="7"/>
  <c r="N311" i="7"/>
  <c r="O315" i="7"/>
  <c r="O334" i="7"/>
  <c r="S365" i="6"/>
  <c r="R365" i="6"/>
  <c r="R366" i="6"/>
  <c r="S366" i="6"/>
  <c r="R367" i="6"/>
  <c r="S367" i="6"/>
  <c r="R368" i="6"/>
  <c r="S368" i="6"/>
  <c r="P365" i="4"/>
  <c r="Q365" i="4"/>
  <c r="Q366" i="4"/>
  <c r="P366" i="4"/>
  <c r="Q319" i="4"/>
  <c r="P367" i="4"/>
  <c r="Q367" i="4"/>
  <c r="Q368" i="4"/>
  <c r="P368" i="4"/>
  <c r="J2" i="14" l="1"/>
  <c r="V3" i="14"/>
  <c r="W179" i="14" s="1"/>
  <c r="W3" i="15"/>
  <c r="P79" i="4"/>
  <c r="Q73" i="4"/>
  <c r="R174" i="6"/>
  <c r="R218" i="6"/>
  <c r="R112" i="6"/>
  <c r="R244" i="6"/>
  <c r="R144" i="6"/>
  <c r="S205" i="6"/>
  <c r="S154" i="6"/>
  <c r="S133" i="6"/>
  <c r="R212" i="6"/>
  <c r="S155" i="6"/>
  <c r="R70" i="6"/>
  <c r="S251" i="6"/>
  <c r="S153" i="6"/>
  <c r="S181" i="6"/>
  <c r="R180" i="6"/>
  <c r="S76" i="6"/>
  <c r="S298" i="6"/>
  <c r="R200" i="6"/>
  <c r="R181" i="6"/>
  <c r="S214" i="6"/>
  <c r="R279" i="6"/>
  <c r="R94" i="6"/>
  <c r="S182" i="6"/>
  <c r="R356" i="6"/>
  <c r="R267" i="6"/>
  <c r="R155" i="6"/>
  <c r="S113" i="6"/>
  <c r="S160" i="6"/>
  <c r="S171" i="6"/>
  <c r="R119" i="6"/>
  <c r="S158" i="6"/>
  <c r="R245" i="6"/>
  <c r="S311" i="6"/>
  <c r="S132" i="6"/>
  <c r="R71" i="6"/>
  <c r="R234" i="6"/>
  <c r="R153" i="6"/>
  <c r="R163" i="6"/>
  <c r="S123" i="6"/>
  <c r="S288" i="6"/>
  <c r="S79" i="6"/>
  <c r="R175" i="6"/>
  <c r="S179" i="6"/>
  <c r="R67" i="6"/>
  <c r="S197" i="6"/>
  <c r="S296" i="6"/>
  <c r="S276" i="6"/>
  <c r="R169" i="6"/>
  <c r="R336" i="6"/>
  <c r="R203" i="6"/>
  <c r="S262" i="6"/>
  <c r="R133" i="6"/>
  <c r="S265" i="6"/>
  <c r="S273" i="6"/>
  <c r="R160" i="6"/>
  <c r="S260" i="6"/>
  <c r="R216" i="6"/>
  <c r="R193" i="6"/>
  <c r="S203" i="6"/>
  <c r="R211" i="6"/>
  <c r="R270" i="6"/>
  <c r="R261" i="6"/>
  <c r="R295" i="6"/>
  <c r="R101" i="6"/>
  <c r="R342" i="6"/>
  <c r="R307" i="6"/>
  <c r="R265" i="6"/>
  <c r="S189" i="6"/>
  <c r="R300" i="6"/>
  <c r="S168" i="6"/>
  <c r="S177" i="6"/>
  <c r="S86" i="6"/>
  <c r="S274" i="6"/>
  <c r="R182" i="6"/>
  <c r="S183" i="6"/>
  <c r="S75" i="6"/>
  <c r="S222" i="6"/>
  <c r="S159" i="6"/>
  <c r="S293" i="6"/>
  <c r="R116" i="6"/>
  <c r="R278" i="6"/>
  <c r="R162" i="6"/>
  <c r="R173" i="6"/>
  <c r="S87" i="6"/>
  <c r="S178" i="6"/>
  <c r="S253" i="6"/>
  <c r="S175" i="6"/>
  <c r="R263" i="6"/>
  <c r="R236" i="6"/>
  <c r="R209" i="6"/>
  <c r="R303" i="6"/>
  <c r="S206" i="6"/>
  <c r="R235" i="6"/>
  <c r="R283" i="6"/>
  <c r="S290" i="6"/>
  <c r="S237" i="6"/>
  <c r="R75" i="6"/>
  <c r="R156" i="6"/>
  <c r="R288" i="6"/>
  <c r="R138" i="6"/>
  <c r="S268" i="6"/>
  <c r="S279" i="6"/>
  <c r="S248" i="6"/>
  <c r="S66" i="6"/>
  <c r="R137" i="6"/>
  <c r="S108" i="6"/>
  <c r="R110" i="6"/>
  <c r="R80" i="6"/>
  <c r="S257" i="6"/>
  <c r="S200" i="6"/>
  <c r="S145" i="6"/>
  <c r="R103" i="6"/>
  <c r="S173" i="6"/>
  <c r="R88" i="6"/>
  <c r="S97" i="6"/>
  <c r="S124" i="6"/>
  <c r="R224" i="6"/>
  <c r="S192" i="6"/>
  <c r="S238" i="6"/>
  <c r="R86" i="6"/>
  <c r="R141" i="6"/>
  <c r="R274" i="6"/>
  <c r="R77" i="6"/>
  <c r="S269" i="6"/>
  <c r="S65" i="6"/>
  <c r="S361" i="6"/>
  <c r="R337" i="6"/>
  <c r="R324" i="6"/>
  <c r="R362" i="6"/>
  <c r="S355" i="6"/>
  <c r="R314" i="6"/>
  <c r="S318" i="6"/>
  <c r="S362" i="6"/>
  <c r="S323" i="6"/>
  <c r="S364" i="6"/>
  <c r="S339" i="6"/>
  <c r="R308" i="6"/>
  <c r="S356" i="6"/>
  <c r="S336" i="6"/>
  <c r="S305" i="6"/>
  <c r="R353" i="6"/>
  <c r="S329" i="6"/>
  <c r="R338" i="6"/>
  <c r="R151" i="6"/>
  <c r="R293" i="6"/>
  <c r="R68" i="6"/>
  <c r="S292" i="6"/>
  <c r="S300" i="6"/>
  <c r="S302" i="6"/>
  <c r="R254" i="6"/>
  <c r="R201" i="6"/>
  <c r="S221" i="6"/>
  <c r="S90" i="6"/>
  <c r="S176" i="6"/>
  <c r="S229" i="6"/>
  <c r="R95" i="6"/>
  <c r="R186" i="6"/>
  <c r="R268" i="6"/>
  <c r="R140" i="6"/>
  <c r="S271" i="6"/>
  <c r="S212" i="6"/>
  <c r="S114" i="6"/>
  <c r="R237" i="6"/>
  <c r="S69" i="6"/>
  <c r="S152" i="6"/>
  <c r="S164" i="6"/>
  <c r="S71" i="6"/>
  <c r="R188" i="6"/>
  <c r="R257" i="6"/>
  <c r="S186" i="6"/>
  <c r="R167" i="6"/>
  <c r="R66" i="6"/>
  <c r="R297" i="6"/>
  <c r="R185" i="6"/>
  <c r="R84" i="6"/>
  <c r="S163" i="6"/>
  <c r="R273" i="6"/>
  <c r="S223" i="6"/>
  <c r="S196" i="6"/>
  <c r="R292" i="6"/>
  <c r="S226" i="6"/>
  <c r="S135" i="6"/>
  <c r="R221" i="6"/>
  <c r="R210" i="6"/>
  <c r="S88" i="6"/>
  <c r="S191" i="6"/>
  <c r="S275" i="6"/>
  <c r="R260" i="6"/>
  <c r="R161" i="6"/>
  <c r="R229" i="6"/>
  <c r="S202" i="6"/>
  <c r="S149" i="6"/>
  <c r="S284" i="6"/>
  <c r="S126" i="6"/>
  <c r="R202" i="6"/>
  <c r="S299" i="6"/>
  <c r="R65" i="6"/>
  <c r="S144" i="6"/>
  <c r="R220" i="6"/>
  <c r="S303" i="6"/>
  <c r="R139" i="6"/>
  <c r="S180" i="6"/>
  <c r="S109" i="6"/>
  <c r="S82" i="6"/>
  <c r="S220" i="6"/>
  <c r="R157" i="6"/>
  <c r="S244" i="6"/>
  <c r="S117" i="6"/>
  <c r="R256" i="6"/>
  <c r="R191" i="6"/>
  <c r="R90" i="6"/>
  <c r="S169" i="6"/>
  <c r="R276" i="6"/>
  <c r="S96" i="6"/>
  <c r="R172" i="6"/>
  <c r="S291" i="6"/>
  <c r="R330" i="6"/>
  <c r="S363" i="6"/>
  <c r="R339" i="6"/>
  <c r="S307" i="6"/>
  <c r="S343" i="6"/>
  <c r="S324" i="6"/>
  <c r="R346" i="6"/>
  <c r="S340" i="6"/>
  <c r="S321" i="6"/>
  <c r="R318" i="6"/>
  <c r="R333" i="6"/>
  <c r="R302" i="6"/>
  <c r="S166" i="6"/>
  <c r="R250" i="6"/>
  <c r="S147" i="6"/>
  <c r="S127" i="6"/>
  <c r="S157" i="6"/>
  <c r="S140" i="6"/>
  <c r="R183" i="6"/>
  <c r="S216" i="6"/>
  <c r="S231" i="6"/>
  <c r="R134" i="6"/>
  <c r="S304" i="6"/>
  <c r="S234" i="6"/>
  <c r="R159" i="6"/>
  <c r="S73" i="6"/>
  <c r="R177" i="6"/>
  <c r="S91" i="6"/>
  <c r="S287" i="6"/>
  <c r="R197" i="6"/>
  <c r="R227" i="6"/>
  <c r="R232" i="6"/>
  <c r="S198" i="6"/>
  <c r="R100" i="6"/>
  <c r="R78" i="6"/>
  <c r="R118" i="6"/>
  <c r="S295" i="6"/>
  <c r="R214" i="6"/>
  <c r="S250" i="6"/>
  <c r="R231" i="6"/>
  <c r="R194" i="6"/>
  <c r="S254" i="6"/>
  <c r="S72" i="6"/>
  <c r="R148" i="6"/>
  <c r="S227" i="6"/>
  <c r="R289" i="6"/>
  <c r="S95" i="6"/>
  <c r="S68" i="6"/>
  <c r="S125" i="6"/>
  <c r="S98" i="6"/>
  <c r="R120" i="6"/>
  <c r="S119" i="6"/>
  <c r="S161" i="6"/>
  <c r="R228" i="6"/>
  <c r="R149" i="6"/>
  <c r="S103" i="6"/>
  <c r="S94" i="6"/>
  <c r="S240" i="6"/>
  <c r="R158" i="6"/>
  <c r="R150" i="6"/>
  <c r="S122" i="6"/>
  <c r="R111" i="6"/>
  <c r="S190" i="6"/>
  <c r="S89" i="6"/>
  <c r="S256" i="6"/>
  <c r="R129" i="6"/>
  <c r="S208" i="6"/>
  <c r="S107" i="6"/>
  <c r="R259" i="6"/>
  <c r="S207" i="6"/>
  <c r="R165" i="6"/>
  <c r="R222" i="6"/>
  <c r="R195" i="6"/>
  <c r="R206" i="6"/>
  <c r="R143" i="6"/>
  <c r="R168" i="6"/>
  <c r="S138" i="6"/>
  <c r="S272" i="6"/>
  <c r="S78" i="6"/>
  <c r="R154" i="6"/>
  <c r="R97" i="6"/>
  <c r="S199" i="6"/>
  <c r="S245" i="6"/>
  <c r="R249" i="6"/>
  <c r="R217" i="6"/>
  <c r="R226" i="6"/>
  <c r="R199" i="6"/>
  <c r="R258" i="6"/>
  <c r="R102" i="6"/>
  <c r="S146" i="6"/>
  <c r="R225" i="6"/>
  <c r="R79" i="6"/>
  <c r="R99" i="6"/>
  <c r="S131" i="6"/>
  <c r="S232" i="6"/>
  <c r="R246" i="6"/>
  <c r="S150" i="6"/>
  <c r="S188" i="6"/>
  <c r="S215" i="6"/>
  <c r="R190" i="6"/>
  <c r="R117" i="6"/>
  <c r="R304" i="6"/>
  <c r="R247" i="6"/>
  <c r="R108" i="6"/>
  <c r="R145" i="6"/>
  <c r="S233" i="6"/>
  <c r="S142" i="6"/>
  <c r="R219" i="6"/>
  <c r="S185" i="6"/>
  <c r="S283" i="6"/>
  <c r="R269" i="6"/>
  <c r="R275" i="6"/>
  <c r="R92" i="6"/>
  <c r="R272" i="6"/>
  <c r="R74" i="6"/>
  <c r="R252" i="6"/>
  <c r="R251" i="6"/>
  <c r="R170" i="6"/>
  <c r="S93" i="6"/>
  <c r="S258" i="6"/>
  <c r="S236" i="6"/>
  <c r="R238" i="6"/>
  <c r="R208" i="6"/>
  <c r="S301" i="6"/>
  <c r="S136" i="6"/>
  <c r="S81" i="6"/>
  <c r="S266" i="6"/>
  <c r="S116" i="6"/>
  <c r="R179" i="6"/>
  <c r="R146" i="6"/>
  <c r="R298" i="6"/>
  <c r="S111" i="6"/>
  <c r="R241" i="6"/>
  <c r="S110" i="6"/>
  <c r="S156" i="6"/>
  <c r="S281" i="6"/>
  <c r="S134" i="6"/>
  <c r="R243" i="6"/>
  <c r="R253" i="6"/>
  <c r="S230" i="6"/>
  <c r="S349" i="6"/>
  <c r="S333" i="6"/>
  <c r="S308" i="6"/>
  <c r="S359" i="6"/>
  <c r="R351" i="6"/>
  <c r="R334" i="6"/>
  <c r="R124" i="6"/>
  <c r="R128" i="6"/>
  <c r="S121" i="6"/>
  <c r="S162" i="6"/>
  <c r="R85" i="6"/>
  <c r="S195" i="6"/>
  <c r="R89" i="6"/>
  <c r="R98" i="6"/>
  <c r="R135" i="6"/>
  <c r="R171" i="6"/>
  <c r="S218" i="6"/>
  <c r="S143" i="6"/>
  <c r="S280" i="6"/>
  <c r="S259" i="6"/>
  <c r="R281" i="6"/>
  <c r="S67" i="6"/>
  <c r="S104" i="6"/>
  <c r="S241" i="6"/>
  <c r="R198" i="6"/>
  <c r="R72" i="6"/>
  <c r="S267" i="6"/>
  <c r="S77" i="6"/>
  <c r="S148" i="6"/>
  <c r="R91" i="6"/>
  <c r="S187" i="6"/>
  <c r="S224" i="6"/>
  <c r="R81" i="6"/>
  <c r="S105" i="6"/>
  <c r="R127" i="6"/>
  <c r="R230" i="6"/>
  <c r="R184" i="6"/>
  <c r="S210" i="6"/>
  <c r="R192" i="6"/>
  <c r="S235" i="6"/>
  <c r="S80" i="6"/>
  <c r="S217" i="6"/>
  <c r="R239" i="6"/>
  <c r="S106" i="6"/>
  <c r="R107" i="6"/>
  <c r="R93" i="6"/>
  <c r="R277" i="6"/>
  <c r="S70" i="6"/>
  <c r="S294" i="6"/>
  <c r="S277" i="6"/>
  <c r="R131" i="6"/>
  <c r="S99" i="6"/>
  <c r="R121" i="6"/>
  <c r="S289" i="6"/>
  <c r="S170" i="6"/>
  <c r="S112" i="6"/>
  <c r="R83" i="6"/>
  <c r="R187" i="6"/>
  <c r="S141" i="6"/>
  <c r="R255" i="6"/>
  <c r="S252" i="6"/>
  <c r="R248" i="6"/>
  <c r="R291" i="6"/>
  <c r="R147" i="6"/>
  <c r="R104" i="6"/>
  <c r="S100" i="6"/>
  <c r="S184" i="6"/>
  <c r="S246" i="6"/>
  <c r="S317" i="6"/>
  <c r="S358" i="6"/>
  <c r="R340" i="6"/>
  <c r="S327" i="6"/>
  <c r="R319" i="6"/>
  <c r="R271" i="6"/>
  <c r="Q105" i="4"/>
  <c r="Q110" i="4"/>
  <c r="P93" i="4"/>
  <c r="P356" i="4"/>
  <c r="P76" i="4"/>
  <c r="P122" i="4"/>
  <c r="Q276" i="4"/>
  <c r="Q277" i="4"/>
  <c r="P151" i="4"/>
  <c r="P96" i="4"/>
  <c r="Q304" i="4"/>
  <c r="Q62" i="4"/>
  <c r="P255" i="4"/>
  <c r="P310" i="4"/>
  <c r="P174" i="4"/>
  <c r="Q318" i="4"/>
  <c r="P241" i="4"/>
  <c r="P74" i="4"/>
  <c r="P294" i="4"/>
  <c r="Q247" i="4"/>
  <c r="Q99" i="4"/>
  <c r="P218" i="4"/>
  <c r="P112" i="4"/>
  <c r="Q86" i="4"/>
  <c r="P230" i="4"/>
  <c r="Q348" i="4"/>
  <c r="Q267" i="4"/>
  <c r="Q281" i="4"/>
  <c r="Q167" i="4"/>
  <c r="Q83" i="4"/>
  <c r="Q97" i="4"/>
  <c r="Q111" i="4"/>
  <c r="P77" i="4"/>
  <c r="P105" i="4"/>
  <c r="P322" i="4"/>
  <c r="Q189" i="4"/>
  <c r="Q271" i="4"/>
  <c r="Q298" i="4"/>
  <c r="P359" i="4"/>
  <c r="Q138" i="4"/>
  <c r="P335" i="4"/>
  <c r="P338" i="4"/>
  <c r="Q158" i="4"/>
  <c r="P189" i="4"/>
  <c r="Q104" i="4"/>
  <c r="P296" i="4"/>
  <c r="P184" i="4"/>
  <c r="Q100" i="4"/>
  <c r="Q169" i="4"/>
  <c r="Q125" i="4"/>
  <c r="P306" i="4"/>
  <c r="Q17" i="4"/>
  <c r="Q240" i="4"/>
  <c r="Q108" i="4"/>
  <c r="Q122" i="4"/>
  <c r="P203" i="4"/>
  <c r="P364" i="4"/>
  <c r="Q234" i="4"/>
  <c r="P227" i="4"/>
  <c r="Q262" i="4"/>
  <c r="P303" i="4"/>
  <c r="Q134" i="4"/>
  <c r="Q141" i="4"/>
  <c r="P244" i="4"/>
  <c r="Q214" i="4"/>
  <c r="P211" i="4"/>
  <c r="P187" i="4"/>
  <c r="Q273" i="4"/>
  <c r="P293" i="4"/>
  <c r="P263" i="4"/>
  <c r="P331" i="4"/>
  <c r="P334" i="4"/>
  <c r="Q264" i="4"/>
  <c r="Q285" i="4"/>
  <c r="P304" i="4"/>
  <c r="Q128" i="4"/>
  <c r="P155" i="4"/>
  <c r="Q269" i="4"/>
  <c r="P90" i="4"/>
  <c r="P214" i="4"/>
  <c r="P165" i="4"/>
  <c r="P42" i="4"/>
  <c r="Q329" i="4"/>
  <c r="P321" i="4"/>
  <c r="Q347" i="4"/>
  <c r="Q311" i="4"/>
  <c r="P307" i="4"/>
  <c r="P309" i="4"/>
  <c r="Q357" i="4"/>
  <c r="Q192" i="4"/>
  <c r="P231" i="4"/>
  <c r="Q200" i="4"/>
  <c r="P344" i="4"/>
  <c r="P257" i="4"/>
  <c r="Q279" i="4"/>
  <c r="P236" i="4"/>
  <c r="Q346" i="4"/>
  <c r="Q330" i="4"/>
  <c r="Q220" i="4"/>
  <c r="P179" i="4"/>
  <c r="Q137" i="4"/>
  <c r="P94" i="4"/>
  <c r="P343" i="4"/>
  <c r="Q270" i="4"/>
  <c r="P229" i="4"/>
  <c r="Q187" i="4"/>
  <c r="P144" i="4"/>
  <c r="P183" i="4"/>
  <c r="P87" i="4"/>
  <c r="P242" i="4"/>
  <c r="Q213" i="4"/>
  <c r="Q162" i="4"/>
  <c r="P121" i="4"/>
  <c r="Q79" i="4"/>
  <c r="P98" i="4"/>
  <c r="Q360" i="4"/>
  <c r="Q296" i="4"/>
  <c r="Q84" i="4"/>
  <c r="P107" i="4"/>
  <c r="Q129" i="4"/>
  <c r="P150" i="4"/>
  <c r="P357" i="4"/>
  <c r="Q293" i="4"/>
  <c r="P271" i="4"/>
  <c r="Q69" i="4"/>
  <c r="P167" i="4"/>
  <c r="P159" i="4"/>
  <c r="P286" i="4"/>
  <c r="P177" i="4"/>
  <c r="Q135" i="4"/>
  <c r="P92" i="4"/>
  <c r="Q358" i="4"/>
  <c r="Q294" i="4"/>
  <c r="Q76" i="4"/>
  <c r="Q249" i="4"/>
  <c r="P206" i="4"/>
  <c r="Q258" i="4"/>
  <c r="Q307" i="4"/>
  <c r="Q126" i="4"/>
  <c r="P149" i="4"/>
  <c r="Q107" i="4"/>
  <c r="Q291" i="4"/>
  <c r="P111" i="4"/>
  <c r="Q157" i="4"/>
  <c r="P127" i="4"/>
  <c r="Q274" i="4"/>
  <c r="P169" i="4"/>
  <c r="Q127" i="4"/>
  <c r="P84" i="4"/>
  <c r="Q266" i="4"/>
  <c r="P308" i="4"/>
  <c r="Q132" i="4"/>
  <c r="P91" i="4"/>
  <c r="P262" i="4"/>
  <c r="Q316" i="4"/>
  <c r="Q321" i="4"/>
  <c r="Q182" i="4"/>
  <c r="P141" i="4"/>
  <c r="Q184" i="4"/>
  <c r="Q109" i="4"/>
  <c r="Q295" i="4"/>
  <c r="P314" i="4"/>
  <c r="P281" i="4"/>
  <c r="P25" i="4"/>
  <c r="Q47" i="4"/>
  <c r="P68" i="4"/>
  <c r="Q361" i="4"/>
  <c r="Q315" i="4"/>
  <c r="P351" i="4"/>
  <c r="Q333" i="4"/>
  <c r="Q305" i="4"/>
  <c r="Q339" i="4"/>
  <c r="Q343" i="4"/>
  <c r="Q280" i="4"/>
  <c r="P162" i="4"/>
  <c r="P274" i="4"/>
  <c r="Q245" i="4"/>
  <c r="Q178" i="4"/>
  <c r="P129" i="4"/>
  <c r="Q151" i="4"/>
  <c r="P108" i="4"/>
  <c r="Q362" i="4"/>
  <c r="P298" i="4"/>
  <c r="Q92" i="4"/>
  <c r="Q265" i="4"/>
  <c r="P222" i="4"/>
  <c r="P288" i="4"/>
  <c r="P311" i="4"/>
  <c r="Q142" i="4"/>
  <c r="P101" i="4"/>
  <c r="P272" i="4"/>
  <c r="P297" i="4"/>
  <c r="Q229" i="4"/>
  <c r="P199" i="4"/>
  <c r="Q168" i="4"/>
  <c r="Q338" i="4"/>
  <c r="P249" i="4"/>
  <c r="Q207" i="4"/>
  <c r="P164" i="4"/>
  <c r="P340" i="4"/>
  <c r="P328" i="4"/>
  <c r="Q212" i="4"/>
  <c r="P235" i="4"/>
  <c r="Q257" i="4"/>
  <c r="P278" i="4"/>
  <c r="Q328" i="4"/>
  <c r="Q325" i="4"/>
  <c r="Q198" i="4"/>
  <c r="Q197" i="4"/>
  <c r="P175" i="4"/>
  <c r="P210" i="4"/>
  <c r="P202" i="4"/>
  <c r="Q90" i="4"/>
  <c r="Q263" i="4"/>
  <c r="P220" i="4"/>
  <c r="Q334" i="4"/>
  <c r="Q326" i="4"/>
  <c r="Q204" i="4"/>
  <c r="P163" i="4"/>
  <c r="Q121" i="4"/>
  <c r="P78" i="4"/>
  <c r="P339" i="4"/>
  <c r="Q254" i="4"/>
  <c r="P277" i="4"/>
  <c r="Q235" i="4"/>
  <c r="P192" i="4"/>
  <c r="P226" i="4"/>
  <c r="Q208" i="4"/>
  <c r="P301" i="4"/>
  <c r="P170" i="4"/>
  <c r="Q82" i="4"/>
  <c r="Q255" i="4"/>
  <c r="P212" i="4"/>
  <c r="P82" i="4"/>
  <c r="Q340" i="4"/>
  <c r="Q260" i="4"/>
  <c r="P219" i="4"/>
  <c r="Q177" i="4"/>
  <c r="P134" i="4"/>
  <c r="P353" i="4"/>
  <c r="Q289" i="4"/>
  <c r="P269" i="4"/>
  <c r="Q227" i="4"/>
  <c r="Q160" i="4"/>
  <c r="Q216" i="4"/>
  <c r="P71" i="4"/>
  <c r="Q85" i="4"/>
  <c r="Q130" i="4"/>
  <c r="P153" i="4"/>
  <c r="Q175" i="4"/>
  <c r="P196" i="4"/>
  <c r="Q345" i="4"/>
  <c r="Q363" i="4"/>
  <c r="Q355" i="4"/>
  <c r="Q261" i="4"/>
  <c r="Q176" i="4"/>
  <c r="Q106" i="4"/>
  <c r="Q87" i="4"/>
  <c r="P346" i="4"/>
  <c r="P243" i="4"/>
  <c r="P158" i="4"/>
  <c r="P295" i="4"/>
  <c r="Q251" i="4"/>
  <c r="P289" i="4"/>
  <c r="Q221" i="4"/>
  <c r="P292" i="4"/>
  <c r="Q143" i="4"/>
  <c r="P290" i="4"/>
  <c r="Q148" i="4"/>
  <c r="Q193" i="4"/>
  <c r="P282" i="4"/>
  <c r="P250" i="4"/>
  <c r="P287" i="4"/>
  <c r="Q332" i="4"/>
  <c r="Q199" i="4"/>
  <c r="P284" i="4"/>
  <c r="Q140" i="4"/>
  <c r="P270" i="4"/>
  <c r="P323" i="4"/>
  <c r="P213" i="4"/>
  <c r="P128" i="4"/>
  <c r="P135" i="4"/>
  <c r="P326" i="4"/>
  <c r="Q191" i="4"/>
  <c r="P330" i="4"/>
  <c r="Q196" i="4"/>
  <c r="Q113" i="4"/>
  <c r="P337" i="4"/>
  <c r="P205" i="4"/>
  <c r="P299" i="4"/>
  <c r="Q80" i="4"/>
  <c r="Q226" i="4"/>
  <c r="Q239" i="4"/>
  <c r="P66" i="4"/>
  <c r="Q352" i="4"/>
  <c r="Q288" i="4"/>
  <c r="P267" i="4"/>
  <c r="Q225" i="4"/>
  <c r="P182" i="4"/>
  <c r="Q170" i="4"/>
  <c r="Q301" i="4"/>
  <c r="Q102" i="4"/>
  <c r="Q275" i="4"/>
  <c r="P232" i="4"/>
  <c r="Q283" i="4"/>
  <c r="Q133" i="4"/>
  <c r="Q356" i="4"/>
  <c r="P273" i="4"/>
  <c r="Q231" i="4"/>
  <c r="P188" i="4"/>
  <c r="P312" i="4"/>
  <c r="P318" i="4"/>
  <c r="Q172" i="4"/>
  <c r="P131" i="4"/>
  <c r="Q153" i="4"/>
  <c r="P110" i="4"/>
  <c r="P347" i="4"/>
  <c r="P283" i="4"/>
  <c r="P245" i="4"/>
  <c r="Q203" i="4"/>
  <c r="P160" i="4"/>
  <c r="P207" i="4"/>
  <c r="P137" i="4"/>
  <c r="Q284" i="4"/>
  <c r="Q297" i="4"/>
  <c r="P176" i="4"/>
  <c r="Q95" i="4"/>
  <c r="Q278" i="4"/>
  <c r="P316" i="4"/>
  <c r="Q250" i="4"/>
  <c r="P247" i="4"/>
  <c r="P138" i="4"/>
  <c r="P140" i="4"/>
  <c r="Q351" i="4"/>
  <c r="Q131" i="4"/>
  <c r="Q232" i="4"/>
  <c r="P8" i="4"/>
  <c r="Q335" i="4"/>
  <c r="Q337" i="4"/>
  <c r="P319" i="4"/>
  <c r="Q341" i="4"/>
  <c r="P119" i="4"/>
  <c r="P223" i="4"/>
  <c r="P193" i="4"/>
  <c r="P172" i="4"/>
  <c r="Q314" i="4"/>
  <c r="P115" i="4"/>
  <c r="Q336" i="4"/>
  <c r="Q206" i="4"/>
  <c r="Q123" i="4"/>
  <c r="Q165" i="4"/>
  <c r="Q112" i="4"/>
  <c r="Q98" i="4"/>
  <c r="P228" i="4"/>
  <c r="Q344" i="4"/>
  <c r="Q20" i="4"/>
  <c r="Q179" i="4"/>
  <c r="Q303" i="4"/>
  <c r="P83" i="4"/>
  <c r="P204" i="4"/>
  <c r="Q117" i="4"/>
  <c r="P72" i="4"/>
  <c r="P261" i="4"/>
  <c r="P166" i="4"/>
  <c r="P300" i="4"/>
  <c r="Q223" i="4"/>
  <c r="P186" i="4"/>
  <c r="Q120" i="4"/>
  <c r="Q242" i="4"/>
  <c r="Q164" i="4"/>
  <c r="Q88" i="4"/>
  <c r="Q259" i="4"/>
  <c r="P360" i="4"/>
  <c r="Q188" i="4"/>
  <c r="P320" i="4"/>
  <c r="Q67" i="4"/>
  <c r="P240" i="4"/>
  <c r="P264" i="4"/>
  <c r="Q124" i="4"/>
  <c r="Q243" i="4"/>
  <c r="Q77" i="4"/>
  <c r="P332" i="4"/>
  <c r="P152" i="4"/>
  <c r="Q287" i="4"/>
  <c r="Q119" i="4"/>
  <c r="Q144" i="4"/>
  <c r="Q306" i="4"/>
  <c r="P136" i="4"/>
  <c r="P251" i="4"/>
  <c r="P279" i="4"/>
  <c r="P361" i="4"/>
  <c r="P180" i="4"/>
  <c r="P194" i="4"/>
  <c r="P224" i="4"/>
  <c r="P117" i="4"/>
  <c r="Q222" i="4"/>
  <c r="P363" i="4"/>
  <c r="P238" i="4"/>
  <c r="P67" i="4"/>
  <c r="Q236" i="4"/>
  <c r="Q350" i="4"/>
  <c r="P124" i="4"/>
  <c r="P81" i="4"/>
  <c r="Q202" i="4"/>
  <c r="Q272" i="4"/>
  <c r="Q256" i="4"/>
  <c r="Q147" i="4"/>
  <c r="P253" i="4"/>
  <c r="P317" i="4"/>
  <c r="P354" i="4"/>
  <c r="Q161" i="4"/>
  <c r="Q116" i="4"/>
  <c r="Q320" i="4"/>
  <c r="P362" i="4"/>
  <c r="P89" i="4"/>
  <c r="P285" i="4"/>
  <c r="P143" i="4"/>
  <c r="Q118" i="4"/>
  <c r="P70" i="4"/>
  <c r="Q68" i="4"/>
  <c r="P20" i="4"/>
  <c r="P233" i="4"/>
  <c r="P178" i="4"/>
  <c r="P256" i="4"/>
  <c r="Q190" i="4"/>
  <c r="P142" i="4"/>
  <c r="Q268" i="4"/>
  <c r="P156" i="4"/>
  <c r="Q154" i="4"/>
  <c r="Q101" i="4"/>
  <c r="Q309" i="4"/>
  <c r="Q65" i="4"/>
  <c r="Q312" i="4"/>
  <c r="P185" i="4"/>
  <c r="P239" i="4"/>
  <c r="Q78" i="4"/>
  <c r="Q201" i="4"/>
  <c r="P106" i="4"/>
  <c r="P266" i="4"/>
  <c r="P325" i="4"/>
  <c r="Q349" i="4"/>
  <c r="P313" i="4"/>
  <c r="Q290" i="4"/>
  <c r="P116" i="4"/>
  <c r="P234" i="4"/>
  <c r="P80" i="4"/>
  <c r="Q327" i="4"/>
  <c r="Q156" i="4"/>
  <c r="Q215" i="4"/>
  <c r="Q253" i="4"/>
  <c r="Q323" i="4"/>
  <c r="Q317" i="4"/>
  <c r="P69" i="4"/>
  <c r="Q210" i="4"/>
  <c r="Q183" i="4"/>
  <c r="P146" i="4"/>
  <c r="P200" i="4"/>
  <c r="Q150" i="4"/>
  <c r="Q145" i="4"/>
  <c r="Q364" i="4"/>
  <c r="P201" i="4"/>
  <c r="P109" i="4"/>
  <c r="P88" i="4"/>
  <c r="P225" i="4"/>
  <c r="P265" i="4"/>
  <c r="P120" i="4"/>
  <c r="P157" i="4"/>
  <c r="P254" i="4"/>
  <c r="Q322" i="4"/>
  <c r="Q72" i="4"/>
  <c r="Q174" i="4"/>
  <c r="P133" i="4"/>
  <c r="Q228" i="4"/>
  <c r="P268" i="4"/>
  <c r="P329" i="4"/>
  <c r="Q70" i="4"/>
  <c r="P280" i="4"/>
  <c r="P275" i="4"/>
  <c r="P97" i="4"/>
  <c r="Q224" i="4"/>
  <c r="Q91" i="4"/>
  <c r="Q115" i="4"/>
  <c r="P352" i="4"/>
  <c r="Q155" i="4"/>
  <c r="P102" i="4"/>
  <c r="Q159" i="4"/>
  <c r="P258" i="4"/>
  <c r="Q75" i="4"/>
  <c r="P181" i="4"/>
  <c r="Q299" i="4"/>
  <c r="Q300" i="4"/>
  <c r="Q89" i="4"/>
  <c r="P195" i="4"/>
  <c r="Q286" i="4"/>
  <c r="Q186" i="4"/>
  <c r="P252" i="4"/>
  <c r="P145" i="4"/>
  <c r="Q308" i="4"/>
  <c r="Q152" i="4"/>
  <c r="P104" i="4"/>
  <c r="Q211" i="4"/>
  <c r="Q166" i="4"/>
  <c r="P333" i="4"/>
  <c r="P118" i="4"/>
  <c r="P75" i="4"/>
  <c r="Q180" i="4"/>
  <c r="P336" i="4"/>
  <c r="P132" i="4"/>
  <c r="P217" i="4"/>
  <c r="Q93" i="4"/>
  <c r="Q246" i="4"/>
  <c r="P198" i="4"/>
  <c r="Q292" i="4"/>
  <c r="P148" i="4"/>
  <c r="Q146" i="4"/>
  <c r="Q237" i="4"/>
  <c r="Q171" i="4"/>
  <c r="P291" i="4"/>
  <c r="Q185" i="4"/>
  <c r="Q310" i="4"/>
  <c r="Q71" i="4"/>
  <c r="Q181" i="4"/>
  <c r="P215" i="4"/>
  <c r="P341" i="4"/>
  <c r="P43" i="4"/>
  <c r="P34" i="4"/>
  <c r="P237" i="4"/>
  <c r="P126" i="4"/>
  <c r="Q354" i="4"/>
  <c r="P161" i="4"/>
  <c r="Q173" i="4"/>
  <c r="Q195" i="4"/>
  <c r="Q313" i="4"/>
  <c r="P123" i="4"/>
  <c r="P114" i="4"/>
  <c r="Q194" i="4"/>
  <c r="P190" i="4"/>
  <c r="Q6" i="4"/>
  <c r="P15" i="4"/>
  <c r="Q302" i="4"/>
  <c r="P248" i="4"/>
  <c r="Q238" i="4"/>
  <c r="Q233" i="4"/>
  <c r="P324" i="4"/>
  <c r="P103" i="4"/>
  <c r="P147" i="4"/>
  <c r="Q342" i="4"/>
  <c r="P216" i="4"/>
  <c r="P95" i="4"/>
  <c r="Q209" i="4"/>
  <c r="P345" i="4"/>
  <c r="P73" i="4"/>
  <c r="P197" i="4"/>
  <c r="Q252" i="4"/>
  <c r="Q74" i="4"/>
  <c r="Q219" i="4"/>
  <c r="Q22" i="4"/>
  <c r="P173" i="4"/>
  <c r="P350" i="4"/>
  <c r="P221" i="4"/>
  <c r="Q81" i="4"/>
  <c r="Q114" i="4"/>
  <c r="Q139" i="4"/>
  <c r="Q94" i="4"/>
  <c r="P315" i="4"/>
  <c r="P348" i="4"/>
  <c r="Q217" i="4"/>
  <c r="P259" i="4"/>
  <c r="P302" i="4"/>
  <c r="P358" i="4"/>
  <c r="Q103" i="4"/>
  <c r="P209" i="4"/>
  <c r="P31" i="4"/>
  <c r="Q96" i="4"/>
  <c r="P168" i="4"/>
  <c r="P125" i="4"/>
  <c r="Q230" i="4"/>
  <c r="P349" i="4"/>
  <c r="P246" i="4"/>
  <c r="P139" i="4"/>
  <c r="Q244" i="4"/>
  <c r="Q218" i="4"/>
  <c r="P260" i="4"/>
  <c r="Q66" i="4"/>
  <c r="Q205" i="4"/>
  <c r="Q163" i="4"/>
  <c r="P305" i="4"/>
  <c r="Q241" i="4"/>
  <c r="Q324" i="4"/>
  <c r="P276" i="4"/>
  <c r="Q149" i="4"/>
  <c r="P154" i="4"/>
  <c r="P85" i="4"/>
  <c r="P355" i="4"/>
  <c r="P99" i="4"/>
  <c r="P342" i="4"/>
  <c r="P113" i="4"/>
  <c r="Q136" i="4"/>
  <c r="Q248" i="4"/>
  <c r="P86" i="4"/>
  <c r="P171" i="4"/>
  <c r="P100" i="4"/>
  <c r="P191" i="4"/>
  <c r="P208" i="4"/>
  <c r="Q359" i="4"/>
  <c r="Q282" i="4"/>
  <c r="P65" i="4"/>
  <c r="P130" i="4"/>
  <c r="Q353" i="4"/>
  <c r="Q331" i="4"/>
  <c r="R73" i="6"/>
  <c r="S85" i="6"/>
  <c r="R205" i="6"/>
  <c r="R136" i="6"/>
  <c r="R126" i="6"/>
  <c r="S84" i="6"/>
  <c r="S239" i="6"/>
  <c r="S219" i="6"/>
  <c r="R76" i="6"/>
  <c r="R113" i="6"/>
  <c r="S137" i="6"/>
  <c r="S174" i="6"/>
  <c r="R280" i="6"/>
  <c r="S165" i="6"/>
  <c r="R109" i="6"/>
  <c r="R106" i="6"/>
  <c r="S172" i="6"/>
  <c r="S194" i="6"/>
  <c r="S115" i="6"/>
  <c r="R82" i="6"/>
  <c r="S92" i="6"/>
  <c r="R152" i="6"/>
  <c r="R142" i="6"/>
  <c r="S228" i="6"/>
  <c r="R115" i="6"/>
  <c r="S83" i="6"/>
  <c r="R105" i="6"/>
  <c r="R242" i="6"/>
  <c r="R87" i="6"/>
  <c r="R287" i="6"/>
  <c r="S345" i="6"/>
  <c r="R313" i="6"/>
  <c r="R349" i="6"/>
  <c r="R317" i="6"/>
  <c r="S352" i="6"/>
  <c r="S320" i="6"/>
  <c r="R352" i="6"/>
  <c r="R320" i="6"/>
  <c r="R355" i="6"/>
  <c r="R323" i="6"/>
  <c r="R360" i="6"/>
  <c r="R335" i="6"/>
  <c r="R354" i="6"/>
  <c r="S346" i="6"/>
  <c r="R41" i="6"/>
  <c r="R306" i="6"/>
  <c r="R322" i="6"/>
  <c r="S338" i="6"/>
  <c r="S354" i="6"/>
  <c r="S360" i="6"/>
  <c r="R311" i="6"/>
  <c r="R327" i="6"/>
  <c r="R343" i="6"/>
  <c r="R359" i="6"/>
  <c r="S326" i="6"/>
  <c r="R315" i="6"/>
  <c r="R331" i="6"/>
  <c r="R347" i="6"/>
  <c r="S306" i="6"/>
  <c r="R312" i="6"/>
  <c r="S328" i="6"/>
  <c r="R344" i="6"/>
  <c r="R364" i="6"/>
  <c r="S312" i="6"/>
  <c r="R328" i="6"/>
  <c r="S344" i="6"/>
  <c r="R310" i="6"/>
  <c r="S309" i="6"/>
  <c r="S325" i="6"/>
  <c r="R341" i="6"/>
  <c r="S357" i="6"/>
  <c r="R305" i="6"/>
  <c r="R321" i="6"/>
  <c r="S337" i="6"/>
  <c r="S353" i="6"/>
  <c r="R166" i="6"/>
  <c r="S247" i="6"/>
  <c r="R262" i="6"/>
  <c r="R215" i="6"/>
  <c r="R114" i="6"/>
  <c r="S129" i="6"/>
  <c r="R266" i="6"/>
  <c r="R233" i="6"/>
  <c r="R132" i="6"/>
  <c r="S211" i="6"/>
  <c r="R285" i="6"/>
  <c r="R240" i="6"/>
  <c r="R213" i="6"/>
  <c r="S130" i="6"/>
  <c r="S167" i="6"/>
  <c r="S249" i="6"/>
  <c r="R286" i="6"/>
  <c r="S225" i="6"/>
  <c r="R164" i="6"/>
  <c r="R176" i="6"/>
  <c r="S204" i="6"/>
  <c r="S255" i="6"/>
  <c r="R207" i="6"/>
  <c r="S139" i="6"/>
  <c r="R125" i="6"/>
  <c r="R294" i="6"/>
  <c r="S264" i="6"/>
  <c r="R223" i="6"/>
  <c r="R122" i="6"/>
  <c r="S201" i="6"/>
  <c r="R284" i="6"/>
  <c r="S128" i="6"/>
  <c r="R204" i="6"/>
  <c r="R299" i="6"/>
  <c r="R123" i="6"/>
  <c r="R96" i="6"/>
  <c r="S285" i="6"/>
  <c r="S242" i="6"/>
  <c r="S151" i="6"/>
  <c r="R69" i="6"/>
  <c r="R290" i="6"/>
  <c r="S270" i="6"/>
  <c r="R301" i="6"/>
  <c r="S243" i="6"/>
  <c r="S261" i="6"/>
  <c r="R189" i="6"/>
  <c r="R264" i="6"/>
  <c r="R296" i="6"/>
  <c r="S74" i="6"/>
  <c r="S213" i="6"/>
  <c r="R282" i="6"/>
  <c r="S118" i="6"/>
  <c r="R130" i="6"/>
  <c r="S209" i="6"/>
  <c r="S286" i="6"/>
  <c r="S310" i="6"/>
  <c r="R326" i="6"/>
  <c r="S342" i="6"/>
  <c r="R358" i="6"/>
  <c r="S322" i="6"/>
  <c r="S315" i="6"/>
  <c r="S331" i="6"/>
  <c r="S347" i="6"/>
  <c r="R363" i="6"/>
  <c r="R350" i="6"/>
  <c r="S319" i="6"/>
  <c r="S335" i="6"/>
  <c r="S351" i="6"/>
  <c r="S330" i="6"/>
  <c r="R316" i="6"/>
  <c r="S332" i="6"/>
  <c r="R348" i="6"/>
  <c r="S314" i="6"/>
  <c r="S316" i="6"/>
  <c r="R332" i="6"/>
  <c r="S348" i="6"/>
  <c r="S334" i="6"/>
  <c r="S313" i="6"/>
  <c r="R329" i="6"/>
  <c r="R345" i="6"/>
  <c r="R361" i="6"/>
  <c r="R309" i="6"/>
  <c r="R325" i="6"/>
  <c r="S341" i="6"/>
  <c r="R357" i="6"/>
  <c r="S101" i="6"/>
  <c r="S263" i="6"/>
  <c r="S278" i="6"/>
  <c r="S102" i="6"/>
  <c r="R178" i="6"/>
  <c r="S193" i="6"/>
  <c r="S282" i="6"/>
  <c r="S120" i="6"/>
  <c r="R196" i="6"/>
  <c r="S297" i="6"/>
  <c r="Q29" i="4"/>
  <c r="Q41" i="4"/>
  <c r="Q61" i="4"/>
  <c r="Q13" i="4"/>
  <c r="P40" i="4"/>
  <c r="Q19" i="4"/>
  <c r="Q40" i="4"/>
  <c r="Q57" i="4"/>
  <c r="P35" i="4"/>
  <c r="Q12" i="4"/>
  <c r="P26" i="4"/>
  <c r="Q16" i="4"/>
  <c r="S21" i="6"/>
  <c r="S41" i="6"/>
  <c r="S14" i="6"/>
  <c r="R16" i="6"/>
  <c r="R62" i="6"/>
  <c r="R26" i="6"/>
  <c r="R19" i="6"/>
  <c r="S54" i="6"/>
  <c r="R39" i="6"/>
  <c r="S37" i="6"/>
  <c r="R40" i="6"/>
  <c r="R35" i="6"/>
  <c r="R52" i="6"/>
  <c r="R29" i="6"/>
  <c r="S40" i="6"/>
  <c r="S24" i="6"/>
  <c r="S13" i="6"/>
  <c r="R59" i="6"/>
  <c r="S27" i="6"/>
  <c r="R12" i="6"/>
  <c r="S33" i="6"/>
  <c r="R51" i="6"/>
  <c r="S19" i="6"/>
  <c r="R4" i="6"/>
  <c r="R50" i="6"/>
  <c r="R54" i="6"/>
  <c r="S30" i="6"/>
  <c r="S25" i="6"/>
  <c r="R10" i="6"/>
  <c r="R13" i="6"/>
  <c r="S44" i="6"/>
  <c r="S63" i="6"/>
  <c r="S51" i="6"/>
  <c r="S10" i="6"/>
  <c r="S34" i="6"/>
  <c r="R63" i="6"/>
  <c r="R30" i="6"/>
  <c r="R11" i="6"/>
  <c r="R43" i="6"/>
  <c r="Q35" i="4"/>
  <c r="Q51" i="4"/>
  <c r="Q37" i="4"/>
  <c r="Q55" i="4"/>
  <c r="Q31" i="4"/>
  <c r="P19" i="4"/>
  <c r="P10" i="4"/>
  <c r="Q27" i="4"/>
  <c r="P32" i="4"/>
  <c r="Q11" i="4"/>
  <c r="P60" i="4"/>
  <c r="Q39" i="4"/>
  <c r="P17" i="4"/>
  <c r="Q8" i="4"/>
  <c r="P39" i="4"/>
  <c r="P61" i="4"/>
  <c r="Q38" i="4"/>
  <c r="P54" i="4"/>
  <c r="Q33" i="4"/>
  <c r="P11" i="4"/>
  <c r="P13" i="4"/>
  <c r="P6" i="4"/>
  <c r="Q63" i="4"/>
  <c r="P41" i="4"/>
  <c r="Q18" i="4"/>
  <c r="Q5" i="4"/>
  <c r="P23" i="4"/>
  <c r="Q32" i="4"/>
  <c r="P16" i="4"/>
  <c r="P44" i="4"/>
  <c r="Q23" i="4"/>
  <c r="Q24" i="4"/>
  <c r="Q46" i="4"/>
  <c r="P33" i="4"/>
  <c r="P38" i="4"/>
  <c r="P24" i="4"/>
  <c r="P29" i="4"/>
  <c r="P59" i="4"/>
  <c r="P50" i="4"/>
  <c r="P53" i="4"/>
  <c r="Q30" i="4"/>
  <c r="P46" i="4"/>
  <c r="Q25" i="4"/>
  <c r="Q58" i="4"/>
  <c r="Q48" i="4"/>
  <c r="Q56" i="4"/>
  <c r="Q52" i="4"/>
  <c r="Q54" i="4"/>
  <c r="Q49" i="4"/>
  <c r="P27" i="4"/>
  <c r="P5" i="4"/>
  <c r="P18" i="4"/>
  <c r="P28" i="4"/>
  <c r="Q7" i="4"/>
  <c r="P36" i="4"/>
  <c r="Q15" i="4"/>
  <c r="Q59" i="4"/>
  <c r="P37" i="4"/>
  <c r="Q14" i="4"/>
  <c r="P30" i="4"/>
  <c r="Q9" i="4"/>
  <c r="Q42" i="4"/>
  <c r="P55" i="4"/>
  <c r="Q64" i="4"/>
  <c r="P56" i="4"/>
  <c r="Q60" i="4"/>
  <c r="P52" i="4"/>
  <c r="P7" i="4"/>
  <c r="Q10" i="4"/>
  <c r="P12" i="4"/>
  <c r="Q4" i="4"/>
  <c r="Q50" i="4"/>
  <c r="P62" i="4"/>
  <c r="P9" i="4"/>
  <c r="P48" i="4"/>
  <c r="P45" i="4"/>
  <c r="Q36" i="4"/>
  <c r="Q21" i="4"/>
  <c r="Q44" i="4"/>
  <c r="P58" i="4"/>
  <c r="Q53" i="4"/>
  <c r="Q45" i="4"/>
  <c r="P4" i="4"/>
  <c r="P63" i="4"/>
  <c r="P47" i="4"/>
  <c r="P64" i="4"/>
  <c r="Q43" i="4"/>
  <c r="P21" i="4"/>
  <c r="P14" i="4"/>
  <c r="P49" i="4"/>
  <c r="Q26" i="4"/>
  <c r="P22" i="4"/>
  <c r="P57" i="4"/>
  <c r="Q34" i="4"/>
  <c r="P51" i="4"/>
  <c r="Q28" i="4"/>
  <c r="S55" i="6"/>
  <c r="R46" i="6"/>
  <c r="S49" i="6"/>
  <c r="S48" i="6"/>
  <c r="S52" i="6"/>
  <c r="R37" i="6"/>
  <c r="R57" i="6"/>
  <c r="S17" i="6"/>
  <c r="S18" i="6"/>
  <c r="S57" i="6"/>
  <c r="S23" i="6"/>
  <c r="R38" i="6"/>
  <c r="R53" i="6"/>
  <c r="R60" i="6"/>
  <c r="S4" i="6"/>
  <c r="R25" i="6"/>
  <c r="S60" i="6"/>
  <c r="R32" i="6"/>
  <c r="S11" i="6"/>
  <c r="R61" i="6"/>
  <c r="R64" i="6"/>
  <c r="S62" i="6"/>
  <c r="R47" i="6"/>
  <c r="S28" i="6"/>
  <c r="R36" i="6"/>
  <c r="S58" i="6"/>
  <c r="R15" i="6"/>
  <c r="R45" i="6"/>
  <c r="S64" i="6"/>
  <c r="R49" i="6"/>
  <c r="S9" i="6"/>
  <c r="S45" i="6"/>
  <c r="S31" i="6"/>
  <c r="S22" i="6"/>
  <c r="R7" i="6"/>
  <c r="R56" i="6"/>
  <c r="S61" i="6"/>
  <c r="R34" i="6"/>
  <c r="S59" i="6"/>
  <c r="R44" i="6"/>
  <c r="S32" i="6"/>
  <c r="R17" i="6"/>
  <c r="S26" i="6"/>
  <c r="R48" i="6"/>
  <c r="S7" i="6"/>
  <c r="S35" i="6"/>
  <c r="R20" i="6"/>
  <c r="S8" i="6"/>
  <c r="R55" i="6"/>
  <c r="R8" i="6"/>
  <c r="R58" i="6"/>
  <c r="S46" i="6"/>
  <c r="R31" i="6"/>
  <c r="R6" i="6"/>
  <c r="S36" i="6"/>
  <c r="S42" i="6"/>
  <c r="R24" i="6"/>
  <c r="R14" i="6"/>
  <c r="S38" i="6"/>
  <c r="R23" i="6"/>
  <c r="S12" i="6"/>
  <c r="S39" i="6"/>
  <c r="S29" i="6"/>
  <c r="S50" i="6"/>
  <c r="S20" i="6"/>
  <c r="S47" i="6"/>
  <c r="R27" i="6"/>
  <c r="S5" i="6"/>
  <c r="R42" i="6"/>
  <c r="R9" i="6"/>
  <c r="S43" i="6"/>
  <c r="R28" i="6"/>
  <c r="S16" i="6"/>
  <c r="R18" i="6"/>
  <c r="R5" i="6"/>
  <c r="S53" i="6"/>
  <c r="S6" i="6"/>
  <c r="S15" i="6"/>
  <c r="R33" i="6"/>
  <c r="R22" i="6"/>
  <c r="R21" i="6"/>
  <c r="S56" i="6"/>
  <c r="O3" i="7"/>
  <c r="P2" i="7" s="1"/>
  <c r="P3" i="7" s="1"/>
  <c r="P4" i="7" s="1"/>
  <c r="W245" i="14"/>
  <c r="V245" i="14"/>
  <c r="V246" i="14"/>
  <c r="W246" i="14"/>
  <c r="V247" i="14"/>
  <c r="W247" i="14"/>
  <c r="W248" i="14"/>
  <c r="V248" i="14"/>
  <c r="W249" i="14"/>
  <c r="V249" i="14"/>
  <c r="W250" i="14"/>
  <c r="V250" i="14"/>
  <c r="V251" i="14"/>
  <c r="W251" i="14"/>
  <c r="V252" i="14"/>
  <c r="W252" i="14"/>
  <c r="W253" i="14"/>
  <c r="V253" i="14"/>
  <c r="V221" i="14"/>
  <c r="V209" i="14"/>
  <c r="V241" i="14"/>
  <c r="W209" i="14"/>
  <c r="V177" i="14"/>
  <c r="W243" i="14"/>
  <c r="W211" i="14"/>
  <c r="V223" i="14"/>
  <c r="W191" i="14"/>
  <c r="W159" i="14"/>
  <c r="W240" i="14"/>
  <c r="W224" i="14"/>
  <c r="V208" i="14"/>
  <c r="V192" i="14"/>
  <c r="W236" i="14"/>
  <c r="V220" i="14"/>
  <c r="V204" i="14"/>
  <c r="W188" i="14"/>
  <c r="V172" i="14"/>
  <c r="W229" i="14"/>
  <c r="W193" i="14"/>
  <c r="W237" i="14"/>
  <c r="V205" i="14"/>
  <c r="W173" i="14"/>
  <c r="V239" i="14"/>
  <c r="V207" i="14"/>
  <c r="V219" i="14"/>
  <c r="V187" i="14"/>
  <c r="W155" i="14"/>
  <c r="V238" i="14"/>
  <c r="W222" i="14"/>
  <c r="W206" i="14"/>
  <c r="W190" i="14"/>
  <c r="W234" i="14"/>
  <c r="V218" i="14"/>
  <c r="V202" i="14"/>
  <c r="W186" i="14"/>
  <c r="W170" i="14"/>
  <c r="V185" i="14"/>
  <c r="W178" i="14"/>
  <c r="V206" i="14"/>
  <c r="V237" i="14"/>
  <c r="W213" i="14"/>
  <c r="W177" i="14"/>
  <c r="V233" i="14"/>
  <c r="V201" i="14"/>
  <c r="W235" i="14"/>
  <c r="V203" i="14"/>
  <c r="V139" i="14"/>
  <c r="W215" i="14"/>
  <c r="W183" i="14"/>
  <c r="V236" i="14"/>
  <c r="W220" i="14"/>
  <c r="W204" i="14"/>
  <c r="V188" i="14"/>
  <c r="W140" i="14"/>
  <c r="V232" i="14"/>
  <c r="W216" i="14"/>
  <c r="W200" i="14"/>
  <c r="W184" i="14"/>
  <c r="V181" i="14"/>
  <c r="W226" i="14"/>
  <c r="W174" i="14"/>
  <c r="V254" i="14"/>
  <c r="V189" i="14"/>
  <c r="V197" i="14"/>
  <c r="W169" i="14"/>
  <c r="V229" i="14"/>
  <c r="W197" i="14"/>
  <c r="V231" i="14"/>
  <c r="W199" i="14"/>
  <c r="V243" i="14"/>
  <c r="V211" i="14"/>
  <c r="V179" i="14"/>
  <c r="V234" i="14"/>
  <c r="W218" i="14"/>
  <c r="W202" i="14"/>
  <c r="V186" i="14"/>
  <c r="W138" i="14"/>
  <c r="V230" i="14"/>
  <c r="W214" i="14"/>
  <c r="V198" i="14"/>
  <c r="V182" i="14"/>
  <c r="W225" i="14"/>
  <c r="V213" i="14"/>
  <c r="V215" i="14"/>
  <c r="W195" i="14"/>
  <c r="W210" i="14"/>
  <c r="V222" i="14"/>
  <c r="W233" i="14"/>
  <c r="V225" i="14"/>
  <c r="V193" i="14"/>
  <c r="V161" i="14"/>
  <c r="V227" i="14"/>
  <c r="V195" i="14"/>
  <c r="W239" i="14"/>
  <c r="W207" i="14"/>
  <c r="W143" i="14"/>
  <c r="W232" i="14"/>
  <c r="V216" i="14"/>
  <c r="V200" i="14"/>
  <c r="V184" i="14"/>
  <c r="W244" i="14"/>
  <c r="V228" i="14"/>
  <c r="W212" i="14"/>
  <c r="V196" i="14"/>
  <c r="W164" i="14"/>
  <c r="W194" i="14"/>
  <c r="V190" i="14"/>
  <c r="V217" i="14"/>
  <c r="W205" i="14"/>
  <c r="W221" i="14"/>
  <c r="W189" i="14"/>
  <c r="V157" i="14"/>
  <c r="W223" i="14"/>
  <c r="V191" i="14"/>
  <c r="V235" i="14"/>
  <c r="W203" i="14"/>
  <c r="W139" i="14"/>
  <c r="W230" i="14"/>
  <c r="V214" i="14"/>
  <c r="W198" i="14"/>
  <c r="W182" i="14"/>
  <c r="V242" i="14"/>
  <c r="V226" i="14"/>
  <c r="V210" i="14"/>
  <c r="V194" i="14"/>
  <c r="V162" i="14"/>
  <c r="W242" i="14"/>
  <c r="W238" i="14"/>
  <c r="W254" i="14"/>
  <c r="W201" i="14"/>
  <c r="W241" i="14"/>
  <c r="W217" i="14"/>
  <c r="W185" i="14"/>
  <c r="W149" i="14"/>
  <c r="W219" i="14"/>
  <c r="W187" i="14"/>
  <c r="W231" i="14"/>
  <c r="V199" i="14"/>
  <c r="V244" i="14"/>
  <c r="W228" i="14"/>
  <c r="V212" i="14"/>
  <c r="W196" i="14"/>
  <c r="V164" i="14"/>
  <c r="V240" i="14"/>
  <c r="V224" i="14"/>
  <c r="W208" i="14"/>
  <c r="W192" i="14"/>
  <c r="W144" i="14"/>
  <c r="W227" i="14"/>
  <c r="W162" i="14"/>
  <c r="V134" i="14"/>
  <c r="V96" i="14"/>
  <c r="V125" i="14"/>
  <c r="V118" i="14"/>
  <c r="W127" i="14"/>
  <c r="W255" i="14"/>
  <c r="W89" i="14"/>
  <c r="V255" i="14"/>
  <c r="V120" i="14"/>
  <c r="W115" i="14"/>
  <c r="V133" i="14"/>
  <c r="W126" i="14"/>
  <c r="W46" i="14"/>
  <c r="V256" i="14"/>
  <c r="W256" i="14"/>
  <c r="W257" i="14"/>
  <c r="V257" i="14"/>
  <c r="W258" i="14"/>
  <c r="V258" i="14"/>
  <c r="V259" i="14"/>
  <c r="W259" i="14"/>
  <c r="V260" i="14"/>
  <c r="W260" i="14"/>
  <c r="V261" i="14"/>
  <c r="W261" i="14"/>
  <c r="W262" i="14"/>
  <c r="V262" i="14"/>
  <c r="V263" i="14"/>
  <c r="W263" i="14"/>
  <c r="V264" i="14"/>
  <c r="W264" i="14"/>
  <c r="W265" i="14"/>
  <c r="V265" i="14"/>
  <c r="V266" i="14"/>
  <c r="W266" i="14"/>
  <c r="V267" i="14"/>
  <c r="W267" i="14"/>
  <c r="W268" i="14"/>
  <c r="V268" i="14"/>
  <c r="V269" i="14"/>
  <c r="W269" i="14"/>
  <c r="V270" i="14"/>
  <c r="W270" i="14"/>
  <c r="V271" i="14"/>
  <c r="W271" i="14"/>
  <c r="W272" i="14"/>
  <c r="V272" i="14"/>
  <c r="W273" i="14"/>
  <c r="V273" i="14"/>
  <c r="W274" i="14"/>
  <c r="V274" i="14"/>
  <c r="W275" i="14"/>
  <c r="V275" i="14"/>
  <c r="W276" i="14"/>
  <c r="V276" i="14"/>
  <c r="V277" i="14"/>
  <c r="W277" i="14"/>
  <c r="V278" i="14"/>
  <c r="W278" i="14"/>
  <c r="V279" i="14"/>
  <c r="W279" i="14"/>
  <c r="V280" i="14"/>
  <c r="W280" i="14"/>
  <c r="V281" i="14"/>
  <c r="W281" i="14"/>
  <c r="W282" i="14"/>
  <c r="V282" i="14"/>
  <c r="V283" i="14"/>
  <c r="W283" i="14"/>
  <c r="W284" i="14"/>
  <c r="V284" i="14"/>
  <c r="W285" i="14"/>
  <c r="V285" i="14"/>
  <c r="V286" i="14"/>
  <c r="W286" i="14"/>
  <c r="W287" i="14"/>
  <c r="V287" i="14"/>
  <c r="W288" i="14"/>
  <c r="V288" i="14"/>
  <c r="V289" i="14"/>
  <c r="W289" i="14"/>
  <c r="W290" i="14"/>
  <c r="V290" i="14"/>
  <c r="V291" i="14"/>
  <c r="W291" i="14"/>
  <c r="V292" i="14"/>
  <c r="W292" i="14"/>
  <c r="V293" i="14"/>
  <c r="W293" i="14"/>
  <c r="W294" i="14"/>
  <c r="V294" i="14"/>
  <c r="V295" i="14"/>
  <c r="W295" i="14"/>
  <c r="W296" i="14"/>
  <c r="V296" i="14"/>
  <c r="W297" i="14"/>
  <c r="V297" i="14"/>
  <c r="W298" i="14"/>
  <c r="V298" i="14"/>
  <c r="V299" i="14"/>
  <c r="W299" i="14"/>
  <c r="W300" i="14"/>
  <c r="V300" i="14"/>
  <c r="W301" i="14"/>
  <c r="V301" i="14"/>
  <c r="V302" i="14"/>
  <c r="W302" i="14"/>
  <c r="V303" i="14"/>
  <c r="W303" i="14"/>
  <c r="V304" i="14"/>
  <c r="W304" i="14"/>
  <c r="V305" i="14"/>
  <c r="W305" i="14"/>
  <c r="W306" i="14"/>
  <c r="V306" i="14"/>
  <c r="V307" i="14"/>
  <c r="W307" i="14"/>
  <c r="W308" i="14"/>
  <c r="V308" i="14"/>
  <c r="W309" i="14"/>
  <c r="V309" i="14"/>
  <c r="V310" i="14"/>
  <c r="W310" i="14"/>
  <c r="W311" i="14"/>
  <c r="V311" i="14"/>
  <c r="V312" i="14"/>
  <c r="W312" i="14"/>
  <c r="V313" i="14"/>
  <c r="W313" i="14"/>
  <c r="V314" i="14"/>
  <c r="W314" i="14"/>
  <c r="V315" i="14"/>
  <c r="W315" i="14"/>
  <c r="W316" i="14"/>
  <c r="V316" i="14"/>
  <c r="V317" i="14"/>
  <c r="W317" i="14"/>
  <c r="W318" i="14"/>
  <c r="V318" i="14"/>
  <c r="V319" i="14"/>
  <c r="W319" i="14"/>
  <c r="W320" i="14"/>
  <c r="V320" i="14"/>
  <c r="V321" i="14"/>
  <c r="W321" i="14"/>
  <c r="W322" i="14"/>
  <c r="V322" i="14"/>
  <c r="V323" i="14"/>
  <c r="W323" i="14"/>
  <c r="W324" i="14"/>
  <c r="V324" i="14"/>
  <c r="V325" i="14"/>
  <c r="W325" i="14"/>
  <c r="W326" i="14"/>
  <c r="V326" i="14"/>
  <c r="V327" i="14"/>
  <c r="W327" i="14"/>
  <c r="V328" i="14"/>
  <c r="W328" i="14"/>
  <c r="V329" i="14"/>
  <c r="W329" i="14"/>
  <c r="W330" i="14"/>
  <c r="V330" i="14"/>
  <c r="W331" i="14"/>
  <c r="V331" i="14"/>
  <c r="V332" i="14"/>
  <c r="W332" i="14"/>
  <c r="V333" i="14"/>
  <c r="W333" i="14"/>
  <c r="W334" i="14"/>
  <c r="V334" i="14"/>
  <c r="W335" i="14"/>
  <c r="V335" i="14"/>
  <c r="V336" i="14"/>
  <c r="W336" i="14"/>
  <c r="W337" i="14"/>
  <c r="V337" i="14"/>
  <c r="W338" i="14"/>
  <c r="V338" i="14"/>
  <c r="V339" i="14"/>
  <c r="W339" i="14"/>
  <c r="V340" i="14"/>
  <c r="W340" i="14"/>
  <c r="V341" i="14"/>
  <c r="W341" i="14"/>
  <c r="W342" i="14"/>
  <c r="V342" i="14"/>
  <c r="W343" i="14"/>
  <c r="V343" i="14"/>
  <c r="V344" i="14"/>
  <c r="W344" i="14"/>
  <c r="V345" i="14"/>
  <c r="W345" i="14"/>
  <c r="W346" i="14"/>
  <c r="V346" i="14"/>
  <c r="V347" i="14"/>
  <c r="W347" i="14"/>
  <c r="W348" i="14"/>
  <c r="V348" i="14"/>
  <c r="W349" i="14"/>
  <c r="V349" i="14"/>
  <c r="W350" i="14"/>
  <c r="V350" i="14"/>
  <c r="V351" i="14"/>
  <c r="W351" i="14"/>
  <c r="V352" i="14"/>
  <c r="W352" i="14"/>
  <c r="V353" i="14"/>
  <c r="W353" i="14"/>
  <c r="W354" i="14"/>
  <c r="V354" i="14"/>
  <c r="W355" i="14"/>
  <c r="V355" i="14"/>
  <c r="V356" i="14"/>
  <c r="W356" i="14"/>
  <c r="V357" i="14"/>
  <c r="W357" i="14"/>
  <c r="V358" i="14"/>
  <c r="W358" i="14"/>
  <c r="W359" i="14"/>
  <c r="V359" i="14"/>
  <c r="V360" i="14"/>
  <c r="W360" i="14"/>
  <c r="W361" i="14"/>
  <c r="V361" i="14"/>
  <c r="W362" i="14"/>
  <c r="V362" i="14"/>
  <c r="W363" i="14"/>
  <c r="V363" i="14"/>
  <c r="W364" i="14"/>
  <c r="V364" i="14"/>
  <c r="V365" i="14"/>
  <c r="W365" i="14"/>
  <c r="V366" i="14"/>
  <c r="W366" i="14"/>
  <c r="W367" i="14"/>
  <c r="V367" i="14"/>
  <c r="W368" i="14"/>
  <c r="V368" i="14"/>
  <c r="P365" i="7"/>
  <c r="Q365" i="7"/>
  <c r="P366" i="7"/>
  <c r="Q366" i="7"/>
  <c r="Q367" i="7"/>
  <c r="P367" i="7"/>
  <c r="Q368" i="7"/>
  <c r="P368" i="7"/>
  <c r="W79" i="14" l="1"/>
  <c r="W18" i="14"/>
  <c r="W53" i="14"/>
  <c r="V77" i="14"/>
  <c r="V39" i="14"/>
  <c r="V73" i="14"/>
  <c r="W75" i="14"/>
  <c r="V23" i="14"/>
  <c r="V43" i="14"/>
  <c r="V72" i="14"/>
  <c r="V53" i="14"/>
  <c r="W50" i="14"/>
  <c r="W19" i="14"/>
  <c r="W118" i="14"/>
  <c r="W117" i="14"/>
  <c r="V14" i="14"/>
  <c r="W113" i="14"/>
  <c r="V108" i="14"/>
  <c r="V107" i="14"/>
  <c r="W93" i="14"/>
  <c r="W6" i="14"/>
  <c r="W39" i="14"/>
  <c r="W91" i="14"/>
  <c r="W86" i="14"/>
  <c r="V12" i="14"/>
  <c r="W72" i="14"/>
  <c r="W107" i="14"/>
  <c r="V13" i="14"/>
  <c r="V60" i="14"/>
  <c r="V80" i="14"/>
  <c r="W60" i="14"/>
  <c r="W5" i="14"/>
  <c r="W95" i="14"/>
  <c r="V61" i="14"/>
  <c r="V71" i="14"/>
  <c r="W83" i="14"/>
  <c r="W78" i="14"/>
  <c r="V58" i="14"/>
  <c r="V38" i="14"/>
  <c r="W120" i="14"/>
  <c r="V59" i="14"/>
  <c r="V124" i="14"/>
  <c r="V57" i="14"/>
  <c r="W38" i="14"/>
  <c r="W111" i="14"/>
  <c r="W73" i="14"/>
  <c r="W105" i="14"/>
  <c r="V100" i="14"/>
  <c r="V41" i="14"/>
  <c r="V93" i="14"/>
  <c r="W48" i="14"/>
  <c r="W63" i="14"/>
  <c r="W106" i="14"/>
  <c r="W116" i="14"/>
  <c r="V89" i="14"/>
  <c r="W59" i="14"/>
  <c r="V49" i="14"/>
  <c r="V117" i="14"/>
  <c r="W51" i="14"/>
  <c r="W97" i="14"/>
  <c r="W45" i="14"/>
  <c r="W40" i="14"/>
  <c r="V95" i="14"/>
  <c r="V90" i="14"/>
  <c r="W109" i="14"/>
  <c r="V45" i="14"/>
  <c r="W96" i="14"/>
  <c r="V84" i="14"/>
  <c r="V127" i="14"/>
  <c r="W101" i="14"/>
  <c r="W62" i="14"/>
  <c r="V7" i="14"/>
  <c r="W66" i="14"/>
  <c r="V66" i="14"/>
  <c r="W90" i="14"/>
  <c r="V51" i="14"/>
  <c r="W110" i="14"/>
  <c r="V34" i="14"/>
  <c r="V114" i="14"/>
  <c r="V101" i="14"/>
  <c r="W7" i="14"/>
  <c r="W71" i="14"/>
  <c r="V40" i="14"/>
  <c r="V75" i="14"/>
  <c r="V67" i="14"/>
  <c r="V42" i="14"/>
  <c r="V30" i="14"/>
  <c r="W42" i="14"/>
  <c r="W67" i="14"/>
  <c r="W56" i="14"/>
  <c r="V56" i="14"/>
  <c r="V44" i="14"/>
  <c r="W133" i="14"/>
  <c r="W176" i="14"/>
  <c r="V151" i="14"/>
  <c r="W181" i="14"/>
  <c r="W150" i="14"/>
  <c r="V173" i="14"/>
  <c r="W172" i="14"/>
  <c r="V138" i="14"/>
  <c r="V160" i="14"/>
  <c r="V4" i="14"/>
  <c r="V145" i="14"/>
  <c r="W147" i="14"/>
  <c r="V176" i="14"/>
  <c r="V156" i="14"/>
  <c r="V141" i="14"/>
  <c r="V143" i="14"/>
  <c r="V174" i="14"/>
  <c r="W154" i="14"/>
  <c r="W163" i="14"/>
  <c r="V169" i="14"/>
  <c r="V171" i="14"/>
  <c r="W151" i="14"/>
  <c r="W168" i="14"/>
  <c r="V183" i="14"/>
  <c r="V154" i="14"/>
  <c r="W161" i="14"/>
  <c r="W165" i="14"/>
  <c r="V168" i="14"/>
  <c r="V148" i="14"/>
  <c r="W171" i="14"/>
  <c r="V178" i="14"/>
  <c r="W153" i="14"/>
  <c r="V155" i="14"/>
  <c r="W180" i="14"/>
  <c r="W160" i="14"/>
  <c r="W158" i="14"/>
  <c r="W12" i="14"/>
  <c r="W44" i="14"/>
  <c r="W124" i="14"/>
  <c r="W103" i="14"/>
  <c r="V105" i="14"/>
  <c r="W43" i="14"/>
  <c r="V19" i="14"/>
  <c r="W102" i="14"/>
  <c r="W37" i="14"/>
  <c r="V55" i="14"/>
  <c r="W87" i="14"/>
  <c r="V5" i="14"/>
  <c r="V64" i="14"/>
  <c r="W14" i="14"/>
  <c r="V85" i="14"/>
  <c r="W61" i="14"/>
  <c r="V119" i="14"/>
  <c r="W8" i="14"/>
  <c r="V126" i="14"/>
  <c r="V18" i="14"/>
  <c r="V15" i="14"/>
  <c r="V102" i="14"/>
  <c r="V31" i="14"/>
  <c r="V113" i="14"/>
  <c r="V98" i="14"/>
  <c r="V79" i="14"/>
  <c r="V115" i="14"/>
  <c r="V48" i="14"/>
  <c r="W132" i="14"/>
  <c r="W76" i="14"/>
  <c r="W68" i="14"/>
  <c r="V46" i="14"/>
  <c r="W80" i="14"/>
  <c r="W85" i="14"/>
  <c r="W23" i="14"/>
  <c r="W57" i="14"/>
  <c r="V123" i="14"/>
  <c r="W112" i="14"/>
  <c r="V136" i="14"/>
  <c r="W24" i="14"/>
  <c r="V76" i="14"/>
  <c r="W54" i="14"/>
  <c r="W88" i="14"/>
  <c r="V106" i="14"/>
  <c r="W34" i="14"/>
  <c r="W15" i="14"/>
  <c r="V78" i="14"/>
  <c r="V81" i="14"/>
  <c r="V82" i="14"/>
  <c r="W20" i="14"/>
  <c r="W99" i="14"/>
  <c r="W30" i="14"/>
  <c r="V116" i="14"/>
  <c r="V122" i="14"/>
  <c r="W121" i="14"/>
  <c r="V9" i="14"/>
  <c r="V97" i="14"/>
  <c r="W128" i="14"/>
  <c r="W82" i="14"/>
  <c r="V144" i="14"/>
  <c r="V149" i="14"/>
  <c r="W142" i="14"/>
  <c r="W156" i="14"/>
  <c r="W137" i="14"/>
  <c r="V146" i="14"/>
  <c r="V165" i="14"/>
  <c r="V167" i="14"/>
  <c r="V147" i="14"/>
  <c r="W166" i="14"/>
  <c r="W175" i="14"/>
  <c r="V180" i="14"/>
  <c r="V153" i="14"/>
  <c r="W157" i="14"/>
  <c r="V166" i="14"/>
  <c r="W146" i="14"/>
  <c r="W148" i="14"/>
  <c r="V131" i="14"/>
  <c r="W65" i="14"/>
  <c r="W108" i="14"/>
  <c r="V86" i="14"/>
  <c r="W9" i="14"/>
  <c r="W27" i="14"/>
  <c r="W77" i="14"/>
  <c r="W58" i="14"/>
  <c r="W130" i="14"/>
  <c r="W131" i="14"/>
  <c r="V88" i="14"/>
  <c r="W4" i="14"/>
  <c r="W94" i="14"/>
  <c r="V20" i="14"/>
  <c r="W70" i="14"/>
  <c r="V87" i="14"/>
  <c r="V69" i="14"/>
  <c r="V132" i="14"/>
  <c r="V99" i="14"/>
  <c r="V16" i="14"/>
  <c r="W21" i="14"/>
  <c r="V91" i="14"/>
  <c r="V22" i="14"/>
  <c r="W13" i="14"/>
  <c r="V121" i="14"/>
  <c r="V104" i="14"/>
  <c r="V29" i="14"/>
  <c r="W114" i="14"/>
  <c r="V47" i="14"/>
  <c r="W125" i="14"/>
  <c r="W10" i="14"/>
  <c r="W122" i="14"/>
  <c r="W81" i="14"/>
  <c r="W74" i="14"/>
  <c r="W29" i="14"/>
  <c r="V33" i="14"/>
  <c r="W119" i="14"/>
  <c r="W36" i="14"/>
  <c r="V94" i="14"/>
  <c r="W135" i="14"/>
  <c r="V26" i="14"/>
  <c r="V10" i="14"/>
  <c r="W92" i="14"/>
  <c r="V6" i="14"/>
  <c r="V50" i="14"/>
  <c r="V54" i="14"/>
  <c r="W17" i="14"/>
  <c r="W84" i="14"/>
  <c r="V135" i="14"/>
  <c r="W98" i="14"/>
  <c r="W47" i="14"/>
  <c r="V17" i="14"/>
  <c r="V63" i="14"/>
  <c r="V110" i="14"/>
  <c r="V32" i="14"/>
  <c r="V111" i="14"/>
  <c r="W129" i="14"/>
  <c r="W136" i="14"/>
  <c r="W33" i="14"/>
  <c r="V92" i="14"/>
  <c r="V70" i="14"/>
  <c r="W104" i="14"/>
  <c r="W69" i="14"/>
  <c r="W55" i="14"/>
  <c r="V37" i="14"/>
  <c r="W25" i="14"/>
  <c r="V112" i="14"/>
  <c r="W100" i="14"/>
  <c r="W16" i="14"/>
  <c r="V83" i="14"/>
  <c r="W49" i="14"/>
  <c r="W28" i="14"/>
  <c r="V28" i="14"/>
  <c r="W123" i="14"/>
  <c r="W26" i="14"/>
  <c r="V27" i="14"/>
  <c r="V62" i="14"/>
  <c r="V74" i="14"/>
  <c r="V68" i="14"/>
  <c r="V11" i="14"/>
  <c r="V52" i="14"/>
  <c r="V36" i="14"/>
  <c r="V130" i="14"/>
  <c r="W32" i="14"/>
  <c r="V109" i="14"/>
  <c r="W41" i="14"/>
  <c r="V25" i="14"/>
  <c r="V129" i="14"/>
  <c r="V65" i="14"/>
  <c r="W11" i="14"/>
  <c r="W31" i="14"/>
  <c r="V103" i="14"/>
  <c r="W134" i="14"/>
  <c r="V35" i="14"/>
  <c r="W35" i="14"/>
  <c r="W64" i="14"/>
  <c r="W52" i="14"/>
  <c r="V128" i="14"/>
  <c r="V24" i="14"/>
  <c r="V21" i="14"/>
  <c r="W22" i="14"/>
  <c r="V8" i="14"/>
  <c r="W167" i="14"/>
  <c r="W145" i="14"/>
  <c r="V142" i="14"/>
  <c r="V150" i="14"/>
  <c r="V159" i="14"/>
  <c r="W152" i="14"/>
  <c r="V163" i="14"/>
  <c r="V170" i="14"/>
  <c r="V152" i="14"/>
  <c r="V137" i="14"/>
  <c r="W141" i="14"/>
  <c r="V158" i="14"/>
  <c r="V175" i="14"/>
  <c r="V140" i="14"/>
  <c r="P72" i="7"/>
  <c r="Q3" i="4"/>
  <c r="R2" i="4" s="1"/>
  <c r="R3" i="4" s="1"/>
  <c r="R49" i="4" s="1"/>
  <c r="S3" i="6"/>
  <c r="T2" i="6" s="1"/>
  <c r="T3" i="6" s="1"/>
  <c r="T310" i="6" s="1"/>
  <c r="Q51" i="7"/>
  <c r="P220" i="7"/>
  <c r="Q216" i="7"/>
  <c r="P265" i="7"/>
  <c r="P170" i="7"/>
  <c r="Q44" i="7"/>
  <c r="Q114" i="7"/>
  <c r="Q92" i="7"/>
  <c r="P333" i="7"/>
  <c r="P239" i="7"/>
  <c r="P137" i="7"/>
  <c r="P103" i="7"/>
  <c r="P269" i="7"/>
  <c r="P215" i="7"/>
  <c r="Q226" i="7"/>
  <c r="P73" i="7"/>
  <c r="Q61" i="7"/>
  <c r="Q199" i="7"/>
  <c r="Q30" i="7"/>
  <c r="P249" i="7"/>
  <c r="P319" i="7"/>
  <c r="Q23" i="7"/>
  <c r="P285" i="7"/>
  <c r="Q227" i="7"/>
  <c r="P105" i="7"/>
  <c r="Q222" i="7"/>
  <c r="P210" i="7"/>
  <c r="P143" i="7"/>
  <c r="P268" i="7"/>
  <c r="P193" i="7"/>
  <c r="P49" i="7"/>
  <c r="Q258" i="7"/>
  <c r="P300" i="7"/>
  <c r="P52" i="7"/>
  <c r="Q45" i="7"/>
  <c r="Q235" i="7"/>
  <c r="P144" i="7"/>
  <c r="P81" i="7"/>
  <c r="P43" i="7"/>
  <c r="Q151" i="7"/>
  <c r="Q217" i="7"/>
  <c r="P163" i="7"/>
  <c r="P192" i="7"/>
  <c r="P194" i="7"/>
  <c r="P236" i="7"/>
  <c r="P132" i="7"/>
  <c r="P102" i="7"/>
  <c r="Q318" i="7"/>
  <c r="Q314" i="7"/>
  <c r="P362" i="7"/>
  <c r="Q352" i="7"/>
  <c r="Q323" i="7"/>
  <c r="Q359" i="7"/>
  <c r="P341" i="7"/>
  <c r="Q335" i="7"/>
  <c r="Q353" i="7"/>
  <c r="P324" i="7"/>
  <c r="Q356" i="7"/>
  <c r="P305" i="7"/>
  <c r="P349" i="7"/>
  <c r="P325" i="7"/>
  <c r="Q357" i="7"/>
  <c r="Q159" i="7"/>
  <c r="P207" i="7"/>
  <c r="Q152" i="7"/>
  <c r="P282" i="7"/>
  <c r="Q138" i="7"/>
  <c r="Q281" i="7"/>
  <c r="Q141" i="7"/>
  <c r="Q4" i="7"/>
  <c r="P217" i="7"/>
  <c r="P122" i="7"/>
  <c r="Q85" i="7"/>
  <c r="P95" i="7"/>
  <c r="P246" i="7"/>
  <c r="Q81" i="7"/>
  <c r="Q301" i="7"/>
  <c r="Q134" i="7"/>
  <c r="P294" i="7"/>
  <c r="Q297" i="7"/>
  <c r="P59" i="7"/>
  <c r="Q69" i="7"/>
  <c r="Q79" i="7"/>
  <c r="Q275" i="7"/>
  <c r="Q76" i="7"/>
  <c r="P172" i="7"/>
  <c r="Q195" i="7"/>
  <c r="P272" i="7"/>
  <c r="Q64" i="7"/>
  <c r="P158" i="7"/>
  <c r="Q185" i="7"/>
  <c r="Q103" i="7"/>
  <c r="P197" i="7"/>
  <c r="Q125" i="7"/>
  <c r="P227" i="7"/>
  <c r="P161" i="7"/>
  <c r="Q238" i="7"/>
  <c r="Q117" i="7"/>
  <c r="Q136" i="7"/>
  <c r="P290" i="7"/>
  <c r="Q209" i="7"/>
  <c r="Q77" i="7"/>
  <c r="Q70" i="7"/>
  <c r="P228" i="7"/>
  <c r="P92" i="7"/>
  <c r="P114" i="7"/>
  <c r="P101" i="7"/>
  <c r="P293" i="7"/>
  <c r="Q220" i="7"/>
  <c r="P277" i="7"/>
  <c r="Q88" i="7"/>
  <c r="P182" i="7"/>
  <c r="Q203" i="7"/>
  <c r="Q274" i="7"/>
  <c r="Q74" i="7"/>
  <c r="P168" i="7"/>
  <c r="Q193" i="7"/>
  <c r="Q87" i="7"/>
  <c r="P175" i="7"/>
  <c r="Q109" i="7"/>
  <c r="P205" i="7"/>
  <c r="P169" i="7"/>
  <c r="P10" i="7"/>
  <c r="Q271" i="7"/>
  <c r="P15" i="7"/>
  <c r="Q164" i="7"/>
  <c r="P79" i="7"/>
  <c r="P85" i="7"/>
  <c r="Q184" i="7"/>
  <c r="Q19" i="7"/>
  <c r="P288" i="7"/>
  <c r="P71" i="7"/>
  <c r="Q170" i="7"/>
  <c r="Q338" i="7"/>
  <c r="P306" i="7"/>
  <c r="Q346" i="7"/>
  <c r="Q324" i="7"/>
  <c r="P315" i="7"/>
  <c r="P351" i="7"/>
  <c r="Q328" i="7"/>
  <c r="Q311" i="7"/>
  <c r="Q360" i="7"/>
  <c r="P316" i="7"/>
  <c r="P348" i="7"/>
  <c r="P330" i="7"/>
  <c r="Q329" i="7"/>
  <c r="P317" i="7"/>
  <c r="Q349" i="7"/>
  <c r="P131" i="7"/>
  <c r="P46" i="7"/>
  <c r="Q273" i="7"/>
  <c r="P160" i="7"/>
  <c r="Q270" i="7"/>
  <c r="P226" i="7"/>
  <c r="P232" i="7"/>
  <c r="P100" i="7"/>
  <c r="P89" i="7"/>
  <c r="Q166" i="7"/>
  <c r="P230" i="7"/>
  <c r="Q239" i="7"/>
  <c r="P204" i="7"/>
  <c r="Q96" i="7"/>
  <c r="Q55" i="7"/>
  <c r="Q277" i="7"/>
  <c r="Q133" i="7"/>
  <c r="Q265" i="7"/>
  <c r="Q95" i="7"/>
  <c r="Q186" i="7"/>
  <c r="P151" i="7"/>
  <c r="P165" i="7"/>
  <c r="P149" i="7"/>
  <c r="Q280" i="7"/>
  <c r="Q67" i="7"/>
  <c r="Q300" i="7"/>
  <c r="P135" i="7"/>
  <c r="Q234" i="7"/>
  <c r="Q57" i="7"/>
  <c r="P298" i="7"/>
  <c r="P48" i="7"/>
  <c r="Q252" i="7"/>
  <c r="P78" i="7"/>
  <c r="Q257" i="7"/>
  <c r="Q110" i="7"/>
  <c r="P130" i="7"/>
  <c r="Q229" i="7"/>
  <c r="P32" i="7"/>
  <c r="Q10" i="7"/>
  <c r="Q232" i="7"/>
  <c r="Q245" i="7"/>
  <c r="P154" i="7"/>
  <c r="Q212" i="7"/>
  <c r="P120" i="7"/>
  <c r="P240" i="7"/>
  <c r="Q213" i="7"/>
  <c r="P109" i="7"/>
  <c r="P245" i="7"/>
  <c r="P159" i="7"/>
  <c r="P12" i="7"/>
  <c r="Q75" i="7"/>
  <c r="P302" i="7"/>
  <c r="P147" i="7"/>
  <c r="Q244" i="7"/>
  <c r="Q65" i="7"/>
  <c r="P303" i="7"/>
  <c r="P28" i="7"/>
  <c r="P248" i="7"/>
  <c r="P56" i="7"/>
  <c r="Q253" i="7"/>
  <c r="Q118" i="7"/>
  <c r="P138" i="7"/>
  <c r="Q242" i="7"/>
  <c r="Q16" i="7"/>
  <c r="Q287" i="7"/>
  <c r="P263" i="7"/>
  <c r="Q12" i="7"/>
  <c r="P108" i="7"/>
  <c r="Q147" i="7"/>
  <c r="Q260" i="7"/>
  <c r="P243" i="7"/>
  <c r="P339" i="7"/>
  <c r="P343" i="7"/>
  <c r="P338" i="7"/>
  <c r="Q308" i="7"/>
  <c r="Q344" i="7"/>
  <c r="Q309" i="7"/>
  <c r="P257" i="7"/>
  <c r="P254" i="7"/>
  <c r="Q119" i="7"/>
  <c r="P77" i="7"/>
  <c r="P186" i="7"/>
  <c r="Q194" i="7"/>
  <c r="Q288" i="7"/>
  <c r="P90" i="7"/>
  <c r="Q127" i="7"/>
  <c r="P63" i="7"/>
  <c r="P244" i="7"/>
  <c r="P51" i="7"/>
  <c r="P234" i="7"/>
  <c r="P216" i="7"/>
  <c r="P238" i="7"/>
  <c r="P225" i="7"/>
  <c r="P266" i="7"/>
  <c r="Q278" i="7"/>
  <c r="Q90" i="7"/>
  <c r="P29" i="7"/>
  <c r="Q181" i="7"/>
  <c r="Q208" i="7"/>
  <c r="P75" i="7"/>
  <c r="Q11" i="7"/>
  <c r="P61" i="7"/>
  <c r="P242" i="7"/>
  <c r="P198" i="7"/>
  <c r="P222" i="7"/>
  <c r="P233" i="7"/>
  <c r="Q228" i="7"/>
  <c r="P67" i="7"/>
  <c r="P171" i="7"/>
  <c r="Q83" i="7"/>
  <c r="P157" i="7"/>
  <c r="P180" i="7"/>
  <c r="Q201" i="7"/>
  <c r="Q71" i="7"/>
  <c r="P155" i="7"/>
  <c r="Q93" i="7"/>
  <c r="P183" i="7"/>
  <c r="P113" i="7"/>
  <c r="Q126" i="7"/>
  <c r="P146" i="7"/>
  <c r="Q122" i="7"/>
  <c r="P181" i="7"/>
  <c r="Q219" i="7"/>
  <c r="P190" i="7"/>
  <c r="P133" i="7"/>
  <c r="P57" i="7"/>
  <c r="Q296" i="7"/>
  <c r="P69" i="7"/>
  <c r="P38" i="7"/>
  <c r="P87" i="7"/>
  <c r="P275" i="7"/>
  <c r="P278" i="7"/>
  <c r="P107" i="7"/>
  <c r="Q204" i="7"/>
  <c r="Q35" i="7"/>
  <c r="P292" i="7"/>
  <c r="P93" i="7"/>
  <c r="Q192" i="7"/>
  <c r="Q25" i="7"/>
  <c r="Q290" i="7"/>
  <c r="P134" i="7"/>
  <c r="Q268" i="7"/>
  <c r="P164" i="7"/>
  <c r="P273" i="7"/>
  <c r="Q14" i="7"/>
  <c r="P34" i="7"/>
  <c r="P19" i="7"/>
  <c r="Q33" i="7"/>
  <c r="P112" i="7"/>
  <c r="P142" i="7"/>
  <c r="P201" i="7"/>
  <c r="Q144" i="7"/>
  <c r="P166" i="7"/>
  <c r="Q259" i="7"/>
  <c r="Q336" i="7"/>
  <c r="Q355" i="7"/>
  <c r="P323" i="7"/>
  <c r="Q320" i="7"/>
  <c r="Q362" i="7"/>
  <c r="Q321" i="7"/>
  <c r="Q299" i="7"/>
  <c r="P53" i="7"/>
  <c r="P39" i="7"/>
  <c r="P287" i="7"/>
  <c r="P153" i="7"/>
  <c r="P124" i="7"/>
  <c r="Q155" i="7"/>
  <c r="Q60" i="7"/>
  <c r="P115" i="7"/>
  <c r="P187" i="7"/>
  <c r="Q302" i="7"/>
  <c r="P235" i="7"/>
  <c r="Q131" i="7"/>
  <c r="P221" i="7"/>
  <c r="Q121" i="7"/>
  <c r="Q124" i="7"/>
  <c r="Q154" i="7"/>
  <c r="Q174" i="7"/>
  <c r="P23" i="7"/>
  <c r="P20" i="7"/>
  <c r="P185" i="7"/>
  <c r="Q169" i="7"/>
  <c r="Q31" i="7"/>
  <c r="Q295" i="7"/>
  <c r="P280" i="7"/>
  <c r="Q139" i="7"/>
  <c r="P231" i="7"/>
  <c r="Q129" i="7"/>
  <c r="Q104" i="7"/>
  <c r="Q132" i="7"/>
  <c r="Q182" i="7"/>
  <c r="P208" i="7"/>
  <c r="Q178" i="7"/>
  <c r="Q98" i="7"/>
  <c r="Q211" i="7"/>
  <c r="Q84" i="7"/>
  <c r="Q9" i="7"/>
  <c r="Q286" i="7"/>
  <c r="P176" i="7"/>
  <c r="P276" i="7"/>
  <c r="P206" i="7"/>
  <c r="P13" i="7"/>
  <c r="P177" i="7"/>
  <c r="Q190" i="7"/>
  <c r="P229" i="7"/>
  <c r="P224" i="7"/>
  <c r="Q108" i="7"/>
  <c r="P262" i="7"/>
  <c r="Q145" i="7"/>
  <c r="Q205" i="7"/>
  <c r="Q6" i="7"/>
  <c r="Q128" i="7"/>
  <c r="Q196" i="7"/>
  <c r="P45" i="7"/>
  <c r="Q250" i="7"/>
  <c r="Q197" i="7"/>
  <c r="Q207" i="7"/>
  <c r="P251" i="7"/>
  <c r="P191" i="7"/>
  <c r="P44" i="7"/>
  <c r="Q99" i="7"/>
  <c r="Q248" i="7"/>
  <c r="P179" i="7"/>
  <c r="P30" i="7"/>
  <c r="Q89" i="7"/>
  <c r="Q293" i="7"/>
  <c r="Q210" i="7"/>
  <c r="P299" i="7"/>
  <c r="Q240" i="7"/>
  <c r="P65" i="7"/>
  <c r="Q78" i="7"/>
  <c r="P98" i="7"/>
  <c r="Q32" i="7"/>
  <c r="Q161" i="7"/>
  <c r="Q18" i="7"/>
  <c r="Q48" i="7"/>
  <c r="Q86" i="7"/>
  <c r="P255" i="7"/>
  <c r="P258" i="7"/>
  <c r="P310" i="7"/>
  <c r="P307" i="7"/>
  <c r="P359" i="7"/>
  <c r="P332" i="7"/>
  <c r="P340" i="7"/>
  <c r="P321" i="7"/>
  <c r="Q341" i="7"/>
  <c r="Q101" i="7"/>
  <c r="P76" i="7"/>
  <c r="P148" i="7"/>
  <c r="Q13" i="7"/>
  <c r="Q102" i="7"/>
  <c r="P214" i="7"/>
  <c r="P83" i="7"/>
  <c r="P184" i="7"/>
  <c r="Q291" i="7"/>
  <c r="P289" i="7"/>
  <c r="P16" i="7"/>
  <c r="Q162" i="7"/>
  <c r="P284" i="7"/>
  <c r="Q148" i="7"/>
  <c r="Q282" i="7"/>
  <c r="P27" i="7"/>
  <c r="P55" i="7"/>
  <c r="P66" i="7"/>
  <c r="Q24" i="7"/>
  <c r="Q183" i="7"/>
  <c r="P26" i="7"/>
  <c r="P260" i="7"/>
  <c r="Q191" i="7"/>
  <c r="P123" i="7"/>
  <c r="Q172" i="7"/>
  <c r="P286" i="7"/>
  <c r="Q160" i="7"/>
  <c r="Q284" i="7"/>
  <c r="P5" i="7"/>
  <c r="P35" i="7"/>
  <c r="P74" i="7"/>
  <c r="Q149" i="7"/>
  <c r="P247" i="7"/>
  <c r="P22" i="7"/>
  <c r="Q304" i="7"/>
  <c r="P8" i="7"/>
  <c r="Q73" i="7"/>
  <c r="P301" i="7"/>
  <c r="P6" i="7"/>
  <c r="P304" i="7"/>
  <c r="P36" i="7"/>
  <c r="Q249" i="7"/>
  <c r="P241" i="7"/>
  <c r="P18" i="7"/>
  <c r="P80" i="7"/>
  <c r="P37" i="7"/>
  <c r="P118" i="7"/>
  <c r="P167" i="7"/>
  <c r="P297" i="7"/>
  <c r="P14" i="7"/>
  <c r="Q198" i="7"/>
  <c r="Q41" i="7"/>
  <c r="P209" i="7"/>
  <c r="P68" i="7"/>
  <c r="Q156" i="7"/>
  <c r="P174" i="7"/>
  <c r="P188" i="7"/>
  <c r="P267" i="7"/>
  <c r="Q34" i="7"/>
  <c r="P128" i="7"/>
  <c r="Q163" i="7"/>
  <c r="Q264" i="7"/>
  <c r="Q20" i="7"/>
  <c r="P116" i="7"/>
  <c r="Q153" i="7"/>
  <c r="Q167" i="7"/>
  <c r="Q40" i="7"/>
  <c r="P145" i="7"/>
  <c r="Q7" i="7"/>
  <c r="P199" i="7"/>
  <c r="P64" i="7"/>
  <c r="P42" i="7"/>
  <c r="P9" i="7"/>
  <c r="P295" i="7"/>
  <c r="Q289" i="7"/>
  <c r="P40" i="7"/>
  <c r="Q266" i="7"/>
  <c r="Q171" i="7"/>
  <c r="P140" i="7"/>
  <c r="P203" i="7"/>
  <c r="P253" i="7"/>
  <c r="Q175" i="7"/>
  <c r="Q165" i="7"/>
  <c r="Q283" i="7"/>
  <c r="P281" i="7"/>
  <c r="Q26" i="7"/>
  <c r="Q105" i="7"/>
  <c r="Q243" i="7"/>
  <c r="Q56" i="7"/>
  <c r="Q255" i="7"/>
  <c r="Q143" i="7"/>
  <c r="Q223" i="7"/>
  <c r="Q269" i="7"/>
  <c r="Q292" i="7"/>
  <c r="P162" i="7"/>
  <c r="P129" i="7"/>
  <c r="Q189" i="7"/>
  <c r="P200" i="7"/>
  <c r="P212" i="7"/>
  <c r="Q80" i="7"/>
  <c r="P50" i="7"/>
  <c r="P156" i="7"/>
  <c r="P173" i="7"/>
  <c r="Q112" i="7"/>
  <c r="Q137" i="7"/>
  <c r="P279" i="7"/>
  <c r="Q237" i="7"/>
  <c r="P96" i="7"/>
  <c r="Q263" i="7"/>
  <c r="P97" i="7"/>
  <c r="Q256" i="7"/>
  <c r="Q158" i="7"/>
  <c r="Q230" i="7"/>
  <c r="P195" i="7"/>
  <c r="P352" i="7"/>
  <c r="P358" i="7"/>
  <c r="P99" i="7"/>
  <c r="P252" i="7"/>
  <c r="Q150" i="7"/>
  <c r="Q225" i="7"/>
  <c r="P250" i="7"/>
  <c r="P117" i="7"/>
  <c r="Q267" i="7"/>
  <c r="Q200" i="7"/>
  <c r="Q157" i="7"/>
  <c r="P136" i="7"/>
  <c r="Q115" i="7"/>
  <c r="P213" i="7"/>
  <c r="Q262" i="7"/>
  <c r="P88" i="7"/>
  <c r="P106" i="7"/>
  <c r="Q173" i="7"/>
  <c r="P126" i="7"/>
  <c r="Q206" i="7"/>
  <c r="P141" i="7"/>
  <c r="P111" i="7"/>
  <c r="Q106" i="7"/>
  <c r="Q120" i="7"/>
  <c r="Q21" i="7"/>
  <c r="Q135" i="7"/>
  <c r="Q180" i="7"/>
  <c r="P82" i="7"/>
  <c r="Q221" i="7"/>
  <c r="P94" i="7"/>
  <c r="Q285" i="7"/>
  <c r="Q215" i="7"/>
  <c r="P261" i="7"/>
  <c r="Q272" i="7"/>
  <c r="P283" i="7"/>
  <c r="P86" i="7"/>
  <c r="P121" i="7"/>
  <c r="Q176" i="7"/>
  <c r="Q337" i="7"/>
  <c r="Q233" i="7"/>
  <c r="Q140" i="7"/>
  <c r="P119" i="7"/>
  <c r="P91" i="7"/>
  <c r="Q116" i="7"/>
  <c r="Q107" i="7"/>
  <c r="P54" i="7"/>
  <c r="P270" i="7"/>
  <c r="Q279" i="7"/>
  <c r="P178" i="7"/>
  <c r="Q29" i="7"/>
  <c r="P218" i="7"/>
  <c r="Q179" i="7"/>
  <c r="P271" i="7"/>
  <c r="Q22" i="7"/>
  <c r="Q218" i="7"/>
  <c r="Q188" i="7"/>
  <c r="Q97" i="7"/>
  <c r="P189" i="7"/>
  <c r="Q294" i="7"/>
  <c r="Q43" i="7"/>
  <c r="Q130" i="7"/>
  <c r="P31" i="7"/>
  <c r="Q50" i="7"/>
  <c r="Q36" i="7"/>
  <c r="P196" i="7"/>
  <c r="P291" i="7"/>
  <c r="Q94" i="7"/>
  <c r="Q168" i="7"/>
  <c r="Q42" i="7"/>
  <c r="P150" i="7"/>
  <c r="P127" i="7"/>
  <c r="Q8" i="7"/>
  <c r="P110" i="7"/>
  <c r="Q214" i="7"/>
  <c r="P264" i="7"/>
  <c r="Q202" i="7"/>
  <c r="Q142" i="7"/>
  <c r="Q68" i="7"/>
  <c r="Q39" i="7"/>
  <c r="P7" i="7"/>
  <c r="P21" i="7"/>
  <c r="P274" i="7"/>
  <c r="P237" i="7"/>
  <c r="Q27" i="7"/>
  <c r="Q62" i="7"/>
  <c r="Q82" i="7"/>
  <c r="Q276" i="7"/>
  <c r="P202" i="7"/>
  <c r="P84" i="7"/>
  <c r="Q100" i="7"/>
  <c r="Q91" i="7"/>
  <c r="Q231" i="7"/>
  <c r="P259" i="7"/>
  <c r="P104" i="7"/>
  <c r="Q241" i="7"/>
  <c r="P353" i="7"/>
  <c r="Q340" i="7"/>
  <c r="Q15" i="7"/>
  <c r="Q5" i="7"/>
  <c r="Q63" i="7"/>
  <c r="Q54" i="7"/>
  <c r="P41" i="7"/>
  <c r="Q47" i="7"/>
  <c r="Q37" i="7"/>
  <c r="Q53" i="7"/>
  <c r="P17" i="7"/>
  <c r="Q17" i="7"/>
  <c r="P11" i="7"/>
  <c r="Q46" i="7"/>
  <c r="P33" i="7"/>
  <c r="Q58" i="7"/>
  <c r="P62" i="7"/>
  <c r="P58" i="7"/>
  <c r="Q38" i="7"/>
  <c r="P25" i="7"/>
  <c r="P47" i="7"/>
  <c r="P24" i="7"/>
  <c r="Q261" i="7"/>
  <c r="P256" i="7"/>
  <c r="P296" i="7"/>
  <c r="Q224" i="7"/>
  <c r="Q298" i="7"/>
  <c r="Q236" i="7"/>
  <c r="Q254" i="7"/>
  <c r="Q247" i="7"/>
  <c r="P152" i="7"/>
  <c r="Q345" i="7"/>
  <c r="Q313" i="7"/>
  <c r="Q325" i="7"/>
  <c r="P361" i="7"/>
  <c r="P344" i="7"/>
  <c r="P312" i="7"/>
  <c r="Q348" i="7"/>
  <c r="P354" i="7"/>
  <c r="P320" i="7"/>
  <c r="Q347" i="7"/>
  <c r="P311" i="7"/>
  <c r="P308" i="7"/>
  <c r="Q342" i="7"/>
  <c r="P219" i="7"/>
  <c r="Q177" i="7"/>
  <c r="Q52" i="7"/>
  <c r="Q187" i="7"/>
  <c r="Q66" i="7"/>
  <c r="P60" i="7"/>
  <c r="Q303" i="7"/>
  <c r="P342" i="7"/>
  <c r="P337" i="7"/>
  <c r="Q305" i="7"/>
  <c r="Q317" i="7"/>
  <c r="Q312" i="7"/>
  <c r="P336" i="7"/>
  <c r="Q358" i="7"/>
  <c r="Q316" i="7"/>
  <c r="Q322" i="7"/>
  <c r="Q343" i="7"/>
  <c r="Q339" i="7"/>
  <c r="Q350" i="7"/>
  <c r="P331" i="7"/>
  <c r="Q334" i="7"/>
  <c r="Q246" i="7"/>
  <c r="Q146" i="7"/>
  <c r="Q113" i="7"/>
  <c r="P211" i="7"/>
  <c r="Q123" i="7"/>
  <c r="P223" i="7"/>
  <c r="Q111" i="7"/>
  <c r="Q72" i="7"/>
  <c r="Q310" i="7"/>
  <c r="Q333" i="7"/>
  <c r="P346" i="7"/>
  <c r="P313" i="7"/>
  <c r="P364" i="7"/>
  <c r="Q332" i="7"/>
  <c r="P334" i="7"/>
  <c r="P355" i="7"/>
  <c r="Q306" i="7"/>
  <c r="Q327" i="7"/>
  <c r="P335" i="7"/>
  <c r="P345" i="7"/>
  <c r="Q319" i="7"/>
  <c r="Q330" i="7"/>
  <c r="P70" i="7"/>
  <c r="Q49" i="7"/>
  <c r="P125" i="7"/>
  <c r="Q59" i="7"/>
  <c r="P139" i="7"/>
  <c r="Q251" i="7"/>
  <c r="Q28" i="7"/>
  <c r="Q361" i="7"/>
  <c r="P329" i="7"/>
  <c r="P318" i="7"/>
  <c r="P309" i="7"/>
  <c r="P360" i="7"/>
  <c r="P328" i="7"/>
  <c r="P314" i="7"/>
  <c r="P347" i="7"/>
  <c r="P357" i="7"/>
  <c r="Q315" i="7"/>
  <c r="P327" i="7"/>
  <c r="Q364" i="7"/>
  <c r="Q307" i="7"/>
  <c r="P326" i="7"/>
  <c r="Q363" i="7"/>
  <c r="Q354" i="7"/>
  <c r="P322" i="7"/>
  <c r="P356" i="7"/>
  <c r="P363" i="7"/>
  <c r="Q331" i="7"/>
  <c r="Q326" i="7"/>
  <c r="Q351" i="7"/>
  <c r="P350" i="7"/>
  <c r="U365" i="6"/>
  <c r="U322" i="6"/>
  <c r="T342" i="6"/>
  <c r="U311" i="6"/>
  <c r="T331" i="6"/>
  <c r="T335" i="6"/>
  <c r="U324" i="6"/>
  <c r="T308" i="6"/>
  <c r="U308" i="6"/>
  <c r="T352" i="6"/>
  <c r="T365" i="6"/>
  <c r="U337" i="6"/>
  <c r="T349" i="6"/>
  <c r="U305" i="6"/>
  <c r="U317" i="6"/>
  <c r="T314" i="6"/>
  <c r="U342" i="6"/>
  <c r="U267" i="6"/>
  <c r="U304" i="6"/>
  <c r="T280" i="6"/>
  <c r="U193" i="6"/>
  <c r="U248" i="6"/>
  <c r="T297" i="6"/>
  <c r="T273" i="6"/>
  <c r="U278" i="6"/>
  <c r="U266" i="6"/>
  <c r="T231" i="6"/>
  <c r="T366" i="6"/>
  <c r="U366" i="6"/>
  <c r="U209" i="6"/>
  <c r="T241" i="6"/>
  <c r="U218" i="6"/>
  <c r="T279" i="6"/>
  <c r="T201" i="6"/>
  <c r="T248" i="6"/>
  <c r="U275" i="6"/>
  <c r="U240" i="6"/>
  <c r="T187" i="6"/>
  <c r="U196" i="6"/>
  <c r="U202" i="6"/>
  <c r="T276" i="6"/>
  <c r="T219" i="6"/>
  <c r="T275" i="6"/>
  <c r="T246" i="6"/>
  <c r="T303" i="6"/>
  <c r="U231" i="6"/>
  <c r="U296" i="6"/>
  <c r="T291" i="6"/>
  <c r="U205" i="6"/>
  <c r="T288" i="6"/>
  <c r="T250" i="6"/>
  <c r="T221" i="6"/>
  <c r="U367" i="6"/>
  <c r="T367" i="6"/>
  <c r="U368" i="6"/>
  <c r="T368" i="6"/>
  <c r="R365" i="4"/>
  <c r="S365" i="4"/>
  <c r="R366" i="4"/>
  <c r="S366" i="4"/>
  <c r="R307" i="4"/>
  <c r="S311" i="4"/>
  <c r="S315" i="4"/>
  <c r="S319" i="4"/>
  <c r="S323" i="4"/>
  <c r="S327" i="4"/>
  <c r="S331" i="4"/>
  <c r="S335" i="4"/>
  <c r="S339" i="4"/>
  <c r="S343" i="4"/>
  <c r="S347" i="4"/>
  <c r="R351" i="4"/>
  <c r="S355" i="4"/>
  <c r="S359" i="4"/>
  <c r="S363" i="4"/>
  <c r="S344" i="4"/>
  <c r="S352" i="4"/>
  <c r="R360" i="4"/>
  <c r="R364" i="4"/>
  <c r="R340" i="4"/>
  <c r="S356" i="4"/>
  <c r="R309" i="4"/>
  <c r="R321" i="4"/>
  <c r="R333" i="4"/>
  <c r="R341" i="4"/>
  <c r="R353" i="4"/>
  <c r="S306" i="4"/>
  <c r="S326" i="4"/>
  <c r="S334" i="4"/>
  <c r="R354" i="4"/>
  <c r="S362" i="4"/>
  <c r="R308" i="4"/>
  <c r="R312" i="4"/>
  <c r="R316" i="4"/>
  <c r="R320" i="4"/>
  <c r="R324" i="4"/>
  <c r="R328" i="4"/>
  <c r="S332" i="4"/>
  <c r="R336" i="4"/>
  <c r="S340" i="4"/>
  <c r="R348" i="4"/>
  <c r="R356" i="4"/>
  <c r="R344" i="4"/>
  <c r="R352" i="4"/>
  <c r="S360" i="4"/>
  <c r="S305" i="4"/>
  <c r="S317" i="4"/>
  <c r="S325" i="4"/>
  <c r="R337" i="4"/>
  <c r="S349" i="4"/>
  <c r="S361" i="4"/>
  <c r="S318" i="4"/>
  <c r="R346" i="4"/>
  <c r="S308" i="4"/>
  <c r="S312" i="4"/>
  <c r="S316" i="4"/>
  <c r="S320" i="4"/>
  <c r="S324" i="4"/>
  <c r="S328" i="4"/>
  <c r="R332" i="4"/>
  <c r="S336" i="4"/>
  <c r="S348" i="4"/>
  <c r="S364" i="4"/>
  <c r="R313" i="4"/>
  <c r="R329" i="4"/>
  <c r="R345" i="4"/>
  <c r="S357" i="4"/>
  <c r="S314" i="4"/>
  <c r="S342" i="4"/>
  <c r="S367" i="4"/>
  <c r="R305" i="4"/>
  <c r="S309" i="4"/>
  <c r="S313" i="4"/>
  <c r="R317" i="4"/>
  <c r="S321" i="4"/>
  <c r="R325" i="4"/>
  <c r="S329" i="4"/>
  <c r="S333" i="4"/>
  <c r="S337" i="4"/>
  <c r="S341" i="4"/>
  <c r="S345" i="4"/>
  <c r="R349" i="4"/>
  <c r="S353" i="4"/>
  <c r="R357" i="4"/>
  <c r="R361" i="4"/>
  <c r="R306" i="4"/>
  <c r="R314" i="4"/>
  <c r="R318" i="4"/>
  <c r="R326" i="4"/>
  <c r="S330" i="4"/>
  <c r="R338" i="4"/>
  <c r="S346" i="4"/>
  <c r="S350" i="4"/>
  <c r="R358" i="4"/>
  <c r="R367" i="4"/>
  <c r="S310" i="4"/>
  <c r="R330" i="4"/>
  <c r="S338" i="4"/>
  <c r="S358" i="4"/>
  <c r="R310" i="4"/>
  <c r="S322" i="4"/>
  <c r="R334" i="4"/>
  <c r="R342" i="4"/>
  <c r="S354" i="4"/>
  <c r="R362" i="4"/>
  <c r="R322" i="4"/>
  <c r="R350" i="4"/>
  <c r="R315" i="4"/>
  <c r="R347" i="4"/>
  <c r="S351" i="4"/>
  <c r="R359" i="4"/>
  <c r="R343" i="4"/>
  <c r="R319" i="4"/>
  <c r="R323" i="4"/>
  <c r="R355" i="4"/>
  <c r="R327" i="4"/>
  <c r="R363" i="4"/>
  <c r="R311" i="4"/>
  <c r="R331" i="4"/>
  <c r="R335" i="4"/>
  <c r="R339" i="4"/>
  <c r="S307" i="4"/>
  <c r="R252" i="4"/>
  <c r="R186" i="4"/>
  <c r="R259" i="4"/>
  <c r="S233" i="4"/>
  <c r="R218" i="4"/>
  <c r="S304" i="4"/>
  <c r="R299" i="4"/>
  <c r="S257" i="4"/>
  <c r="R266" i="4"/>
  <c r="S264" i="4"/>
  <c r="R289" i="4"/>
  <c r="R227" i="4"/>
  <c r="S261" i="4"/>
  <c r="S197" i="4"/>
  <c r="R274" i="4"/>
  <c r="S280" i="4"/>
  <c r="S247" i="4"/>
  <c r="R244" i="4"/>
  <c r="S218" i="4"/>
  <c r="R243" i="4"/>
  <c r="R230" i="4"/>
  <c r="S192" i="4"/>
  <c r="R217" i="4"/>
  <c r="R280" i="4"/>
  <c r="R216" i="4"/>
  <c r="R187" i="4"/>
  <c r="S236" i="4"/>
  <c r="R261" i="4"/>
  <c r="R197" i="4"/>
  <c r="S246" i="4"/>
  <c r="R271" i="4"/>
  <c r="R207" i="4"/>
  <c r="S265" i="4"/>
  <c r="S191" i="4"/>
  <c r="S250" i="4"/>
  <c r="R224" i="4"/>
  <c r="R203" i="4"/>
  <c r="S254" i="4"/>
  <c r="S251" i="4"/>
  <c r="R302" i="4"/>
  <c r="S232" i="4"/>
  <c r="R188" i="4"/>
  <c r="R131" i="4"/>
  <c r="S201" i="4"/>
  <c r="S300" i="4"/>
  <c r="R297" i="4"/>
  <c r="S241" i="4"/>
  <c r="R234" i="4"/>
  <c r="S200" i="4"/>
  <c r="R303" i="4"/>
  <c r="R286" i="4"/>
  <c r="S253" i="4"/>
  <c r="S189" i="4"/>
  <c r="S125" i="4"/>
  <c r="R258" i="4"/>
  <c r="S248" i="4"/>
  <c r="R273" i="4"/>
  <c r="S239" i="4"/>
  <c r="R228" i="4"/>
  <c r="S186" i="4"/>
  <c r="R211" i="4"/>
  <c r="R222" i="4"/>
  <c r="R201" i="4"/>
  <c r="R272" i="4"/>
  <c r="R208" i="4"/>
  <c r="R144" i="4"/>
  <c r="S274" i="4"/>
  <c r="S228" i="4"/>
  <c r="R253" i="4"/>
  <c r="R189" i="4"/>
  <c r="S238" i="4"/>
  <c r="S174" i="4"/>
  <c r="R263" i="4"/>
  <c r="R199" i="4"/>
  <c r="S187" i="4"/>
  <c r="S273" i="4"/>
  <c r="R291" i="4"/>
  <c r="S269" i="4"/>
  <c r="R260" i="4"/>
  <c r="R215" i="4"/>
  <c r="R290" i="4"/>
  <c r="R294" i="4"/>
  <c r="S302" i="4"/>
  <c r="R250" i="4"/>
  <c r="R304" i="4"/>
  <c r="S296" i="4"/>
  <c r="R295" i="4"/>
  <c r="S225" i="4"/>
  <c r="R202" i="4"/>
  <c r="R301" i="4"/>
  <c r="S275" i="4"/>
  <c r="S245" i="4"/>
  <c r="R242" i="4"/>
  <c r="S216" i="4"/>
  <c r="R241" i="4"/>
  <c r="S287" i="4"/>
  <c r="S231" i="4"/>
  <c r="R212" i="4"/>
  <c r="S154" i="4"/>
  <c r="R278" i="4"/>
  <c r="R214" i="4"/>
  <c r="R185" i="4"/>
  <c r="R264" i="4"/>
  <c r="R200" i="4"/>
  <c r="S258" i="4"/>
  <c r="R283" i="4"/>
  <c r="S284" i="4"/>
  <c r="S220" i="4"/>
  <c r="R245" i="4"/>
  <c r="S230" i="4"/>
  <c r="R255" i="4"/>
  <c r="R191" i="4"/>
  <c r="S212" i="4"/>
  <c r="S158" i="4"/>
  <c r="R247" i="4"/>
  <c r="R282" i="4"/>
  <c r="R140" i="4"/>
  <c r="S208" i="4"/>
  <c r="R205" i="4"/>
  <c r="S281" i="4"/>
  <c r="S294" i="4"/>
  <c r="R129" i="4"/>
  <c r="R300" i="4"/>
  <c r="S292" i="4"/>
  <c r="R293" i="4"/>
  <c r="S209" i="4"/>
  <c r="S299" i="4"/>
  <c r="S259" i="4"/>
  <c r="R268" i="4"/>
  <c r="S266" i="4"/>
  <c r="S237" i="4"/>
  <c r="R226" i="4"/>
  <c r="R209" i="4"/>
  <c r="R285" i="4"/>
  <c r="S223" i="4"/>
  <c r="R196" i="4"/>
  <c r="R270" i="4"/>
  <c r="R206" i="4"/>
  <c r="S272" i="4"/>
  <c r="S144" i="4"/>
  <c r="R256" i="4"/>
  <c r="R192" i="4"/>
  <c r="S242" i="4"/>
  <c r="R267" i="4"/>
  <c r="S276" i="4"/>
  <c r="R237" i="4"/>
  <c r="R173" i="4"/>
  <c r="S222" i="4"/>
  <c r="S244" i="4"/>
  <c r="R298" i="4"/>
  <c r="S217" i="4"/>
  <c r="S283" i="4"/>
  <c r="S298" i="4"/>
  <c r="R257" i="4"/>
  <c r="R296" i="4"/>
  <c r="S288" i="4"/>
  <c r="R195" i="4"/>
  <c r="S291" i="4"/>
  <c r="S193" i="4"/>
  <c r="S297" i="4"/>
  <c r="S243" i="4"/>
  <c r="R236" i="4"/>
  <c r="S202" i="4"/>
  <c r="R287" i="4"/>
  <c r="S229" i="4"/>
  <c r="R210" i="4"/>
  <c r="S279" i="4"/>
  <c r="S215" i="4"/>
  <c r="R262" i="4"/>
  <c r="R198" i="4"/>
  <c r="S256" i="4"/>
  <c r="R281" i="4"/>
  <c r="R248" i="4"/>
  <c r="R184" i="4"/>
  <c r="S226" i="4"/>
  <c r="R251" i="4"/>
  <c r="S268" i="4"/>
  <c r="S204" i="4"/>
  <c r="R229" i="4"/>
  <c r="S278" i="4"/>
  <c r="S214" i="4"/>
  <c r="R239" i="4"/>
  <c r="R238" i="4"/>
  <c r="R233" i="4"/>
  <c r="S219" i="4"/>
  <c r="S290" i="4"/>
  <c r="R292" i="4"/>
  <c r="S267" i="4"/>
  <c r="R284" i="4"/>
  <c r="S289" i="4"/>
  <c r="R225" i="4"/>
  <c r="S295" i="4"/>
  <c r="S227" i="4"/>
  <c r="R204" i="4"/>
  <c r="S285" i="4"/>
  <c r="S221" i="4"/>
  <c r="R194" i="4"/>
  <c r="S271" i="4"/>
  <c r="S207" i="4"/>
  <c r="R254" i="4"/>
  <c r="R190" i="4"/>
  <c r="S240" i="4"/>
  <c r="R265" i="4"/>
  <c r="R240" i="4"/>
  <c r="S210" i="4"/>
  <c r="R235" i="4"/>
  <c r="S260" i="4"/>
  <c r="S196" i="4"/>
  <c r="R221" i="4"/>
  <c r="S270" i="4"/>
  <c r="S206" i="4"/>
  <c r="R231" i="4"/>
  <c r="S185" i="4"/>
  <c r="S301" i="4"/>
  <c r="S195" i="4"/>
  <c r="S255" i="4"/>
  <c r="R275" i="4"/>
  <c r="R269" i="4"/>
  <c r="S190" i="4"/>
  <c r="S249" i="4"/>
  <c r="S234" i="4"/>
  <c r="R288" i="4"/>
  <c r="R193" i="4"/>
  <c r="S235" i="4"/>
  <c r="R220" i="4"/>
  <c r="S303" i="4"/>
  <c r="S286" i="4"/>
  <c r="S293" i="4"/>
  <c r="S211" i="4"/>
  <c r="S277" i="4"/>
  <c r="S213" i="4"/>
  <c r="R178" i="4"/>
  <c r="S263" i="4"/>
  <c r="S199" i="4"/>
  <c r="S135" i="4"/>
  <c r="R276" i="4"/>
  <c r="S282" i="4"/>
  <c r="R246" i="4"/>
  <c r="S224" i="4"/>
  <c r="R249" i="4"/>
  <c r="R232" i="4"/>
  <c r="S194" i="4"/>
  <c r="R219" i="4"/>
  <c r="S252" i="4"/>
  <c r="S188" i="4"/>
  <c r="R277" i="4"/>
  <c r="R213" i="4"/>
  <c r="S262" i="4"/>
  <c r="S198" i="4"/>
  <c r="R223" i="4"/>
  <c r="S203" i="4"/>
  <c r="S205" i="4"/>
  <c r="R279" i="4"/>
  <c r="S368" i="4"/>
  <c r="R368" i="4"/>
  <c r="G5" i="5"/>
  <c r="I5" i="5" s="1"/>
  <c r="F6" i="5" s="1"/>
  <c r="T268" i="6" l="1"/>
  <c r="U216" i="6"/>
  <c r="U233" i="6"/>
  <c r="U236" i="6"/>
  <c r="T265" i="6"/>
  <c r="U226" i="6"/>
  <c r="U200" i="6"/>
  <c r="T257" i="6"/>
  <c r="U257" i="6"/>
  <c r="U211" i="6"/>
  <c r="T254" i="6"/>
  <c r="U206" i="6"/>
  <c r="T192" i="6"/>
  <c r="T267" i="6"/>
  <c r="T262" i="6"/>
  <c r="U259" i="6"/>
  <c r="U263" i="6"/>
  <c r="T203" i="6"/>
  <c r="U195" i="6"/>
  <c r="T256" i="6"/>
  <c r="T197" i="6"/>
  <c r="S180" i="4"/>
  <c r="R172" i="4"/>
  <c r="S142" i="4"/>
  <c r="S140" i="4"/>
  <c r="S128" i="4"/>
  <c r="S151" i="4"/>
  <c r="R139" i="4"/>
  <c r="R170" i="4"/>
  <c r="S163" i="4"/>
  <c r="R146" i="4"/>
  <c r="S161" i="4"/>
  <c r="R157" i="4"/>
  <c r="S177" i="4"/>
  <c r="S152" i="4"/>
  <c r="S168" i="4"/>
  <c r="R183" i="4"/>
  <c r="R128" i="4"/>
  <c r="S156" i="4"/>
  <c r="R150" i="4"/>
  <c r="R135" i="4"/>
  <c r="R171" i="4"/>
  <c r="S139" i="4"/>
  <c r="R117" i="4"/>
  <c r="S119" i="4"/>
  <c r="S115" i="4"/>
  <c r="S123" i="4"/>
  <c r="S124" i="4"/>
  <c r="R114" i="4"/>
  <c r="S118" i="4"/>
  <c r="S121" i="4"/>
  <c r="S106" i="4"/>
  <c r="R85" i="4"/>
  <c r="S70" i="4"/>
  <c r="R112" i="4"/>
  <c r="S95" i="4"/>
  <c r="S109" i="4"/>
  <c r="S155" i="4"/>
  <c r="R103" i="4"/>
  <c r="S112" i="4"/>
  <c r="S98" i="4"/>
  <c r="S94" i="4"/>
  <c r="R147" i="4"/>
  <c r="S113" i="4"/>
  <c r="S182" i="4"/>
  <c r="S183" i="4"/>
  <c r="R132" i="4"/>
  <c r="R95" i="4"/>
  <c r="R118" i="4"/>
  <c r="R148" i="4"/>
  <c r="R107" i="4"/>
  <c r="S93" i="4"/>
  <c r="R141" i="4"/>
  <c r="S86" i="4"/>
  <c r="R101" i="4"/>
  <c r="R115" i="4"/>
  <c r="S159" i="4"/>
  <c r="S173" i="4"/>
  <c r="S131" i="4"/>
  <c r="S137" i="4"/>
  <c r="R160" i="4"/>
  <c r="R181" i="4"/>
  <c r="S130" i="4"/>
  <c r="R99" i="4"/>
  <c r="S116" i="4"/>
  <c r="S100" i="4"/>
  <c r="S111" i="4"/>
  <c r="R151" i="4"/>
  <c r="R102" i="4"/>
  <c r="R159" i="4"/>
  <c r="R104" i="4"/>
  <c r="R182" i="4"/>
  <c r="S89" i="4"/>
  <c r="R105" i="4"/>
  <c r="R167" i="4"/>
  <c r="S132" i="4"/>
  <c r="R164" i="4"/>
  <c r="R145" i="4"/>
  <c r="S157" i="4"/>
  <c r="R96" i="4"/>
  <c r="R111" i="4"/>
  <c r="S150" i="4"/>
  <c r="R165" i="4"/>
  <c r="R153" i="4"/>
  <c r="R134" i="4"/>
  <c r="S90" i="4"/>
  <c r="S101" i="4"/>
  <c r="R162" i="4"/>
  <c r="S148" i="4"/>
  <c r="S114" i="4"/>
  <c r="R142" i="4"/>
  <c r="S122" i="4"/>
  <c r="R98" i="4"/>
  <c r="S91" i="4"/>
  <c r="R127" i="4"/>
  <c r="S166" i="4"/>
  <c r="S103" i="4"/>
  <c r="S117" i="4"/>
  <c r="S147" i="4"/>
  <c r="S170" i="4"/>
  <c r="S169" i="4"/>
  <c r="S178" i="4"/>
  <c r="R119" i="4"/>
  <c r="R125" i="4"/>
  <c r="S164" i="4"/>
  <c r="R94" i="4"/>
  <c r="S175" i="4"/>
  <c r="R130" i="4"/>
  <c r="R154" i="4"/>
  <c r="S108" i="4"/>
  <c r="S162" i="4"/>
  <c r="R89" i="4"/>
  <c r="R166" i="4"/>
  <c r="R116" i="4"/>
  <c r="S133" i="4"/>
  <c r="R108" i="4"/>
  <c r="R92" i="4"/>
  <c r="R124" i="4"/>
  <c r="S134" i="4"/>
  <c r="R149" i="4"/>
  <c r="R121" i="4"/>
  <c r="S149" i="4"/>
  <c r="S141" i="4"/>
  <c r="R176" i="4"/>
  <c r="S138" i="4"/>
  <c r="R65" i="4"/>
  <c r="S105" i="4"/>
  <c r="R110" i="4"/>
  <c r="S184" i="4"/>
  <c r="S102" i="4"/>
  <c r="S136" i="4"/>
  <c r="R90" i="4"/>
  <c r="S146" i="4"/>
  <c r="S176" i="4"/>
  <c r="R143" i="4"/>
  <c r="R97" i="4"/>
  <c r="R91" i="4"/>
  <c r="R168" i="4"/>
  <c r="S96" i="4"/>
  <c r="S71" i="4"/>
  <c r="R113" i="4"/>
  <c r="R161" i="4"/>
  <c r="S104" i="4"/>
  <c r="R93" i="4"/>
  <c r="R137" i="4"/>
  <c r="R126" i="4"/>
  <c r="S143" i="4"/>
  <c r="S120" i="4"/>
  <c r="S99" i="4"/>
  <c r="R106" i="4"/>
  <c r="S153" i="4"/>
  <c r="R175" i="4"/>
  <c r="R123" i="4"/>
  <c r="R120" i="4"/>
  <c r="R180" i="4"/>
  <c r="R177" i="4"/>
  <c r="S165" i="4"/>
  <c r="R138" i="4"/>
  <c r="R156" i="4"/>
  <c r="R109" i="4"/>
  <c r="R169" i="4"/>
  <c r="S75" i="4"/>
  <c r="R122" i="4"/>
  <c r="S126" i="4"/>
  <c r="S127" i="4"/>
  <c r="S92" i="4"/>
  <c r="R155" i="4"/>
  <c r="R136" i="4"/>
  <c r="S160" i="4"/>
  <c r="R179" i="4"/>
  <c r="S167" i="4"/>
  <c r="S181" i="4"/>
  <c r="S97" i="4"/>
  <c r="S107" i="4"/>
  <c r="R174" i="4"/>
  <c r="R71" i="4"/>
  <c r="S110" i="4"/>
  <c r="R80" i="4"/>
  <c r="R73" i="4"/>
  <c r="R158" i="4"/>
  <c r="R100" i="4"/>
  <c r="R163" i="4"/>
  <c r="S145" i="4"/>
  <c r="R133" i="4"/>
  <c r="S172" i="4"/>
  <c r="R152" i="4"/>
  <c r="S179" i="4"/>
  <c r="S129" i="4"/>
  <c r="S171" i="4"/>
  <c r="W3" i="14"/>
  <c r="T131" i="6"/>
  <c r="T100" i="6"/>
  <c r="U117" i="6"/>
  <c r="T151" i="6"/>
  <c r="T99" i="6"/>
  <c r="U178" i="6"/>
  <c r="U116" i="6"/>
  <c r="T104" i="6"/>
  <c r="U107" i="6"/>
  <c r="U150" i="6"/>
  <c r="T117" i="6"/>
  <c r="U104" i="6"/>
  <c r="T89" i="6"/>
  <c r="T143" i="6"/>
  <c r="T119" i="6"/>
  <c r="U152" i="6"/>
  <c r="T154" i="6"/>
  <c r="T181" i="6"/>
  <c r="U112" i="6"/>
  <c r="T174" i="6"/>
  <c r="T175" i="6"/>
  <c r="T133" i="6"/>
  <c r="U106" i="6"/>
  <c r="U149" i="6"/>
  <c r="U94" i="6"/>
  <c r="U120" i="6"/>
  <c r="T157" i="6"/>
  <c r="T145" i="6"/>
  <c r="T160" i="6"/>
  <c r="U121" i="6"/>
  <c r="U113" i="6"/>
  <c r="T137" i="6"/>
  <c r="T111" i="6"/>
  <c r="T139" i="6"/>
  <c r="U130" i="6"/>
  <c r="U144" i="6"/>
  <c r="T97" i="6"/>
  <c r="U102" i="6"/>
  <c r="T153" i="6"/>
  <c r="U134" i="6"/>
  <c r="U132" i="6"/>
  <c r="T152" i="6"/>
  <c r="T115" i="6"/>
  <c r="U109" i="6"/>
  <c r="T136" i="6"/>
  <c r="T130" i="6"/>
  <c r="U160" i="6"/>
  <c r="T90" i="6"/>
  <c r="U119" i="6"/>
  <c r="U163" i="6"/>
  <c r="T98" i="6"/>
  <c r="R87" i="4"/>
  <c r="R67" i="4"/>
  <c r="R70" i="4"/>
  <c r="S84" i="4"/>
  <c r="R75" i="4"/>
  <c r="R69" i="4"/>
  <c r="S80" i="4"/>
  <c r="S85" i="4"/>
  <c r="S74" i="4"/>
  <c r="S78" i="4"/>
  <c r="R29" i="4"/>
  <c r="S68" i="4"/>
  <c r="S79" i="4"/>
  <c r="S29" i="4"/>
  <c r="S49" i="4"/>
  <c r="S10" i="4"/>
  <c r="S76" i="4"/>
  <c r="R82" i="4"/>
  <c r="S65" i="4"/>
  <c r="R78" i="4"/>
  <c r="S72" i="4"/>
  <c r="R86" i="4"/>
  <c r="R77" i="4"/>
  <c r="R81" i="4"/>
  <c r="S66" i="4"/>
  <c r="S88" i="4"/>
  <c r="S83" i="4"/>
  <c r="R74" i="4"/>
  <c r="S82" i="4"/>
  <c r="R83" i="4"/>
  <c r="R66" i="4"/>
  <c r="S73" i="4"/>
  <c r="S87" i="4"/>
  <c r="R68" i="4"/>
  <c r="S81" i="4"/>
  <c r="R72" i="4"/>
  <c r="R84" i="4"/>
  <c r="R76" i="4"/>
  <c r="S67" i="4"/>
  <c r="S77" i="4"/>
  <c r="R79" i="4"/>
  <c r="R88" i="4"/>
  <c r="S69" i="4"/>
  <c r="U79" i="6"/>
  <c r="T79" i="6"/>
  <c r="T68" i="6"/>
  <c r="T83" i="6"/>
  <c r="T82" i="6"/>
  <c r="T78" i="6"/>
  <c r="T87" i="6"/>
  <c r="U85" i="6"/>
  <c r="T88" i="6"/>
  <c r="U74" i="6"/>
  <c r="T66" i="6"/>
  <c r="T72" i="6"/>
  <c r="T73" i="6"/>
  <c r="T74" i="6"/>
  <c r="U80" i="6"/>
  <c r="T75" i="6"/>
  <c r="U82" i="6"/>
  <c r="U67" i="6"/>
  <c r="R7" i="4"/>
  <c r="T17" i="6"/>
  <c r="U108" i="6"/>
  <c r="U270" i="6"/>
  <c r="T108" i="6"/>
  <c r="T189" i="6"/>
  <c r="U173" i="6"/>
  <c r="U90" i="6"/>
  <c r="U201" i="6"/>
  <c r="T206" i="6"/>
  <c r="T278" i="6"/>
  <c r="T141" i="6"/>
  <c r="T81" i="6"/>
  <c r="U225" i="6"/>
  <c r="T216" i="6"/>
  <c r="T226" i="6"/>
  <c r="U303" i="6"/>
  <c r="U249" i="6"/>
  <c r="U254" i="6"/>
  <c r="T223" i="6"/>
  <c r="U293" i="6"/>
  <c r="U110" i="6"/>
  <c r="T260" i="6"/>
  <c r="T244" i="6"/>
  <c r="T183" i="6"/>
  <c r="T132" i="6"/>
  <c r="U198" i="6"/>
  <c r="T134" i="6"/>
  <c r="U172" i="6"/>
  <c r="U155" i="6"/>
  <c r="T84" i="6"/>
  <c r="T294" i="6"/>
  <c r="U95" i="6"/>
  <c r="T146" i="6"/>
  <c r="T238" i="6"/>
  <c r="T114" i="6"/>
  <c r="T299" i="6"/>
  <c r="T282" i="6"/>
  <c r="T251" i="6"/>
  <c r="U138" i="6"/>
  <c r="U215" i="6"/>
  <c r="T245" i="6"/>
  <c r="T140" i="6"/>
  <c r="U229" i="6"/>
  <c r="U258" i="6"/>
  <c r="U131" i="6"/>
  <c r="U228" i="6"/>
  <c r="U71" i="6"/>
  <c r="T76" i="6"/>
  <c r="T155" i="6"/>
  <c r="U142" i="6"/>
  <c r="U280" i="6"/>
  <c r="T295" i="6"/>
  <c r="T176" i="6"/>
  <c r="T65" i="6"/>
  <c r="T171" i="6"/>
  <c r="U194" i="6"/>
  <c r="U300" i="6"/>
  <c r="U289" i="6"/>
  <c r="T185" i="6"/>
  <c r="U301" i="6"/>
  <c r="U140" i="6"/>
  <c r="U105" i="6"/>
  <c r="T284" i="6"/>
  <c r="T123" i="6"/>
  <c r="U349" i="6"/>
  <c r="T338" i="6"/>
  <c r="T317" i="6"/>
  <c r="T340" i="6"/>
  <c r="U339" i="6"/>
  <c r="T363" i="6"/>
  <c r="U340" i="6"/>
  <c r="T9" i="6"/>
  <c r="U246" i="6"/>
  <c r="U314" i="6"/>
  <c r="T330" i="6"/>
  <c r="T346" i="6"/>
  <c r="U362" i="6"/>
  <c r="T356" i="6"/>
  <c r="U319" i="6"/>
  <c r="U335" i="6"/>
  <c r="T351" i="6"/>
  <c r="U315" i="6"/>
  <c r="U351" i="6"/>
  <c r="U336" i="6"/>
  <c r="T319" i="6"/>
  <c r="U347" i="6"/>
  <c r="U332" i="6"/>
  <c r="T312" i="6"/>
  <c r="T328" i="6"/>
  <c r="T344" i="6"/>
  <c r="T360" i="6"/>
  <c r="T309" i="6"/>
  <c r="T325" i="6"/>
  <c r="T341" i="6"/>
  <c r="U357" i="6"/>
  <c r="T322" i="6"/>
  <c r="U354" i="6"/>
  <c r="U309" i="6"/>
  <c r="U325" i="6"/>
  <c r="U341" i="6"/>
  <c r="T357" i="6"/>
  <c r="U326" i="6"/>
  <c r="T358" i="6"/>
  <c r="T225" i="6"/>
  <c r="U66" i="6"/>
  <c r="T122" i="6"/>
  <c r="U158" i="6"/>
  <c r="T198" i="6"/>
  <c r="U154" i="6"/>
  <c r="U97" i="6"/>
  <c r="T258" i="6"/>
  <c r="T91" i="6"/>
  <c r="T118" i="6"/>
  <c r="T283" i="6"/>
  <c r="U111" i="6"/>
  <c r="T191" i="6"/>
  <c r="U298" i="6"/>
  <c r="T179" i="6"/>
  <c r="T234" i="6"/>
  <c r="T194" i="6"/>
  <c r="T92" i="6"/>
  <c r="U184" i="6"/>
  <c r="U171" i="6"/>
  <c r="U252" i="6"/>
  <c r="U197" i="6"/>
  <c r="U284" i="6"/>
  <c r="T193" i="6"/>
  <c r="T218" i="6"/>
  <c r="U253" i="6"/>
  <c r="T168" i="6"/>
  <c r="T71" i="6"/>
  <c r="U148" i="6"/>
  <c r="U182" i="6"/>
  <c r="U237" i="6"/>
  <c r="T138" i="6"/>
  <c r="T195" i="6"/>
  <c r="U168" i="6"/>
  <c r="U157" i="6"/>
  <c r="U98" i="6"/>
  <c r="T182" i="6"/>
  <c r="T300" i="6"/>
  <c r="U189" i="6"/>
  <c r="T285" i="6"/>
  <c r="U287" i="6"/>
  <c r="U127" i="6"/>
  <c r="T207" i="6"/>
  <c r="T302" i="6"/>
  <c r="T243" i="6"/>
  <c r="U141" i="6"/>
  <c r="T259" i="6"/>
  <c r="U286" i="6"/>
  <c r="U165" i="6"/>
  <c r="U114" i="6"/>
  <c r="U145" i="6"/>
  <c r="U70" i="6"/>
  <c r="U276" i="6"/>
  <c r="T163" i="6"/>
  <c r="T318" i="6"/>
  <c r="U334" i="6"/>
  <c r="U350" i="6"/>
  <c r="U355" i="6"/>
  <c r="T307" i="6"/>
  <c r="U323" i="6"/>
  <c r="T339" i="6"/>
  <c r="T355" i="6"/>
  <c r="T327" i="6"/>
  <c r="T359" i="6"/>
  <c r="U352" i="6"/>
  <c r="T323" i="6"/>
  <c r="U363" i="6"/>
  <c r="U344" i="6"/>
  <c r="T316" i="6"/>
  <c r="T332" i="6"/>
  <c r="U348" i="6"/>
  <c r="T364" i="6"/>
  <c r="T313" i="6"/>
  <c r="U329" i="6"/>
  <c r="T345" i="6"/>
  <c r="T361" i="6"/>
  <c r="U330" i="6"/>
  <c r="U328" i="6"/>
  <c r="U313" i="6"/>
  <c r="T329" i="6"/>
  <c r="U345" i="6"/>
  <c r="U361" i="6"/>
  <c r="T334" i="6"/>
  <c r="T362" i="6"/>
  <c r="U268" i="6"/>
  <c r="U93" i="6"/>
  <c r="U210" i="6"/>
  <c r="T173" i="6"/>
  <c r="T86" i="6"/>
  <c r="T213" i="6"/>
  <c r="T210" i="6"/>
  <c r="U190" i="6"/>
  <c r="U219" i="6"/>
  <c r="T264" i="6"/>
  <c r="T96" i="6"/>
  <c r="U175" i="6"/>
  <c r="U76" i="6"/>
  <c r="T301" i="6"/>
  <c r="T93" i="6"/>
  <c r="T148" i="6"/>
  <c r="U235" i="6"/>
  <c r="U247" i="6"/>
  <c r="T296" i="6"/>
  <c r="T186" i="6"/>
  <c r="U126" i="6"/>
  <c r="U83" i="6"/>
  <c r="T255" i="6"/>
  <c r="T77" i="6"/>
  <c r="T102" i="6"/>
  <c r="U269" i="6"/>
  <c r="T232" i="6"/>
  <c r="T135" i="6"/>
  <c r="U212" i="6"/>
  <c r="U96" i="6"/>
  <c r="U153" i="6"/>
  <c r="U283" i="6"/>
  <c r="T220" i="6"/>
  <c r="T326" i="6"/>
  <c r="U358" i="6"/>
  <c r="T315" i="6"/>
  <c r="T347" i="6"/>
  <c r="U343" i="6"/>
  <c r="T311" i="6"/>
  <c r="U320" i="6"/>
  <c r="T324" i="6"/>
  <c r="U356" i="6"/>
  <c r="U321" i="6"/>
  <c r="U353" i="6"/>
  <c r="U346" i="6"/>
  <c r="T321" i="6"/>
  <c r="T353" i="6"/>
  <c r="T350" i="6"/>
  <c r="T150" i="6"/>
  <c r="U299" i="6"/>
  <c r="U256" i="6"/>
  <c r="T287" i="6"/>
  <c r="T230" i="6"/>
  <c r="T224" i="6"/>
  <c r="U204" i="6"/>
  <c r="U77" i="6"/>
  <c r="T67" i="6"/>
  <c r="T161" i="6"/>
  <c r="T69" i="6"/>
  <c r="U176" i="6"/>
  <c r="U260" i="6"/>
  <c r="U183" i="6"/>
  <c r="T298" i="6"/>
  <c r="T222" i="6"/>
  <c r="U221" i="6"/>
  <c r="T172" i="6"/>
  <c r="U181" i="6"/>
  <c r="T252" i="6"/>
  <c r="U75" i="6"/>
  <c r="U255" i="6"/>
  <c r="T240" i="6"/>
  <c r="U92" i="6"/>
  <c r="U170" i="6"/>
  <c r="U227" i="6"/>
  <c r="U65" i="6"/>
  <c r="T164" i="6"/>
  <c r="U230" i="6"/>
  <c r="T156" i="6"/>
  <c r="U169" i="6"/>
  <c r="U146" i="6"/>
  <c r="U282" i="6"/>
  <c r="T289" i="6"/>
  <c r="U135" i="6"/>
  <c r="T215" i="6"/>
  <c r="T304" i="6"/>
  <c r="T233" i="6"/>
  <c r="T202" i="6"/>
  <c r="U179" i="6"/>
  <c r="U238" i="6"/>
  <c r="U88" i="6"/>
  <c r="U115" i="6"/>
  <c r="U295" i="6"/>
  <c r="T269" i="6"/>
  <c r="U147" i="6"/>
  <c r="U261" i="6"/>
  <c r="T200" i="6"/>
  <c r="T103" i="6"/>
  <c r="U180" i="6"/>
  <c r="T211" i="6"/>
  <c r="T180" i="6"/>
  <c r="U123" i="6"/>
  <c r="U290" i="6"/>
  <c r="U186" i="6"/>
  <c r="U213" i="6"/>
  <c r="U292" i="6"/>
  <c r="T113" i="6"/>
  <c r="T124" i="6"/>
  <c r="T235" i="6"/>
  <c r="T271" i="6"/>
  <c r="T80" i="6"/>
  <c r="U159" i="6"/>
  <c r="T239" i="6"/>
  <c r="U214" i="6"/>
  <c r="U185" i="6"/>
  <c r="U291" i="6"/>
  <c r="U265" i="6"/>
  <c r="U273" i="6"/>
  <c r="T128" i="6"/>
  <c r="U234" i="6"/>
  <c r="U208" i="6"/>
  <c r="T306" i="6"/>
  <c r="U338" i="6"/>
  <c r="U316" i="6"/>
  <c r="U327" i="6"/>
  <c r="U359" i="6"/>
  <c r="U312" i="6"/>
  <c r="U331" i="6"/>
  <c r="U364" i="6"/>
  <c r="T336" i="6"/>
  <c r="U333" i="6"/>
  <c r="U310" i="6"/>
  <c r="U360" i="6"/>
  <c r="T333" i="6"/>
  <c r="U306" i="6"/>
  <c r="T348" i="6"/>
  <c r="T261" i="6"/>
  <c r="U187" i="6"/>
  <c r="T85" i="6"/>
  <c r="U78" i="6"/>
  <c r="U251" i="6"/>
  <c r="U239" i="6"/>
  <c r="U192" i="6"/>
  <c r="T286" i="6"/>
  <c r="U294" i="6"/>
  <c r="T70" i="6"/>
  <c r="T196" i="6"/>
  <c r="U203" i="6"/>
  <c r="U285" i="6"/>
  <c r="T199" i="6"/>
  <c r="T169" i="6"/>
  <c r="U262" i="6"/>
  <c r="U242" i="6"/>
  <c r="T277" i="6"/>
  <c r="U69" i="6"/>
  <c r="U162" i="6"/>
  <c r="T204" i="6"/>
  <c r="U271" i="6"/>
  <c r="U191" i="6"/>
  <c r="U156" i="6"/>
  <c r="U86" i="6"/>
  <c r="T212" i="6"/>
  <c r="U166" i="6"/>
  <c r="U136" i="6"/>
  <c r="T292" i="6"/>
  <c r="T274" i="6"/>
  <c r="T166" i="6"/>
  <c r="U177" i="6"/>
  <c r="T253" i="6"/>
  <c r="T120" i="6"/>
  <c r="U199" i="6"/>
  <c r="U100" i="6"/>
  <c r="T293" i="6"/>
  <c r="T147" i="6"/>
  <c r="T116" i="6"/>
  <c r="T109" i="6"/>
  <c r="U250" i="6"/>
  <c r="T217" i="6"/>
  <c r="T242" i="6"/>
  <c r="T129" i="6"/>
  <c r="U232" i="6"/>
  <c r="T162" i="6"/>
  <c r="U277" i="6"/>
  <c r="U87" i="6"/>
  <c r="T167" i="6"/>
  <c r="U244" i="6"/>
  <c r="T125" i="6"/>
  <c r="T94" i="6"/>
  <c r="T237" i="6"/>
  <c r="T209" i="6"/>
  <c r="U72" i="6"/>
  <c r="U101" i="6"/>
  <c r="T263" i="6"/>
  <c r="U241" i="6"/>
  <c r="T266" i="6"/>
  <c r="T121" i="6"/>
  <c r="T247" i="6"/>
  <c r="T144" i="6"/>
  <c r="U223" i="6"/>
  <c r="U124" i="6"/>
  <c r="U128" i="6"/>
  <c r="U99" i="6"/>
  <c r="T270" i="6"/>
  <c r="T229" i="6"/>
  <c r="T149" i="6"/>
  <c r="U143" i="6"/>
  <c r="U288" i="6"/>
  <c r="T95" i="6"/>
  <c r="U129" i="6"/>
  <c r="T272" i="6"/>
  <c r="U103" i="6"/>
  <c r="U68" i="6"/>
  <c r="T110" i="6"/>
  <c r="U174" i="6"/>
  <c r="T106" i="6"/>
  <c r="U161" i="6"/>
  <c r="U243" i="6"/>
  <c r="U137" i="6"/>
  <c r="T158" i="6"/>
  <c r="T281" i="6"/>
  <c r="T227" i="6"/>
  <c r="U122" i="6"/>
  <c r="T290" i="6"/>
  <c r="T190" i="6"/>
  <c r="U207" i="6"/>
  <c r="T142" i="6"/>
  <c r="U89" i="6"/>
  <c r="T178" i="6"/>
  <c r="T105" i="6"/>
  <c r="U167" i="6"/>
  <c r="T107" i="6"/>
  <c r="T214" i="6"/>
  <c r="U118" i="6"/>
  <c r="T159" i="6"/>
  <c r="U302" i="6"/>
  <c r="T170" i="6"/>
  <c r="U188" i="6"/>
  <c r="T208" i="6"/>
  <c r="U133" i="6"/>
  <c r="U125" i="6"/>
  <c r="T228" i="6"/>
  <c r="T236" i="6"/>
  <c r="U297" i="6"/>
  <c r="U272" i="6"/>
  <c r="U224" i="6"/>
  <c r="U151" i="6"/>
  <c r="U274" i="6"/>
  <c r="U139" i="6"/>
  <c r="T101" i="6"/>
  <c r="U81" i="6"/>
  <c r="U217" i="6"/>
  <c r="U164" i="6"/>
  <c r="T184" i="6"/>
  <c r="T188" i="6"/>
  <c r="U245" i="6"/>
  <c r="U279" i="6"/>
  <c r="T126" i="6"/>
  <c r="U220" i="6"/>
  <c r="T112" i="6"/>
  <c r="T177" i="6"/>
  <c r="T249" i="6"/>
  <c r="U222" i="6"/>
  <c r="U84" i="6"/>
  <c r="U91" i="6"/>
  <c r="U281" i="6"/>
  <c r="U264" i="6"/>
  <c r="T127" i="6"/>
  <c r="T205" i="6"/>
  <c r="U73" i="6"/>
  <c r="T165" i="6"/>
  <c r="T337" i="6"/>
  <c r="U318" i="6"/>
  <c r="T305" i="6"/>
  <c r="T320" i="6"/>
  <c r="U307" i="6"/>
  <c r="T343" i="6"/>
  <c r="T354" i="6"/>
  <c r="R24" i="4"/>
  <c r="S20" i="4"/>
  <c r="R64" i="4"/>
  <c r="R41" i="4"/>
  <c r="T39" i="6"/>
  <c r="U24" i="6"/>
  <c r="U4" i="6"/>
  <c r="T18" i="6"/>
  <c r="U26" i="6"/>
  <c r="U21" i="6"/>
  <c r="U52" i="6"/>
  <c r="U23" i="6"/>
  <c r="T8" i="6"/>
  <c r="T14" i="6"/>
  <c r="T49" i="6"/>
  <c r="T44" i="6"/>
  <c r="R5" i="4"/>
  <c r="R53" i="4"/>
  <c r="S28" i="4"/>
  <c r="S46" i="4"/>
  <c r="R20" i="4"/>
  <c r="R16" i="4"/>
  <c r="R48" i="4"/>
  <c r="R52" i="4"/>
  <c r="S15" i="4"/>
  <c r="S33" i="4"/>
  <c r="S40" i="4"/>
  <c r="R47" i="4"/>
  <c r="R55" i="4"/>
  <c r="S47" i="4"/>
  <c r="R17" i="4"/>
  <c r="S57" i="4"/>
  <c r="R15" i="4"/>
  <c r="S44" i="4"/>
  <c r="R18" i="4"/>
  <c r="S27" i="4"/>
  <c r="R21" i="4"/>
  <c r="R36" i="4"/>
  <c r="S26" i="4"/>
  <c r="S21" i="4"/>
  <c r="S58" i="4"/>
  <c r="S22" i="4"/>
  <c r="R50" i="4"/>
  <c r="S23" i="4"/>
  <c r="S16" i="4"/>
  <c r="R14" i="4"/>
  <c r="S53" i="4"/>
  <c r="S7" i="4"/>
  <c r="R26" i="4"/>
  <c r="S63" i="4"/>
  <c r="S32" i="4"/>
  <c r="S19" i="4"/>
  <c r="R58" i="4"/>
  <c r="R4" i="4"/>
  <c r="R43" i="4"/>
  <c r="R44" i="4"/>
  <c r="S64" i="4"/>
  <c r="S51" i="4"/>
  <c r="R46" i="4"/>
  <c r="R9" i="4"/>
  <c r="S62" i="4"/>
  <c r="S45" i="4"/>
  <c r="R35" i="4"/>
  <c r="R57" i="4"/>
  <c r="R6" i="4"/>
  <c r="S18" i="4"/>
  <c r="R32" i="4"/>
  <c r="S13" i="4"/>
  <c r="S24" i="4"/>
  <c r="S60" i="4"/>
  <c r="R34" i="4"/>
  <c r="S50" i="4"/>
  <c r="R39" i="4"/>
  <c r="S14" i="4"/>
  <c r="R62" i="4"/>
  <c r="S11" i="4"/>
  <c r="R38" i="4"/>
  <c r="R37" i="4"/>
  <c r="S12" i="4"/>
  <c r="S37" i="4"/>
  <c r="S43" i="4"/>
  <c r="S59" i="4"/>
  <c r="S9" i="4"/>
  <c r="R45" i="4"/>
  <c r="R27" i="4"/>
  <c r="R40" i="4"/>
  <c r="S56" i="4"/>
  <c r="R11" i="4"/>
  <c r="R22" i="4"/>
  <c r="S5" i="4"/>
  <c r="S35" i="4"/>
  <c r="S30" i="4"/>
  <c r="R59" i="4"/>
  <c r="R8" i="4"/>
  <c r="R31" i="4"/>
  <c r="S6" i="4"/>
  <c r="R54" i="4"/>
  <c r="R51" i="4"/>
  <c r="S41" i="4"/>
  <c r="R42" i="4"/>
  <c r="R30" i="4"/>
  <c r="R60" i="4"/>
  <c r="R28" i="4"/>
  <c r="S25" i="4"/>
  <c r="R56" i="4"/>
  <c r="R25" i="4"/>
  <c r="S8" i="4"/>
  <c r="R23" i="4"/>
  <c r="S31" i="4"/>
  <c r="S42" i="4"/>
  <c r="R19" i="4"/>
  <c r="S17" i="4"/>
  <c r="R63" i="4"/>
  <c r="S38" i="4"/>
  <c r="R12" i="4"/>
  <c r="S39" i="4"/>
  <c r="R13" i="4"/>
  <c r="R61" i="4"/>
  <c r="S36" i="4"/>
  <c r="R10" i="4"/>
  <c r="S48" i="4"/>
  <c r="S61" i="4"/>
  <c r="S52" i="4"/>
  <c r="S54" i="4"/>
  <c r="S4" i="4"/>
  <c r="S34" i="4"/>
  <c r="R33" i="4"/>
  <c r="S55" i="4"/>
  <c r="T53" i="6"/>
  <c r="U60" i="6"/>
  <c r="T47" i="6"/>
  <c r="U31" i="6"/>
  <c r="T16" i="6"/>
  <c r="U44" i="6"/>
  <c r="T19" i="6"/>
  <c r="U39" i="6"/>
  <c r="U41" i="6"/>
  <c r="U49" i="6"/>
  <c r="U13" i="6"/>
  <c r="U25" i="6"/>
  <c r="T52" i="6"/>
  <c r="T37" i="6"/>
  <c r="T20" i="6"/>
  <c r="U18" i="6"/>
  <c r="U32" i="6"/>
  <c r="T24" i="6"/>
  <c r="T31" i="6"/>
  <c r="T28" i="6"/>
  <c r="T60" i="6"/>
  <c r="U40" i="6"/>
  <c r="T34" i="6"/>
  <c r="T5" i="6"/>
  <c r="U56" i="6"/>
  <c r="T10" i="6"/>
  <c r="T46" i="6"/>
  <c r="T21" i="6"/>
  <c r="U27" i="6"/>
  <c r="U14" i="6"/>
  <c r="T50" i="6"/>
  <c r="T61" i="6"/>
  <c r="U53" i="6"/>
  <c r="U57" i="6"/>
  <c r="U63" i="6"/>
  <c r="T48" i="6"/>
  <c r="U48" i="6"/>
  <c r="U43" i="6"/>
  <c r="U16" i="6"/>
  <c r="T6" i="6"/>
  <c r="U38" i="6"/>
  <c r="T45" i="6"/>
  <c r="U46" i="6"/>
  <c r="U5" i="6"/>
  <c r="T64" i="6"/>
  <c r="T38" i="6"/>
  <c r="U15" i="6"/>
  <c r="T51" i="6"/>
  <c r="T35" i="6"/>
  <c r="U35" i="6"/>
  <c r="U42" i="6"/>
  <c r="U54" i="6"/>
  <c r="T25" i="6"/>
  <c r="U50" i="6"/>
  <c r="U45" i="6"/>
  <c r="T56" i="6"/>
  <c r="U61" i="6"/>
  <c r="U34" i="6"/>
  <c r="U29" i="6"/>
  <c r="T22" i="6"/>
  <c r="T42" i="6"/>
  <c r="U28" i="6"/>
  <c r="T15" i="6"/>
  <c r="T57" i="6"/>
  <c r="T36" i="6"/>
  <c r="T63" i="6"/>
  <c r="U47" i="6"/>
  <c r="T32" i="6"/>
  <c r="U9" i="6"/>
  <c r="U10" i="6"/>
  <c r="U20" i="6"/>
  <c r="T7" i="6"/>
  <c r="U8" i="6"/>
  <c r="T62" i="6"/>
  <c r="U58" i="6"/>
  <c r="T27" i="6"/>
  <c r="T55" i="6"/>
  <c r="U64" i="6"/>
  <c r="U17" i="6"/>
  <c r="T29" i="6"/>
  <c r="U19" i="6"/>
  <c r="T12" i="6"/>
  <c r="T41" i="6"/>
  <c r="U33" i="6"/>
  <c r="U6" i="6"/>
  <c r="T26" i="6"/>
  <c r="T13" i="6"/>
  <c r="U51" i="6"/>
  <c r="T30" i="6"/>
  <c r="U36" i="6"/>
  <c r="T23" i="6"/>
  <c r="U7" i="6"/>
  <c r="T54" i="6"/>
  <c r="T43" i="6"/>
  <c r="T58" i="6"/>
  <c r="T33" i="6"/>
  <c r="U55" i="6"/>
  <c r="T40" i="6"/>
  <c r="U62" i="6"/>
  <c r="U59" i="6"/>
  <c r="U30" i="6"/>
  <c r="U37" i="6"/>
  <c r="U22" i="6"/>
  <c r="U12" i="6"/>
  <c r="T4" i="6"/>
  <c r="T59" i="6"/>
  <c r="T11" i="6"/>
  <c r="U11" i="6"/>
  <c r="Q3" i="7"/>
  <c r="R2" i="7" s="1"/>
  <c r="R3" i="7" s="1"/>
  <c r="R4" i="7" s="1"/>
  <c r="R365" i="7"/>
  <c r="S365" i="7"/>
  <c r="S366" i="7"/>
  <c r="R366" i="7"/>
  <c r="S367" i="7"/>
  <c r="R367" i="7"/>
  <c r="S368" i="7"/>
  <c r="R368" i="7"/>
  <c r="G6" i="5"/>
  <c r="I6" i="5" s="1"/>
  <c r="S3" i="4" l="1"/>
  <c r="T2" i="4" s="1"/>
  <c r="T3" i="4" s="1"/>
  <c r="T328" i="4" s="1"/>
  <c r="R251" i="7"/>
  <c r="U3" i="6"/>
  <c r="V2" i="6" s="1"/>
  <c r="J2" i="6" s="1"/>
  <c r="R231" i="7"/>
  <c r="S105" i="7"/>
  <c r="S17" i="7"/>
  <c r="S108" i="7"/>
  <c r="S38" i="7"/>
  <c r="R264" i="7"/>
  <c r="S285" i="7"/>
  <c r="S273" i="7"/>
  <c r="R139" i="7"/>
  <c r="S89" i="7"/>
  <c r="S292" i="7"/>
  <c r="R223" i="7"/>
  <c r="S60" i="7"/>
  <c r="S49" i="7"/>
  <c r="R363" i="7"/>
  <c r="S167" i="7"/>
  <c r="R60" i="7"/>
  <c r="S175" i="7"/>
  <c r="S180" i="7"/>
  <c r="R140" i="7"/>
  <c r="R72" i="7"/>
  <c r="R299" i="7"/>
  <c r="R232" i="7"/>
  <c r="S146" i="7"/>
  <c r="R274" i="7"/>
  <c r="S226" i="7"/>
  <c r="R297" i="7"/>
  <c r="S110" i="7"/>
  <c r="S158" i="7"/>
  <c r="S116" i="7"/>
  <c r="R106" i="7"/>
  <c r="R333" i="7"/>
  <c r="S281" i="7"/>
  <c r="S126" i="7"/>
  <c r="R267" i="7"/>
  <c r="S298" i="7"/>
  <c r="S34" i="7"/>
  <c r="S101" i="7"/>
  <c r="S332" i="7"/>
  <c r="R159" i="7"/>
  <c r="R301" i="7"/>
  <c r="R33" i="7"/>
  <c r="R221" i="7"/>
  <c r="R245" i="7"/>
  <c r="R42" i="7"/>
  <c r="S303" i="7"/>
  <c r="S172" i="7"/>
  <c r="S258" i="7"/>
  <c r="S248" i="7"/>
  <c r="R300" i="7"/>
  <c r="S64" i="7"/>
  <c r="S307" i="7"/>
  <c r="R271" i="7"/>
  <c r="R173" i="7"/>
  <c r="S109" i="7"/>
  <c r="S266" i="7"/>
  <c r="S300" i="7"/>
  <c r="S88" i="7"/>
  <c r="S44" i="7"/>
  <c r="R230" i="7"/>
  <c r="S46" i="7"/>
  <c r="S224" i="7"/>
  <c r="S112" i="7"/>
  <c r="R21" i="7"/>
  <c r="R89" i="7"/>
  <c r="R305" i="7"/>
  <c r="S216" i="7"/>
  <c r="R224" i="7"/>
  <c r="S95" i="7"/>
  <c r="S184" i="7"/>
  <c r="S203" i="7"/>
  <c r="S134" i="7"/>
  <c r="R241" i="7"/>
  <c r="R157" i="7"/>
  <c r="S278" i="7"/>
  <c r="S157" i="7"/>
  <c r="R100" i="7"/>
  <c r="S343" i="7"/>
  <c r="S119" i="7"/>
  <c r="R39" i="7"/>
  <c r="R43" i="7"/>
  <c r="R167" i="7"/>
  <c r="R86" i="7"/>
  <c r="S151" i="7"/>
  <c r="R94" i="7"/>
  <c r="S93" i="7"/>
  <c r="S139" i="7"/>
  <c r="R128" i="7"/>
  <c r="S37" i="7"/>
  <c r="S124" i="7"/>
  <c r="R225" i="7"/>
  <c r="R80" i="7"/>
  <c r="R132" i="7"/>
  <c r="R40" i="7"/>
  <c r="R71" i="7"/>
  <c r="S23" i="7"/>
  <c r="S177" i="7"/>
  <c r="S24" i="7"/>
  <c r="S200" i="7"/>
  <c r="S228" i="7"/>
  <c r="S195" i="7"/>
  <c r="S174" i="7"/>
  <c r="S260" i="7"/>
  <c r="R142" i="7"/>
  <c r="S47" i="7"/>
  <c r="R197" i="7"/>
  <c r="R36" i="7"/>
  <c r="S111" i="7"/>
  <c r="R56" i="7"/>
  <c r="R96" i="7"/>
  <c r="R294" i="7"/>
  <c r="R150" i="7"/>
  <c r="S125" i="7"/>
  <c r="S319" i="7"/>
  <c r="R91" i="7"/>
  <c r="S70" i="7"/>
  <c r="S259" i="7"/>
  <c r="S50" i="7"/>
  <c r="S40" i="7"/>
  <c r="R145" i="7"/>
  <c r="S81" i="7"/>
  <c r="S16" i="7"/>
  <c r="R38" i="7"/>
  <c r="S245" i="7"/>
  <c r="R206" i="7"/>
  <c r="R328" i="7"/>
  <c r="S53" i="7"/>
  <c r="S262" i="7"/>
  <c r="R93" i="7"/>
  <c r="S181" i="7"/>
  <c r="S159" i="7"/>
  <c r="S170" i="7"/>
  <c r="S302" i="7"/>
  <c r="R238" i="7"/>
  <c r="R205" i="7"/>
  <c r="R164" i="7"/>
  <c r="R49" i="7"/>
  <c r="R120" i="7"/>
  <c r="R53" i="7"/>
  <c r="S362" i="7"/>
  <c r="R211" i="7"/>
  <c r="S143" i="7"/>
  <c r="S263" i="7"/>
  <c r="S218" i="7"/>
  <c r="S207" i="7"/>
  <c r="S249" i="7"/>
  <c r="S25" i="7"/>
  <c r="R341" i="7"/>
  <c r="R47" i="7"/>
  <c r="S27" i="7"/>
  <c r="R107" i="7"/>
  <c r="S286" i="7"/>
  <c r="R154" i="7"/>
  <c r="S7" i="7"/>
  <c r="S75" i="7"/>
  <c r="S169" i="7"/>
  <c r="R291" i="7"/>
  <c r="R109" i="7"/>
  <c r="R63" i="7"/>
  <c r="S244" i="7"/>
  <c r="R68" i="7"/>
  <c r="R83" i="7"/>
  <c r="S205" i="7"/>
  <c r="R263" i="7"/>
  <c r="R188" i="7"/>
  <c r="R298" i="7"/>
  <c r="S114" i="7"/>
  <c r="S164" i="7"/>
  <c r="S131" i="7"/>
  <c r="S153" i="7"/>
  <c r="R165" i="7"/>
  <c r="R73" i="7"/>
  <c r="R118" i="7"/>
  <c r="R133" i="7"/>
  <c r="R193" i="7"/>
  <c r="S65" i="7"/>
  <c r="R11" i="7"/>
  <c r="S41" i="7"/>
  <c r="R203" i="7"/>
  <c r="R9" i="7"/>
  <c r="S256" i="7"/>
  <c r="R359" i="7"/>
  <c r="R319" i="7"/>
  <c r="S173" i="7"/>
  <c r="S6" i="7"/>
  <c r="S210" i="7"/>
  <c r="S282" i="7"/>
  <c r="R64" i="7"/>
  <c r="R88" i="7"/>
  <c r="S290" i="7"/>
  <c r="S206" i="7"/>
  <c r="S275" i="7"/>
  <c r="S251" i="7"/>
  <c r="R62" i="7"/>
  <c r="S18" i="7"/>
  <c r="S73" i="7"/>
  <c r="S309" i="7"/>
  <c r="S192" i="7"/>
  <c r="R282" i="7"/>
  <c r="R195" i="7"/>
  <c r="R27" i="7"/>
  <c r="S21" i="7"/>
  <c r="S147" i="7"/>
  <c r="R111" i="7"/>
  <c r="S77" i="7"/>
  <c r="R170" i="7"/>
  <c r="S271" i="7"/>
  <c r="S364" i="7"/>
  <c r="R23" i="7"/>
  <c r="S130" i="7"/>
  <c r="S19" i="7"/>
  <c r="S276" i="7"/>
  <c r="S237" i="7"/>
  <c r="S161" i="7"/>
  <c r="R204" i="7"/>
  <c r="R41" i="7"/>
  <c r="R222" i="7"/>
  <c r="S106" i="7"/>
  <c r="S253" i="7"/>
  <c r="R292" i="7"/>
  <c r="R32" i="7"/>
  <c r="S233" i="7"/>
  <c r="R217" i="7"/>
  <c r="S142" i="7"/>
  <c r="R177" i="7"/>
  <c r="S270" i="7"/>
  <c r="R121" i="7"/>
  <c r="S208" i="7"/>
  <c r="S86" i="7"/>
  <c r="S279" i="7"/>
  <c r="R162" i="7"/>
  <c r="S11" i="7"/>
  <c r="R129" i="7"/>
  <c r="S154" i="7"/>
  <c r="R184" i="7"/>
  <c r="S296" i="7"/>
  <c r="S52" i="7"/>
  <c r="R252" i="7"/>
  <c r="S14" i="7"/>
  <c r="R182" i="7"/>
  <c r="R240" i="7"/>
  <c r="R82" i="7"/>
  <c r="S160" i="7"/>
  <c r="S30" i="7"/>
  <c r="S100" i="7"/>
  <c r="S67" i="7"/>
  <c r="S57" i="7"/>
  <c r="R35" i="7"/>
  <c r="R168" i="7"/>
  <c r="R79" i="7"/>
  <c r="R69" i="7"/>
  <c r="S122" i="7"/>
  <c r="R207" i="7"/>
  <c r="R172" i="7"/>
  <c r="R198" i="7"/>
  <c r="R201" i="7"/>
  <c r="R191" i="7"/>
  <c r="R296" i="7"/>
  <c r="R318" i="7"/>
  <c r="S358" i="7"/>
  <c r="S29" i="7"/>
  <c r="S250" i="7"/>
  <c r="R269" i="7"/>
  <c r="R17" i="7"/>
  <c r="S280" i="7"/>
  <c r="R192" i="7"/>
  <c r="S104" i="7"/>
  <c r="S209" i="7"/>
  <c r="R131" i="7"/>
  <c r="R54" i="7"/>
  <c r="S22" i="7"/>
  <c r="S62" i="7"/>
  <c r="R87" i="7"/>
  <c r="R166" i="7"/>
  <c r="S121" i="7"/>
  <c r="R155" i="7"/>
  <c r="S236" i="7"/>
  <c r="R78" i="7"/>
  <c r="R124" i="7"/>
  <c r="S58" i="7"/>
  <c r="R161" i="7"/>
  <c r="S219" i="7"/>
  <c r="S96" i="7"/>
  <c r="S189" i="7"/>
  <c r="S141" i="7"/>
  <c r="S299" i="7"/>
  <c r="R10" i="7"/>
  <c r="R70" i="7"/>
  <c r="R105" i="7"/>
  <c r="S74" i="7"/>
  <c r="R5" i="7"/>
  <c r="R149" i="7"/>
  <c r="R116" i="7"/>
  <c r="R6" i="7"/>
  <c r="R219" i="7"/>
  <c r="S193" i="7"/>
  <c r="S215" i="7"/>
  <c r="R46" i="7"/>
  <c r="R290" i="7"/>
  <c r="S9" i="7"/>
  <c r="S223" i="7"/>
  <c r="R112" i="7"/>
  <c r="S182" i="7"/>
  <c r="R259" i="7"/>
  <c r="S33" i="7"/>
  <c r="S315" i="7"/>
  <c r="S346" i="7"/>
  <c r="R59" i="7"/>
  <c r="R185" i="7"/>
  <c r="R144" i="7"/>
  <c r="S36" i="7"/>
  <c r="R152" i="7"/>
  <c r="R244" i="7"/>
  <c r="S197" i="7"/>
  <c r="R304" i="7"/>
  <c r="S113" i="7"/>
  <c r="R233" i="7"/>
  <c r="S213" i="7"/>
  <c r="R175" i="7"/>
  <c r="S254" i="7"/>
  <c r="R147" i="7"/>
  <c r="S138" i="7"/>
  <c r="S269" i="7"/>
  <c r="R200" i="7"/>
  <c r="S291" i="7"/>
  <c r="S231" i="7"/>
  <c r="S243" i="7"/>
  <c r="R276" i="7"/>
  <c r="R104" i="7"/>
  <c r="R234" i="7"/>
  <c r="S26" i="7"/>
  <c r="R101" i="7"/>
  <c r="S229" i="7"/>
  <c r="R44" i="7"/>
  <c r="R95" i="7"/>
  <c r="S82" i="7"/>
  <c r="S247" i="7"/>
  <c r="S107" i="7"/>
  <c r="S183" i="7"/>
  <c r="R229" i="7"/>
  <c r="S241" i="7"/>
  <c r="S120" i="7"/>
  <c r="R158" i="7"/>
  <c r="R246" i="7"/>
  <c r="R243" i="7"/>
  <c r="S360" i="7"/>
  <c r="R358" i="7"/>
  <c r="R351" i="7"/>
  <c r="S333" i="7"/>
  <c r="S353" i="7"/>
  <c r="S191" i="7"/>
  <c r="R99" i="7"/>
  <c r="R58" i="7"/>
  <c r="R213" i="7"/>
  <c r="R66" i="7"/>
  <c r="R180" i="7"/>
  <c r="R151" i="7"/>
  <c r="R295" i="7"/>
  <c r="R14" i="7"/>
  <c r="R289" i="7"/>
  <c r="R126" i="7"/>
  <c r="S117" i="7"/>
  <c r="S123" i="7"/>
  <c r="S78" i="7"/>
  <c r="S54" i="7"/>
  <c r="S178" i="7"/>
  <c r="R30" i="7"/>
  <c r="S212" i="7"/>
  <c r="S145" i="7"/>
  <c r="S179" i="7"/>
  <c r="R260" i="7"/>
  <c r="R115" i="7"/>
  <c r="R176" i="7"/>
  <c r="S79" i="7"/>
  <c r="S211" i="7"/>
  <c r="R50" i="7"/>
  <c r="R286" i="7"/>
  <c r="S297" i="7"/>
  <c r="R239" i="7"/>
  <c r="S140" i="7"/>
  <c r="S43" i="7"/>
  <c r="R90" i="7"/>
  <c r="S103" i="7"/>
  <c r="R226" i="7"/>
  <c r="S202" i="7"/>
  <c r="R279" i="7"/>
  <c r="S227" i="7"/>
  <c r="R288" i="7"/>
  <c r="S356" i="7"/>
  <c r="R354" i="7"/>
  <c r="R330" i="7"/>
  <c r="S329" i="7"/>
  <c r="S345" i="7"/>
  <c r="S80" i="7"/>
  <c r="S90" i="7"/>
  <c r="S91" i="7"/>
  <c r="R81" i="7"/>
  <c r="S56" i="7"/>
  <c r="R218" i="7"/>
  <c r="R108" i="7"/>
  <c r="S238" i="7"/>
  <c r="R209" i="7"/>
  <c r="S94" i="7"/>
  <c r="R247" i="7"/>
  <c r="S148" i="7"/>
  <c r="S61" i="7"/>
  <c r="S115" i="7"/>
  <c r="S261" i="7"/>
  <c r="R287" i="7"/>
  <c r="S188" i="7"/>
  <c r="S242" i="7"/>
  <c r="S176" i="7"/>
  <c r="R273" i="7"/>
  <c r="S230" i="7"/>
  <c r="S214" i="7"/>
  <c r="R153" i="7"/>
  <c r="S76" i="7"/>
  <c r="R220" i="7"/>
  <c r="R285" i="7"/>
  <c r="R183" i="7"/>
  <c r="R275" i="7"/>
  <c r="S118" i="7"/>
  <c r="R303" i="7"/>
  <c r="S163" i="7"/>
  <c r="R364" i="7"/>
  <c r="R332" i="7"/>
  <c r="S350" i="7"/>
  <c r="S322" i="7"/>
  <c r="S305" i="7"/>
  <c r="R337" i="7"/>
  <c r="S257" i="7"/>
  <c r="S137" i="7"/>
  <c r="S284" i="7"/>
  <c r="R160" i="7"/>
  <c r="S129" i="7"/>
  <c r="S255" i="7"/>
  <c r="R85" i="7"/>
  <c r="R257" i="7"/>
  <c r="R52" i="7"/>
  <c r="S240" i="7"/>
  <c r="R256" i="7"/>
  <c r="R76" i="7"/>
  <c r="R248" i="7"/>
  <c r="R25" i="7"/>
  <c r="S252" i="7"/>
  <c r="R262" i="7"/>
  <c r="S277" i="7"/>
  <c r="R123" i="7"/>
  <c r="S8" i="7"/>
  <c r="R208" i="7"/>
  <c r="S84" i="7"/>
  <c r="R216" i="7"/>
  <c r="S51" i="7"/>
  <c r="S15" i="7"/>
  <c r="R119" i="7"/>
  <c r="S199" i="7"/>
  <c r="S10" i="7"/>
  <c r="R127" i="7"/>
  <c r="S220" i="7"/>
  <c r="R277" i="7"/>
  <c r="R199" i="7"/>
  <c r="S201" i="7"/>
  <c r="S12" i="7"/>
  <c r="S272" i="7"/>
  <c r="R237" i="7"/>
  <c r="S165" i="7"/>
  <c r="R18" i="7"/>
  <c r="S32" i="7"/>
  <c r="S287" i="7"/>
  <c r="R20" i="7"/>
  <c r="R360" i="7"/>
  <c r="S328" i="7"/>
  <c r="R326" i="7"/>
  <c r="S310" i="7"/>
  <c r="S341" i="7"/>
  <c r="R242" i="7"/>
  <c r="S295" i="7"/>
  <c r="R13" i="7"/>
  <c r="R19" i="7"/>
  <c r="R280" i="7"/>
  <c r="R266" i="7"/>
  <c r="S198" i="7"/>
  <c r="R254" i="7"/>
  <c r="S45" i="7"/>
  <c r="S234" i="7"/>
  <c r="S156" i="7"/>
  <c r="S225" i="7"/>
  <c r="R51" i="7"/>
  <c r="R37" i="7"/>
  <c r="R163" i="7"/>
  <c r="R122" i="7"/>
  <c r="S20" i="7"/>
  <c r="R130" i="7"/>
  <c r="R228" i="7"/>
  <c r="R15" i="7"/>
  <c r="S69" i="7"/>
  <c r="S265" i="7"/>
  <c r="R202" i="7"/>
  <c r="S304" i="7"/>
  <c r="S71" i="7"/>
  <c r="R210" i="7"/>
  <c r="R113" i="7"/>
  <c r="S87" i="7"/>
  <c r="R61" i="7"/>
  <c r="S55" i="7"/>
  <c r="S162" i="7"/>
  <c r="S222" i="7"/>
  <c r="R29" i="7"/>
  <c r="R74" i="7"/>
  <c r="S196" i="7"/>
  <c r="R272" i="7"/>
  <c r="S336" i="7"/>
  <c r="R324" i="7"/>
  <c r="R322" i="7"/>
  <c r="S323" i="7"/>
  <c r="S355" i="7"/>
  <c r="S337" i="7"/>
  <c r="R255" i="7"/>
  <c r="R134" i="7"/>
  <c r="S59" i="7"/>
  <c r="R250" i="7"/>
  <c r="S152" i="7"/>
  <c r="S149" i="7"/>
  <c r="R67" i="7"/>
  <c r="R26" i="7"/>
  <c r="R189" i="7"/>
  <c r="R34" i="7"/>
  <c r="R156" i="7"/>
  <c r="R215" i="7"/>
  <c r="S232" i="7"/>
  <c r="R45" i="7"/>
  <c r="S217" i="7"/>
  <c r="R174" i="7"/>
  <c r="S66" i="7"/>
  <c r="R253" i="7"/>
  <c r="S187" i="7"/>
  <c r="R284" i="7"/>
  <c r="S288" i="7"/>
  <c r="R187" i="7"/>
  <c r="S72" i="7"/>
  <c r="S31" i="7"/>
  <c r="S132" i="7"/>
  <c r="S39" i="7"/>
  <c r="S99" i="7"/>
  <c r="R283" i="7"/>
  <c r="S301" i="7"/>
  <c r="R356" i="7"/>
  <c r="S324" i="7"/>
  <c r="S352" i="7"/>
  <c r="S320" i="7"/>
  <c r="S335" i="7"/>
  <c r="R346" i="7"/>
  <c r="R314" i="7"/>
  <c r="R335" i="7"/>
  <c r="S351" i="7"/>
  <c r="R350" i="7"/>
  <c r="R325" i="7"/>
  <c r="R339" i="7"/>
  <c r="R338" i="7"/>
  <c r="R361" i="7"/>
  <c r="R329" i="7"/>
  <c r="R268" i="7"/>
  <c r="R125" i="7"/>
  <c r="R270" i="7"/>
  <c r="R92" i="7"/>
  <c r="S144" i="7"/>
  <c r="S97" i="7"/>
  <c r="R98" i="7"/>
  <c r="S136" i="7"/>
  <c r="S283" i="7"/>
  <c r="S150" i="7"/>
  <c r="R48" i="7"/>
  <c r="R236" i="7"/>
  <c r="S239" i="7"/>
  <c r="R146" i="7"/>
  <c r="R103" i="7"/>
  <c r="R227" i="7"/>
  <c r="R186" i="7"/>
  <c r="S68" i="7"/>
  <c r="R194" i="7"/>
  <c r="S35" i="7"/>
  <c r="S85" i="7"/>
  <c r="S48" i="7"/>
  <c r="R352" i="7"/>
  <c r="R320" i="7"/>
  <c r="R348" i="7"/>
  <c r="R316" i="7"/>
  <c r="S311" i="7"/>
  <c r="S342" i="7"/>
  <c r="R310" i="7"/>
  <c r="R327" i="7"/>
  <c r="S327" i="7"/>
  <c r="R334" i="7"/>
  <c r="R321" i="7"/>
  <c r="R323" i="7"/>
  <c r="S326" i="7"/>
  <c r="R357" i="7"/>
  <c r="S325" i="7"/>
  <c r="R249" i="7"/>
  <c r="R28" i="7"/>
  <c r="R293" i="7"/>
  <c r="R97" i="7"/>
  <c r="S155" i="7"/>
  <c r="R31" i="7"/>
  <c r="S83" i="7"/>
  <c r="R135" i="7"/>
  <c r="S293" i="7"/>
  <c r="R278" i="7"/>
  <c r="R302" i="7"/>
  <c r="R137" i="7"/>
  <c r="R7" i="7"/>
  <c r="R143" i="7"/>
  <c r="R102" i="7"/>
  <c r="S4" i="7"/>
  <c r="R110" i="7"/>
  <c r="R212" i="7"/>
  <c r="R65" i="7"/>
  <c r="R55" i="7"/>
  <c r="S348" i="7"/>
  <c r="S316" i="7"/>
  <c r="R344" i="7"/>
  <c r="S312" i="7"/>
  <c r="R347" i="7"/>
  <c r="S338" i="7"/>
  <c r="R306" i="7"/>
  <c r="R311" i="7"/>
  <c r="R307" i="7"/>
  <c r="S314" i="7"/>
  <c r="R317" i="7"/>
  <c r="S359" i="7"/>
  <c r="S318" i="7"/>
  <c r="R353" i="7"/>
  <c r="S321" i="7"/>
  <c r="S28" i="7"/>
  <c r="S246" i="7"/>
  <c r="R169" i="7"/>
  <c r="S128" i="7"/>
  <c r="S264" i="7"/>
  <c r="R178" i="7"/>
  <c r="S289" i="7"/>
  <c r="S221" i="7"/>
  <c r="S235" i="7"/>
  <c r="S274" i="7"/>
  <c r="R190" i="7"/>
  <c r="S127" i="7"/>
  <c r="R12" i="7"/>
  <c r="R114" i="7"/>
  <c r="R196" i="7"/>
  <c r="S63" i="7"/>
  <c r="S92" i="7"/>
  <c r="R214" i="7"/>
  <c r="R261" i="7"/>
  <c r="S194" i="7"/>
  <c r="S133" i="7"/>
  <c r="R57" i="7"/>
  <c r="R16" i="7"/>
  <c r="R181" i="7"/>
  <c r="R24" i="7"/>
  <c r="R148" i="7"/>
  <c r="R235" i="7"/>
  <c r="R22" i="7"/>
  <c r="S344" i="7"/>
  <c r="R312" i="7"/>
  <c r="S340" i="7"/>
  <c r="S308" i="7"/>
  <c r="R315" i="7"/>
  <c r="S334" i="7"/>
  <c r="S347" i="7"/>
  <c r="S354" i="7"/>
  <c r="R355" i="7"/>
  <c r="S361" i="7"/>
  <c r="S313" i="7"/>
  <c r="R343" i="7"/>
  <c r="S306" i="7"/>
  <c r="R349" i="7"/>
  <c r="S317" i="7"/>
  <c r="R138" i="7"/>
  <c r="R77" i="7"/>
  <c r="R171" i="7"/>
  <c r="S98" i="7"/>
  <c r="S42" i="7"/>
  <c r="S168" i="7"/>
  <c r="R8" i="7"/>
  <c r="S204" i="7"/>
  <c r="S135" i="7"/>
  <c r="S171" i="7"/>
  <c r="R258" i="7"/>
  <c r="R179" i="7"/>
  <c r="R136" i="7"/>
  <c r="S186" i="7"/>
  <c r="R281" i="7"/>
  <c r="S268" i="7"/>
  <c r="S190" i="7"/>
  <c r="R141" i="7"/>
  <c r="S102" i="7"/>
  <c r="S13" i="7"/>
  <c r="S294" i="7"/>
  <c r="S5" i="7"/>
  <c r="S185" i="7"/>
  <c r="R265" i="7"/>
  <c r="R117" i="7"/>
  <c r="S267" i="7"/>
  <c r="R84" i="7"/>
  <c r="S166" i="7"/>
  <c r="R75" i="7"/>
  <c r="R340" i="7"/>
  <c r="R308" i="7"/>
  <c r="R336" i="7"/>
  <c r="S363" i="7"/>
  <c r="R362" i="7"/>
  <c r="S330" i="7"/>
  <c r="S331" i="7"/>
  <c r="R342" i="7"/>
  <c r="S339" i="7"/>
  <c r="S349" i="7"/>
  <c r="R309" i="7"/>
  <c r="R331" i="7"/>
  <c r="S357" i="7"/>
  <c r="R345" i="7"/>
  <c r="R313" i="7"/>
  <c r="U365" i="4"/>
  <c r="T365" i="4"/>
  <c r="U366" i="4"/>
  <c r="T366" i="4"/>
  <c r="U367" i="4"/>
  <c r="T367" i="4"/>
  <c r="U368" i="4"/>
  <c r="T368" i="4"/>
  <c r="F7" i="5"/>
  <c r="U144" i="4" l="1"/>
  <c r="U199" i="4"/>
  <c r="U171" i="4"/>
  <c r="U239" i="4"/>
  <c r="U212" i="4"/>
  <c r="T130" i="4"/>
  <c r="U224" i="4"/>
  <c r="U180" i="4"/>
  <c r="U154" i="4"/>
  <c r="U345" i="4"/>
  <c r="U285" i="4"/>
  <c r="T166" i="4"/>
  <c r="T117" i="4"/>
  <c r="U102" i="4"/>
  <c r="U131" i="4"/>
  <c r="U110" i="4"/>
  <c r="U79" i="4"/>
  <c r="U302" i="4"/>
  <c r="T160" i="4"/>
  <c r="U111" i="4"/>
  <c r="U136" i="4"/>
  <c r="T218" i="4"/>
  <c r="T105" i="4"/>
  <c r="T164" i="4"/>
  <c r="U105" i="4"/>
  <c r="U115" i="4"/>
  <c r="T73" i="4"/>
  <c r="U291" i="4"/>
  <c r="U83" i="4"/>
  <c r="U68" i="4"/>
  <c r="U162" i="4"/>
  <c r="T257" i="4"/>
  <c r="U109" i="4"/>
  <c r="T187" i="4"/>
  <c r="T357" i="4"/>
  <c r="U313" i="4"/>
  <c r="T271" i="4"/>
  <c r="U138" i="4"/>
  <c r="T193" i="4"/>
  <c r="T298" i="4"/>
  <c r="U287" i="4"/>
  <c r="U205" i="4"/>
  <c r="U170" i="4"/>
  <c r="T101" i="4"/>
  <c r="T294" i="4"/>
  <c r="T137" i="4"/>
  <c r="T323" i="4"/>
  <c r="U308" i="4"/>
  <c r="T188" i="4"/>
  <c r="T248" i="4"/>
  <c r="T207" i="4"/>
  <c r="T178" i="4"/>
  <c r="T278" i="4"/>
  <c r="U128" i="4"/>
  <c r="T258" i="4"/>
  <c r="U264" i="4"/>
  <c r="U77" i="4"/>
  <c r="U132" i="4"/>
  <c r="U208" i="4"/>
  <c r="U270" i="4"/>
  <c r="U214" i="4"/>
  <c r="U81" i="4"/>
  <c r="T93" i="4"/>
  <c r="U189" i="4"/>
  <c r="U188" i="4"/>
  <c r="T92" i="4"/>
  <c r="U262" i="4"/>
  <c r="T235" i="4"/>
  <c r="U245" i="4"/>
  <c r="U215" i="4"/>
  <c r="T179" i="4"/>
  <c r="T122" i="4"/>
  <c r="T279" i="4"/>
  <c r="T326" i="4"/>
  <c r="T325" i="4"/>
  <c r="U330" i="4"/>
  <c r="U318" i="4"/>
  <c r="U73" i="4"/>
  <c r="U225" i="4"/>
  <c r="T250" i="4"/>
  <c r="T96" i="4"/>
  <c r="T241" i="4"/>
  <c r="T306" i="4"/>
  <c r="T198" i="4"/>
  <c r="T86" i="4"/>
  <c r="U119" i="4"/>
  <c r="U78" i="4"/>
  <c r="U263" i="4"/>
  <c r="T168" i="4"/>
  <c r="U278" i="4"/>
  <c r="U163" i="4"/>
  <c r="T127" i="4"/>
  <c r="U242" i="4"/>
  <c r="U193" i="4"/>
  <c r="U152" i="4"/>
  <c r="T176" i="4"/>
  <c r="U286" i="4"/>
  <c r="U257" i="4"/>
  <c r="T152" i="4"/>
  <c r="T109" i="4"/>
  <c r="U142" i="4"/>
  <c r="U229" i="4"/>
  <c r="U76" i="4"/>
  <c r="T140" i="4"/>
  <c r="U182" i="4"/>
  <c r="T98" i="4"/>
  <c r="U108" i="4"/>
  <c r="U282" i="4"/>
  <c r="T338" i="4"/>
  <c r="U307" i="4"/>
  <c r="U340" i="4"/>
  <c r="T336" i="4"/>
  <c r="V3" i="6"/>
  <c r="W315" i="6" s="1"/>
  <c r="F19" i="1"/>
  <c r="H32" i="1" s="1"/>
  <c r="U37" i="4"/>
  <c r="T4" i="4"/>
  <c r="T59" i="4"/>
  <c r="T45" i="4"/>
  <c r="T7" i="4"/>
  <c r="T256" i="4"/>
  <c r="U159" i="4"/>
  <c r="U206" i="4"/>
  <c r="T284" i="4"/>
  <c r="U279" i="4"/>
  <c r="T285" i="4"/>
  <c r="T77" i="4"/>
  <c r="T71" i="4"/>
  <c r="T274" i="4"/>
  <c r="T202" i="4"/>
  <c r="T262" i="4"/>
  <c r="T60" i="4"/>
  <c r="T183" i="4"/>
  <c r="U114" i="4"/>
  <c r="U143" i="4"/>
  <c r="T113" i="4"/>
  <c r="T15" i="4"/>
  <c r="T139" i="4"/>
  <c r="U275" i="4"/>
  <c r="T209" i="4"/>
  <c r="T277" i="4"/>
  <c r="T267" i="4"/>
  <c r="U104" i="4"/>
  <c r="U100" i="4"/>
  <c r="U290" i="4"/>
  <c r="T54" i="4"/>
  <c r="U20" i="4"/>
  <c r="T156" i="4"/>
  <c r="T270" i="4"/>
  <c r="T129" i="4"/>
  <c r="U13" i="4"/>
  <c r="U179" i="4"/>
  <c r="U236" i="4"/>
  <c r="U238" i="4"/>
  <c r="T291" i="4"/>
  <c r="T76" i="4"/>
  <c r="U196" i="4"/>
  <c r="U125" i="4"/>
  <c r="T88" i="4"/>
  <c r="T214" i="4"/>
  <c r="U223" i="4"/>
  <c r="U124" i="4"/>
  <c r="U175" i="4"/>
  <c r="U106" i="4"/>
  <c r="U227" i="4"/>
  <c r="U167" i="4"/>
  <c r="T84" i="4"/>
  <c r="U235" i="4"/>
  <c r="T303" i="4"/>
  <c r="U271" i="4"/>
  <c r="T162" i="4"/>
  <c r="U39" i="4"/>
  <c r="T135" i="4"/>
  <c r="T255" i="4"/>
  <c r="U122" i="4"/>
  <c r="U197" i="4"/>
  <c r="U187" i="4"/>
  <c r="U117" i="4"/>
  <c r="T110" i="4"/>
  <c r="T231" i="4"/>
  <c r="U34" i="4"/>
  <c r="U158" i="4"/>
  <c r="T295" i="4"/>
  <c r="T261" i="4"/>
  <c r="T18" i="4"/>
  <c r="U86" i="4"/>
  <c r="T146" i="4"/>
  <c r="U258" i="4"/>
  <c r="T200" i="4"/>
  <c r="U137" i="4"/>
  <c r="T159" i="4"/>
  <c r="U26" i="4"/>
  <c r="U174" i="4"/>
  <c r="U198" i="4"/>
  <c r="T254" i="4"/>
  <c r="U284" i="4"/>
  <c r="T327" i="4"/>
  <c r="U323" i="4"/>
  <c r="U362" i="4"/>
  <c r="T330" i="4"/>
  <c r="U319" i="4"/>
  <c r="U349" i="4"/>
  <c r="U317" i="4"/>
  <c r="T319" i="4"/>
  <c r="U337" i="4"/>
  <c r="T305" i="4"/>
  <c r="U364" i="4"/>
  <c r="U332" i="4"/>
  <c r="U360" i="4"/>
  <c r="T20" i="4"/>
  <c r="T308" i="4"/>
  <c r="U324" i="4"/>
  <c r="T340" i="4"/>
  <c r="T356" i="4"/>
  <c r="U350" i="4"/>
  <c r="U320" i="4"/>
  <c r="U336" i="4"/>
  <c r="T352" i="4"/>
  <c r="T314" i="4"/>
  <c r="T335" i="4"/>
  <c r="U309" i="4"/>
  <c r="U325" i="4"/>
  <c r="T341" i="4"/>
  <c r="U357" i="4"/>
  <c r="U347" i="4"/>
  <c r="U305" i="4"/>
  <c r="T321" i="4"/>
  <c r="T337" i="4"/>
  <c r="T353" i="4"/>
  <c r="T346" i="4"/>
  <c r="U343" i="4"/>
  <c r="T318" i="4"/>
  <c r="T334" i="4"/>
  <c r="T350" i="4"/>
  <c r="U306" i="4"/>
  <c r="T315" i="4"/>
  <c r="T347" i="4"/>
  <c r="U358" i="4"/>
  <c r="T363" i="4"/>
  <c r="U335" i="4"/>
  <c r="T282" i="4"/>
  <c r="T253" i="4"/>
  <c r="U283" i="4"/>
  <c r="U243" i="4"/>
  <c r="U70" i="4"/>
  <c r="T217" i="4"/>
  <c r="T163" i="4"/>
  <c r="U207" i="4"/>
  <c r="U90" i="4"/>
  <c r="U145" i="4"/>
  <c r="T223" i="4"/>
  <c r="T210" i="4"/>
  <c r="T206" i="4"/>
  <c r="T52" i="4"/>
  <c r="T264" i="4"/>
  <c r="T83" i="4"/>
  <c r="T103" i="4"/>
  <c r="U194" i="4"/>
  <c r="T238" i="4"/>
  <c r="U267" i="4"/>
  <c r="T233" i="4"/>
  <c r="U231" i="4"/>
  <c r="U101" i="4"/>
  <c r="U260" i="4"/>
  <c r="U254" i="4"/>
  <c r="U280" i="4"/>
  <c r="T265" i="4"/>
  <c r="U96" i="4"/>
  <c r="T147" i="4"/>
  <c r="U217" i="4"/>
  <c r="U98" i="4"/>
  <c r="U161" i="4"/>
  <c r="U116" i="4"/>
  <c r="U211" i="4"/>
  <c r="T226" i="4"/>
  <c r="T144" i="4"/>
  <c r="U181" i="4"/>
  <c r="T85" i="4"/>
  <c r="T119" i="4"/>
  <c r="T118" i="4"/>
  <c r="T107" i="4"/>
  <c r="U48" i="4"/>
  <c r="U89" i="4"/>
  <c r="U269" i="4"/>
  <c r="T89" i="4"/>
  <c r="T234" i="4"/>
  <c r="U148" i="4"/>
  <c r="U304" i="4"/>
  <c r="T203" i="4"/>
  <c r="T151" i="4"/>
  <c r="T192" i="4"/>
  <c r="T292" i="4"/>
  <c r="T269" i="4"/>
  <c r="T145" i="4"/>
  <c r="U265" i="4"/>
  <c r="U316" i="4"/>
  <c r="T332" i="4"/>
  <c r="T348" i="4"/>
  <c r="T364" i="4"/>
  <c r="U311" i="4"/>
  <c r="U312" i="4"/>
  <c r="U328" i="4"/>
  <c r="U344" i="4"/>
  <c r="T360" i="4"/>
  <c r="T354" i="4"/>
  <c r="U339" i="4"/>
  <c r="T317" i="4"/>
  <c r="U333" i="4"/>
  <c r="T349" i="4"/>
  <c r="U342" i="4"/>
  <c r="U331" i="4"/>
  <c r="T313" i="4"/>
  <c r="U329" i="4"/>
  <c r="T345" i="4"/>
  <c r="T361" i="4"/>
  <c r="T343" i="4"/>
  <c r="T310" i="4"/>
  <c r="U326" i="4"/>
  <c r="T342" i="4"/>
  <c r="T358" i="4"/>
  <c r="U338" i="4"/>
  <c r="U363" i="4"/>
  <c r="U310" i="4"/>
  <c r="U359" i="4"/>
  <c r="U351" i="4"/>
  <c r="U268" i="4"/>
  <c r="U289" i="4"/>
  <c r="U292" i="4"/>
  <c r="U272" i="4"/>
  <c r="T281" i="4"/>
  <c r="T106" i="4"/>
  <c r="U11" i="4"/>
  <c r="T220" i="4"/>
  <c r="T197" i="4"/>
  <c r="U218" i="4"/>
  <c r="T87" i="4"/>
  <c r="U172" i="4"/>
  <c r="U201" i="4"/>
  <c r="T236" i="4"/>
  <c r="T136" i="4"/>
  <c r="U173" i="4"/>
  <c r="U251" i="4"/>
  <c r="U94" i="4"/>
  <c r="T199" i="4"/>
  <c r="T240" i="4"/>
  <c r="T297" i="4"/>
  <c r="U195" i="4"/>
  <c r="T132" i="4"/>
  <c r="U232" i="4"/>
  <c r="U259" i="4"/>
  <c r="T266" i="4"/>
  <c r="U255" i="4"/>
  <c r="T171" i="4"/>
  <c r="T170" i="4"/>
  <c r="T242" i="4"/>
  <c r="T205" i="4"/>
  <c r="U226" i="4"/>
  <c r="T167" i="4"/>
  <c r="T230" i="4"/>
  <c r="T196" i="4"/>
  <c r="T30" i="4"/>
  <c r="T272" i="4"/>
  <c r="T91" i="4"/>
  <c r="T180" i="4"/>
  <c r="T102" i="4"/>
  <c r="T224" i="4"/>
  <c r="T247" i="4"/>
  <c r="U155" i="4"/>
  <c r="T108" i="4"/>
  <c r="U56" i="4"/>
  <c r="U160" i="4"/>
  <c r="T222" i="4"/>
  <c r="T182" i="4"/>
  <c r="T212" i="4"/>
  <c r="T125" i="4"/>
  <c r="U147" i="4"/>
  <c r="T288" i="4"/>
  <c r="T126" i="4"/>
  <c r="T296" i="4"/>
  <c r="T287" i="4"/>
  <c r="T249" i="4"/>
  <c r="T215" i="4"/>
  <c r="T245" i="4"/>
  <c r="T184" i="4"/>
  <c r="U220" i="4"/>
  <c r="T244" i="4"/>
  <c r="T31" i="4"/>
  <c r="U25" i="4"/>
  <c r="U295" i="4"/>
  <c r="T290" i="4"/>
  <c r="U82" i="4"/>
  <c r="U186" i="4"/>
  <c r="U200" i="4"/>
  <c r="U84" i="4"/>
  <c r="T74" i="4"/>
  <c r="T94" i="4"/>
  <c r="T190" i="4"/>
  <c r="U297" i="4"/>
  <c r="U157" i="4"/>
  <c r="T120" i="4"/>
  <c r="T142" i="4"/>
  <c r="U177" i="4"/>
  <c r="U156" i="4"/>
  <c r="T65" i="4"/>
  <c r="T68" i="4"/>
  <c r="U10" i="4"/>
  <c r="U185" i="4"/>
  <c r="T49" i="4"/>
  <c r="U123" i="4"/>
  <c r="T81" i="4"/>
  <c r="U216" i="4"/>
  <c r="U256" i="4"/>
  <c r="U288" i="4"/>
  <c r="T225" i="4"/>
  <c r="T177" i="4"/>
  <c r="U191" i="4"/>
  <c r="U87" i="4"/>
  <c r="U273" i="4"/>
  <c r="T51" i="4"/>
  <c r="U151" i="4"/>
  <c r="T229" i="4"/>
  <c r="U139" i="4"/>
  <c r="U203" i="4"/>
  <c r="T283" i="4"/>
  <c r="U165" i="4"/>
  <c r="U18" i="4"/>
  <c r="U213" i="4"/>
  <c r="U209" i="4"/>
  <c r="U118" i="4"/>
  <c r="U250" i="4"/>
  <c r="U95" i="4"/>
  <c r="T165" i="4"/>
  <c r="T43" i="4"/>
  <c r="T90" i="4"/>
  <c r="T33" i="4"/>
  <c r="U50" i="4"/>
  <c r="U27" i="4"/>
  <c r="T243" i="4"/>
  <c r="T169" i="4"/>
  <c r="U150" i="4"/>
  <c r="T246" i="4"/>
  <c r="T286" i="4"/>
  <c r="U281" i="4"/>
  <c r="U266" i="4"/>
  <c r="T75" i="4"/>
  <c r="T41" i="4"/>
  <c r="U168" i="4"/>
  <c r="T154" i="4"/>
  <c r="T55" i="4"/>
  <c r="T211" i="4"/>
  <c r="T268" i="4"/>
  <c r="T251" i="4"/>
  <c r="T104" i="4"/>
  <c r="T124" i="4"/>
  <c r="T95" i="4"/>
  <c r="U176" i="4"/>
  <c r="U261" i="4"/>
  <c r="T204" i="4"/>
  <c r="T221" i="4"/>
  <c r="T280" i="4"/>
  <c r="T24" i="4"/>
  <c r="T100" i="4"/>
  <c r="U121" i="4"/>
  <c r="T239" i="4"/>
  <c r="T158" i="4"/>
  <c r="T213" i="4"/>
  <c r="U129" i="4"/>
  <c r="T131" i="4"/>
  <c r="T185" i="4"/>
  <c r="T155" i="4"/>
  <c r="U72" i="4"/>
  <c r="U252" i="4"/>
  <c r="U164" i="4"/>
  <c r="U153" i="4"/>
  <c r="U66" i="4"/>
  <c r="T301" i="4"/>
  <c r="T227" i="4"/>
  <c r="T32" i="4"/>
  <c r="U178" i="4"/>
  <c r="T208" i="4"/>
  <c r="U127" i="4"/>
  <c r="T97" i="4"/>
  <c r="T141" i="4"/>
  <c r="T201" i="4"/>
  <c r="U301" i="4"/>
  <c r="U276" i="4"/>
  <c r="U228" i="4"/>
  <c r="U184" i="4"/>
  <c r="U103" i="4"/>
  <c r="T259" i="4"/>
  <c r="T72" i="4"/>
  <c r="U91" i="4"/>
  <c r="U241" i="4"/>
  <c r="T133" i="4"/>
  <c r="T79" i="4"/>
  <c r="T299" i="4"/>
  <c r="U246" i="4"/>
  <c r="T359" i="4"/>
  <c r="T331" i="4"/>
  <c r="T339" i="4"/>
  <c r="U354" i="4"/>
  <c r="T322" i="4"/>
  <c r="T311" i="4"/>
  <c r="U341" i="4"/>
  <c r="T309" i="4"/>
  <c r="U361" i="4"/>
  <c r="T329" i="4"/>
  <c r="T355" i="4"/>
  <c r="U356" i="4"/>
  <c r="T324" i="4"/>
  <c r="T351" i="4"/>
  <c r="U352" i="4"/>
  <c r="T320" i="4"/>
  <c r="T260" i="4"/>
  <c r="U190" i="4"/>
  <c r="U221" i="4"/>
  <c r="T172" i="4"/>
  <c r="T143" i="4"/>
  <c r="U74" i="4"/>
  <c r="T148" i="4"/>
  <c r="U230" i="4"/>
  <c r="T304" i="4"/>
  <c r="T64" i="4"/>
  <c r="U88" i="4"/>
  <c r="T78" i="4"/>
  <c r="T153" i="4"/>
  <c r="U247" i="4"/>
  <c r="U296" i="4"/>
  <c r="T194" i="4"/>
  <c r="U63" i="4"/>
  <c r="T189" i="4"/>
  <c r="U303" i="4"/>
  <c r="T67" i="4"/>
  <c r="U93" i="4"/>
  <c r="T44" i="4"/>
  <c r="T228" i="4"/>
  <c r="U65" i="4"/>
  <c r="U92" i="4"/>
  <c r="U219" i="4"/>
  <c r="U202" i="4"/>
  <c r="T181" i="4"/>
  <c r="U71" i="4"/>
  <c r="T195" i="4"/>
  <c r="T121" i="4"/>
  <c r="T219" i="4"/>
  <c r="T161" i="4"/>
  <c r="T263" i="4"/>
  <c r="U120" i="4"/>
  <c r="T300" i="4"/>
  <c r="T275" i="4"/>
  <c r="U36" i="4"/>
  <c r="U62" i="4"/>
  <c r="U294" i="4"/>
  <c r="U141" i="4"/>
  <c r="U204" i="4"/>
  <c r="U55" i="4"/>
  <c r="U134" i="4"/>
  <c r="U300" i="4"/>
  <c r="U97" i="4"/>
  <c r="T34" i="4"/>
  <c r="T29" i="4"/>
  <c r="T112" i="4"/>
  <c r="U130" i="4"/>
  <c r="T293" i="4"/>
  <c r="T115" i="4"/>
  <c r="U140" i="4"/>
  <c r="T134" i="4"/>
  <c r="U69" i="4"/>
  <c r="U135" i="4"/>
  <c r="U75" i="4"/>
  <c r="T157" i="4"/>
  <c r="T114" i="4"/>
  <c r="U126" i="4"/>
  <c r="U192" i="4"/>
  <c r="T111" i="4"/>
  <c r="T289" i="4"/>
  <c r="U298" i="4"/>
  <c r="T252" i="4"/>
  <c r="T25" i="4"/>
  <c r="T128" i="4"/>
  <c r="U67" i="4"/>
  <c r="U85" i="4"/>
  <c r="U169" i="4"/>
  <c r="T237" i="4"/>
  <c r="U183" i="4"/>
  <c r="U248" i="4"/>
  <c r="U293" i="4"/>
  <c r="T66" i="4"/>
  <c r="T191" i="4"/>
  <c r="U43" i="4"/>
  <c r="T123" i="4"/>
  <c r="U133" i="4"/>
  <c r="T174" i="4"/>
  <c r="U253" i="4"/>
  <c r="T216" i="4"/>
  <c r="T70" i="4"/>
  <c r="T186" i="4"/>
  <c r="T82" i="4"/>
  <c r="T175" i="4"/>
  <c r="U234" i="4"/>
  <c r="T149" i="4"/>
  <c r="U15" i="4"/>
  <c r="U14" i="4"/>
  <c r="U80" i="4"/>
  <c r="U166" i="4"/>
  <c r="T276" i="4"/>
  <c r="T273" i="4"/>
  <c r="U210" i="4"/>
  <c r="U277" i="4"/>
  <c r="U222" i="4"/>
  <c r="T232" i="4"/>
  <c r="U274" i="4"/>
  <c r="U233" i="4"/>
  <c r="T99" i="4"/>
  <c r="T80" i="4"/>
  <c r="U107" i="4"/>
  <c r="T138" i="4"/>
  <c r="U113" i="4"/>
  <c r="U240" i="4"/>
  <c r="T69" i="4"/>
  <c r="T302" i="4"/>
  <c r="U146" i="4"/>
  <c r="U149" i="4"/>
  <c r="T173" i="4"/>
  <c r="U237" i="4"/>
  <c r="T150" i="4"/>
  <c r="U244" i="4"/>
  <c r="T116" i="4"/>
  <c r="U99" i="4"/>
  <c r="U112" i="4"/>
  <c r="U299" i="4"/>
  <c r="U249" i="4"/>
  <c r="U315" i="4"/>
  <c r="U334" i="4"/>
  <c r="T362" i="4"/>
  <c r="U346" i="4"/>
  <c r="U314" i="4"/>
  <c r="U322" i="4"/>
  <c r="T333" i="4"/>
  <c r="U355" i="4"/>
  <c r="U353" i="4"/>
  <c r="U321" i="4"/>
  <c r="T307" i="4"/>
  <c r="U348" i="4"/>
  <c r="T316" i="4"/>
  <c r="U327" i="4"/>
  <c r="T344" i="4"/>
  <c r="T312" i="4"/>
  <c r="T11" i="4"/>
  <c r="U29" i="4"/>
  <c r="T56" i="4"/>
  <c r="U28" i="4"/>
  <c r="T14" i="4"/>
  <c r="U49" i="4"/>
  <c r="T61" i="4"/>
  <c r="U32" i="4"/>
  <c r="T40" i="4"/>
  <c r="U64" i="4"/>
  <c r="U22" i="4"/>
  <c r="T26" i="4"/>
  <c r="U58" i="4"/>
  <c r="U5" i="4"/>
  <c r="T5" i="4"/>
  <c r="U59" i="4"/>
  <c r="U38" i="4"/>
  <c r="U24" i="4"/>
  <c r="T6" i="4"/>
  <c r="U21" i="4"/>
  <c r="T21" i="4"/>
  <c r="U9" i="4"/>
  <c r="U6" i="4"/>
  <c r="T27" i="4"/>
  <c r="U53" i="4"/>
  <c r="U41" i="4"/>
  <c r="U52" i="4"/>
  <c r="T13" i="4"/>
  <c r="T57" i="4"/>
  <c r="T17" i="4"/>
  <c r="T46" i="4"/>
  <c r="U57" i="4"/>
  <c r="T19" i="4"/>
  <c r="U45" i="4"/>
  <c r="U51" i="4"/>
  <c r="U44" i="4"/>
  <c r="T39" i="4"/>
  <c r="T28" i="4"/>
  <c r="T36" i="4"/>
  <c r="U16" i="4"/>
  <c r="T50" i="4"/>
  <c r="U12" i="4"/>
  <c r="T9" i="4"/>
  <c r="T47" i="4"/>
  <c r="T58" i="4"/>
  <c r="U4" i="4"/>
  <c r="U17" i="4"/>
  <c r="T38" i="4"/>
  <c r="U40" i="4"/>
  <c r="T10" i="4"/>
  <c r="U42" i="4"/>
  <c r="T48" i="4"/>
  <c r="U35" i="4"/>
  <c r="U19" i="4"/>
  <c r="T16" i="4"/>
  <c r="T42" i="4"/>
  <c r="U30" i="4"/>
  <c r="U8" i="4"/>
  <c r="T8" i="4"/>
  <c r="U46" i="4"/>
  <c r="U23" i="4"/>
  <c r="T35" i="4"/>
  <c r="U61" i="4"/>
  <c r="U31" i="4"/>
  <c r="U7" i="4"/>
  <c r="U60" i="4"/>
  <c r="T23" i="4"/>
  <c r="T37" i="4"/>
  <c r="T12" i="4"/>
  <c r="U47" i="4"/>
  <c r="T63" i="4"/>
  <c r="T62" i="4"/>
  <c r="U54" i="4"/>
  <c r="T22" i="4"/>
  <c r="U33" i="4"/>
  <c r="T53" i="4"/>
  <c r="S3" i="7"/>
  <c r="T2" i="7" s="1"/>
  <c r="T3" i="7" s="1"/>
  <c r="T4" i="7" s="1"/>
  <c r="V246" i="6"/>
  <c r="V365" i="6"/>
  <c r="W365" i="6"/>
  <c r="W366" i="6"/>
  <c r="V366" i="6"/>
  <c r="V367" i="6"/>
  <c r="W367" i="6"/>
  <c r="V307" i="6"/>
  <c r="V311" i="6"/>
  <c r="W323" i="6"/>
  <c r="V327" i="6"/>
  <c r="W339" i="6"/>
  <c r="W343" i="6"/>
  <c r="V355" i="6"/>
  <c r="W359" i="6"/>
  <c r="W360" i="6"/>
  <c r="V309" i="6"/>
  <c r="V345" i="6"/>
  <c r="V357" i="6"/>
  <c r="W354" i="6"/>
  <c r="W307" i="6"/>
  <c r="W319" i="6"/>
  <c r="V323" i="6"/>
  <c r="W335" i="6"/>
  <c r="V339" i="6"/>
  <c r="W351" i="6"/>
  <c r="W355" i="6"/>
  <c r="W348" i="6"/>
  <c r="V313" i="6"/>
  <c r="V349" i="6"/>
  <c r="V361" i="6"/>
  <c r="V308" i="6"/>
  <c r="W312" i="6"/>
  <c r="V324" i="6"/>
  <c r="W328" i="6"/>
  <c r="V340" i="6"/>
  <c r="W344" i="6"/>
  <c r="V356" i="6"/>
  <c r="V360" i="6"/>
  <c r="W356" i="6"/>
  <c r="W364" i="6"/>
  <c r="V312" i="6"/>
  <c r="V316" i="6"/>
  <c r="V328" i="6"/>
  <c r="W332" i="6"/>
  <c r="W305" i="6"/>
  <c r="V317" i="6"/>
  <c r="V353" i="6"/>
  <c r="W314" i="6"/>
  <c r="V305" i="6"/>
  <c r="W309" i="6"/>
  <c r="V321" i="6"/>
  <c r="W325" i="6"/>
  <c r="W337" i="6"/>
  <c r="W341" i="6"/>
  <c r="W353" i="6"/>
  <c r="W357" i="6"/>
  <c r="V314" i="6"/>
  <c r="W322" i="6"/>
  <c r="V346" i="6"/>
  <c r="V350" i="6"/>
  <c r="W334" i="6"/>
  <c r="W350" i="6"/>
  <c r="V326" i="6"/>
  <c r="V334" i="6"/>
  <c r="V362" i="6"/>
  <c r="W306" i="6"/>
  <c r="W293" i="6"/>
  <c r="V224" i="6"/>
  <c r="V279" i="6"/>
  <c r="V239" i="6"/>
  <c r="V290" i="6"/>
  <c r="V204" i="6"/>
  <c r="W290" i="6"/>
  <c r="V274" i="6"/>
  <c r="W157" i="6"/>
  <c r="V102" i="6"/>
  <c r="W231" i="6"/>
  <c r="V189" i="6"/>
  <c r="V293" i="6"/>
  <c r="W277" i="6"/>
  <c r="V245" i="6"/>
  <c r="V295" i="6"/>
  <c r="V231" i="6"/>
  <c r="W288" i="6"/>
  <c r="W272" i="6"/>
  <c r="V256" i="6"/>
  <c r="V233" i="6"/>
  <c r="V288" i="6"/>
  <c r="V272" i="6"/>
  <c r="W256" i="6"/>
  <c r="V300" i="6"/>
  <c r="V277" i="6"/>
  <c r="V247" i="6"/>
  <c r="W196" i="6"/>
  <c r="V291" i="6"/>
  <c r="W275" i="6"/>
  <c r="V301" i="6"/>
  <c r="W238" i="6"/>
  <c r="W286" i="6"/>
  <c r="V270" i="6"/>
  <c r="V188" i="6"/>
  <c r="V286" i="6"/>
  <c r="W270" i="6"/>
  <c r="V303" i="6"/>
  <c r="V219" i="6"/>
  <c r="W304" i="6"/>
  <c r="V302" i="6"/>
  <c r="V304" i="6"/>
  <c r="W215" i="6"/>
  <c r="W124" i="6"/>
  <c r="W289" i="6"/>
  <c r="W273" i="6"/>
  <c r="W257" i="6"/>
  <c r="W299" i="6"/>
  <c r="V114" i="6"/>
  <c r="W284" i="6"/>
  <c r="V268" i="6"/>
  <c r="W232" i="6"/>
  <c r="V284" i="6"/>
  <c r="W229" i="6"/>
  <c r="W303" i="6"/>
  <c r="W285" i="6"/>
  <c r="W297" i="6"/>
  <c r="V287" i="6"/>
  <c r="W237" i="6"/>
  <c r="V281" i="6"/>
  <c r="W291" i="6"/>
  <c r="W300" i="6"/>
  <c r="W199" i="6"/>
  <c r="V221" i="6"/>
  <c r="V285" i="6"/>
  <c r="W269" i="6"/>
  <c r="W253" i="6"/>
  <c r="W214" i="6"/>
  <c r="W280" i="6"/>
  <c r="W248" i="6"/>
  <c r="V201" i="6"/>
  <c r="V280" i="6"/>
  <c r="W189" i="6"/>
  <c r="W210" i="6"/>
  <c r="W279" i="6"/>
  <c r="V198" i="6"/>
  <c r="V273" i="6"/>
  <c r="V238" i="6"/>
  <c r="V283" i="6"/>
  <c r="W298" i="6"/>
  <c r="W228" i="6"/>
  <c r="W283" i="6"/>
  <c r="W267" i="6"/>
  <c r="V154" i="6"/>
  <c r="V294" i="6"/>
  <c r="V278" i="6"/>
  <c r="W208" i="6"/>
  <c r="W294" i="6"/>
  <c r="W278" i="6"/>
  <c r="V265" i="6"/>
  <c r="V275" i="6"/>
  <c r="W198" i="6"/>
  <c r="W276" i="6"/>
  <c r="W296" i="6"/>
  <c r="W281" i="6"/>
  <c r="V276" i="6"/>
  <c r="W302" i="6"/>
  <c r="W244" i="6"/>
  <c r="W287" i="6"/>
  <c r="W158" i="6"/>
  <c r="V299" i="6"/>
  <c r="V232" i="6"/>
  <c r="W292" i="6"/>
  <c r="V192" i="6"/>
  <c r="W271" i="6"/>
  <c r="W224" i="6"/>
  <c r="V282" i="6"/>
  <c r="V141" i="6"/>
  <c r="W200" i="6"/>
  <c r="V269" i="6"/>
  <c r="W301" i="6"/>
  <c r="W295" i="6"/>
  <c r="V214" i="6"/>
  <c r="V271" i="6"/>
  <c r="W249" i="6"/>
  <c r="V292" i="6"/>
  <c r="V296" i="6"/>
  <c r="V298" i="6"/>
  <c r="V289" i="6"/>
  <c r="V297" i="6"/>
  <c r="V234" i="6"/>
  <c r="W282" i="6"/>
  <c r="V108" i="6"/>
  <c r="W368" i="6"/>
  <c r="V368" i="6"/>
  <c r="U365" i="7"/>
  <c r="T365" i="7"/>
  <c r="U366" i="7"/>
  <c r="T366" i="7"/>
  <c r="U367" i="7"/>
  <c r="T367" i="7"/>
  <c r="U368" i="7"/>
  <c r="T368" i="7"/>
  <c r="G7" i="5"/>
  <c r="V179" i="6" l="1"/>
  <c r="W187" i="6"/>
  <c r="W194" i="6"/>
  <c r="V260" i="6"/>
  <c r="W243" i="6"/>
  <c r="W181" i="6"/>
  <c r="V220" i="6"/>
  <c r="V218" i="6"/>
  <c r="W213" i="6"/>
  <c r="V248" i="6"/>
  <c r="V162" i="6"/>
  <c r="W172" i="6"/>
  <c r="V203" i="6"/>
  <c r="V242" i="6"/>
  <c r="V95" i="6"/>
  <c r="V208" i="6"/>
  <c r="W261" i="6"/>
  <c r="W234" i="6"/>
  <c r="V197" i="6"/>
  <c r="V207" i="6"/>
  <c r="W136" i="6"/>
  <c r="W255" i="6"/>
  <c r="W227" i="6"/>
  <c r="V250" i="6"/>
  <c r="V185" i="6"/>
  <c r="W134" i="6"/>
  <c r="W245" i="6"/>
  <c r="W99" i="6"/>
  <c r="W225" i="6"/>
  <c r="V190" i="6"/>
  <c r="V193" i="6"/>
  <c r="W246" i="6"/>
  <c r="V191" i="6"/>
  <c r="W233" i="6"/>
  <c r="V149" i="6"/>
  <c r="W127" i="6"/>
  <c r="V211" i="6"/>
  <c r="V171" i="6"/>
  <c r="W235" i="6"/>
  <c r="W264" i="6"/>
  <c r="V164" i="6"/>
  <c r="V226" i="6"/>
  <c r="W236" i="6"/>
  <c r="W218" i="6"/>
  <c r="V227" i="6"/>
  <c r="W197" i="6"/>
  <c r="V252" i="6"/>
  <c r="V217" i="6"/>
  <c r="W195" i="6"/>
  <c r="V215" i="6"/>
  <c r="W193" i="6"/>
  <c r="V200" i="6"/>
  <c r="W254" i="6"/>
  <c r="V225" i="6"/>
  <c r="V254" i="6"/>
  <c r="V223" i="6"/>
  <c r="W137" i="6"/>
  <c r="W223" i="6"/>
  <c r="V196" i="6"/>
  <c r="V194" i="6"/>
  <c r="V216" i="6"/>
  <c r="W130" i="6"/>
  <c r="W114" i="6"/>
  <c r="V187" i="6"/>
  <c r="V241" i="6"/>
  <c r="W258" i="6"/>
  <c r="W247" i="6"/>
  <c r="W148" i="6"/>
  <c r="W239" i="6"/>
  <c r="W260" i="6"/>
  <c r="V212" i="6"/>
  <c r="V236" i="6"/>
  <c r="W207" i="6"/>
  <c r="V206" i="6"/>
  <c r="W185" i="6"/>
  <c r="V119" i="6"/>
  <c r="V210" i="6"/>
  <c r="V240" i="6"/>
  <c r="V222" i="6"/>
  <c r="W216" i="6"/>
  <c r="V264" i="6"/>
  <c r="W101" i="6"/>
  <c r="V89" i="6"/>
  <c r="V244" i="6"/>
  <c r="W188" i="6"/>
  <c r="V161" i="6"/>
  <c r="W203" i="6"/>
  <c r="V186" i="6"/>
  <c r="W259" i="6"/>
  <c r="W106" i="6"/>
  <c r="V132" i="6"/>
  <c r="W204" i="6"/>
  <c r="V259" i="6"/>
  <c r="V255" i="6"/>
  <c r="W219" i="6"/>
  <c r="V138" i="6"/>
  <c r="W175" i="6"/>
  <c r="W221" i="6"/>
  <c r="W250" i="6"/>
  <c r="W222" i="6"/>
  <c r="W205" i="6"/>
  <c r="V235" i="6"/>
  <c r="W160" i="6"/>
  <c r="W265" i="6"/>
  <c r="V209" i="6"/>
  <c r="V145" i="6"/>
  <c r="V205" i="6"/>
  <c r="V266" i="6"/>
  <c r="V229" i="6"/>
  <c r="W266" i="6"/>
  <c r="W220" i="6"/>
  <c r="W262" i="6"/>
  <c r="W144" i="6"/>
  <c r="V262" i="6"/>
  <c r="W206" i="6"/>
  <c r="W251" i="6"/>
  <c r="V213" i="6"/>
  <c r="W191" i="6"/>
  <c r="W226" i="6"/>
  <c r="W186" i="6"/>
  <c r="V195" i="6"/>
  <c r="V253" i="6"/>
  <c r="V228" i="6"/>
  <c r="V199" i="6"/>
  <c r="W241" i="6"/>
  <c r="V93" i="6"/>
  <c r="W71" i="6"/>
  <c r="V243" i="6"/>
  <c r="V230" i="6"/>
  <c r="W242" i="6"/>
  <c r="W268" i="6"/>
  <c r="W168" i="6"/>
  <c r="W252" i="6"/>
  <c r="W230" i="6"/>
  <c r="V237" i="6"/>
  <c r="W151" i="6"/>
  <c r="W240" i="6"/>
  <c r="W174" i="6"/>
  <c r="W201" i="6"/>
  <c r="V251" i="6"/>
  <c r="V169" i="6"/>
  <c r="W211" i="6"/>
  <c r="V167" i="6"/>
  <c r="W209" i="6"/>
  <c r="W167" i="6"/>
  <c r="V249" i="6"/>
  <c r="V261" i="6"/>
  <c r="V258" i="6"/>
  <c r="W192" i="6"/>
  <c r="V263" i="6"/>
  <c r="W212" i="6"/>
  <c r="W122" i="6"/>
  <c r="W68" i="6"/>
  <c r="W85" i="6"/>
  <c r="W123" i="6"/>
  <c r="V148" i="6"/>
  <c r="V82" i="6"/>
  <c r="W154" i="6"/>
  <c r="V165" i="6"/>
  <c r="V170" i="6"/>
  <c r="V146" i="6"/>
  <c r="V129" i="6"/>
  <c r="V112" i="6"/>
  <c r="V152" i="6"/>
  <c r="W92" i="6"/>
  <c r="V139" i="6"/>
  <c r="V101" i="6"/>
  <c r="V155" i="6"/>
  <c r="W161" i="6"/>
  <c r="W107" i="6"/>
  <c r="W142" i="6"/>
  <c r="W150" i="6"/>
  <c r="W135" i="6"/>
  <c r="V153" i="6"/>
  <c r="W131" i="6"/>
  <c r="W102" i="6"/>
  <c r="V109" i="6"/>
  <c r="W95" i="6"/>
  <c r="V130" i="6"/>
  <c r="V125" i="6"/>
  <c r="V142" i="6"/>
  <c r="V126" i="6"/>
  <c r="W128" i="6"/>
  <c r="W89" i="6"/>
  <c r="W163" i="6"/>
  <c r="V104" i="6"/>
  <c r="W97" i="6"/>
  <c r="V168" i="6"/>
  <c r="V163" i="6"/>
  <c r="V106" i="6"/>
  <c r="W180" i="6"/>
  <c r="V172" i="6"/>
  <c r="W143" i="6"/>
  <c r="W178" i="6"/>
  <c r="V183" i="6"/>
  <c r="V92" i="6"/>
  <c r="W171" i="6"/>
  <c r="W105" i="6"/>
  <c r="W100" i="6"/>
  <c r="V176" i="6"/>
  <c r="W133" i="6"/>
  <c r="W115" i="6"/>
  <c r="W113" i="6"/>
  <c r="V120" i="6"/>
  <c r="V116" i="6"/>
  <c r="V87" i="6"/>
  <c r="W166" i="6"/>
  <c r="V173" i="6"/>
  <c r="V136" i="6"/>
  <c r="W170" i="6"/>
  <c r="W112" i="6"/>
  <c r="V122" i="6"/>
  <c r="V117" i="6"/>
  <c r="W159" i="6"/>
  <c r="V110" i="6"/>
  <c r="V94" i="6"/>
  <c r="W165" i="6"/>
  <c r="W120" i="6"/>
  <c r="W147" i="6"/>
  <c r="W118" i="6"/>
  <c r="W141" i="6"/>
  <c r="V113" i="6"/>
  <c r="W153" i="6"/>
  <c r="V133" i="6"/>
  <c r="V160" i="6"/>
  <c r="W162" i="6"/>
  <c r="V131" i="6"/>
  <c r="W156" i="6"/>
  <c r="W94" i="6"/>
  <c r="W116" i="6"/>
  <c r="V166" i="6"/>
  <c r="W152" i="6"/>
  <c r="V157" i="6"/>
  <c r="V178" i="6"/>
  <c r="W77" i="6"/>
  <c r="V124" i="6"/>
  <c r="V159" i="6"/>
  <c r="W132" i="6"/>
  <c r="W98" i="6"/>
  <c r="W117" i="6"/>
  <c r="W155" i="6"/>
  <c r="V111" i="6"/>
  <c r="V134" i="6"/>
  <c r="W96" i="6"/>
  <c r="V121" i="6"/>
  <c r="W119" i="6"/>
  <c r="V128" i="6"/>
  <c r="W183" i="6"/>
  <c r="V123" i="6"/>
  <c r="W121" i="6"/>
  <c r="V143" i="6"/>
  <c r="V91" i="6"/>
  <c r="W80" i="6"/>
  <c r="V156" i="6"/>
  <c r="V127" i="6"/>
  <c r="V90" i="6"/>
  <c r="W169" i="6"/>
  <c r="W164" i="6"/>
  <c r="V137" i="6"/>
  <c r="V100" i="6"/>
  <c r="W179" i="6"/>
  <c r="V135" i="6"/>
  <c r="V98" i="6"/>
  <c r="W177" i="6"/>
  <c r="W108" i="6"/>
  <c r="V184" i="6"/>
  <c r="W138" i="6"/>
  <c r="W104" i="6"/>
  <c r="V180" i="6"/>
  <c r="V151" i="6"/>
  <c r="W129" i="6"/>
  <c r="W93" i="6"/>
  <c r="V150" i="6"/>
  <c r="V182" i="6"/>
  <c r="V97" i="6"/>
  <c r="W176" i="6"/>
  <c r="W139" i="6"/>
  <c r="W110" i="6"/>
  <c r="V181" i="6"/>
  <c r="V144" i="6"/>
  <c r="W125" i="6"/>
  <c r="W109" i="6"/>
  <c r="V105" i="6"/>
  <c r="W184" i="6"/>
  <c r="V103" i="6"/>
  <c r="W182" i="6"/>
  <c r="W145" i="6"/>
  <c r="W140" i="6"/>
  <c r="W103" i="6"/>
  <c r="V115" i="6"/>
  <c r="W90" i="6"/>
  <c r="V99" i="6"/>
  <c r="V177" i="6"/>
  <c r="V140" i="6"/>
  <c r="W126" i="6"/>
  <c r="V174" i="6"/>
  <c r="W146" i="6"/>
  <c r="W8" i="6"/>
  <c r="V12" i="6"/>
  <c r="W52" i="6"/>
  <c r="V44" i="6"/>
  <c r="V77" i="6"/>
  <c r="V79" i="6"/>
  <c r="W28" i="6"/>
  <c r="W22" i="6"/>
  <c r="W49" i="6"/>
  <c r="W67" i="6"/>
  <c r="W9" i="6"/>
  <c r="V53" i="6"/>
  <c r="W25" i="6"/>
  <c r="W42" i="6"/>
  <c r="V6" i="6"/>
  <c r="W61" i="6"/>
  <c r="V84" i="6"/>
  <c r="W14" i="6"/>
  <c r="V26" i="6"/>
  <c r="W41" i="6"/>
  <c r="W69" i="6"/>
  <c r="W88" i="6"/>
  <c r="V71" i="6"/>
  <c r="W86" i="6"/>
  <c r="W87" i="6"/>
  <c r="W66" i="6"/>
  <c r="W11" i="6"/>
  <c r="W73" i="6"/>
  <c r="V83" i="6"/>
  <c r="V43" i="6"/>
  <c r="V67" i="6"/>
  <c r="V4" i="6"/>
  <c r="W19" i="6"/>
  <c r="W81" i="6"/>
  <c r="V88" i="6"/>
  <c r="V27" i="6"/>
  <c r="W84" i="6"/>
  <c r="W79" i="6"/>
  <c r="W72" i="6"/>
  <c r="V65" i="6"/>
  <c r="V85" i="6"/>
  <c r="V7" i="6"/>
  <c r="V34" i="6"/>
  <c r="W26" i="6"/>
  <c r="V75" i="6"/>
  <c r="V81" i="6"/>
  <c r="W33" i="6"/>
  <c r="V15" i="6"/>
  <c r="W70" i="6"/>
  <c r="V54" i="6"/>
  <c r="W78" i="6"/>
  <c r="V86" i="6"/>
  <c r="V73" i="6"/>
  <c r="V23" i="6"/>
  <c r="W38" i="6"/>
  <c r="V50" i="6"/>
  <c r="W65" i="6"/>
  <c r="V72" i="6"/>
  <c r="V78" i="6"/>
  <c r="V35" i="6"/>
  <c r="W75" i="6"/>
  <c r="V80" i="6"/>
  <c r="V70" i="6"/>
  <c r="W82" i="6"/>
  <c r="V68" i="6"/>
  <c r="W83" i="6"/>
  <c r="V66" i="6"/>
  <c r="W76" i="6"/>
  <c r="W74" i="6"/>
  <c r="V47" i="6"/>
  <c r="V74" i="6"/>
  <c r="V69" i="6"/>
  <c r="W30" i="6"/>
  <c r="W34" i="6"/>
  <c r="W21" i="6"/>
  <c r="V40" i="6"/>
  <c r="W10" i="6"/>
  <c r="V14" i="6"/>
  <c r="W50" i="6"/>
  <c r="W48" i="6"/>
  <c r="V49" i="6"/>
  <c r="W45" i="6"/>
  <c r="W6" i="6"/>
  <c r="V42" i="6"/>
  <c r="V22" i="6"/>
  <c r="V20" i="6"/>
  <c r="V17" i="6"/>
  <c r="W15" i="6"/>
  <c r="V30" i="6"/>
  <c r="V57" i="6"/>
  <c r="W55" i="6"/>
  <c r="W16" i="6"/>
  <c r="V28" i="6"/>
  <c r="W43" i="6"/>
  <c r="V9" i="6"/>
  <c r="W24" i="6"/>
  <c r="V36" i="6"/>
  <c r="W51" i="6"/>
  <c r="W7" i="6"/>
  <c r="W29" i="6"/>
  <c r="V25" i="6"/>
  <c r="W40" i="6"/>
  <c r="V52" i="6"/>
  <c r="V8" i="6"/>
  <c r="W23" i="6"/>
  <c r="W53" i="6"/>
  <c r="V62" i="6"/>
  <c r="W17" i="6"/>
  <c r="V61" i="6"/>
  <c r="V64" i="6"/>
  <c r="W18" i="6"/>
  <c r="W59" i="6"/>
  <c r="W35" i="6"/>
  <c r="V63" i="6"/>
  <c r="V38" i="6"/>
  <c r="V33" i="6"/>
  <c r="V60" i="6"/>
  <c r="W64" i="6"/>
  <c r="V10" i="6"/>
  <c r="V59" i="6"/>
  <c r="V37" i="6"/>
  <c r="V19" i="6"/>
  <c r="V18" i="6"/>
  <c r="W57" i="6"/>
  <c r="V55" i="6"/>
  <c r="V46" i="6"/>
  <c r="W32" i="6"/>
  <c r="V13" i="6"/>
  <c r="W5" i="6"/>
  <c r="V21" i="6"/>
  <c r="W36" i="6"/>
  <c r="V48" i="6"/>
  <c r="W63" i="6"/>
  <c r="V29" i="6"/>
  <c r="W44" i="6"/>
  <c r="V56" i="6"/>
  <c r="W13" i="6"/>
  <c r="V45" i="6"/>
  <c r="W60" i="6"/>
  <c r="V51" i="6"/>
  <c r="V11" i="6"/>
  <c r="V31" i="6"/>
  <c r="W4" i="6"/>
  <c r="V16" i="6"/>
  <c r="W31" i="6"/>
  <c r="V39" i="6"/>
  <c r="W54" i="6"/>
  <c r="W27" i="6"/>
  <c r="W62" i="6"/>
  <c r="W46" i="6"/>
  <c r="V58" i="6"/>
  <c r="W58" i="6"/>
  <c r="W37" i="6"/>
  <c r="V41" i="6"/>
  <c r="W56" i="6"/>
  <c r="W12" i="6"/>
  <c r="V24" i="6"/>
  <c r="W39" i="6"/>
  <c r="V76" i="6"/>
  <c r="W91" i="6"/>
  <c r="W274" i="6"/>
  <c r="V175" i="6"/>
  <c r="W190" i="6"/>
  <c r="V202" i="6"/>
  <c r="W217" i="6"/>
  <c r="V5" i="6"/>
  <c r="W20" i="6"/>
  <c r="V32" i="6"/>
  <c r="W47" i="6"/>
  <c r="V267" i="6"/>
  <c r="V257" i="6"/>
  <c r="W149" i="6"/>
  <c r="V158" i="6"/>
  <c r="V118" i="6"/>
  <c r="W346" i="6"/>
  <c r="V354" i="6"/>
  <c r="V318" i="6"/>
  <c r="W318" i="6"/>
  <c r="V338" i="6"/>
  <c r="V306" i="6"/>
  <c r="W349" i="6"/>
  <c r="V333" i="6"/>
  <c r="W317" i="6"/>
  <c r="W362" i="6"/>
  <c r="V341" i="6"/>
  <c r="V352" i="6"/>
  <c r="W324" i="6"/>
  <c r="W308" i="6"/>
  <c r="W336" i="6"/>
  <c r="W352" i="6"/>
  <c r="V336" i="6"/>
  <c r="W320" i="6"/>
  <c r="V342" i="6"/>
  <c r="V337" i="6"/>
  <c r="W363" i="6"/>
  <c r="V347" i="6"/>
  <c r="W331" i="6"/>
  <c r="V315" i="6"/>
  <c r="W330" i="6"/>
  <c r="W333" i="6"/>
  <c r="V344" i="6"/>
  <c r="V351" i="6"/>
  <c r="V335" i="6"/>
  <c r="V319" i="6"/>
  <c r="V96" i="6"/>
  <c r="W111" i="6"/>
  <c r="V147" i="6"/>
  <c r="V107" i="6"/>
  <c r="W263" i="6"/>
  <c r="W173" i="6"/>
  <c r="W202" i="6"/>
  <c r="W326" i="6"/>
  <c r="W342" i="6"/>
  <c r="W310" i="6"/>
  <c r="V358" i="6"/>
  <c r="V330" i="6"/>
  <c r="W361" i="6"/>
  <c r="W345" i="6"/>
  <c r="W329" i="6"/>
  <c r="W313" i="6"/>
  <c r="W338" i="6"/>
  <c r="V329" i="6"/>
  <c r="W340" i="6"/>
  <c r="V320" i="6"/>
  <c r="W358" i="6"/>
  <c r="V364" i="6"/>
  <c r="V348" i="6"/>
  <c r="V332" i="6"/>
  <c r="W316" i="6"/>
  <c r="V322" i="6"/>
  <c r="V325" i="6"/>
  <c r="V359" i="6"/>
  <c r="V343" i="6"/>
  <c r="W327" i="6"/>
  <c r="W311" i="6"/>
  <c r="V310" i="6"/>
  <c r="W321" i="6"/>
  <c r="V363" i="6"/>
  <c r="W347" i="6"/>
  <c r="V331" i="6"/>
  <c r="C82" i="10"/>
  <c r="T346" i="7"/>
  <c r="U284" i="7"/>
  <c r="U316" i="7"/>
  <c r="U279" i="7"/>
  <c r="T273" i="7"/>
  <c r="T183" i="7"/>
  <c r="T166" i="7"/>
  <c r="U242" i="7"/>
  <c r="U224" i="7"/>
  <c r="U298" i="7"/>
  <c r="T312" i="7"/>
  <c r="U193" i="7"/>
  <c r="U176" i="7"/>
  <c r="U357" i="7"/>
  <c r="T141" i="7"/>
  <c r="T295" i="7"/>
  <c r="T179" i="7"/>
  <c r="T255" i="7"/>
  <c r="T144" i="7"/>
  <c r="T350" i="7"/>
  <c r="U219" i="7"/>
  <c r="U129" i="7"/>
  <c r="U206" i="7"/>
  <c r="U270" i="7"/>
  <c r="U232" i="7"/>
  <c r="T338" i="7"/>
  <c r="U205" i="7"/>
  <c r="U131" i="7"/>
  <c r="T296" i="7"/>
  <c r="U287" i="7"/>
  <c r="T283" i="7"/>
  <c r="T348" i="7"/>
  <c r="T294" i="7"/>
  <c r="T205" i="7"/>
  <c r="T155" i="7"/>
  <c r="U136" i="7"/>
  <c r="U323" i="7"/>
  <c r="U217" i="7"/>
  <c r="U238" i="7"/>
  <c r="U361" i="7"/>
  <c r="T215" i="7"/>
  <c r="U186" i="7"/>
  <c r="U140" i="7"/>
  <c r="T309" i="7"/>
  <c r="U172" i="7"/>
  <c r="T237" i="7"/>
  <c r="T150" i="7"/>
  <c r="T250" i="7"/>
  <c r="T359" i="7"/>
  <c r="T306" i="7"/>
  <c r="U128" i="7"/>
  <c r="T280" i="7"/>
  <c r="U276" i="7"/>
  <c r="T131" i="7"/>
  <c r="T207" i="7"/>
  <c r="U215" i="7"/>
  <c r="T244" i="7"/>
  <c r="U135" i="7"/>
  <c r="T126" i="7"/>
  <c r="U248" i="7"/>
  <c r="T206" i="7"/>
  <c r="U151" i="7"/>
  <c r="U212" i="7"/>
  <c r="U152" i="7"/>
  <c r="U218" i="7"/>
  <c r="U285" i="7"/>
  <c r="T132" i="7"/>
  <c r="T293" i="7"/>
  <c r="T216" i="7"/>
  <c r="U315" i="7"/>
  <c r="T347" i="7"/>
  <c r="U332" i="7"/>
  <c r="U362" i="7"/>
  <c r="U324" i="7"/>
  <c r="T251" i="7"/>
  <c r="T95" i="7"/>
  <c r="T202" i="7"/>
  <c r="U253" i="7"/>
  <c r="T169" i="7"/>
  <c r="U281" i="7"/>
  <c r="U216" i="7"/>
  <c r="U293" i="7"/>
  <c r="U141" i="7"/>
  <c r="T209" i="7"/>
  <c r="U146" i="7"/>
  <c r="U249" i="7"/>
  <c r="T137" i="7"/>
  <c r="U177" i="7"/>
  <c r="U175" i="7"/>
  <c r="T286" i="7"/>
  <c r="U246" i="7"/>
  <c r="T143" i="7"/>
  <c r="U255" i="7"/>
  <c r="U344" i="7"/>
  <c r="T362" i="7"/>
  <c r="U334" i="7"/>
  <c r="U326" i="7"/>
  <c r="T11" i="7"/>
  <c r="T308" i="7"/>
  <c r="T340" i="7"/>
  <c r="T322" i="7"/>
  <c r="U313" i="7"/>
  <c r="T345" i="7"/>
  <c r="T342" i="7"/>
  <c r="U317" i="7"/>
  <c r="T349" i="7"/>
  <c r="T356" i="7"/>
  <c r="U322" i="7"/>
  <c r="T354" i="7"/>
  <c r="U336" i="7"/>
  <c r="T331" i="7"/>
  <c r="U307" i="7"/>
  <c r="U339" i="7"/>
  <c r="U221" i="7"/>
  <c r="U251" i="7"/>
  <c r="T163" i="7"/>
  <c r="U256" i="7"/>
  <c r="T243" i="7"/>
  <c r="U252" i="7"/>
  <c r="T190" i="7"/>
  <c r="U188" i="7"/>
  <c r="U291" i="7"/>
  <c r="T129" i="7"/>
  <c r="T156" i="7"/>
  <c r="T239" i="7"/>
  <c r="U161" i="7"/>
  <c r="T218" i="7"/>
  <c r="U180" i="7"/>
  <c r="T140" i="7"/>
  <c r="T130" i="7"/>
  <c r="T245" i="7"/>
  <c r="T302" i="7"/>
  <c r="U202" i="7"/>
  <c r="T171" i="7"/>
  <c r="U278" i="7"/>
  <c r="T263" i="7"/>
  <c r="U210" i="7"/>
  <c r="U189" i="7"/>
  <c r="T269" i="7"/>
  <c r="T264" i="7"/>
  <c r="U303" i="7"/>
  <c r="T300" i="7"/>
  <c r="T139" i="7"/>
  <c r="U145" i="7"/>
  <c r="U250" i="7"/>
  <c r="U195" i="7"/>
  <c r="T214" i="7"/>
  <c r="T200" i="7"/>
  <c r="T268" i="7"/>
  <c r="U257" i="7"/>
  <c r="T161" i="7"/>
  <c r="U142" i="7"/>
  <c r="T197" i="7"/>
  <c r="U144" i="7"/>
  <c r="T178" i="7"/>
  <c r="U296" i="7"/>
  <c r="T247" i="7"/>
  <c r="T249" i="7"/>
  <c r="T211" i="7"/>
  <c r="U260" i="7"/>
  <c r="U312" i="7"/>
  <c r="T344" i="7"/>
  <c r="U330" i="7"/>
  <c r="T317" i="7"/>
  <c r="U349" i="7"/>
  <c r="U350" i="7"/>
  <c r="U321" i="7"/>
  <c r="U353" i="7"/>
  <c r="T310" i="7"/>
  <c r="T326" i="7"/>
  <c r="T358" i="7"/>
  <c r="T364" i="7"/>
  <c r="T339" i="7"/>
  <c r="T311" i="7"/>
  <c r="U343" i="7"/>
  <c r="U241" i="7"/>
  <c r="T267" i="7"/>
  <c r="U286" i="7"/>
  <c r="T278" i="7"/>
  <c r="T260" i="7"/>
  <c r="T287" i="7"/>
  <c r="T226" i="7"/>
  <c r="U162" i="7"/>
  <c r="U299" i="7"/>
  <c r="T193" i="7"/>
  <c r="T220" i="7"/>
  <c r="T291" i="7"/>
  <c r="T232" i="7"/>
  <c r="T134" i="7"/>
  <c r="U277" i="7"/>
  <c r="T254" i="7"/>
  <c r="T159" i="7"/>
  <c r="U266" i="7"/>
  <c r="T262" i="7"/>
  <c r="T199" i="7"/>
  <c r="T284" i="7"/>
  <c r="T298" i="7"/>
  <c r="T271" i="7"/>
  <c r="T194" i="7"/>
  <c r="T257" i="7"/>
  <c r="T195" i="7"/>
  <c r="T175" i="7"/>
  <c r="U225" i="7"/>
  <c r="U213" i="7"/>
  <c r="T227" i="7"/>
  <c r="U282" i="7"/>
  <c r="T272" i="7"/>
  <c r="T290" i="7"/>
  <c r="T128" i="7"/>
  <c r="U158" i="7"/>
  <c r="U160" i="7"/>
  <c r="T289" i="7"/>
  <c r="T225" i="7"/>
  <c r="U226" i="7"/>
  <c r="T301" i="7"/>
  <c r="U126" i="7"/>
  <c r="T292" i="7"/>
  <c r="U134" i="7"/>
  <c r="U263" i="7"/>
  <c r="T177" i="7"/>
  <c r="T320" i="7"/>
  <c r="U352" i="7"/>
  <c r="U358" i="7"/>
  <c r="U325" i="7"/>
  <c r="T357" i="7"/>
  <c r="U320" i="7"/>
  <c r="U329" i="7"/>
  <c r="T318" i="7"/>
  <c r="T360" i="7"/>
  <c r="T334" i="7"/>
  <c r="T335" i="7"/>
  <c r="U311" i="7"/>
  <c r="U351" i="7"/>
  <c r="T319" i="7"/>
  <c r="T351" i="7"/>
  <c r="U302" i="7"/>
  <c r="T185" i="7"/>
  <c r="T148" i="7"/>
  <c r="T229" i="7"/>
  <c r="U173" i="7"/>
  <c r="T230" i="7"/>
  <c r="T192" i="7"/>
  <c r="T219" i="7"/>
  <c r="T174" i="7"/>
  <c r="U204" i="7"/>
  <c r="U235" i="7"/>
  <c r="T160" i="7"/>
  <c r="U200" i="7"/>
  <c r="T167" i="7"/>
  <c r="U147" i="7"/>
  <c r="T238" i="7"/>
  <c r="U271" i="7"/>
  <c r="U194" i="7"/>
  <c r="T165" i="7"/>
  <c r="U237" i="7"/>
  <c r="U223" i="7"/>
  <c r="U244" i="7"/>
  <c r="T281" i="7"/>
  <c r="T184" i="7"/>
  <c r="T145" i="7"/>
  <c r="T172" i="7"/>
  <c r="U153" i="7"/>
  <c r="T210" i="7"/>
  <c r="T198" i="7"/>
  <c r="T182" i="7"/>
  <c r="T275" i="7"/>
  <c r="U130" i="7"/>
  <c r="U267" i="7"/>
  <c r="T157" i="7"/>
  <c r="U274" i="7"/>
  <c r="U240" i="7"/>
  <c r="T223" i="7"/>
  <c r="U236" i="7"/>
  <c r="U139" i="7"/>
  <c r="U133" i="7"/>
  <c r="T279" i="7"/>
  <c r="T266" i="7"/>
  <c r="U230" i="7"/>
  <c r="T196" i="7"/>
  <c r="U78" i="7"/>
  <c r="T328" i="7"/>
  <c r="U360" i="7"/>
  <c r="T352" i="7"/>
  <c r="T333" i="7"/>
  <c r="T361" i="7"/>
  <c r="U305" i="7"/>
  <c r="T337" i="7"/>
  <c r="U354" i="7"/>
  <c r="U310" i="7"/>
  <c r="U342" i="7"/>
  <c r="U355" i="7"/>
  <c r="U319" i="7"/>
  <c r="U363" i="7"/>
  <c r="U327" i="7"/>
  <c r="U359" i="7"/>
  <c r="T152" i="7"/>
  <c r="U196" i="7"/>
  <c r="U163" i="7"/>
  <c r="U185" i="7"/>
  <c r="T158" i="7"/>
  <c r="U198" i="7"/>
  <c r="T231" i="7"/>
  <c r="T297" i="7"/>
  <c r="T253" i="7"/>
  <c r="T285" i="7"/>
  <c r="U259" i="7"/>
  <c r="T221" i="7"/>
  <c r="U247" i="7"/>
  <c r="U191" i="7"/>
  <c r="U181" i="7"/>
  <c r="U222" i="7"/>
  <c r="T201" i="7"/>
  <c r="T228" i="7"/>
  <c r="U165" i="7"/>
  <c r="T222" i="7"/>
  <c r="T208" i="7"/>
  <c r="U294" i="7"/>
  <c r="T133" i="7"/>
  <c r="U150" i="7"/>
  <c r="U156" i="7"/>
  <c r="U187" i="7"/>
  <c r="T138" i="7"/>
  <c r="U170" i="7"/>
  <c r="T125" i="7"/>
  <c r="T154" i="7"/>
  <c r="T217" i="7"/>
  <c r="T180" i="7"/>
  <c r="U304" i="7"/>
  <c r="U301" i="7"/>
  <c r="U201" i="7"/>
  <c r="U211" i="7"/>
  <c r="U245" i="7"/>
  <c r="T274" i="7"/>
  <c r="U292" i="7"/>
  <c r="T135" i="7"/>
  <c r="T256" i="7"/>
  <c r="T241" i="7"/>
  <c r="T252" i="7"/>
  <c r="U295" i="7"/>
  <c r="U275" i="7"/>
  <c r="T332" i="7"/>
  <c r="U364" i="7"/>
  <c r="U337" i="7"/>
  <c r="U314" i="7"/>
  <c r="U341" i="7"/>
  <c r="U308" i="7"/>
  <c r="U346" i="7"/>
  <c r="T323" i="7"/>
  <c r="U331" i="7"/>
  <c r="T276" i="7"/>
  <c r="U227" i="7"/>
  <c r="T170" i="7"/>
  <c r="T189" i="7"/>
  <c r="T162" i="7"/>
  <c r="U269" i="7"/>
  <c r="U280" i="7"/>
  <c r="U233" i="7"/>
  <c r="U192" i="7"/>
  <c r="U148" i="7"/>
  <c r="U179" i="7"/>
  <c r="T136" i="7"/>
  <c r="T299" i="7"/>
  <c r="U199" i="7"/>
  <c r="T288" i="7"/>
  <c r="U190" i="7"/>
  <c r="T305" i="7"/>
  <c r="U309" i="7"/>
  <c r="T314" i="7"/>
  <c r="T363" i="7"/>
  <c r="U328" i="7"/>
  <c r="T316" i="7"/>
  <c r="U261" i="7"/>
  <c r="U214" i="7"/>
  <c r="U125" i="7"/>
  <c r="T173" i="7"/>
  <c r="U254" i="7"/>
  <c r="T176" i="7"/>
  <c r="U289" i="7"/>
  <c r="T234" i="7"/>
  <c r="U168" i="7"/>
  <c r="T265" i="7"/>
  <c r="U220" i="7"/>
  <c r="T149" i="7"/>
  <c r="T240" i="7"/>
  <c r="T277" i="7"/>
  <c r="U228" i="7"/>
  <c r="U268" i="7"/>
  <c r="T224" i="7"/>
  <c r="U208" i="7"/>
  <c r="U262" i="7"/>
  <c r="U288" i="7"/>
  <c r="U231" i="7"/>
  <c r="U182" i="7"/>
  <c r="U300" i="7"/>
  <c r="U167" i="7"/>
  <c r="U159" i="7"/>
  <c r="T212" i="7"/>
  <c r="U340" i="7"/>
  <c r="T343" i="7"/>
  <c r="U338" i="7"/>
  <c r="U345" i="7"/>
  <c r="T353" i="7"/>
  <c r="U356" i="7"/>
  <c r="U178" i="7"/>
  <c r="T235" i="7"/>
  <c r="U164" i="7"/>
  <c r="U157" i="7"/>
  <c r="T147" i="7"/>
  <c r="U283" i="7"/>
  <c r="U209" i="7"/>
  <c r="U149" i="7"/>
  <c r="U171" i="7"/>
  <c r="T258" i="7"/>
  <c r="T213" i="7"/>
  <c r="U174" i="7"/>
  <c r="T355" i="7"/>
  <c r="T327" i="7"/>
  <c r="T330" i="7"/>
  <c r="U333" i="7"/>
  <c r="T341" i="7"/>
  <c r="U348" i="7"/>
  <c r="U207" i="7"/>
  <c r="U138" i="7"/>
  <c r="T203" i="7"/>
  <c r="T248" i="7"/>
  <c r="T186" i="7"/>
  <c r="U239" i="7"/>
  <c r="T204" i="7"/>
  <c r="U169" i="7"/>
  <c r="T233" i="7"/>
  <c r="U203" i="7"/>
  <c r="U234" i="7"/>
  <c r="U297" i="7"/>
  <c r="T187" i="7"/>
  <c r="T153" i="7"/>
  <c r="U154" i="7"/>
  <c r="T304" i="7"/>
  <c r="T142" i="7"/>
  <c r="U137" i="7"/>
  <c r="U243" i="7"/>
  <c r="U197" i="7"/>
  <c r="T191" i="7"/>
  <c r="U184" i="7"/>
  <c r="U155" i="7"/>
  <c r="T242" i="7"/>
  <c r="T282" i="7"/>
  <c r="U347" i="7"/>
  <c r="T315" i="7"/>
  <c r="U318" i="7"/>
  <c r="T325" i="7"/>
  <c r="T329" i="7"/>
  <c r="T336" i="7"/>
  <c r="T270" i="7"/>
  <c r="U143" i="7"/>
  <c r="U272" i="7"/>
  <c r="T261" i="7"/>
  <c r="U229" i="7"/>
  <c r="U273" i="7"/>
  <c r="U258" i="7"/>
  <c r="U183" i="7"/>
  <c r="T181" i="7"/>
  <c r="T188" i="7"/>
  <c r="U166" i="7"/>
  <c r="T127" i="7"/>
  <c r="T246" i="7"/>
  <c r="T259" i="7"/>
  <c r="U127" i="7"/>
  <c r="T236" i="7"/>
  <c r="T168" i="7"/>
  <c r="T303" i="7"/>
  <c r="T164" i="7"/>
  <c r="T151" i="7"/>
  <c r="T146" i="7"/>
  <c r="U264" i="7"/>
  <c r="U265" i="7"/>
  <c r="U290" i="7"/>
  <c r="U132" i="7"/>
  <c r="U335" i="7"/>
  <c r="T307" i="7"/>
  <c r="U306" i="7"/>
  <c r="T313" i="7"/>
  <c r="T321" i="7"/>
  <c r="T324" i="7"/>
  <c r="U18" i="7"/>
  <c r="U29" i="7"/>
  <c r="T6" i="7"/>
  <c r="U3" i="4"/>
  <c r="V2" i="4" s="1"/>
  <c r="T110" i="7"/>
  <c r="T78" i="7"/>
  <c r="U4" i="7"/>
  <c r="T18" i="7"/>
  <c r="T16" i="7"/>
  <c r="U35" i="7"/>
  <c r="U101" i="7"/>
  <c r="U102" i="7"/>
  <c r="U8" i="7"/>
  <c r="T96" i="7"/>
  <c r="T87" i="7"/>
  <c r="T69" i="7"/>
  <c r="T74" i="7"/>
  <c r="T51" i="7"/>
  <c r="U77" i="7"/>
  <c r="U70" i="7"/>
  <c r="T41" i="7"/>
  <c r="T94" i="7"/>
  <c r="U17" i="7"/>
  <c r="T70" i="7"/>
  <c r="U49" i="7"/>
  <c r="T34" i="7"/>
  <c r="T13" i="7"/>
  <c r="U110" i="7"/>
  <c r="T50" i="7"/>
  <c r="U53" i="7"/>
  <c r="U23" i="7"/>
  <c r="T76" i="7"/>
  <c r="T23" i="7"/>
  <c r="U120" i="7"/>
  <c r="T5" i="7"/>
  <c r="T40" i="7"/>
  <c r="U41" i="7"/>
  <c r="U48" i="7"/>
  <c r="U52" i="7"/>
  <c r="U121" i="7"/>
  <c r="U9" i="7"/>
  <c r="T8" i="7"/>
  <c r="U80" i="7"/>
  <c r="T46" i="7"/>
  <c r="T25" i="7"/>
  <c r="U36" i="7"/>
  <c r="T52" i="7"/>
  <c r="U67" i="7"/>
  <c r="U57" i="7"/>
  <c r="U42" i="7"/>
  <c r="T102" i="7"/>
  <c r="T103" i="7"/>
  <c r="T68" i="7"/>
  <c r="U27" i="7"/>
  <c r="T39" i="7"/>
  <c r="U50" i="7"/>
  <c r="T45" i="7"/>
  <c r="T27" i="7"/>
  <c r="T118" i="7"/>
  <c r="U21" i="7"/>
  <c r="T49" i="7"/>
  <c r="U13" i="7"/>
  <c r="U63" i="7"/>
  <c r="U7" i="7"/>
  <c r="U84" i="7"/>
  <c r="T100" i="7"/>
  <c r="T38" i="7"/>
  <c r="U85" i="7"/>
  <c r="U92" i="7"/>
  <c r="U123" i="7"/>
  <c r="T24" i="7"/>
  <c r="U124" i="7"/>
  <c r="T42" i="7"/>
  <c r="T20" i="7"/>
  <c r="U106" i="7"/>
  <c r="T124" i="7"/>
  <c r="U19" i="7"/>
  <c r="U64" i="7"/>
  <c r="T57" i="7"/>
  <c r="U68" i="7"/>
  <c r="T84" i="7"/>
  <c r="U99" i="7"/>
  <c r="U15" i="7"/>
  <c r="U118" i="7"/>
  <c r="T58" i="7"/>
  <c r="T19" i="7"/>
  <c r="U97" i="7"/>
  <c r="U113" i="7"/>
  <c r="T56" i="7"/>
  <c r="U12" i="7"/>
  <c r="T26" i="7"/>
  <c r="T28" i="7"/>
  <c r="U43" i="7"/>
  <c r="U89" i="7"/>
  <c r="U86" i="7"/>
  <c r="T123" i="7"/>
  <c r="T113" i="7"/>
  <c r="T53" i="7"/>
  <c r="T99" i="7"/>
  <c r="T79" i="7"/>
  <c r="T64" i="7"/>
  <c r="T29" i="7"/>
  <c r="U65" i="7"/>
  <c r="U54" i="7"/>
  <c r="T109" i="7"/>
  <c r="T91" i="7"/>
  <c r="T54" i="7"/>
  <c r="T7" i="7"/>
  <c r="U55" i="7"/>
  <c r="U40" i="7"/>
  <c r="U32" i="7"/>
  <c r="T61" i="7"/>
  <c r="U91" i="7"/>
  <c r="U114" i="7"/>
  <c r="T22" i="7"/>
  <c r="T89" i="7"/>
  <c r="U100" i="7"/>
  <c r="U46" i="7"/>
  <c r="T116" i="7"/>
  <c r="U62" i="7"/>
  <c r="T114" i="7"/>
  <c r="U117" i="7"/>
  <c r="T12" i="7"/>
  <c r="U22" i="7"/>
  <c r="U10" i="7"/>
  <c r="T93" i="7"/>
  <c r="U38" i="7"/>
  <c r="U39" i="7"/>
  <c r="U103" i="7"/>
  <c r="U11" i="7"/>
  <c r="T111" i="7"/>
  <c r="T32" i="7"/>
  <c r="U33" i="7"/>
  <c r="U30" i="7"/>
  <c r="U61" i="7"/>
  <c r="T105" i="7"/>
  <c r="T77" i="7"/>
  <c r="T86" i="7"/>
  <c r="U87" i="7"/>
  <c r="U96" i="7"/>
  <c r="T21" i="7"/>
  <c r="U6" i="7"/>
  <c r="U25" i="7"/>
  <c r="T81" i="7"/>
  <c r="T108" i="7"/>
  <c r="U16" i="7"/>
  <c r="T37" i="7"/>
  <c r="U93" i="7"/>
  <c r="T101" i="7"/>
  <c r="U45" i="7"/>
  <c r="T55" i="7"/>
  <c r="T97" i="7"/>
  <c r="U56" i="7"/>
  <c r="U105" i="7"/>
  <c r="T121" i="7"/>
  <c r="U88" i="7"/>
  <c r="T72" i="7"/>
  <c r="T43" i="7"/>
  <c r="U73" i="7"/>
  <c r="T65" i="7"/>
  <c r="U76" i="7"/>
  <c r="U14" i="7"/>
  <c r="T92" i="7"/>
  <c r="U107" i="7"/>
  <c r="U5" i="7"/>
  <c r="U104" i="7"/>
  <c r="T48" i="7"/>
  <c r="T83" i="7"/>
  <c r="T106" i="7"/>
  <c r="U112" i="7"/>
  <c r="T10" i="7"/>
  <c r="T9" i="7"/>
  <c r="U20" i="7"/>
  <c r="T36" i="7"/>
  <c r="U51" i="7"/>
  <c r="U79" i="7"/>
  <c r="U72" i="7"/>
  <c r="T122" i="7"/>
  <c r="T117" i="7"/>
  <c r="T80" i="7"/>
  <c r="U60" i="7"/>
  <c r="T63" i="7"/>
  <c r="T120" i="7"/>
  <c r="T88" i="7"/>
  <c r="T17" i="7"/>
  <c r="U28" i="7"/>
  <c r="T44" i="7"/>
  <c r="U59" i="7"/>
  <c r="U69" i="7"/>
  <c r="U58" i="7"/>
  <c r="T112" i="7"/>
  <c r="T90" i="7"/>
  <c r="U83" i="7"/>
  <c r="U109" i="7"/>
  <c r="U122" i="7"/>
  <c r="T47" i="7"/>
  <c r="T66" i="7"/>
  <c r="T35" i="7"/>
  <c r="T15" i="7"/>
  <c r="T30" i="7"/>
  <c r="U31" i="7"/>
  <c r="U95" i="7"/>
  <c r="T82" i="7"/>
  <c r="U94" i="7"/>
  <c r="T33" i="7"/>
  <c r="U44" i="7"/>
  <c r="T60" i="7"/>
  <c r="U75" i="7"/>
  <c r="U47" i="7"/>
  <c r="T104" i="7"/>
  <c r="T107" i="7"/>
  <c r="U66" i="7"/>
  <c r="T115" i="7"/>
  <c r="U116" i="7"/>
  <c r="U37" i="7"/>
  <c r="T31" i="7"/>
  <c r="U111" i="7"/>
  <c r="T59" i="7"/>
  <c r="T71" i="7"/>
  <c r="U82" i="7"/>
  <c r="T98" i="7"/>
  <c r="U98" i="7"/>
  <c r="T62" i="7"/>
  <c r="U119" i="7"/>
  <c r="T73" i="7"/>
  <c r="U24" i="7"/>
  <c r="U115" i="7"/>
  <c r="U90" i="7"/>
  <c r="T67" i="7"/>
  <c r="T75" i="7"/>
  <c r="U34" i="7"/>
  <c r="U74" i="7"/>
  <c r="T85" i="7"/>
  <c r="U71" i="7"/>
  <c r="T119" i="7"/>
  <c r="U26" i="7"/>
  <c r="U81" i="7"/>
  <c r="U108" i="7"/>
  <c r="T14" i="7"/>
  <c r="E7" i="5"/>
  <c r="E8" i="5" s="1"/>
  <c r="W3" i="6" l="1"/>
  <c r="J2" i="4"/>
  <c r="V3" i="4"/>
  <c r="W270" i="4" s="1"/>
  <c r="D19" i="1"/>
  <c r="U3" i="7"/>
  <c r="V2" i="7" s="1"/>
  <c r="J2" i="7" s="1"/>
  <c r="V365" i="4"/>
  <c r="W365" i="4"/>
  <c r="V366" i="4"/>
  <c r="W366" i="4"/>
  <c r="W367" i="4"/>
  <c r="V367" i="4"/>
  <c r="W368" i="4"/>
  <c r="V368" i="4"/>
  <c r="E9" i="5"/>
  <c r="L8" i="5"/>
  <c r="M8" i="5"/>
  <c r="M7" i="5"/>
  <c r="L7" i="5"/>
  <c r="I7" i="5"/>
  <c r="W89" i="4" l="1"/>
  <c r="V132" i="4"/>
  <c r="W154" i="4"/>
  <c r="V115" i="4"/>
  <c r="V196" i="4"/>
  <c r="W98" i="4"/>
  <c r="W238" i="4"/>
  <c r="W72" i="4"/>
  <c r="V39" i="4"/>
  <c r="W230" i="4"/>
  <c r="V130" i="4"/>
  <c r="W108" i="4"/>
  <c r="V145" i="4"/>
  <c r="W102" i="4"/>
  <c r="W174" i="4"/>
  <c r="V93" i="4"/>
  <c r="V96" i="4"/>
  <c r="V179" i="4"/>
  <c r="V119" i="4"/>
  <c r="V88" i="4"/>
  <c r="V208" i="4"/>
  <c r="V188" i="4"/>
  <c r="V229" i="4"/>
  <c r="V51" i="4"/>
  <c r="V114" i="4"/>
  <c r="V124" i="4"/>
  <c r="V129" i="4"/>
  <c r="V160" i="4"/>
  <c r="V163" i="4"/>
  <c r="W90" i="4"/>
  <c r="V106" i="4"/>
  <c r="W135" i="4"/>
  <c r="W110" i="4"/>
  <c r="V80" i="4"/>
  <c r="W195" i="4"/>
  <c r="W146" i="4"/>
  <c r="W182" i="4"/>
  <c r="V136" i="4"/>
  <c r="W210" i="4"/>
  <c r="V59" i="4"/>
  <c r="W221" i="4"/>
  <c r="W93" i="4"/>
  <c r="V192" i="4"/>
  <c r="W162" i="4"/>
  <c r="W214" i="4"/>
  <c r="W150" i="4"/>
  <c r="W81" i="4"/>
  <c r="V66" i="4"/>
  <c r="W68" i="4"/>
  <c r="V83" i="4"/>
  <c r="V25" i="4"/>
  <c r="V33" i="4"/>
  <c r="W71" i="4"/>
  <c r="W75" i="4"/>
  <c r="W38" i="4"/>
  <c r="W18" i="4"/>
  <c r="W7" i="4"/>
  <c r="W10" i="4"/>
  <c r="V63" i="4"/>
  <c r="W67" i="4"/>
  <c r="V71" i="4"/>
  <c r="V21" i="4"/>
  <c r="V10" i="4"/>
  <c r="W73" i="4"/>
  <c r="W76" i="4"/>
  <c r="V86" i="4"/>
  <c r="W30" i="4"/>
  <c r="W46" i="4"/>
  <c r="V68" i="4"/>
  <c r="V46" i="4"/>
  <c r="V77" i="4"/>
  <c r="V69" i="4"/>
  <c r="V30" i="4"/>
  <c r="V16" i="4"/>
  <c r="V23" i="4"/>
  <c r="V11" i="4"/>
  <c r="W63" i="4"/>
  <c r="W21" i="4"/>
  <c r="W86" i="4"/>
  <c r="W194" i="4"/>
  <c r="W66" i="4"/>
  <c r="W107" i="4"/>
  <c r="V44" i="4"/>
  <c r="W111" i="4"/>
  <c r="V70" i="4"/>
  <c r="V172" i="4"/>
  <c r="W104" i="4"/>
  <c r="W131" i="4"/>
  <c r="W121" i="4"/>
  <c r="V117" i="4"/>
  <c r="V76" i="4"/>
  <c r="W112" i="4"/>
  <c r="W120" i="4"/>
  <c r="W138" i="4"/>
  <c r="W84" i="4"/>
  <c r="V120" i="4"/>
  <c r="V75" i="4"/>
  <c r="W116" i="4"/>
  <c r="W115" i="4"/>
  <c r="W113" i="4"/>
  <c r="W206" i="4"/>
  <c r="V98" i="4"/>
  <c r="V100" i="4"/>
  <c r="W12" i="4"/>
  <c r="V110" i="4"/>
  <c r="W226" i="4"/>
  <c r="V61" i="4"/>
  <c r="V131" i="4"/>
  <c r="V200" i="4"/>
  <c r="V184" i="4"/>
  <c r="V164" i="4"/>
  <c r="W80" i="4"/>
  <c r="W229" i="4"/>
  <c r="V53" i="4"/>
  <c r="V156" i="4"/>
  <c r="V125" i="4"/>
  <c r="V105" i="4"/>
  <c r="W79" i="4"/>
  <c r="W70" i="4"/>
  <c r="V91" i="4"/>
  <c r="W202" i="4"/>
  <c r="V42" i="4"/>
  <c r="W9" i="4"/>
  <c r="V240" i="4"/>
  <c r="W50" i="4"/>
  <c r="V104" i="4"/>
  <c r="V135" i="4"/>
  <c r="V87" i="4"/>
  <c r="V207" i="4"/>
  <c r="V95" i="4"/>
  <c r="W92" i="4"/>
  <c r="W65" i="4"/>
  <c r="W337" i="4"/>
  <c r="W170" i="4"/>
  <c r="W301" i="4"/>
  <c r="W197" i="4"/>
  <c r="W243" i="4"/>
  <c r="W246" i="4"/>
  <c r="V190" i="4"/>
  <c r="W136" i="4"/>
  <c r="V320" i="4"/>
  <c r="W277" i="4"/>
  <c r="V72" i="4"/>
  <c r="W190" i="4"/>
  <c r="W19" i="4"/>
  <c r="V340" i="4"/>
  <c r="W329" i="4"/>
  <c r="W273" i="4"/>
  <c r="V205" i="4"/>
  <c r="W265" i="4"/>
  <c r="V189" i="4"/>
  <c r="V325" i="4"/>
  <c r="V360" i="4"/>
  <c r="W296" i="4"/>
  <c r="V195" i="4"/>
  <c r="W141" i="4"/>
  <c r="W179" i="4"/>
  <c r="W293" i="4"/>
  <c r="V305" i="4"/>
  <c r="W188" i="4"/>
  <c r="V186" i="4"/>
  <c r="W355" i="4"/>
  <c r="W196" i="4"/>
  <c r="W223" i="4"/>
  <c r="W266" i="4"/>
  <c r="V194" i="4"/>
  <c r="V319" i="4"/>
  <c r="V299" i="4"/>
  <c r="W260" i="4"/>
  <c r="W259" i="4"/>
  <c r="W240" i="4"/>
  <c r="W176" i="4"/>
  <c r="W288" i="4"/>
  <c r="W359" i="4"/>
  <c r="W316" i="4"/>
  <c r="W262" i="4"/>
  <c r="W353" i="4"/>
  <c r="W160" i="4"/>
  <c r="W193" i="4"/>
  <c r="V348" i="4"/>
  <c r="V271" i="4"/>
  <c r="W315" i="4"/>
  <c r="W211" i="4"/>
  <c r="W363" i="4"/>
  <c r="W322" i="4"/>
  <c r="V159" i="4"/>
  <c r="V272" i="4"/>
  <c r="W173" i="4"/>
  <c r="W180" i="4"/>
  <c r="V12" i="4"/>
  <c r="V152" i="4"/>
  <c r="W215" i="4"/>
  <c r="W218" i="4"/>
  <c r="W52" i="4"/>
  <c r="V107" i="4"/>
  <c r="W17" i="4"/>
  <c r="W96" i="4"/>
  <c r="W61" i="4"/>
  <c r="V204" i="4"/>
  <c r="W25" i="4"/>
  <c r="V216" i="4"/>
  <c r="V193" i="4"/>
  <c r="V144" i="4"/>
  <c r="W166" i="4"/>
  <c r="V161" i="4"/>
  <c r="V60" i="4"/>
  <c r="W82" i="4"/>
  <c r="V62" i="4"/>
  <c r="W88" i="4"/>
  <c r="V45" i="4"/>
  <c r="W132" i="4"/>
  <c r="W101" i="4"/>
  <c r="V19" i="4"/>
  <c r="W119" i="4"/>
  <c r="V128" i="4"/>
  <c r="V101" i="4"/>
  <c r="W130" i="4"/>
  <c r="W43" i="4"/>
  <c r="W53" i="4"/>
  <c r="V227" i="4"/>
  <c r="V244" i="4"/>
  <c r="W207" i="4"/>
  <c r="W78" i="4"/>
  <c r="V133" i="4"/>
  <c r="W35" i="4"/>
  <c r="W85" i="4"/>
  <c r="W36" i="4"/>
  <c r="W74" i="4"/>
  <c r="V112" i="4"/>
  <c r="W178" i="4"/>
  <c r="V74" i="4"/>
  <c r="V103" i="4"/>
  <c r="V85" i="4"/>
  <c r="V84" i="4"/>
  <c r="W87" i="4"/>
  <c r="W321" i="4"/>
  <c r="W352" i="4"/>
  <c r="V308" i="4"/>
  <c r="W184" i="4"/>
  <c r="V292" i="4"/>
  <c r="V261" i="4"/>
  <c r="W152" i="4"/>
  <c r="V321" i="4"/>
  <c r="W357" i="4"/>
  <c r="V185" i="4"/>
  <c r="V316" i="4"/>
  <c r="V268" i="4"/>
  <c r="W155" i="4"/>
  <c r="W295" i="4"/>
  <c r="W274" i="4"/>
  <c r="V347" i="4"/>
  <c r="W151" i="4"/>
  <c r="V166" i="4"/>
  <c r="V328" i="4"/>
  <c r="W175" i="4"/>
  <c r="W264" i="4"/>
  <c r="V264" i="4"/>
  <c r="W327" i="4"/>
  <c r="W185" i="4"/>
  <c r="V335" i="4"/>
  <c r="W169" i="4"/>
  <c r="W302" i="4"/>
  <c r="V346" i="4"/>
  <c r="V315" i="4"/>
  <c r="V334" i="4"/>
  <c r="W203" i="4"/>
  <c r="W334" i="4"/>
  <c r="W299" i="4"/>
  <c r="W354" i="4"/>
  <c r="W201" i="4"/>
  <c r="W236" i="4"/>
  <c r="W314" i="4"/>
  <c r="V287" i="4"/>
  <c r="V242" i="4"/>
  <c r="V307" i="4"/>
  <c r="V157" i="4"/>
  <c r="W281" i="4"/>
  <c r="V43" i="4"/>
  <c r="W254" i="4"/>
  <c r="V290" i="4"/>
  <c r="W231" i="4"/>
  <c r="V306" i="4"/>
  <c r="V338" i="4"/>
  <c r="V331" i="4"/>
  <c r="W256" i="4"/>
  <c r="V260" i="4"/>
  <c r="W167" i="4"/>
  <c r="W294" i="4"/>
  <c r="W326" i="4"/>
  <c r="V358" i="4"/>
  <c r="V245" i="4"/>
  <c r="V303" i="4"/>
  <c r="W351" i="4"/>
  <c r="W311" i="4"/>
  <c r="W208" i="4"/>
  <c r="W287" i="4"/>
  <c r="W331" i="4"/>
  <c r="W303" i="4"/>
  <c r="W212" i="4"/>
  <c r="V218" i="4"/>
  <c r="W209" i="4"/>
  <c r="W220" i="4"/>
  <c r="V226" i="4"/>
  <c r="W143" i="4"/>
  <c r="V257" i="4"/>
  <c r="W320" i="4"/>
  <c r="V352" i="4"/>
  <c r="W282" i="4"/>
  <c r="W145" i="4"/>
  <c r="V313" i="4"/>
  <c r="W361" i="4"/>
  <c r="V279" i="4"/>
  <c r="W333" i="4"/>
  <c r="W163" i="4"/>
  <c r="V158" i="4"/>
  <c r="W189" i="4"/>
  <c r="W157" i="4"/>
  <c r="W284" i="4"/>
  <c r="W268" i="4"/>
  <c r="V297" i="4"/>
  <c r="V282" i="4"/>
  <c r="V333" i="4"/>
  <c r="W216" i="4"/>
  <c r="V249" i="4"/>
  <c r="W227" i="4"/>
  <c r="V199" i="4"/>
  <c r="V353" i="4"/>
  <c r="W129" i="4"/>
  <c r="W33" i="4"/>
  <c r="W42" i="4"/>
  <c r="V148" i="4"/>
  <c r="V151" i="4"/>
  <c r="V90" i="4"/>
  <c r="V79" i="4"/>
  <c r="W34" i="4"/>
  <c r="V126" i="4"/>
  <c r="W105" i="4"/>
  <c r="V137" i="4"/>
  <c r="V28" i="4"/>
  <c r="V17" i="4"/>
  <c r="V176" i="4"/>
  <c r="V209" i="4"/>
  <c r="V52" i="4"/>
  <c r="W11" i="4"/>
  <c r="V224" i="4"/>
  <c r="W103" i="4"/>
  <c r="W99" i="4"/>
  <c r="W122" i="4"/>
  <c r="V228" i="4"/>
  <c r="V213" i="4"/>
  <c r="W56" i="4"/>
  <c r="V197" i="4"/>
  <c r="V67" i="4"/>
  <c r="V65" i="4"/>
  <c r="V127" i="4"/>
  <c r="V102" i="4"/>
  <c r="W100" i="4"/>
  <c r="V167" i="4"/>
  <c r="V49" i="4"/>
  <c r="V243" i="4"/>
  <c r="W77" i="4"/>
  <c r="V116" i="4"/>
  <c r="V97" i="4"/>
  <c r="V221" i="4"/>
  <c r="W181" i="4"/>
  <c r="W298" i="4"/>
  <c r="V330" i="4"/>
  <c r="V362" i="4"/>
  <c r="W204" i="4"/>
  <c r="V210" i="4"/>
  <c r="W127" i="4"/>
  <c r="V225" i="4"/>
  <c r="V318" i="4"/>
  <c r="W350" i="4"/>
  <c r="V278" i="4"/>
  <c r="W291" i="4"/>
  <c r="W339" i="4"/>
  <c r="V241" i="4"/>
  <c r="W144" i="4"/>
  <c r="V246" i="4"/>
  <c r="W307" i="4"/>
  <c r="V181" i="4"/>
  <c r="W148" i="4"/>
  <c r="V154" i="4"/>
  <c r="W139" i="4"/>
  <c r="W156" i="4"/>
  <c r="V162" i="4"/>
  <c r="V169" i="4"/>
  <c r="W289" i="4"/>
  <c r="W312" i="4"/>
  <c r="W344" i="4"/>
  <c r="W224" i="4"/>
  <c r="W239" i="4"/>
  <c r="W297" i="4"/>
  <c r="V349" i="4"/>
  <c r="V270" i="4"/>
  <c r="W309" i="4"/>
  <c r="V256" i="4"/>
  <c r="V357" i="4"/>
  <c r="W360" i="4"/>
  <c r="V211" i="4"/>
  <c r="V296" i="4"/>
  <c r="W349" i="4"/>
  <c r="V201" i="4"/>
  <c r="V361" i="4"/>
  <c r="V202" i="4"/>
  <c r="W278" i="4"/>
  <c r="V222" i="4"/>
  <c r="V336" i="4"/>
  <c r="W249" i="4"/>
  <c r="W147" i="4"/>
  <c r="W128" i="4"/>
  <c r="V15" i="4"/>
  <c r="W83" i="4"/>
  <c r="V20" i="4"/>
  <c r="V239" i="4"/>
  <c r="V232" i="4"/>
  <c r="V122" i="4"/>
  <c r="W235" i="4"/>
  <c r="V111" i="4"/>
  <c r="V26" i="4"/>
  <c r="W91" i="4"/>
  <c r="W114" i="4"/>
  <c r="V220" i="4"/>
  <c r="W198" i="4"/>
  <c r="V147" i="4"/>
  <c r="W124" i="4"/>
  <c r="V274" i="4"/>
  <c r="W199" i="4"/>
  <c r="V302" i="4"/>
  <c r="V258" i="4"/>
  <c r="W200" i="4"/>
  <c r="W95" i="4"/>
  <c r="V32" i="4"/>
  <c r="W158" i="4"/>
  <c r="W28" i="4"/>
  <c r="W126" i="4"/>
  <c r="W234" i="4"/>
  <c r="W97" i="4"/>
  <c r="V121" i="4"/>
  <c r="V275" i="4"/>
  <c r="V267" i="4"/>
  <c r="V304" i="4"/>
  <c r="W4" i="4"/>
  <c r="V289" i="4"/>
  <c r="W345" i="4"/>
  <c r="V170" i="4"/>
  <c r="W348" i="4"/>
  <c r="V317" i="4"/>
  <c r="W328" i="4"/>
  <c r="W341" i="4"/>
  <c r="V138" i="4"/>
  <c r="V301" i="4"/>
  <c r="V198" i="4"/>
  <c r="V341" i="4"/>
  <c r="V265" i="4"/>
  <c r="V286" i="4"/>
  <c r="W192" i="4"/>
  <c r="W340" i="4"/>
  <c r="W308" i="4"/>
  <c r="W253" i="4"/>
  <c r="W269" i="4"/>
  <c r="V273" i="4"/>
  <c r="V269" i="4"/>
  <c r="V253" i="4"/>
  <c r="V259" i="4"/>
  <c r="V255" i="4"/>
  <c r="W245" i="4"/>
  <c r="V295" i="4"/>
  <c r="V182" i="4"/>
  <c r="V247" i="4"/>
  <c r="W279" i="4"/>
  <c r="W335" i="4"/>
  <c r="V175" i="4"/>
  <c r="V262" i="4"/>
  <c r="W346" i="4"/>
  <c r="V314" i="4"/>
  <c r="V165" i="4"/>
  <c r="V237" i="4"/>
  <c r="V178" i="4"/>
  <c r="W172" i="4"/>
  <c r="W358" i="4"/>
  <c r="V326" i="4"/>
  <c r="V294" i="4"/>
  <c r="W165" i="4"/>
  <c r="V206" i="4"/>
  <c r="W168" i="4"/>
  <c r="V312" i="4"/>
  <c r="W325" i="4"/>
  <c r="W252" i="4"/>
  <c r="V293" i="4"/>
  <c r="V191" i="4"/>
  <c r="V337" i="4"/>
  <c r="V203" i="4"/>
  <c r="V254" i="4"/>
  <c r="V277" i="4"/>
  <c r="W336" i="4"/>
  <c r="W304" i="4"/>
  <c r="W217" i="4"/>
  <c r="W233" i="4"/>
  <c r="V173" i="4"/>
  <c r="V155" i="4"/>
  <c r="W261" i="4"/>
  <c r="V141" i="4"/>
  <c r="V355" i="4"/>
  <c r="W171" i="4"/>
  <c r="V233" i="4"/>
  <c r="V251" i="4"/>
  <c r="V363" i="4"/>
  <c r="W187" i="4"/>
  <c r="V327" i="4"/>
  <c r="W275" i="4"/>
  <c r="V214" i="4"/>
  <c r="W342" i="4"/>
  <c r="W310" i="4"/>
  <c r="W271" i="4"/>
  <c r="W285" i="4"/>
  <c r="V146" i="4"/>
  <c r="W140" i="4"/>
  <c r="V354" i="4"/>
  <c r="V322" i="4"/>
  <c r="V283" i="4"/>
  <c r="W125" i="4"/>
  <c r="V174" i="4"/>
  <c r="W48" i="4"/>
  <c r="V236" i="4"/>
  <c r="V223" i="4"/>
  <c r="V118" i="4"/>
  <c r="V109" i="4"/>
  <c r="W29" i="4"/>
  <c r="V81" i="4"/>
  <c r="W142" i="4"/>
  <c r="W186" i="4"/>
  <c r="V82" i="4"/>
  <c r="V134" i="4"/>
  <c r="W69" i="4"/>
  <c r="W133" i="4"/>
  <c r="V183" i="4"/>
  <c r="V92" i="4"/>
  <c r="V47" i="4"/>
  <c r="V73" i="4"/>
  <c r="V140" i="4"/>
  <c r="V180" i="4"/>
  <c r="V113" i="4"/>
  <c r="W5" i="4"/>
  <c r="W106" i="4"/>
  <c r="V123" i="4"/>
  <c r="W109" i="4"/>
  <c r="V234" i="4"/>
  <c r="W305" i="4"/>
  <c r="W213" i="4"/>
  <c r="W300" i="4"/>
  <c r="W364" i="4"/>
  <c r="W313" i="4"/>
  <c r="W164" i="4"/>
  <c r="V344" i="4"/>
  <c r="V288" i="4"/>
  <c r="W283" i="4"/>
  <c r="V309" i="4"/>
  <c r="V285" i="4"/>
  <c r="V143" i="4"/>
  <c r="W250" i="4"/>
  <c r="V329" i="4"/>
  <c r="W257" i="4"/>
  <c r="V230" i="4"/>
  <c r="V364" i="4"/>
  <c r="V332" i="4"/>
  <c r="V300" i="4"/>
  <c r="W191" i="4"/>
  <c r="V284" i="4"/>
  <c r="W280" i="4"/>
  <c r="V339" i="4"/>
  <c r="V280" i="4"/>
  <c r="W276" i="4"/>
  <c r="V343" i="4"/>
  <c r="V139" i="4"/>
  <c r="W241" i="4"/>
  <c r="W290" i="4"/>
  <c r="V351" i="4"/>
  <c r="W219" i="4"/>
  <c r="W323" i="4"/>
  <c r="W205" i="4"/>
  <c r="V150" i="4"/>
  <c r="W338" i="4"/>
  <c r="W306" i="4"/>
  <c r="W237" i="4"/>
  <c r="W255" i="4"/>
  <c r="V235" i="4"/>
  <c r="V231" i="4"/>
  <c r="V350" i="4"/>
  <c r="W318" i="4"/>
  <c r="V219" i="4"/>
  <c r="V217" i="4"/>
  <c r="V142" i="4"/>
  <c r="V215" i="4"/>
  <c r="V108" i="4"/>
  <c r="V94" i="4"/>
  <c r="W47" i="4"/>
  <c r="V89" i="4"/>
  <c r="W94" i="4"/>
  <c r="W123" i="4"/>
  <c r="V29" i="4"/>
  <c r="V187" i="4"/>
  <c r="W49" i="4"/>
  <c r="W118" i="4"/>
  <c r="W222" i="4"/>
  <c r="V177" i="4"/>
  <c r="W134" i="4"/>
  <c r="W242" i="4"/>
  <c r="V58" i="4"/>
  <c r="W117" i="4"/>
  <c r="V54" i="4"/>
  <c r="V78" i="4"/>
  <c r="V168" i="4"/>
  <c r="V212" i="4"/>
  <c r="V99" i="4"/>
  <c r="V6" i="4"/>
  <c r="V356" i="4"/>
  <c r="W228" i="4"/>
  <c r="W247" i="4"/>
  <c r="W225" i="4"/>
  <c r="W324" i="4"/>
  <c r="V263" i="4"/>
  <c r="V149" i="4"/>
  <c r="V250" i="4"/>
  <c r="V266" i="4"/>
  <c r="W332" i="4"/>
  <c r="V153" i="4"/>
  <c r="W263" i="4"/>
  <c r="V345" i="4"/>
  <c r="W161" i="4"/>
  <c r="V171" i="4"/>
  <c r="W317" i="4"/>
  <c r="W177" i="4"/>
  <c r="V281" i="4"/>
  <c r="W356" i="4"/>
  <c r="V324" i="4"/>
  <c r="W292" i="4"/>
  <c r="W159" i="4"/>
  <c r="V252" i="4"/>
  <c r="W248" i="4"/>
  <c r="V291" i="4"/>
  <c r="V248" i="4"/>
  <c r="W244" i="4"/>
  <c r="W319" i="4"/>
  <c r="W343" i="4"/>
  <c r="W137" i="4"/>
  <c r="W258" i="4"/>
  <c r="V323" i="4"/>
  <c r="V359" i="4"/>
  <c r="V311" i="4"/>
  <c r="W153" i="4"/>
  <c r="W362" i="4"/>
  <c r="W330" i="4"/>
  <c r="V298" i="4"/>
  <c r="W183" i="4"/>
  <c r="V276" i="4"/>
  <c r="W272" i="4"/>
  <c r="W347" i="4"/>
  <c r="V342" i="4"/>
  <c r="V310" i="4"/>
  <c r="W267" i="4"/>
  <c r="W251" i="4"/>
  <c r="W286" i="4"/>
  <c r="W149" i="4"/>
  <c r="V238" i="4"/>
  <c r="W232" i="4"/>
  <c r="W22" i="4"/>
  <c r="V7" i="4"/>
  <c r="W57" i="4"/>
  <c r="V36" i="4"/>
  <c r="W58" i="4"/>
  <c r="V50" i="4"/>
  <c r="V41" i="4"/>
  <c r="W55" i="4"/>
  <c r="W27" i="4"/>
  <c r="W41" i="4"/>
  <c r="V35" i="4"/>
  <c r="V14" i="4"/>
  <c r="V38" i="4"/>
  <c r="W16" i="4"/>
  <c r="V37" i="4"/>
  <c r="W24" i="4"/>
  <c r="V48" i="4"/>
  <c r="W45" i="4"/>
  <c r="V40" i="4"/>
  <c r="W62" i="4"/>
  <c r="W40" i="4"/>
  <c r="V31" i="4"/>
  <c r="W32" i="4"/>
  <c r="W64" i="4"/>
  <c r="V56" i="4"/>
  <c r="W8" i="4"/>
  <c r="W60" i="4"/>
  <c r="V24" i="4"/>
  <c r="V4" i="4"/>
  <c r="W26" i="4"/>
  <c r="V34" i="4"/>
  <c r="W37" i="4"/>
  <c r="W54" i="4"/>
  <c r="W59" i="4"/>
  <c r="W51" i="4"/>
  <c r="V27" i="4"/>
  <c r="V64" i="4"/>
  <c r="W44" i="4"/>
  <c r="V18" i="4"/>
  <c r="V8" i="4"/>
  <c r="W14" i="4"/>
  <c r="V55" i="4"/>
  <c r="W39" i="4"/>
  <c r="W13" i="4"/>
  <c r="V22" i="4"/>
  <c r="V13" i="4"/>
  <c r="W6" i="4"/>
  <c r="V5" i="4"/>
  <c r="W31" i="4"/>
  <c r="V57" i="4"/>
  <c r="W15" i="4"/>
  <c r="V9" i="4"/>
  <c r="W20" i="4"/>
  <c r="W23" i="4"/>
  <c r="C49" i="10"/>
  <c r="G19" i="1"/>
  <c r="H33" i="1" s="1"/>
  <c r="V3" i="7"/>
  <c r="V4" i="7" s="1"/>
  <c r="H19" i="1"/>
  <c r="C127" i="10"/>
  <c r="W365" i="7"/>
  <c r="V365" i="7"/>
  <c r="V366" i="7"/>
  <c r="W366" i="7"/>
  <c r="V367" i="7"/>
  <c r="W367" i="7"/>
  <c r="W368" i="7"/>
  <c r="V368" i="7"/>
  <c r="F8" i="5"/>
  <c r="G8" i="5" s="1"/>
  <c r="L9" i="5"/>
  <c r="M9" i="5"/>
  <c r="V40" i="7" l="1"/>
  <c r="W147" i="7"/>
  <c r="V274" i="7"/>
  <c r="V175" i="7"/>
  <c r="V100" i="7"/>
  <c r="W149" i="7"/>
  <c r="W273" i="7"/>
  <c r="W293" i="7"/>
  <c r="V283" i="7"/>
  <c r="W226" i="7"/>
  <c r="V176" i="7"/>
  <c r="V280" i="7"/>
  <c r="W141" i="7"/>
  <c r="W218" i="7"/>
  <c r="W300" i="7"/>
  <c r="V231" i="7"/>
  <c r="W279" i="7"/>
  <c r="V258" i="7"/>
  <c r="W99" i="7"/>
  <c r="W170" i="7"/>
  <c r="V106" i="7"/>
  <c r="W89" i="7"/>
  <c r="V239" i="7"/>
  <c r="W192" i="7"/>
  <c r="V300" i="7"/>
  <c r="W122" i="7"/>
  <c r="V177" i="7"/>
  <c r="W177" i="7"/>
  <c r="V113" i="7"/>
  <c r="W333" i="7"/>
  <c r="W292" i="7"/>
  <c r="V224" i="7"/>
  <c r="W227" i="7"/>
  <c r="W288" i="7"/>
  <c r="W138" i="7"/>
  <c r="V324" i="7"/>
  <c r="W117" i="7"/>
  <c r="V160" i="7"/>
  <c r="V174" i="7"/>
  <c r="W204" i="7"/>
  <c r="V297" i="7"/>
  <c r="V179" i="7"/>
  <c r="V103" i="7"/>
  <c r="W250" i="7"/>
  <c r="V155" i="7"/>
  <c r="V232" i="7"/>
  <c r="W267" i="7"/>
  <c r="W217" i="7"/>
  <c r="V159" i="7"/>
  <c r="W151" i="7"/>
  <c r="W102" i="7"/>
  <c r="W223" i="7"/>
  <c r="W91" i="7"/>
  <c r="W96" i="7"/>
  <c r="W129" i="7"/>
  <c r="V254" i="7"/>
  <c r="V217" i="7"/>
  <c r="V127" i="7"/>
  <c r="V271" i="7"/>
  <c r="W100" i="7"/>
  <c r="V137" i="7"/>
  <c r="V241" i="7"/>
  <c r="W355" i="7"/>
  <c r="W312" i="7"/>
  <c r="W247" i="7"/>
  <c r="V307" i="7"/>
  <c r="W121" i="7"/>
  <c r="V198" i="7"/>
  <c r="V184" i="7"/>
  <c r="W281" i="7"/>
  <c r="V268" i="7"/>
  <c r="V252" i="7"/>
  <c r="W282" i="7"/>
  <c r="W77" i="7"/>
  <c r="W358" i="7"/>
  <c r="V265" i="7"/>
  <c r="V273" i="7"/>
  <c r="W174" i="7"/>
  <c r="W90" i="7"/>
  <c r="W274" i="7"/>
  <c r="W290" i="7"/>
  <c r="W255" i="7"/>
  <c r="V191" i="7"/>
  <c r="V246" i="7"/>
  <c r="W178" i="7"/>
  <c r="V202" i="7"/>
  <c r="V187" i="7"/>
  <c r="V225" i="7"/>
  <c r="V260" i="7"/>
  <c r="V215" i="7"/>
  <c r="V182" i="7"/>
  <c r="V228" i="7"/>
  <c r="V293" i="7"/>
  <c r="V192" i="7"/>
  <c r="W145" i="7"/>
  <c r="W103" i="7"/>
  <c r="W180" i="7"/>
  <c r="W275" i="7"/>
  <c r="W81" i="7"/>
  <c r="W259" i="7"/>
  <c r="W128" i="7"/>
  <c r="V180" i="7"/>
  <c r="W304" i="7"/>
  <c r="V149" i="7"/>
  <c r="W301" i="7"/>
  <c r="W284" i="7"/>
  <c r="V97" i="7"/>
  <c r="W207" i="7"/>
  <c r="W220" i="7"/>
  <c r="V337" i="7"/>
  <c r="W316" i="7"/>
  <c r="V360" i="7"/>
  <c r="V196" i="7"/>
  <c r="W125" i="7"/>
  <c r="V290" i="7"/>
  <c r="W221" i="7"/>
  <c r="W280" i="7"/>
  <c r="W72" i="7"/>
  <c r="W248" i="7"/>
  <c r="V152" i="7"/>
  <c r="V288" i="7"/>
  <c r="V135" i="7"/>
  <c r="V242" i="7"/>
  <c r="W135" i="7"/>
  <c r="V80" i="7"/>
  <c r="W112" i="7"/>
  <c r="V209" i="7"/>
  <c r="W209" i="7"/>
  <c r="V92" i="7"/>
  <c r="V107" i="7"/>
  <c r="W249" i="7"/>
  <c r="W210" i="7"/>
  <c r="W287" i="7"/>
  <c r="V163" i="7"/>
  <c r="W106" i="7"/>
  <c r="V270" i="7"/>
  <c r="W222" i="7"/>
  <c r="W172" i="7"/>
  <c r="V291" i="7"/>
  <c r="W269" i="7"/>
  <c r="W229" i="7"/>
  <c r="W173" i="7"/>
  <c r="V171" i="7"/>
  <c r="V169" i="7"/>
  <c r="V86" i="7"/>
  <c r="W298" i="7"/>
  <c r="W323" i="7"/>
  <c r="W318" i="7"/>
  <c r="W188" i="7"/>
  <c r="W158" i="7"/>
  <c r="W264" i="7"/>
  <c r="V347" i="7"/>
  <c r="W120" i="7"/>
  <c r="W232" i="7"/>
  <c r="W191" i="7"/>
  <c r="V154" i="7"/>
  <c r="W137" i="7"/>
  <c r="W335" i="7"/>
  <c r="V318" i="7"/>
  <c r="V264" i="7"/>
  <c r="W107" i="7"/>
  <c r="V267" i="7"/>
  <c r="V292" i="7"/>
  <c r="V123" i="7"/>
  <c r="V208" i="7"/>
  <c r="W104" i="7"/>
  <c r="V153" i="7"/>
  <c r="W203" i="7"/>
  <c r="V304" i="7"/>
  <c r="W261" i="7"/>
  <c r="V82" i="7"/>
  <c r="V120" i="7"/>
  <c r="V188" i="7"/>
  <c r="W214" i="7"/>
  <c r="W303" i="7"/>
  <c r="V256" i="7"/>
  <c r="W246" i="7"/>
  <c r="W266" i="7"/>
  <c r="V112" i="7"/>
  <c r="V220" i="7"/>
  <c r="W224" i="7"/>
  <c r="W228" i="7"/>
  <c r="V211" i="7"/>
  <c r="V238" i="7"/>
  <c r="V223" i="7"/>
  <c r="W119" i="7"/>
  <c r="V168" i="7"/>
  <c r="W277" i="7"/>
  <c r="V151" i="7"/>
  <c r="W150" i="7"/>
  <c r="W272" i="7"/>
  <c r="V140" i="7"/>
  <c r="V236" i="7"/>
  <c r="V296" i="7"/>
  <c r="V312" i="7"/>
  <c r="W331" i="7"/>
  <c r="W359" i="7"/>
  <c r="V353" i="7"/>
  <c r="W314" i="7"/>
  <c r="V306" i="7"/>
  <c r="V261" i="7"/>
  <c r="W85" i="7"/>
  <c r="V195" i="7"/>
  <c r="V193" i="7"/>
  <c r="W140" i="7"/>
  <c r="W216" i="7"/>
  <c r="V186" i="7"/>
  <c r="V125" i="7"/>
  <c r="V115" i="7"/>
  <c r="V161" i="7"/>
  <c r="V275" i="7"/>
  <c r="W118" i="7"/>
  <c r="V248" i="7"/>
  <c r="V247" i="7"/>
  <c r="V235" i="7"/>
  <c r="V109" i="7"/>
  <c r="V129" i="7"/>
  <c r="W239" i="7"/>
  <c r="W297" i="7"/>
  <c r="W148" i="7"/>
  <c r="V145" i="7"/>
  <c r="W233" i="7"/>
  <c r="W286" i="7"/>
  <c r="V118" i="7"/>
  <c r="V96" i="7"/>
  <c r="W163" i="7"/>
  <c r="V90" i="7"/>
  <c r="W94" i="7"/>
  <c r="V221" i="7"/>
  <c r="V165" i="7"/>
  <c r="W225" i="7"/>
  <c r="V301" i="7"/>
  <c r="V144" i="7"/>
  <c r="V74" i="7"/>
  <c r="W190" i="7"/>
  <c r="W169" i="7"/>
  <c r="V69" i="7"/>
  <c r="W215" i="7"/>
  <c r="W265" i="7"/>
  <c r="W139" i="7"/>
  <c r="V122" i="7"/>
  <c r="V116" i="7"/>
  <c r="W202" i="7"/>
  <c r="W244" i="7"/>
  <c r="V227" i="7"/>
  <c r="V183" i="7"/>
  <c r="W114" i="7"/>
  <c r="W205" i="7"/>
  <c r="V286" i="7"/>
  <c r="W175" i="7"/>
  <c r="W136" i="7"/>
  <c r="V303" i="7"/>
  <c r="W236" i="7"/>
  <c r="V219" i="7"/>
  <c r="V98" i="7"/>
  <c r="V190" i="7"/>
  <c r="V284" i="7"/>
  <c r="W201" i="7"/>
  <c r="W146" i="7"/>
  <c r="V167" i="7"/>
  <c r="W164" i="7"/>
  <c r="V147" i="7"/>
  <c r="W162" i="7"/>
  <c r="V298" i="7"/>
  <c r="V279" i="7"/>
  <c r="V104" i="7"/>
  <c r="W231" i="7"/>
  <c r="W66" i="7"/>
  <c r="W234" i="7"/>
  <c r="V299" i="7"/>
  <c r="V285" i="7"/>
  <c r="V134" i="7"/>
  <c r="V357" i="7"/>
  <c r="V363" i="7"/>
  <c r="W327" i="7"/>
  <c r="V359" i="7"/>
  <c r="V352" i="7"/>
  <c r="W306" i="7"/>
  <c r="V345" i="7"/>
  <c r="V89" i="7"/>
  <c r="W237" i="7"/>
  <c r="W83" i="7"/>
  <c r="W211" i="7"/>
  <c r="W199" i="7"/>
  <c r="V136" i="7"/>
  <c r="W168" i="7"/>
  <c r="V164" i="7"/>
  <c r="V216" i="7"/>
  <c r="V213" i="7"/>
  <c r="V294" i="7"/>
  <c r="W185" i="7"/>
  <c r="W111" i="7"/>
  <c r="V214" i="7"/>
  <c r="W165" i="7"/>
  <c r="V276" i="7"/>
  <c r="V233" i="7"/>
  <c r="V201" i="7"/>
  <c r="W258" i="7"/>
  <c r="W95" i="7"/>
  <c r="V204" i="7"/>
  <c r="W208" i="7"/>
  <c r="V128" i="7"/>
  <c r="V150" i="7"/>
  <c r="W126" i="7"/>
  <c r="V189" i="7"/>
  <c r="W116" i="7"/>
  <c r="V99" i="7"/>
  <c r="V210" i="7"/>
  <c r="V199" i="7"/>
  <c r="V119" i="7"/>
  <c r="W254" i="7"/>
  <c r="W144" i="7"/>
  <c r="W245" i="7"/>
  <c r="V93" i="7"/>
  <c r="W108" i="7"/>
  <c r="V91" i="7"/>
  <c r="W194" i="7"/>
  <c r="V172" i="7"/>
  <c r="W252" i="7"/>
  <c r="W154" i="7"/>
  <c r="V255" i="7"/>
  <c r="W113" i="7"/>
  <c r="V197" i="7"/>
  <c r="W87" i="7"/>
  <c r="W238" i="7"/>
  <c r="V166" i="7"/>
  <c r="W110" i="7"/>
  <c r="V266" i="7"/>
  <c r="W166" i="7"/>
  <c r="W242" i="7"/>
  <c r="V157" i="7"/>
  <c r="W156" i="7"/>
  <c r="V203" i="7"/>
  <c r="V138" i="7"/>
  <c r="V325" i="7"/>
  <c r="W351" i="7"/>
  <c r="W319" i="7"/>
  <c r="W339" i="7"/>
  <c r="V350" i="7"/>
  <c r="W336" i="7"/>
  <c r="W313" i="7"/>
  <c r="W193" i="7"/>
  <c r="W157" i="7"/>
  <c r="V257" i="7"/>
  <c r="V130" i="7"/>
  <c r="W183" i="7"/>
  <c r="W187" i="7"/>
  <c r="W240" i="7"/>
  <c r="V244" i="7"/>
  <c r="W98" i="7"/>
  <c r="V250" i="7"/>
  <c r="W263" i="7"/>
  <c r="W92" i="7"/>
  <c r="W130" i="7"/>
  <c r="V356" i="7"/>
  <c r="W315" i="7"/>
  <c r="V335" i="7"/>
  <c r="W320" i="7"/>
  <c r="V305" i="7"/>
  <c r="V287" i="7"/>
  <c r="V131" i="7"/>
  <c r="V226" i="7"/>
  <c r="V234" i="7"/>
  <c r="W160" i="7"/>
  <c r="W278" i="7"/>
  <c r="W186" i="7"/>
  <c r="V181" i="7"/>
  <c r="V263" i="7"/>
  <c r="V102" i="7"/>
  <c r="W285" i="7"/>
  <c r="W219" i="7"/>
  <c r="V249" i="7"/>
  <c r="W198" i="7"/>
  <c r="W182" i="7"/>
  <c r="W196" i="7"/>
  <c r="W271" i="7"/>
  <c r="V282" i="7"/>
  <c r="W253" i="7"/>
  <c r="V272" i="7"/>
  <c r="V105" i="7"/>
  <c r="V302" i="7"/>
  <c r="W143" i="7"/>
  <c r="V133" i="7"/>
  <c r="W109" i="7"/>
  <c r="W142" i="7"/>
  <c r="W124" i="7"/>
  <c r="W131" i="7"/>
  <c r="V278" i="7"/>
  <c r="W251" i="7"/>
  <c r="W133" i="7"/>
  <c r="W127" i="7"/>
  <c r="V121" i="7"/>
  <c r="W97" i="7"/>
  <c r="W302" i="7"/>
  <c r="W123" i="7"/>
  <c r="V281" i="7"/>
  <c r="W260" i="7"/>
  <c r="W159" i="7"/>
  <c r="V108" i="7"/>
  <c r="W153" i="7"/>
  <c r="V148" i="7"/>
  <c r="W93" i="7"/>
  <c r="V229" i="7"/>
  <c r="W179" i="7"/>
  <c r="V262" i="7"/>
  <c r="V269" i="7"/>
  <c r="V206" i="7"/>
  <c r="W101" i="7"/>
  <c r="V185" i="7"/>
  <c r="V75" i="7"/>
  <c r="W105" i="7"/>
  <c r="V344" i="7"/>
  <c r="W343" i="7"/>
  <c r="W307" i="7"/>
  <c r="V327" i="7"/>
  <c r="V338" i="7"/>
  <c r="W350" i="7"/>
  <c r="W356" i="7"/>
  <c r="W152" i="7"/>
  <c r="W195" i="7"/>
  <c r="W230" i="7"/>
  <c r="W241" i="7"/>
  <c r="V207" i="7"/>
  <c r="V205" i="7"/>
  <c r="V259" i="7"/>
  <c r="V170" i="7"/>
  <c r="V111" i="7"/>
  <c r="V289" i="7"/>
  <c r="W243" i="7"/>
  <c r="W291" i="7"/>
  <c r="W213" i="7"/>
  <c r="V139" i="7"/>
  <c r="W347" i="7"/>
  <c r="W346" i="7"/>
  <c r="V114" i="7"/>
  <c r="V251" i="7"/>
  <c r="V124" i="7"/>
  <c r="V110" i="7"/>
  <c r="W176" i="7"/>
  <c r="W294" i="7"/>
  <c r="V200" i="7"/>
  <c r="W235" i="7"/>
  <c r="W171" i="7"/>
  <c r="V141" i="7"/>
  <c r="V173" i="7"/>
  <c r="W212" i="7"/>
  <c r="V218" i="7"/>
  <c r="W262" i="7"/>
  <c r="W296" i="7"/>
  <c r="W86" i="7"/>
  <c r="W295" i="7"/>
  <c r="W276" i="7"/>
  <c r="W257" i="7"/>
  <c r="W155" i="7"/>
  <c r="W270" i="7"/>
  <c r="W299" i="7"/>
  <c r="V295" i="7"/>
  <c r="W132" i="7"/>
  <c r="V243" i="7"/>
  <c r="V253" i="7"/>
  <c r="V212" i="7"/>
  <c r="W256" i="7"/>
  <c r="W134" i="7"/>
  <c r="V94" i="7"/>
  <c r="V146" i="7"/>
  <c r="W181" i="7"/>
  <c r="V178" i="7"/>
  <c r="W184" i="7"/>
  <c r="V143" i="7"/>
  <c r="W289" i="7"/>
  <c r="V132" i="7"/>
  <c r="V156" i="7"/>
  <c r="V95" i="7"/>
  <c r="V126" i="7"/>
  <c r="W167" i="7"/>
  <c r="V162" i="7"/>
  <c r="W200" i="7"/>
  <c r="V240" i="7"/>
  <c r="V142" i="7"/>
  <c r="V194" i="7"/>
  <c r="V117" i="7"/>
  <c r="V277" i="7"/>
  <c r="V158" i="7"/>
  <c r="W268" i="7"/>
  <c r="V237" i="7"/>
  <c r="W197" i="7"/>
  <c r="W115" i="7"/>
  <c r="W283" i="7"/>
  <c r="V222" i="7"/>
  <c r="W189" i="7"/>
  <c r="V230" i="7"/>
  <c r="V101" i="7"/>
  <c r="W161" i="7"/>
  <c r="W206" i="7"/>
  <c r="V332" i="7"/>
  <c r="V339" i="7"/>
  <c r="W364" i="7"/>
  <c r="V315" i="7"/>
  <c r="W326" i="7"/>
  <c r="W338" i="7"/>
  <c r="V336" i="7"/>
  <c r="V349" i="7"/>
  <c r="V342" i="7"/>
  <c r="W310" i="7"/>
  <c r="W337" i="7"/>
  <c r="W305" i="7"/>
  <c r="W360" i="7"/>
  <c r="V316" i="7"/>
  <c r="W311" i="7"/>
  <c r="W363" i="7"/>
  <c r="V331" i="7"/>
  <c r="V333" i="7"/>
  <c r="W342" i="7"/>
  <c r="V310" i="7"/>
  <c r="V308" i="7"/>
  <c r="V334" i="7"/>
  <c r="W361" i="7"/>
  <c r="W329" i="7"/>
  <c r="V329" i="7"/>
  <c r="W352" i="7"/>
  <c r="W308" i="7"/>
  <c r="W362" i="7"/>
  <c r="W330" i="7"/>
  <c r="W357" i="7"/>
  <c r="W325" i="7"/>
  <c r="V317" i="7"/>
  <c r="W348" i="7"/>
  <c r="V245" i="7"/>
  <c r="V361" i="7"/>
  <c r="V355" i="7"/>
  <c r="V323" i="7"/>
  <c r="V328" i="7"/>
  <c r="W334" i="7"/>
  <c r="V341" i="7"/>
  <c r="V358" i="7"/>
  <c r="V326" i="7"/>
  <c r="W353" i="7"/>
  <c r="W321" i="7"/>
  <c r="V313" i="7"/>
  <c r="W344" i="7"/>
  <c r="W345" i="7"/>
  <c r="V351" i="7"/>
  <c r="V319" i="7"/>
  <c r="V362" i="7"/>
  <c r="V330" i="7"/>
  <c r="V321" i="7"/>
  <c r="W354" i="7"/>
  <c r="V322" i="7"/>
  <c r="W349" i="7"/>
  <c r="W317" i="7"/>
  <c r="W309" i="7"/>
  <c r="W340" i="7"/>
  <c r="V340" i="7"/>
  <c r="V343" i="7"/>
  <c r="V311" i="7"/>
  <c r="V354" i="7"/>
  <c r="W322" i="7"/>
  <c r="V348" i="7"/>
  <c r="V346" i="7"/>
  <c r="V314" i="7"/>
  <c r="W341" i="7"/>
  <c r="V309" i="7"/>
  <c r="V364" i="7"/>
  <c r="W332" i="7"/>
  <c r="W328" i="7"/>
  <c r="W324" i="7"/>
  <c r="V320" i="7"/>
  <c r="W84" i="7"/>
  <c r="V76" i="7"/>
  <c r="W74" i="7"/>
  <c r="W73" i="7"/>
  <c r="W78" i="7"/>
  <c r="W80" i="7"/>
  <c r="W70" i="7"/>
  <c r="W76" i="7"/>
  <c r="V84" i="7"/>
  <c r="V65" i="7"/>
  <c r="W75" i="7"/>
  <c r="V73" i="7"/>
  <c r="W69" i="7"/>
  <c r="W79" i="7"/>
  <c r="V78" i="7"/>
  <c r="V72" i="7"/>
  <c r="V85" i="7"/>
  <c r="W82" i="7"/>
  <c r="W68" i="7"/>
  <c r="V81" i="7"/>
  <c r="W88" i="7"/>
  <c r="V66" i="7"/>
  <c r="V67" i="7"/>
  <c r="V70" i="7"/>
  <c r="W65" i="7"/>
  <c r="V88" i="7"/>
  <c r="W71" i="7"/>
  <c r="V79" i="7"/>
  <c r="V77" i="7"/>
  <c r="V87" i="7"/>
  <c r="W67" i="7"/>
  <c r="V83" i="7"/>
  <c r="V68" i="7"/>
  <c r="V71" i="7"/>
  <c r="W3" i="4"/>
  <c r="V32" i="7"/>
  <c r="W52" i="7"/>
  <c r="W19" i="7"/>
  <c r="V21" i="7"/>
  <c r="W9" i="7"/>
  <c r="W47" i="7"/>
  <c r="V36" i="7"/>
  <c r="V49" i="7"/>
  <c r="V52" i="7"/>
  <c r="W4" i="7"/>
  <c r="W13" i="7"/>
  <c r="V38" i="7"/>
  <c r="V5" i="7"/>
  <c r="W55" i="7"/>
  <c r="V28" i="7"/>
  <c r="V10" i="7"/>
  <c r="V20" i="7"/>
  <c r="W30" i="7"/>
  <c r="V35" i="7"/>
  <c r="V19" i="7"/>
  <c r="V37" i="7"/>
  <c r="V43" i="7"/>
  <c r="V11" i="7"/>
  <c r="V25" i="7"/>
  <c r="W25" i="7"/>
  <c r="W37" i="7"/>
  <c r="V42" i="7"/>
  <c r="W33" i="7"/>
  <c r="W41" i="7"/>
  <c r="V6" i="7"/>
  <c r="V23" i="7"/>
  <c r="W27" i="7"/>
  <c r="V29" i="7"/>
  <c r="W16" i="7"/>
  <c r="W29" i="7"/>
  <c r="V62" i="7"/>
  <c r="V46" i="7"/>
  <c r="W24" i="7"/>
  <c r="W22" i="7"/>
  <c r="W44" i="7"/>
  <c r="V27" i="7"/>
  <c r="W26" i="7"/>
  <c r="V58" i="7"/>
  <c r="W40" i="7"/>
  <c r="W12" i="7"/>
  <c r="W36" i="7"/>
  <c r="V17" i="7"/>
  <c r="W62" i="7"/>
  <c r="V8" i="7"/>
  <c r="W20" i="7"/>
  <c r="W35" i="7"/>
  <c r="W61" i="7"/>
  <c r="V59" i="7"/>
  <c r="V16" i="7"/>
  <c r="V31" i="7"/>
  <c r="V30" i="7"/>
  <c r="W7" i="7"/>
  <c r="W18" i="7"/>
  <c r="W49" i="7"/>
  <c r="V41" i="7"/>
  <c r="W8" i="7"/>
  <c r="W10" i="7"/>
  <c r="V14" i="7"/>
  <c r="V45" i="7"/>
  <c r="W46" i="7"/>
  <c r="V51" i="7"/>
  <c r="V9" i="7"/>
  <c r="W58" i="7"/>
  <c r="V64" i="7"/>
  <c r="W32" i="7"/>
  <c r="V12" i="7"/>
  <c r="W6" i="7"/>
  <c r="W34" i="7"/>
  <c r="W15" i="7"/>
  <c r="W53" i="7"/>
  <c r="V50" i="7"/>
  <c r="V33" i="7"/>
  <c r="V53" i="7"/>
  <c r="V57" i="7"/>
  <c r="W50" i="7"/>
  <c r="W39" i="7"/>
  <c r="V34" i="7"/>
  <c r="W5" i="7"/>
  <c r="V13" i="7"/>
  <c r="V55" i="7"/>
  <c r="W21" i="7"/>
  <c r="V26" i="7"/>
  <c r="W54" i="7"/>
  <c r="V24" i="7"/>
  <c r="W63" i="7"/>
  <c r="V39" i="7"/>
  <c r="W45" i="7"/>
  <c r="W43" i="7"/>
  <c r="V61" i="7"/>
  <c r="W31" i="7"/>
  <c r="W17" i="7"/>
  <c r="W42" i="7"/>
  <c r="V63" i="7"/>
  <c r="V18" i="7"/>
  <c r="W57" i="7"/>
  <c r="V22" i="7"/>
  <c r="V54" i="7"/>
  <c r="W60" i="7"/>
  <c r="V60" i="7"/>
  <c r="W11" i="7"/>
  <c r="V15" i="7"/>
  <c r="V47" i="7"/>
  <c r="V44" i="7"/>
  <c r="W23" i="7"/>
  <c r="V56" i="7"/>
  <c r="W48" i="7"/>
  <c r="W38" i="7"/>
  <c r="W59" i="7"/>
  <c r="V48" i="7"/>
  <c r="W64" i="7"/>
  <c r="W14" i="7"/>
  <c r="W56" i="7"/>
  <c r="W28" i="7"/>
  <c r="V7" i="7"/>
  <c r="W51" i="7"/>
  <c r="I8" i="5"/>
  <c r="F9" i="5" s="1"/>
  <c r="G9" i="5" s="1"/>
  <c r="I9" i="5" s="1"/>
  <c r="F10" i="5" l="1"/>
  <c r="G10" i="5" s="1"/>
  <c r="E10" i="5"/>
  <c r="E11" i="5" s="1"/>
  <c r="M11" i="5" s="1"/>
  <c r="W3" i="7"/>
  <c r="L11" i="5" l="1"/>
  <c r="E12" i="5"/>
  <c r="L12" i="5" s="1"/>
  <c r="L10" i="5"/>
  <c r="M10" i="5"/>
  <c r="I10" i="5"/>
  <c r="E13" i="5" l="1"/>
  <c r="M13" i="5" s="1"/>
  <c r="M12" i="5"/>
  <c r="F11" i="5"/>
  <c r="G11" i="5" s="1"/>
  <c r="I11" i="5"/>
  <c r="E14" i="5" l="1"/>
  <c r="M14" i="5" s="1"/>
  <c r="L13" i="5"/>
  <c r="F12" i="5"/>
  <c r="G12" i="5" s="1"/>
  <c r="I12" i="5" s="1"/>
  <c r="L14" i="5" l="1"/>
  <c r="E15" i="5"/>
  <c r="E16" i="5" s="1"/>
  <c r="F13" i="5"/>
  <c r="G13" i="5" s="1"/>
  <c r="I13" i="5" s="1"/>
  <c r="M15" i="5" l="1"/>
  <c r="L15" i="5"/>
  <c r="F14" i="5"/>
  <c r="G14" i="5" s="1"/>
  <c r="I14" i="5"/>
  <c r="E17" i="5"/>
  <c r="M16" i="5"/>
  <c r="L16" i="5"/>
  <c r="F15" i="5" l="1"/>
  <c r="G15" i="5" s="1"/>
  <c r="I15" i="5" s="1"/>
  <c r="E18" i="5"/>
  <c r="M17" i="5"/>
  <c r="L17" i="5"/>
  <c r="F16" i="5" l="1"/>
  <c r="G16" i="5" s="1"/>
  <c r="I16" i="5" s="1"/>
  <c r="F17" i="5" s="1"/>
  <c r="L18" i="5"/>
  <c r="E19" i="5"/>
  <c r="M18" i="5"/>
  <c r="G17" i="5" l="1"/>
  <c r="I17" i="5" s="1"/>
  <c r="F18" i="5" s="1"/>
  <c r="M19" i="5"/>
  <c r="E20" i="5"/>
  <c r="L19" i="5"/>
  <c r="G18" i="5" l="1"/>
  <c r="I18" i="5" s="1"/>
  <c r="F19" i="5" s="1"/>
  <c r="G19" i="5" s="1"/>
  <c r="L20" i="5"/>
  <c r="E21" i="5"/>
  <c r="M20" i="5"/>
  <c r="I19" i="5" l="1"/>
  <c r="F20" i="5" s="1"/>
  <c r="G20" i="5" s="1"/>
  <c r="E22" i="5"/>
  <c r="M21" i="5"/>
  <c r="L21" i="5"/>
  <c r="I20" i="5" l="1"/>
  <c r="F21" i="5" s="1"/>
  <c r="G21" i="5" s="1"/>
  <c r="L22" i="5"/>
  <c r="E23" i="5"/>
  <c r="M22" i="5"/>
  <c r="I21" i="5" l="1"/>
  <c r="F22" i="5" s="1"/>
  <c r="G22" i="5" s="1"/>
  <c r="M23" i="5"/>
  <c r="L23" i="5"/>
  <c r="E24" i="5"/>
  <c r="I22" i="5" l="1"/>
  <c r="F23" i="5" s="1"/>
  <c r="G23" i="5" s="1"/>
  <c r="I23" i="5" s="1"/>
  <c r="F24" i="5" s="1"/>
  <c r="M24" i="5"/>
  <c r="E25" i="5"/>
  <c r="L24" i="5"/>
  <c r="G24" i="5" l="1"/>
  <c r="I24" i="5" s="1"/>
  <c r="F25" i="5" s="1"/>
  <c r="G25" i="5" s="1"/>
  <c r="E26" i="5"/>
  <c r="L25" i="5"/>
  <c r="M25" i="5"/>
  <c r="I25" i="5" l="1"/>
  <c r="F26" i="5" s="1"/>
  <c r="G26" i="5" s="1"/>
  <c r="E27" i="5"/>
  <c r="L26" i="5"/>
  <c r="M26" i="5"/>
  <c r="I26" i="5" l="1"/>
  <c r="F27" i="5" s="1"/>
  <c r="G27" i="5" s="1"/>
  <c r="L27" i="5"/>
  <c r="M27" i="5"/>
  <c r="E28" i="5"/>
  <c r="I27" i="5" l="1"/>
  <c r="F28" i="5" s="1"/>
  <c r="G28" i="5" s="1"/>
  <c r="I28" i="5" s="1"/>
  <c r="F29" i="5" s="1"/>
  <c r="G29" i="5" s="1"/>
  <c r="L28" i="5"/>
  <c r="M28" i="5"/>
  <c r="D29" i="5" l="1"/>
  <c r="D30" i="5"/>
  <c r="E29" i="5" l="1"/>
  <c r="I29" i="5" s="1"/>
  <c r="F30" i="5" s="1"/>
  <c r="G30" i="5" s="1"/>
  <c r="G62" i="10"/>
  <c r="D31" i="5"/>
  <c r="E30" i="5" l="1"/>
  <c r="L30" i="5" s="1"/>
  <c r="M29" i="5"/>
  <c r="L29" i="5"/>
  <c r="I30" i="5" l="1"/>
  <c r="F31" i="5" s="1"/>
  <c r="G31" i="5" s="1"/>
  <c r="M30" i="5"/>
  <c r="E31" i="5"/>
  <c r="L31" i="5" s="1"/>
  <c r="I31" i="5" l="1"/>
  <c r="F32" i="5" s="1"/>
  <c r="G32" i="5" s="1"/>
  <c r="E32" i="5"/>
  <c r="M32" i="5" s="1"/>
  <c r="M31" i="5"/>
  <c r="L32" i="5" l="1"/>
  <c r="I32" i="5"/>
  <c r="F33" i="5" s="1"/>
  <c r="G33" i="5" s="1"/>
  <c r="E33" i="5"/>
  <c r="E34" i="5" s="1"/>
  <c r="E35" i="5" s="1"/>
  <c r="I33" i="5" l="1"/>
  <c r="F34" i="5" s="1"/>
  <c r="G34" i="5" s="1"/>
  <c r="M33" i="5"/>
  <c r="L33" i="5"/>
  <c r="L34" i="5"/>
  <c r="M34" i="5"/>
  <c r="E36" i="5"/>
  <c r="M35" i="5"/>
  <c r="L35" i="5"/>
  <c r="I34" i="5" l="1"/>
  <c r="F35" i="5" s="1"/>
  <c r="G35" i="5" s="1"/>
  <c r="L36" i="5"/>
  <c r="E37" i="5"/>
  <c r="M36" i="5"/>
  <c r="I35" i="5" l="1"/>
  <c r="F36" i="5" s="1"/>
  <c r="G36" i="5" s="1"/>
  <c r="I36" i="5" s="1"/>
  <c r="F37" i="5" s="1"/>
  <c r="G37" i="5" s="1"/>
  <c r="E38" i="5"/>
  <c r="M37" i="5"/>
  <c r="L37" i="5"/>
  <c r="I37" i="5" l="1"/>
  <c r="F38" i="5" s="1"/>
  <c r="G38" i="5" s="1"/>
  <c r="E39" i="5"/>
  <c r="L38" i="5"/>
  <c r="M38" i="5"/>
  <c r="I38" i="5" l="1"/>
  <c r="F39" i="5" s="1"/>
  <c r="G39" i="5" s="1"/>
  <c r="I39" i="5" s="1"/>
  <c r="F40" i="5" s="1"/>
  <c r="G40" i="5" s="1"/>
  <c r="M39" i="5"/>
  <c r="L39" i="5"/>
  <c r="E40" i="5"/>
  <c r="M40" i="5" l="1"/>
  <c r="L40" i="5"/>
  <c r="E41" i="5"/>
  <c r="I40" i="5"/>
  <c r="F41" i="5" l="1"/>
  <c r="G41" i="5" s="1"/>
  <c r="I41" i="5" s="1"/>
  <c r="F42" i="5" s="1"/>
  <c r="E42" i="5"/>
  <c r="L41" i="5"/>
  <c r="M41" i="5"/>
  <c r="L42" i="5" l="1"/>
  <c r="E43" i="5"/>
  <c r="M42" i="5"/>
  <c r="G42" i="5"/>
  <c r="I42" i="5" s="1"/>
  <c r="F43" i="5" s="1"/>
  <c r="G43" i="5" s="1"/>
  <c r="I43" i="5" l="1"/>
  <c r="F44" i="5" s="1"/>
  <c r="G44" i="5" s="1"/>
  <c r="E44" i="5"/>
  <c r="M43" i="5"/>
  <c r="L43" i="5"/>
  <c r="E45" i="5" l="1"/>
  <c r="L44" i="5"/>
  <c r="M44" i="5"/>
  <c r="I44" i="5"/>
  <c r="F45" i="5" s="1"/>
  <c r="G45" i="5" s="1"/>
  <c r="I45" i="5" l="1"/>
  <c r="F46" i="5" s="1"/>
  <c r="G46" i="5" s="1"/>
  <c r="E46" i="5"/>
  <c r="L45" i="5"/>
  <c r="M45" i="5"/>
  <c r="L46" i="5" l="1"/>
  <c r="E47" i="5"/>
  <c r="M46" i="5"/>
  <c r="I46" i="5"/>
  <c r="F47" i="5" l="1"/>
  <c r="G47" i="5" s="1"/>
  <c r="I47" i="5" s="1"/>
  <c r="F48" i="5" s="1"/>
  <c r="E48" i="5"/>
  <c r="M47" i="5"/>
  <c r="L47" i="5"/>
  <c r="G48" i="5" l="1"/>
  <c r="I48" i="5" s="1"/>
  <c r="F49" i="5" s="1"/>
  <c r="G49" i="5" s="1"/>
  <c r="E49" i="5"/>
  <c r="M48" i="5"/>
  <c r="L48" i="5"/>
  <c r="I49" i="5" l="1"/>
  <c r="F50" i="5" s="1"/>
  <c r="G50" i="5" s="1"/>
  <c r="E50" i="5"/>
  <c r="L49" i="5"/>
  <c r="M49" i="5"/>
  <c r="E51" i="5" l="1"/>
  <c r="M50" i="5"/>
  <c r="L50" i="5"/>
  <c r="I50" i="5"/>
  <c r="F51" i="5" s="1"/>
  <c r="G51" i="5" s="1"/>
  <c r="I51" i="5" l="1"/>
  <c r="F52" i="5" s="1"/>
  <c r="G52" i="5" s="1"/>
  <c r="M51" i="5"/>
  <c r="L51" i="5"/>
  <c r="E52" i="5" l="1"/>
  <c r="M52" i="5" s="1"/>
  <c r="E53" i="5" l="1"/>
  <c r="L53" i="5" s="1"/>
  <c r="L52" i="5"/>
  <c r="I52" i="5"/>
  <c r="F53" i="5" s="1"/>
  <c r="G53" i="5" s="1"/>
  <c r="I53" i="5" l="1"/>
  <c r="F54" i="5" s="1"/>
  <c r="G54" i="5" s="1"/>
  <c r="E54" i="5"/>
  <c r="M54" i="5" s="1"/>
  <c r="M53" i="5"/>
  <c r="I54" i="5" l="1"/>
  <c r="F55" i="5" s="1"/>
  <c r="G55" i="5" s="1"/>
  <c r="L54" i="5"/>
  <c r="E55" i="5"/>
  <c r="I55" i="5" l="1"/>
  <c r="F56" i="5" s="1"/>
  <c r="G56" i="5" s="1"/>
  <c r="M55" i="5"/>
  <c r="L55" i="5"/>
  <c r="E56" i="5"/>
  <c r="L56" i="5" s="1"/>
  <c r="E57" i="5" l="1"/>
  <c r="L57" i="5" s="1"/>
  <c r="I56" i="5"/>
  <c r="F57" i="5" s="1"/>
  <c r="G57" i="5" s="1"/>
  <c r="M56" i="5"/>
  <c r="E58" i="5" l="1"/>
  <c r="M58" i="5" s="1"/>
  <c r="M57" i="5"/>
  <c r="I57" i="5"/>
  <c r="F58" i="5" s="1"/>
  <c r="G58" i="5" s="1"/>
  <c r="E59" i="5" l="1"/>
  <c r="M59" i="5" s="1"/>
  <c r="L58" i="5"/>
  <c r="I58" i="5"/>
  <c r="F59" i="5" s="1"/>
  <c r="G59" i="5" s="1"/>
  <c r="I59" i="5" l="1"/>
  <c r="F60" i="5" s="1"/>
  <c r="G60" i="5" s="1"/>
  <c r="L59" i="5"/>
  <c r="E60" i="5"/>
  <c r="L60" i="5" s="1"/>
  <c r="M60" i="5" l="1"/>
  <c r="I60" i="5"/>
  <c r="F61" i="5" s="1"/>
  <c r="G61" i="5" s="1"/>
  <c r="E61" i="5"/>
  <c r="E62" i="5" s="1"/>
  <c r="L61" i="5" l="1"/>
  <c r="I61" i="5"/>
  <c r="F62" i="5" s="1"/>
  <c r="M61" i="5"/>
  <c r="L62" i="5"/>
  <c r="M62" i="5"/>
  <c r="E63" i="5"/>
  <c r="G62" i="5" l="1"/>
  <c r="I62" i="5" s="1"/>
  <c r="F63" i="5" s="1"/>
  <c r="G63" i="5" s="1"/>
  <c r="I63" i="5" s="1"/>
  <c r="F64" i="5" s="1"/>
  <c r="G64" i="5" s="1"/>
  <c r="L63" i="5"/>
  <c r="M63" i="5"/>
  <c r="E64" i="5" l="1"/>
  <c r="I64" i="5" s="1"/>
  <c r="F65" i="5" s="1"/>
  <c r="G65" i="5" s="1"/>
  <c r="E65" i="5" l="1"/>
  <c r="I65" i="5" s="1"/>
  <c r="F66" i="5" s="1"/>
  <c r="G66" i="5" s="1"/>
  <c r="M64" i="5"/>
  <c r="L64" i="5"/>
  <c r="E66" i="5" l="1"/>
  <c r="E67" i="5" s="1"/>
  <c r="M65" i="5"/>
  <c r="L65" i="5"/>
  <c r="M66" i="5" l="1"/>
  <c r="L66" i="5"/>
  <c r="I66" i="5"/>
  <c r="F67" i="5" s="1"/>
  <c r="G67" i="5" s="1"/>
  <c r="L67" i="5"/>
  <c r="E68" i="5"/>
  <c r="M67" i="5"/>
  <c r="I67" i="5" l="1"/>
  <c r="F68" i="5" s="1"/>
  <c r="G68" i="5" s="1"/>
  <c r="M68" i="5"/>
  <c r="E69" i="5"/>
  <c r="L68" i="5"/>
  <c r="I68" i="5" l="1"/>
  <c r="F69" i="5" s="1"/>
  <c r="G69" i="5" s="1"/>
  <c r="I69" i="5" s="1"/>
  <c r="F70" i="5" s="1"/>
  <c r="G70" i="5" s="1"/>
  <c r="M69" i="5"/>
  <c r="L69" i="5"/>
  <c r="E70" i="5"/>
  <c r="L70" i="5" l="1"/>
  <c r="E71" i="5"/>
  <c r="M70" i="5"/>
  <c r="I70" i="5"/>
  <c r="F71" i="5" l="1"/>
  <c r="G71" i="5" s="1"/>
  <c r="I71" i="5" s="1"/>
  <c r="F72" i="5" s="1"/>
  <c r="M71" i="5"/>
  <c r="E72" i="5"/>
  <c r="L71" i="5"/>
  <c r="G72" i="5" l="1"/>
  <c r="I72" i="5" s="1"/>
  <c r="F73" i="5" s="1"/>
  <c r="G73" i="5" s="1"/>
  <c r="M72" i="5"/>
  <c r="E73" i="5"/>
  <c r="L72" i="5"/>
  <c r="I73" i="5" l="1"/>
  <c r="F74" i="5" s="1"/>
  <c r="G74" i="5" s="1"/>
  <c r="E74" i="5"/>
  <c r="L73" i="5"/>
  <c r="M73" i="5"/>
  <c r="L74" i="5" l="1"/>
  <c r="M74" i="5"/>
  <c r="E75" i="5"/>
  <c r="I74" i="5"/>
  <c r="F75" i="5" s="1"/>
  <c r="G75" i="5" s="1"/>
  <c r="I75" i="5" l="1"/>
  <c r="F76" i="5" s="1"/>
  <c r="G76" i="5" s="1"/>
  <c r="E76" i="5" s="1"/>
  <c r="L75" i="5"/>
  <c r="M75" i="5"/>
  <c r="E77" i="5" l="1"/>
  <c r="L76" i="5"/>
  <c r="M76" i="5"/>
  <c r="I76" i="5"/>
  <c r="F77" i="5" l="1"/>
  <c r="G77" i="5" s="1"/>
  <c r="I77" i="5" s="1"/>
  <c r="F78" i="5" s="1"/>
  <c r="E78" i="5"/>
  <c r="L77" i="5"/>
  <c r="M77" i="5"/>
  <c r="L78" i="5" l="1"/>
  <c r="M78" i="5"/>
  <c r="E79" i="5"/>
  <c r="G78" i="5"/>
  <c r="I78" i="5" s="1"/>
  <c r="F79" i="5" s="1"/>
  <c r="G79" i="5" s="1"/>
  <c r="I79" i="5" l="1"/>
  <c r="F80" i="5" s="1"/>
  <c r="G80" i="5" s="1"/>
  <c r="L79" i="5"/>
  <c r="M79" i="5"/>
  <c r="E80" i="5"/>
  <c r="M80" i="5" l="1"/>
  <c r="E81" i="5"/>
  <c r="L80" i="5"/>
  <c r="I80" i="5"/>
  <c r="F81" i="5" s="1"/>
  <c r="G81" i="5" s="1"/>
  <c r="I81" i="5" l="1"/>
  <c r="F82" i="5" s="1"/>
  <c r="G82" i="5" s="1"/>
  <c r="M81" i="5"/>
  <c r="L81" i="5"/>
  <c r="E82" i="5" l="1"/>
  <c r="M82" i="5" s="1"/>
  <c r="E83" i="5" l="1"/>
  <c r="M83" i="5" s="1"/>
  <c r="I82" i="5"/>
  <c r="F83" i="5" s="1"/>
  <c r="G83" i="5" s="1"/>
  <c r="L82" i="5"/>
  <c r="L83" i="5" l="1"/>
  <c r="I83" i="5"/>
  <c r="F84" i="5" s="1"/>
  <c r="G84" i="5" s="1"/>
  <c r="E84" i="5"/>
  <c r="L84" i="5" s="1"/>
  <c r="E85" i="5" l="1"/>
  <c r="E86" i="5" s="1"/>
  <c r="M84" i="5"/>
  <c r="I84" i="5"/>
  <c r="F85" i="5" s="1"/>
  <c r="G85" i="5" s="1"/>
  <c r="L85" i="5" l="1"/>
  <c r="M85" i="5"/>
  <c r="I85" i="5"/>
  <c r="F86" i="5" s="1"/>
  <c r="G86" i="5" s="1"/>
  <c r="I86" i="5" s="1"/>
  <c r="F87" i="5" s="1"/>
  <c r="L86" i="5"/>
  <c r="E87" i="5"/>
  <c r="M86" i="5"/>
  <c r="L87" i="5" l="1"/>
  <c r="M87" i="5"/>
  <c r="G87" i="5"/>
  <c r="I87" i="5" s="1"/>
  <c r="F88" i="5" s="1"/>
  <c r="G88" i="5" s="1"/>
  <c r="E88" i="5" l="1"/>
  <c r="I88" i="5" s="1"/>
  <c r="F89" i="5" s="1"/>
  <c r="G89" i="5" s="1"/>
  <c r="L88" i="5" l="1"/>
  <c r="E89" i="5"/>
  <c r="I89" i="5" s="1"/>
  <c r="F90" i="5" s="1"/>
  <c r="G90" i="5" s="1"/>
  <c r="M88" i="5"/>
  <c r="E90" i="5" l="1"/>
  <c r="L90" i="5" s="1"/>
  <c r="L89" i="5"/>
  <c r="M89" i="5"/>
  <c r="I90" i="5" l="1"/>
  <c r="F91" i="5" s="1"/>
  <c r="G91" i="5" s="1"/>
  <c r="E91" i="5"/>
  <c r="L91" i="5" s="1"/>
  <c r="M90" i="5"/>
  <c r="M91" i="5" l="1"/>
  <c r="I91" i="5"/>
  <c r="F92" i="5" s="1"/>
  <c r="G92" i="5" s="1"/>
  <c r="E92" i="5"/>
  <c r="I92" i="5" l="1"/>
  <c r="F93" i="5" s="1"/>
  <c r="G93" i="5" s="1"/>
  <c r="E93" i="5"/>
  <c r="M93" i="5" s="1"/>
  <c r="M92" i="5"/>
  <c r="L92" i="5"/>
  <c r="I93" i="5" l="1"/>
  <c r="F94" i="5" s="1"/>
  <c r="G94" i="5" s="1"/>
  <c r="E94" i="5"/>
  <c r="L94" i="5" s="1"/>
  <c r="L93" i="5"/>
  <c r="E95" i="5" l="1"/>
  <c r="M95" i="5" s="1"/>
  <c r="M94" i="5"/>
  <c r="I94" i="5"/>
  <c r="F95" i="5" s="1"/>
  <c r="G95" i="5" s="1"/>
  <c r="L95" i="5" l="1"/>
  <c r="E96" i="5"/>
  <c r="M96" i="5" s="1"/>
  <c r="I95" i="5"/>
  <c r="F96" i="5" s="1"/>
  <c r="G96" i="5" s="1"/>
  <c r="E97" i="5" l="1"/>
  <c r="L97" i="5" s="1"/>
  <c r="L96" i="5"/>
  <c r="I96" i="5"/>
  <c r="F97" i="5" s="1"/>
  <c r="G97" i="5" s="1"/>
  <c r="E98" i="5" l="1"/>
  <c r="M98" i="5" s="1"/>
  <c r="M97" i="5"/>
  <c r="I97" i="5"/>
  <c r="F98" i="5" s="1"/>
  <c r="G98" i="5" s="1"/>
  <c r="I98" i="5" l="1"/>
  <c r="F99" i="5" s="1"/>
  <c r="G99" i="5" s="1"/>
  <c r="E99" i="5"/>
  <c r="M99" i="5" s="1"/>
  <c r="L98" i="5"/>
  <c r="I99" i="5" l="1"/>
  <c r="F100" i="5" s="1"/>
  <c r="G100" i="5" s="1"/>
  <c r="L99" i="5"/>
  <c r="E100" i="5" l="1"/>
  <c r="L100" i="5" l="1"/>
  <c r="E101" i="5"/>
  <c r="I100" i="5"/>
  <c r="M100" i="5"/>
  <c r="E102" i="5" l="1"/>
  <c r="M101" i="5"/>
  <c r="L101" i="5"/>
  <c r="F101" i="5"/>
  <c r="G101" i="5" s="1"/>
  <c r="I101" i="5" s="1"/>
  <c r="F102" i="5" l="1"/>
  <c r="G102" i="5" s="1"/>
  <c r="I102" i="5" s="1"/>
  <c r="M102" i="5"/>
  <c r="E103" i="5"/>
  <c r="L102" i="5"/>
  <c r="F103" i="5" l="1"/>
  <c r="G103" i="5" s="1"/>
  <c r="I103" i="5" s="1"/>
  <c r="L103" i="5"/>
  <c r="E104" i="5"/>
  <c r="M103" i="5"/>
  <c r="M104" i="5" l="1"/>
  <c r="E105" i="5"/>
  <c r="L104" i="5"/>
  <c r="F104" i="5"/>
  <c r="G104" i="5" s="1"/>
  <c r="I104" i="5" s="1"/>
  <c r="F105" i="5" s="1"/>
  <c r="G105" i="5" l="1"/>
  <c r="I105" i="5" s="1"/>
  <c r="L105" i="5"/>
  <c r="M105" i="5"/>
  <c r="E106" i="5"/>
  <c r="M106" i="5" l="1"/>
  <c r="L106" i="5"/>
  <c r="E107" i="5"/>
  <c r="F106" i="5"/>
  <c r="G106" i="5" s="1"/>
  <c r="I106" i="5" s="1"/>
  <c r="F107" i="5" s="1"/>
  <c r="G107" i="5" l="1"/>
  <c r="I107" i="5" s="1"/>
  <c r="F108" i="5" s="1"/>
  <c r="G108" i="5" s="1"/>
  <c r="E108" i="5"/>
  <c r="M107" i="5"/>
  <c r="L107" i="5"/>
  <c r="L108" i="5" l="1"/>
  <c r="M108" i="5"/>
  <c r="E109" i="5"/>
  <c r="I108" i="5"/>
  <c r="F109" i="5" l="1"/>
  <c r="G109" i="5" s="1"/>
  <c r="I109" i="5" s="1"/>
  <c r="E110" i="5"/>
  <c r="L109" i="5"/>
  <c r="M109" i="5"/>
  <c r="L110" i="5" l="1"/>
  <c r="E111" i="5"/>
  <c r="M110" i="5"/>
  <c r="F110" i="5"/>
  <c r="G110" i="5" s="1"/>
  <c r="I110" i="5" s="1"/>
  <c r="M111" i="5" l="1"/>
  <c r="L111" i="5"/>
  <c r="F111" i="5"/>
  <c r="G111" i="5" s="1"/>
  <c r="I111" i="5" s="1"/>
  <c r="F112" i="5" l="1"/>
  <c r="G112" i="5" s="1"/>
  <c r="E112" i="5" s="1"/>
  <c r="E113" i="5" s="1"/>
  <c r="M113" i="5" s="1"/>
  <c r="E114" i="5" l="1"/>
  <c r="E115" i="5" s="1"/>
  <c r="M115" i="5" s="1"/>
  <c r="L113" i="5"/>
  <c r="L112" i="5"/>
  <c r="M112" i="5"/>
  <c r="I112" i="5"/>
  <c r="F113" i="5" s="1"/>
  <c r="G113" i="5" s="1"/>
  <c r="L114" i="5" l="1"/>
  <c r="E116" i="5"/>
  <c r="M116" i="5" s="1"/>
  <c r="L115" i="5"/>
  <c r="M114" i="5"/>
  <c r="I113" i="5"/>
  <c r="F114" i="5" s="1"/>
  <c r="G114" i="5" s="1"/>
  <c r="I114" i="5" s="1"/>
  <c r="F115" i="5" s="1"/>
  <c r="G115" i="5" s="1"/>
  <c r="L116" i="5" l="1"/>
  <c r="E117" i="5"/>
  <c r="M117" i="5" s="1"/>
  <c r="I115" i="5"/>
  <c r="L117" i="5" l="1"/>
  <c r="E118" i="5"/>
  <c r="L118" i="5" s="1"/>
  <c r="F116" i="5"/>
  <c r="G116" i="5" s="1"/>
  <c r="E119" i="5" l="1"/>
  <c r="L119" i="5" s="1"/>
  <c r="M118" i="5"/>
  <c r="I116" i="5"/>
  <c r="F117" i="5" s="1"/>
  <c r="G117" i="5" s="1"/>
  <c r="I117" i="5" s="1"/>
  <c r="M119" i="5" l="1"/>
  <c r="E120" i="5"/>
  <c r="L120" i="5" s="1"/>
  <c r="F118" i="5"/>
  <c r="G118" i="5" s="1"/>
  <c r="I118" i="5" s="1"/>
  <c r="F119" i="5" s="1"/>
  <c r="E121" i="5" l="1"/>
  <c r="E122" i="5" s="1"/>
  <c r="M120" i="5"/>
  <c r="G119" i="5"/>
  <c r="I119" i="5" s="1"/>
  <c r="F120" i="5" s="1"/>
  <c r="G120" i="5" s="1"/>
  <c r="I120" i="5" s="1"/>
  <c r="F121" i="5" s="1"/>
  <c r="G121" i="5" s="1"/>
  <c r="L121" i="5"/>
  <c r="M121" i="5" l="1"/>
  <c r="I121" i="5"/>
  <c r="F122" i="5" s="1"/>
  <c r="G122" i="5" s="1"/>
  <c r="L122" i="5"/>
  <c r="M122" i="5"/>
  <c r="E123" i="5"/>
  <c r="I122" i="5" l="1"/>
  <c r="F123" i="5" s="1"/>
  <c r="G123" i="5" s="1"/>
  <c r="M123" i="5"/>
  <c r="L123" i="5"/>
  <c r="I123" i="5" l="1"/>
  <c r="F124" i="5" s="1"/>
  <c r="G124" i="5" s="1"/>
  <c r="E124" i="5" s="1"/>
  <c r="E125" i="5" s="1"/>
  <c r="E126" i="5" s="1"/>
  <c r="L126" i="5" s="1"/>
  <c r="I124" i="5" l="1"/>
  <c r="F125" i="5" s="1"/>
  <c r="M124" i="5"/>
  <c r="M126" i="5"/>
  <c r="L124" i="5"/>
  <c r="M125" i="5"/>
  <c r="L125" i="5"/>
  <c r="G125" i="5" l="1"/>
  <c r="I125" i="5" l="1"/>
  <c r="F126" i="5" s="1"/>
  <c r="G126" i="5" s="1"/>
  <c r="I126" i="5" s="1"/>
  <c r="F127" i="5" s="1"/>
  <c r="G127" i="5" l="1"/>
  <c r="E127" i="5" s="1"/>
  <c r="L127" i="5" l="1"/>
  <c r="E128" i="5"/>
  <c r="I127" i="5"/>
  <c r="M127" i="5"/>
  <c r="L128" i="5" l="1"/>
  <c r="E129" i="5"/>
  <c r="M128" i="5"/>
  <c r="F128" i="5"/>
  <c r="L129" i="5" l="1"/>
  <c r="M129" i="5"/>
  <c r="E130" i="5"/>
  <c r="G128" i="5"/>
  <c r="I128" i="5" l="1"/>
  <c r="F129" i="5" s="1"/>
  <c r="G129" i="5" s="1"/>
  <c r="I129" i="5" s="1"/>
  <c r="L130" i="5"/>
  <c r="M130" i="5"/>
  <c r="E131" i="5"/>
  <c r="F130" i="5" l="1"/>
  <c r="G130" i="5" s="1"/>
  <c r="I130" i="5"/>
  <c r="F131" i="5" s="1"/>
  <c r="E132" i="5"/>
  <c r="L131" i="5"/>
  <c r="M131" i="5"/>
  <c r="G131" i="5" l="1"/>
  <c r="I131" i="5" s="1"/>
  <c r="F132" i="5" s="1"/>
  <c r="G132" i="5" s="1"/>
  <c r="E133" i="5"/>
  <c r="L132" i="5"/>
  <c r="M132" i="5"/>
  <c r="I132" i="5" l="1"/>
  <c r="F133" i="5" s="1"/>
  <c r="G133" i="5" s="1"/>
  <c r="L133" i="5"/>
  <c r="E134" i="5"/>
  <c r="M133" i="5"/>
  <c r="I133" i="5" l="1"/>
  <c r="F134" i="5" s="1"/>
  <c r="G134" i="5" s="1"/>
  <c r="I134" i="5" s="1"/>
  <c r="F135" i="5" s="1"/>
  <c r="G135" i="5" s="1"/>
  <c r="L134" i="5"/>
  <c r="M134" i="5"/>
  <c r="E135" i="5"/>
  <c r="I135" i="5" l="1"/>
  <c r="F136" i="5" s="1"/>
  <c r="G136" i="5" s="1"/>
  <c r="E136" i="5" s="1"/>
  <c r="L135" i="5"/>
  <c r="M135" i="5"/>
  <c r="M136" i="5" l="1"/>
  <c r="L136" i="5"/>
  <c r="E137" i="5"/>
  <c r="I136" i="5"/>
  <c r="F137" i="5" l="1"/>
  <c r="G137" i="5" s="1"/>
  <c r="I137" i="5" s="1"/>
  <c r="F138" i="5" s="1"/>
  <c r="L137" i="5"/>
  <c r="E138" i="5"/>
  <c r="M137" i="5"/>
  <c r="G138" i="5" l="1"/>
  <c r="I138" i="5" s="1"/>
  <c r="F139" i="5" s="1"/>
  <c r="G139" i="5" s="1"/>
  <c r="L138" i="5"/>
  <c r="M138" i="5"/>
  <c r="E139" i="5"/>
  <c r="I139" i="5" l="1"/>
  <c r="F140" i="5" s="1"/>
  <c r="G140" i="5" s="1"/>
  <c r="M139" i="5"/>
  <c r="L139" i="5"/>
  <c r="E140" i="5"/>
  <c r="E141" i="5" l="1"/>
  <c r="M140" i="5"/>
  <c r="L140" i="5"/>
  <c r="I140" i="5"/>
  <c r="F141" i="5" s="1"/>
  <c r="G141" i="5" s="1"/>
  <c r="I141" i="5" l="1"/>
  <c r="F142" i="5" s="1"/>
  <c r="G142" i="5" s="1"/>
  <c r="E142" i="5"/>
  <c r="L141" i="5"/>
  <c r="M141" i="5"/>
  <c r="M142" i="5" l="1"/>
  <c r="L142" i="5"/>
  <c r="E143" i="5"/>
  <c r="I142" i="5"/>
  <c r="F143" i="5" l="1"/>
  <c r="G143" i="5" s="1"/>
  <c r="I143" i="5" s="1"/>
  <c r="F144" i="5" s="1"/>
  <c r="L143" i="5"/>
  <c r="E144" i="5"/>
  <c r="M143" i="5"/>
  <c r="G144" i="5" l="1"/>
  <c r="I144" i="5" s="1"/>
  <c r="F145" i="5" s="1"/>
  <c r="G145" i="5" s="1"/>
  <c r="M144" i="5"/>
  <c r="L144" i="5"/>
  <c r="E145" i="5"/>
  <c r="I145" i="5" l="1"/>
  <c r="F146" i="5" s="1"/>
  <c r="G146" i="5" s="1"/>
  <c r="M145" i="5"/>
  <c r="L145" i="5"/>
  <c r="E146" i="5"/>
  <c r="I146" i="5" l="1"/>
  <c r="F147" i="5" s="1"/>
  <c r="G147" i="5" s="1"/>
  <c r="E147" i="5"/>
  <c r="L146" i="5"/>
  <c r="M146" i="5"/>
  <c r="E148" i="5" l="1"/>
  <c r="M147" i="5"/>
  <c r="L147" i="5"/>
  <c r="I147" i="5"/>
  <c r="F148" i="5" s="1"/>
  <c r="G148" i="5" s="1"/>
  <c r="I148" i="5" l="1"/>
  <c r="F149" i="5" s="1"/>
  <c r="G149" i="5" s="1"/>
  <c r="M148" i="5"/>
  <c r="L148" i="5"/>
  <c r="E149" i="5"/>
  <c r="I149" i="5" l="1"/>
  <c r="F150" i="5" s="1"/>
  <c r="G150" i="5" s="1"/>
  <c r="M149" i="5"/>
  <c r="E150" i="5"/>
  <c r="L149" i="5"/>
  <c r="L150" i="5" l="1"/>
  <c r="M150" i="5"/>
  <c r="E151" i="5"/>
  <c r="I150" i="5"/>
  <c r="F151" i="5" s="1"/>
  <c r="G151" i="5" s="1"/>
  <c r="I151" i="5" l="1"/>
  <c r="F152" i="5" s="1"/>
  <c r="G152" i="5" s="1"/>
  <c r="M151" i="5"/>
  <c r="L151" i="5"/>
  <c r="E152" i="5"/>
  <c r="I152" i="5" l="1"/>
  <c r="F153" i="5" s="1"/>
  <c r="G153" i="5" s="1"/>
  <c r="L152" i="5"/>
  <c r="E153" i="5"/>
  <c r="M152" i="5"/>
  <c r="L153" i="5" l="1"/>
  <c r="M153" i="5"/>
  <c r="E154" i="5"/>
  <c r="I153" i="5"/>
  <c r="F154" i="5" s="1"/>
  <c r="G154" i="5" s="1"/>
  <c r="I154" i="5" l="1"/>
  <c r="F155" i="5" s="1"/>
  <c r="G155" i="5" s="1"/>
  <c r="M154" i="5"/>
  <c r="L154" i="5"/>
  <c r="E155" i="5"/>
  <c r="M155" i="5" l="1"/>
  <c r="E156" i="5"/>
  <c r="L155" i="5"/>
  <c r="I155" i="5"/>
  <c r="F156" i="5" s="1"/>
  <c r="G156" i="5" s="1"/>
  <c r="I156" i="5" l="1"/>
  <c r="F157" i="5" s="1"/>
  <c r="G157" i="5" s="1"/>
  <c r="M156" i="5"/>
  <c r="L156" i="5"/>
  <c r="E157" i="5"/>
  <c r="L157" i="5" l="1"/>
  <c r="E158" i="5"/>
  <c r="M157" i="5"/>
  <c r="I157" i="5"/>
  <c r="F158" i="5" l="1"/>
  <c r="G158" i="5" s="1"/>
  <c r="I158" i="5" s="1"/>
  <c r="F159" i="5" s="1"/>
  <c r="L158" i="5"/>
  <c r="M158" i="5"/>
  <c r="E159" i="5"/>
  <c r="G159" i="5" l="1"/>
  <c r="I159" i="5" s="1"/>
  <c r="F160" i="5" s="1"/>
  <c r="G160" i="5" s="1"/>
  <c r="E160" i="5"/>
  <c r="M159" i="5"/>
  <c r="L159" i="5"/>
  <c r="M160" i="5" l="1"/>
  <c r="E161" i="5"/>
  <c r="L160" i="5"/>
  <c r="I160" i="5"/>
  <c r="F161" i="5" l="1"/>
  <c r="G161" i="5" s="1"/>
  <c r="I161" i="5" s="1"/>
  <c r="F162" i="5" s="1"/>
  <c r="M161" i="5"/>
  <c r="E162" i="5"/>
  <c r="L161" i="5"/>
  <c r="G162" i="5" l="1"/>
  <c r="I162" i="5" s="1"/>
  <c r="F163" i="5" s="1"/>
  <c r="G163" i="5" s="1"/>
  <c r="L162" i="5"/>
  <c r="M162" i="5"/>
  <c r="E163" i="5"/>
  <c r="L163" i="5" l="1"/>
  <c r="M163" i="5"/>
  <c r="E164" i="5"/>
  <c r="I163" i="5"/>
  <c r="L164" i="5" l="1"/>
  <c r="M164" i="5"/>
  <c r="E165" i="5"/>
  <c r="F164" i="5"/>
  <c r="G164" i="5" s="1"/>
  <c r="I164" i="5" s="1"/>
  <c r="F165" i="5" s="1"/>
  <c r="G165" i="5" l="1"/>
  <c r="I165" i="5" s="1"/>
  <c r="F166" i="5" s="1"/>
  <c r="G166" i="5" s="1"/>
  <c r="M165" i="5"/>
  <c r="L165" i="5"/>
  <c r="E166" i="5"/>
  <c r="M166" i="5" l="1"/>
  <c r="E167" i="5"/>
  <c r="L166" i="5"/>
  <c r="I166" i="5"/>
  <c r="F167" i="5" l="1"/>
  <c r="G167" i="5" s="1"/>
  <c r="I167" i="5" s="1"/>
  <c r="F168" i="5" s="1"/>
  <c r="E168" i="5"/>
  <c r="M167" i="5"/>
  <c r="L167" i="5"/>
  <c r="G168" i="5" l="1"/>
  <c r="I168" i="5" s="1"/>
  <c r="F169" i="5" s="1"/>
  <c r="G169" i="5" s="1"/>
  <c r="E169" i="5"/>
  <c r="M168" i="5"/>
  <c r="L168" i="5"/>
  <c r="I169" i="5" l="1"/>
  <c r="F170" i="5" s="1"/>
  <c r="G170" i="5" s="1"/>
  <c r="L169" i="5"/>
  <c r="M169" i="5"/>
  <c r="E170" i="5"/>
  <c r="I170" i="5" l="1"/>
  <c r="F171" i="5" s="1"/>
  <c r="G171" i="5" s="1"/>
  <c r="M170" i="5"/>
  <c r="L170" i="5"/>
  <c r="E171" i="5"/>
  <c r="L171" i="5" l="1"/>
  <c r="M171" i="5"/>
  <c r="E172" i="5"/>
  <c r="I171" i="5"/>
  <c r="F172" i="5" s="1"/>
  <c r="G172" i="5" s="1"/>
  <c r="I172" i="5" l="1"/>
  <c r="F173" i="5" s="1"/>
  <c r="G173" i="5" s="1"/>
  <c r="M172" i="5"/>
  <c r="E173" i="5"/>
  <c r="L172" i="5"/>
  <c r="M173" i="5" l="1"/>
  <c r="E174" i="5"/>
  <c r="L173" i="5"/>
  <c r="I173" i="5"/>
  <c r="F174" i="5" s="1"/>
  <c r="G174" i="5" s="1"/>
  <c r="I174" i="5" l="1"/>
  <c r="F175" i="5" s="1"/>
  <c r="G175" i="5" s="1"/>
  <c r="L174" i="5"/>
  <c r="M174" i="5"/>
  <c r="E175" i="5"/>
  <c r="L175" i="5" l="1"/>
  <c r="M175" i="5"/>
  <c r="E176" i="5"/>
  <c r="I175" i="5"/>
  <c r="M176" i="5" l="1"/>
  <c r="L176" i="5"/>
  <c r="E177" i="5"/>
  <c r="F176" i="5"/>
  <c r="G176" i="5" s="1"/>
  <c r="I176" i="5" s="1"/>
  <c r="F177" i="5" s="1"/>
  <c r="E178" i="5" l="1"/>
  <c r="M177" i="5"/>
  <c r="L177" i="5"/>
  <c r="G177" i="5"/>
  <c r="I177" i="5" s="1"/>
  <c r="F178" i="5" s="1"/>
  <c r="G178" i="5" s="1"/>
  <c r="I178" i="5" l="1"/>
  <c r="F179" i="5" s="1"/>
  <c r="G179" i="5" s="1"/>
  <c r="E179" i="5"/>
  <c r="L178" i="5"/>
  <c r="M178" i="5"/>
  <c r="E180" i="5" l="1"/>
  <c r="L179" i="5"/>
  <c r="M179" i="5"/>
  <c r="I179" i="5"/>
  <c r="F180" i="5" s="1"/>
  <c r="G180" i="5" s="1"/>
  <c r="I180" i="5" l="1"/>
  <c r="F181" i="5" s="1"/>
  <c r="G181" i="5" s="1"/>
  <c r="E181" i="5"/>
  <c r="L180" i="5"/>
  <c r="M180" i="5"/>
  <c r="E182" i="5" l="1"/>
  <c r="L181" i="5"/>
  <c r="M181" i="5"/>
  <c r="I181" i="5"/>
  <c r="F182" i="5" l="1"/>
  <c r="G182" i="5" s="1"/>
  <c r="I182" i="5" s="1"/>
  <c r="F183" i="5" s="1"/>
  <c r="M182" i="5"/>
  <c r="E183" i="5"/>
  <c r="L182" i="5"/>
  <c r="G183" i="5" l="1"/>
  <c r="I183" i="5" s="1"/>
  <c r="F184" i="5" s="1"/>
  <c r="G184" i="5" s="1"/>
  <c r="M183" i="5"/>
  <c r="L183" i="5"/>
  <c r="E184" i="5" l="1"/>
  <c r="M184" i="5" s="1"/>
  <c r="E185" i="5" l="1"/>
  <c r="L185" i="5" s="1"/>
  <c r="I184" i="5"/>
  <c r="F185" i="5" s="1"/>
  <c r="G185" i="5" s="1"/>
  <c r="L184" i="5"/>
  <c r="M185" i="5" l="1"/>
  <c r="E186" i="5"/>
  <c r="M186" i="5" s="1"/>
  <c r="I185" i="5"/>
  <c r="F186" i="5" s="1"/>
  <c r="G186" i="5" s="1"/>
  <c r="E187" i="5" l="1"/>
  <c r="E188" i="5" s="1"/>
  <c r="I186" i="5"/>
  <c r="F187" i="5" s="1"/>
  <c r="G187" i="5" s="1"/>
  <c r="L186" i="5"/>
  <c r="M187" i="5" l="1"/>
  <c r="I187" i="5"/>
  <c r="F188" i="5" s="1"/>
  <c r="G188" i="5" s="1"/>
  <c r="L187" i="5"/>
  <c r="L188" i="5"/>
  <c r="M188" i="5"/>
  <c r="E189" i="5"/>
  <c r="I188" i="5"/>
  <c r="F189" i="5" s="1"/>
  <c r="G189" i="5" l="1"/>
  <c r="I189" i="5" s="1"/>
  <c r="F190" i="5" s="1"/>
  <c r="G190" i="5" s="1"/>
  <c r="M189" i="5"/>
  <c r="L189" i="5"/>
  <c r="E190" i="5"/>
  <c r="E191" i="5" l="1"/>
  <c r="L190" i="5"/>
  <c r="M190" i="5"/>
  <c r="I190" i="5"/>
  <c r="F191" i="5" l="1"/>
  <c r="G191" i="5" s="1"/>
  <c r="I191" i="5"/>
  <c r="F192" i="5" s="1"/>
  <c r="L191" i="5"/>
  <c r="M191" i="5"/>
  <c r="E192" i="5"/>
  <c r="G192" i="5" l="1"/>
  <c r="I192" i="5" s="1"/>
  <c r="F193" i="5" s="1"/>
  <c r="G193" i="5" s="1"/>
  <c r="M192" i="5"/>
  <c r="L192" i="5"/>
  <c r="E193" i="5"/>
  <c r="E194" i="5" l="1"/>
  <c r="L193" i="5"/>
  <c r="M193" i="5"/>
  <c r="I193" i="5"/>
  <c r="I194" i="5" l="1"/>
  <c r="F195" i="5" s="1"/>
  <c r="F194" i="5"/>
  <c r="G194" i="5" s="1"/>
  <c r="M194" i="5"/>
  <c r="L194" i="5"/>
  <c r="E195" i="5"/>
  <c r="L195" i="5" l="1"/>
  <c r="M195" i="5"/>
  <c r="E196" i="5"/>
  <c r="G195" i="5"/>
  <c r="I195" i="5" s="1"/>
  <c r="F196" i="5" s="1"/>
  <c r="G196" i="5" s="1"/>
  <c r="I196" i="5" l="1"/>
  <c r="F197" i="5" s="1"/>
  <c r="G197" i="5" s="1"/>
  <c r="L196" i="5"/>
  <c r="M196" i="5"/>
  <c r="E197" i="5"/>
  <c r="M197" i="5" l="1"/>
  <c r="L197" i="5"/>
  <c r="E198" i="5"/>
  <c r="I197" i="5"/>
  <c r="F198" i="5" s="1"/>
  <c r="G198" i="5" s="1"/>
  <c r="I198" i="5" l="1"/>
  <c r="F199" i="5" s="1"/>
  <c r="G199" i="5" s="1"/>
  <c r="M198" i="5"/>
  <c r="L198" i="5"/>
  <c r="E199" i="5"/>
  <c r="E200" i="5" l="1"/>
  <c r="M199" i="5"/>
  <c r="L199" i="5"/>
  <c r="I199" i="5"/>
  <c r="F200" i="5" l="1"/>
  <c r="G200" i="5" s="1"/>
  <c r="I200" i="5"/>
  <c r="F201" i="5" s="1"/>
  <c r="M200" i="5"/>
  <c r="E201" i="5"/>
  <c r="L200" i="5"/>
  <c r="G201" i="5" l="1"/>
  <c r="I201" i="5" s="1"/>
  <c r="F202" i="5" s="1"/>
  <c r="G202" i="5" s="1"/>
  <c r="M201" i="5"/>
  <c r="E202" i="5"/>
  <c r="L201" i="5"/>
  <c r="L202" i="5" l="1"/>
  <c r="M202" i="5"/>
  <c r="E203" i="5"/>
  <c r="I202" i="5"/>
  <c r="F203" i="5" l="1"/>
  <c r="G203" i="5" s="1"/>
  <c r="I203" i="5"/>
  <c r="F204" i="5" s="1"/>
  <c r="E204" i="5"/>
  <c r="L203" i="5"/>
  <c r="M203" i="5"/>
  <c r="G204" i="5" l="1"/>
  <c r="I204" i="5" s="1"/>
  <c r="F205" i="5" s="1"/>
  <c r="G205" i="5" s="1"/>
  <c r="E205" i="5"/>
  <c r="L204" i="5"/>
  <c r="M204" i="5"/>
  <c r="I205" i="5" l="1"/>
  <c r="F206" i="5" s="1"/>
  <c r="G206" i="5" s="1"/>
  <c r="M205" i="5"/>
  <c r="L205" i="5"/>
  <c r="E206" i="5"/>
  <c r="I206" i="5" l="1"/>
  <c r="F207" i="5" s="1"/>
  <c r="G207" i="5" s="1"/>
  <c r="E207" i="5"/>
  <c r="M206" i="5"/>
  <c r="L206" i="5"/>
  <c r="E208" i="5" l="1"/>
  <c r="M207" i="5"/>
  <c r="L207" i="5"/>
  <c r="I207" i="5"/>
  <c r="F208" i="5" s="1"/>
  <c r="G208" i="5" s="1"/>
  <c r="I208" i="5" l="1"/>
  <c r="F209" i="5" s="1"/>
  <c r="G209" i="5" s="1"/>
  <c r="M208" i="5"/>
  <c r="E209" i="5"/>
  <c r="L208" i="5"/>
  <c r="L209" i="5" l="1"/>
  <c r="E210" i="5"/>
  <c r="M209" i="5"/>
  <c r="I209" i="5"/>
  <c r="F210" i="5" s="1"/>
  <c r="G210" i="5" s="1"/>
  <c r="I210" i="5" l="1"/>
  <c r="F211" i="5" s="1"/>
  <c r="G211" i="5" s="1"/>
  <c r="L210" i="5"/>
  <c r="M210" i="5"/>
  <c r="E211" i="5"/>
  <c r="M211" i="5" l="1"/>
  <c r="L211" i="5"/>
  <c r="E212" i="5"/>
  <c r="I211" i="5"/>
  <c r="I212" i="5" l="1"/>
  <c r="F213" i="5" s="1"/>
  <c r="F212" i="5"/>
  <c r="G212" i="5" s="1"/>
  <c r="M212" i="5"/>
  <c r="E213" i="5"/>
  <c r="L212" i="5"/>
  <c r="L213" i="5" l="1"/>
  <c r="M213" i="5"/>
  <c r="E214" i="5"/>
  <c r="G213" i="5"/>
  <c r="I213" i="5" s="1"/>
  <c r="F214" i="5" s="1"/>
  <c r="G214" i="5" s="1"/>
  <c r="I214" i="5" l="1"/>
  <c r="F215" i="5" s="1"/>
  <c r="G215" i="5" s="1"/>
  <c r="L214" i="5"/>
  <c r="M214" i="5"/>
  <c r="E215" i="5"/>
  <c r="I215" i="5" l="1"/>
  <c r="F216" i="5" s="1"/>
  <c r="G216" i="5" s="1"/>
  <c r="E216" i="5"/>
  <c r="L215" i="5"/>
  <c r="M215" i="5"/>
  <c r="E217" i="5" l="1"/>
  <c r="M216" i="5"/>
  <c r="L216" i="5"/>
  <c r="I216" i="5"/>
  <c r="F217" i="5" s="1"/>
  <c r="G217" i="5" s="1"/>
  <c r="I217" i="5" l="1"/>
  <c r="F218" i="5" s="1"/>
  <c r="G218" i="5" s="1"/>
  <c r="L217" i="5"/>
  <c r="E218" i="5"/>
  <c r="M217" i="5"/>
  <c r="I218" i="5" l="1"/>
  <c r="F219" i="5" s="1"/>
  <c r="G219" i="5" s="1"/>
  <c r="L218" i="5"/>
  <c r="E219" i="5"/>
  <c r="M218" i="5"/>
  <c r="M219" i="5" l="1"/>
  <c r="E220" i="5"/>
  <c r="L219" i="5"/>
  <c r="I219" i="5"/>
  <c r="F220" i="5" s="1"/>
  <c r="G220" i="5" s="1"/>
  <c r="I220" i="5" l="1"/>
  <c r="F221" i="5" s="1"/>
  <c r="G221" i="5" s="1"/>
  <c r="M220" i="5"/>
  <c r="L220" i="5"/>
  <c r="E221" i="5"/>
  <c r="I221" i="5" l="1"/>
  <c r="F222" i="5" s="1"/>
  <c r="G222" i="5" s="1"/>
  <c r="M221" i="5"/>
  <c r="E222" i="5"/>
  <c r="L221" i="5"/>
  <c r="L222" i="5" l="1"/>
  <c r="M222" i="5"/>
  <c r="E223" i="5"/>
  <c r="I222" i="5"/>
  <c r="F223" i="5" s="1"/>
  <c r="G223" i="5" s="1"/>
  <c r="I223" i="5" l="1"/>
  <c r="F224" i="5" s="1"/>
  <c r="G224" i="5" s="1"/>
  <c r="M223" i="5"/>
  <c r="L223" i="5"/>
  <c r="E224" i="5"/>
  <c r="I224" i="5" l="1"/>
  <c r="F225" i="5" s="1"/>
  <c r="G225" i="5" s="1"/>
  <c r="L224" i="5"/>
  <c r="E225" i="5"/>
  <c r="M224" i="5"/>
  <c r="M225" i="5" l="1"/>
  <c r="L225" i="5"/>
  <c r="E226" i="5"/>
  <c r="I225" i="5"/>
  <c r="F226" i="5" s="1"/>
  <c r="G226" i="5" s="1"/>
  <c r="I226" i="5" l="1"/>
  <c r="F227" i="5" s="1"/>
  <c r="G227" i="5" s="1"/>
  <c r="L226" i="5"/>
  <c r="M226" i="5"/>
  <c r="E227" i="5"/>
  <c r="M227" i="5" l="1"/>
  <c r="L227" i="5"/>
  <c r="E228" i="5"/>
  <c r="I227" i="5"/>
  <c r="F228" i="5" s="1"/>
  <c r="G228" i="5" s="1"/>
  <c r="I228" i="5" l="1"/>
  <c r="F229" i="5" s="1"/>
  <c r="G229" i="5" s="1"/>
  <c r="L228" i="5"/>
  <c r="E229" i="5"/>
  <c r="M228" i="5"/>
  <c r="L229" i="5" l="1"/>
  <c r="M229" i="5"/>
  <c r="E230" i="5"/>
  <c r="I229" i="5"/>
  <c r="L230" i="5" l="1"/>
  <c r="E231" i="5"/>
  <c r="M230" i="5"/>
  <c r="F230" i="5"/>
  <c r="G230" i="5" s="1"/>
  <c r="I230" i="5"/>
  <c r="F231" i="5" s="1"/>
  <c r="L231" i="5" l="1"/>
  <c r="M231" i="5"/>
  <c r="E232" i="5"/>
  <c r="G231" i="5"/>
  <c r="I231" i="5" s="1"/>
  <c r="F232" i="5" s="1"/>
  <c r="G232" i="5" s="1"/>
  <c r="I232" i="5" s="1"/>
  <c r="M232" i="5" l="1"/>
  <c r="L232" i="5"/>
  <c r="E233" i="5"/>
  <c r="F233" i="5"/>
  <c r="G233" i="5" s="1"/>
  <c r="E234" i="5" l="1"/>
  <c r="M233" i="5"/>
  <c r="L233" i="5"/>
  <c r="I233" i="5"/>
  <c r="F234" i="5" s="1"/>
  <c r="G234" i="5" s="1"/>
  <c r="I234" i="5" l="1"/>
  <c r="F235" i="5" s="1"/>
  <c r="G235" i="5" s="1"/>
  <c r="L234" i="5"/>
  <c r="M234" i="5"/>
  <c r="E235" i="5"/>
  <c r="M235" i="5" l="1"/>
  <c r="L235" i="5"/>
  <c r="E236" i="5"/>
  <c r="I235" i="5"/>
  <c r="M236" i="5" l="1"/>
  <c r="E237" i="5"/>
  <c r="L236" i="5"/>
  <c r="I236" i="5"/>
  <c r="F237" i="5" s="1"/>
  <c r="F236" i="5"/>
  <c r="G236" i="5" s="1"/>
  <c r="G237" i="5" l="1"/>
  <c r="I237" i="5" s="1"/>
  <c r="F238" i="5" s="1"/>
  <c r="G238" i="5" s="1"/>
  <c r="M237" i="5"/>
  <c r="E238" i="5"/>
  <c r="L237" i="5"/>
  <c r="L238" i="5" l="1"/>
  <c r="M238" i="5"/>
  <c r="E239" i="5"/>
  <c r="I238" i="5"/>
  <c r="F239" i="5" l="1"/>
  <c r="G239" i="5" s="1"/>
  <c r="I239" i="5"/>
  <c r="F240" i="5" s="1"/>
  <c r="E240" i="5"/>
  <c r="M239" i="5"/>
  <c r="L239" i="5"/>
  <c r="G240" i="5" l="1"/>
  <c r="I240" i="5" s="1"/>
  <c r="F241" i="5" s="1"/>
  <c r="G241" i="5" s="1"/>
  <c r="M240" i="5"/>
  <c r="E241" i="5"/>
  <c r="L240" i="5"/>
  <c r="I241" i="5" l="1"/>
  <c r="F242" i="5" s="1"/>
  <c r="G242" i="5" s="1"/>
  <c r="M241" i="5"/>
  <c r="L241" i="5"/>
  <c r="E242" i="5"/>
  <c r="L242" i="5" l="1"/>
  <c r="M242" i="5"/>
  <c r="E243" i="5"/>
  <c r="I242" i="5"/>
  <c r="F243" i="5" s="1"/>
  <c r="G243" i="5" s="1"/>
  <c r="I243" i="5" l="1"/>
  <c r="F244" i="5" s="1"/>
  <c r="G244" i="5" s="1"/>
  <c r="E244" i="5" s="1"/>
  <c r="L243" i="5"/>
  <c r="M243" i="5"/>
  <c r="L244" i="5" l="1"/>
  <c r="M244" i="5"/>
  <c r="I244" i="5"/>
  <c r="F245" i="5" s="1"/>
  <c r="G245" i="5" s="1"/>
  <c r="E245" i="5" s="1"/>
  <c r="E246" i="5" s="1"/>
  <c r="I245" i="5" l="1"/>
  <c r="F246" i="5" s="1"/>
  <c r="G246" i="5" s="1"/>
  <c r="I246" i="5" s="1"/>
  <c r="F247" i="5" s="1"/>
  <c r="G247" i="5" s="1"/>
  <c r="L245" i="5"/>
  <c r="M245" i="5"/>
  <c r="L246" i="5"/>
  <c r="E247" i="5"/>
  <c r="M246" i="5"/>
  <c r="I247" i="5" l="1"/>
  <c r="F248" i="5" s="1"/>
  <c r="G248" i="5" s="1"/>
  <c r="M247" i="5"/>
  <c r="E248" i="5"/>
  <c r="L247" i="5"/>
  <c r="I248" i="5" l="1"/>
  <c r="F249" i="5" s="1"/>
  <c r="G249" i="5" s="1"/>
  <c r="M248" i="5"/>
  <c r="L248" i="5"/>
  <c r="E249" i="5"/>
  <c r="E250" i="5" l="1"/>
  <c r="M249" i="5"/>
  <c r="L249" i="5"/>
  <c r="I249" i="5"/>
  <c r="F250" i="5" s="1"/>
  <c r="G250" i="5" s="1"/>
  <c r="I250" i="5" l="1"/>
  <c r="F251" i="5" s="1"/>
  <c r="G251" i="5" s="1"/>
  <c r="E251" i="5"/>
  <c r="L250" i="5"/>
  <c r="M250" i="5"/>
  <c r="E252" i="5" l="1"/>
  <c r="M251" i="5"/>
  <c r="L251" i="5"/>
  <c r="I251" i="5"/>
  <c r="F252" i="5" s="1"/>
  <c r="G252" i="5" s="1"/>
  <c r="I252" i="5" l="1"/>
  <c r="F253" i="5" s="1"/>
  <c r="G253" i="5" s="1"/>
  <c r="M252" i="5"/>
  <c r="L252" i="5"/>
  <c r="E253" i="5"/>
  <c r="I253" i="5" l="1"/>
  <c r="F254" i="5" s="1"/>
  <c r="G254" i="5" s="1"/>
  <c r="L253" i="5"/>
  <c r="M253" i="5"/>
  <c r="E254" i="5"/>
  <c r="I254" i="5" l="1"/>
  <c r="F255" i="5" s="1"/>
  <c r="G255" i="5" s="1"/>
  <c r="E255" i="5"/>
  <c r="L254" i="5"/>
  <c r="M254" i="5"/>
  <c r="M255" i="5" l="1"/>
  <c r="E256" i="5"/>
  <c r="L255" i="5"/>
  <c r="I255" i="5"/>
  <c r="F256" i="5" s="1"/>
  <c r="G256" i="5" s="1"/>
  <c r="I256" i="5" s="1"/>
  <c r="M256" i="5" l="1"/>
  <c r="L256" i="5"/>
  <c r="E257" i="5"/>
  <c r="I257" i="5" s="1"/>
  <c r="F258" i="5" s="1"/>
  <c r="F257" i="5"/>
  <c r="G257" i="5" s="1"/>
  <c r="G258" i="5" l="1"/>
  <c r="E258" i="5"/>
  <c r="M257" i="5"/>
  <c r="L257" i="5"/>
  <c r="L258" i="5" l="1"/>
  <c r="E259" i="5"/>
  <c r="M258" i="5"/>
  <c r="I258" i="5"/>
  <c r="F259" i="5" s="1"/>
  <c r="G259" i="5" s="1"/>
  <c r="I259" i="5" l="1"/>
  <c r="F260" i="5" s="1"/>
  <c r="G260" i="5" s="1"/>
  <c r="E260" i="5"/>
  <c r="M259" i="5"/>
  <c r="L259" i="5"/>
  <c r="E261" i="5" l="1"/>
  <c r="M260" i="5"/>
  <c r="L260" i="5"/>
  <c r="I260" i="5"/>
  <c r="F261" i="5" s="1"/>
  <c r="G261" i="5" s="1"/>
  <c r="I261" i="5" l="1"/>
  <c r="F262" i="5" s="1"/>
  <c r="G262" i="5" s="1"/>
  <c r="L261" i="5"/>
  <c r="E262" i="5"/>
  <c r="M261" i="5"/>
  <c r="E263" i="5" l="1"/>
  <c r="M262" i="5"/>
  <c r="L262" i="5"/>
  <c r="I262" i="5"/>
  <c r="F263" i="5" l="1"/>
  <c r="G263" i="5" s="1"/>
  <c r="I263" i="5"/>
  <c r="F264" i="5" s="1"/>
  <c r="E264" i="5"/>
  <c r="L263" i="5"/>
  <c r="M263" i="5"/>
  <c r="L264" i="5" l="1"/>
  <c r="M264" i="5"/>
  <c r="E265" i="5"/>
  <c r="G264" i="5"/>
  <c r="I264" i="5" s="1"/>
  <c r="F265" i="5" s="1"/>
  <c r="G265" i="5" s="1"/>
  <c r="I265" i="5" s="1"/>
  <c r="F266" i="5" l="1"/>
  <c r="G266" i="5" s="1"/>
  <c r="M265" i="5"/>
  <c r="L265" i="5"/>
  <c r="E266" i="5"/>
  <c r="E267" i="5" l="1"/>
  <c r="L266" i="5"/>
  <c r="M266" i="5"/>
  <c r="I266" i="5"/>
  <c r="F267" i="5" s="1"/>
  <c r="G267" i="5" s="1"/>
  <c r="I267" i="5" l="1"/>
  <c r="F268" i="5" s="1"/>
  <c r="G268" i="5" s="1"/>
  <c r="E268" i="5" s="1"/>
  <c r="L267" i="5"/>
  <c r="M267" i="5"/>
  <c r="I268" i="5" l="1"/>
  <c r="F269" i="5" s="1"/>
  <c r="G269" i="5" s="1"/>
  <c r="L268" i="5"/>
  <c r="M268" i="5"/>
  <c r="E269" i="5"/>
  <c r="I269" i="5" l="1"/>
  <c r="F270" i="5" s="1"/>
  <c r="G270" i="5" s="1"/>
  <c r="L269" i="5"/>
  <c r="E270" i="5"/>
  <c r="M269" i="5"/>
  <c r="M270" i="5" l="1"/>
  <c r="L270" i="5"/>
  <c r="E271" i="5"/>
  <c r="I270" i="5"/>
  <c r="F271" i="5" s="1"/>
  <c r="G271" i="5" s="1"/>
  <c r="I271" i="5" l="1"/>
  <c r="F272" i="5" s="1"/>
  <c r="G272" i="5" s="1"/>
  <c r="L271" i="5"/>
  <c r="M271" i="5"/>
  <c r="E272" i="5"/>
  <c r="E273" i="5" l="1"/>
  <c r="M272" i="5"/>
  <c r="L272" i="5"/>
  <c r="I272" i="5"/>
  <c r="F273" i="5" s="1"/>
  <c r="G273" i="5" s="1"/>
  <c r="I273" i="5" l="1"/>
  <c r="F274" i="5" s="1"/>
  <c r="G274" i="5" s="1"/>
  <c r="M273" i="5"/>
  <c r="E274" i="5"/>
  <c r="L273" i="5"/>
  <c r="I274" i="5" l="1"/>
  <c r="F275" i="5" s="1"/>
  <c r="G275" i="5" s="1"/>
  <c r="E275" i="5"/>
  <c r="L274" i="5"/>
  <c r="M274" i="5"/>
  <c r="M275" i="5" l="1"/>
  <c r="L275" i="5"/>
  <c r="E276" i="5"/>
  <c r="I275" i="5"/>
  <c r="F276" i="5" s="1"/>
  <c r="G276" i="5" s="1"/>
  <c r="I276" i="5" l="1"/>
  <c r="F277" i="5" s="1"/>
  <c r="G277" i="5" s="1"/>
  <c r="L276" i="5"/>
  <c r="E277" i="5"/>
  <c r="M276" i="5"/>
  <c r="E278" i="5" l="1"/>
  <c r="L277" i="5"/>
  <c r="M277" i="5"/>
  <c r="I277" i="5"/>
  <c r="F278" i="5" l="1"/>
  <c r="G278" i="5" s="1"/>
  <c r="I278" i="5"/>
  <c r="F279" i="5" s="1"/>
  <c r="E279" i="5"/>
  <c r="L278" i="5"/>
  <c r="M278" i="5"/>
  <c r="M279" i="5" l="1"/>
  <c r="E280" i="5"/>
  <c r="L279" i="5"/>
  <c r="G279" i="5"/>
  <c r="I279" i="5" s="1"/>
  <c r="F280" i="5" s="1"/>
  <c r="G280" i="5" s="1"/>
  <c r="I280" i="5" l="1"/>
  <c r="F281" i="5" s="1"/>
  <c r="G281" i="5" s="1"/>
  <c r="E281" i="5"/>
  <c r="L280" i="5"/>
  <c r="M280" i="5"/>
  <c r="M281" i="5" l="1"/>
  <c r="L281" i="5"/>
  <c r="E282" i="5"/>
  <c r="I281" i="5"/>
  <c r="F282" i="5" s="1"/>
  <c r="G282" i="5" s="1"/>
  <c r="I282" i="5" l="1"/>
  <c r="F283" i="5" s="1"/>
  <c r="G283" i="5" s="1"/>
  <c r="L282" i="5"/>
  <c r="E283" i="5"/>
  <c r="M282" i="5"/>
  <c r="I283" i="5" l="1"/>
  <c r="F284" i="5" s="1"/>
  <c r="G284" i="5" s="1"/>
  <c r="E284" i="5"/>
  <c r="L283" i="5"/>
  <c r="M283" i="5"/>
  <c r="E285" i="5" l="1"/>
  <c r="L284" i="5"/>
  <c r="M284" i="5"/>
  <c r="I284" i="5"/>
  <c r="F285" i="5" s="1"/>
  <c r="G285" i="5" s="1"/>
  <c r="I285" i="5" l="1"/>
  <c r="F286" i="5" s="1"/>
  <c r="G286" i="5" s="1"/>
  <c r="L285" i="5"/>
  <c r="M285" i="5"/>
  <c r="E286" i="5"/>
  <c r="I286" i="5" l="1"/>
  <c r="F287" i="5" s="1"/>
  <c r="G287" i="5" s="1"/>
  <c r="L286" i="5"/>
  <c r="M286" i="5"/>
  <c r="E287" i="5"/>
  <c r="E288" i="5" l="1"/>
  <c r="M287" i="5"/>
  <c r="L287" i="5"/>
  <c r="I287" i="5"/>
  <c r="F288" i="5" s="1"/>
  <c r="G288" i="5" s="1"/>
  <c r="I288" i="5" l="1"/>
  <c r="F289" i="5" s="1"/>
  <c r="G289" i="5" s="1"/>
  <c r="L288" i="5"/>
  <c r="E289" i="5"/>
  <c r="M288" i="5"/>
  <c r="E290" i="5" l="1"/>
  <c r="L289" i="5"/>
  <c r="M289" i="5"/>
  <c r="I289" i="5"/>
  <c r="I290" i="5" l="1"/>
  <c r="F291" i="5" s="1"/>
  <c r="F290" i="5"/>
  <c r="G290" i="5" s="1"/>
  <c r="M290" i="5"/>
  <c r="L290" i="5"/>
  <c r="E291" i="5"/>
  <c r="G291" i="5" l="1"/>
  <c r="I291" i="5" s="1"/>
  <c r="F292" i="5" s="1"/>
  <c r="G292" i="5" s="1"/>
  <c r="M291" i="5"/>
  <c r="L291" i="5"/>
  <c r="E292" i="5"/>
  <c r="I292" i="5" l="1"/>
  <c r="F293" i="5" s="1"/>
  <c r="G293" i="5" s="1"/>
  <c r="M292" i="5"/>
  <c r="E293" i="5"/>
  <c r="L292" i="5"/>
  <c r="M293" i="5" l="1"/>
  <c r="E294" i="5"/>
  <c r="L293" i="5"/>
  <c r="I293" i="5"/>
  <c r="F294" i="5" s="1"/>
  <c r="G294" i="5" s="1"/>
  <c r="I294" i="5" l="1"/>
  <c r="F295" i="5" s="1"/>
  <c r="G295" i="5" s="1"/>
  <c r="L294" i="5"/>
  <c r="M294" i="5"/>
  <c r="E295" i="5"/>
  <c r="I295" i="5" l="1"/>
  <c r="F296" i="5" s="1"/>
  <c r="G296" i="5" s="1"/>
  <c r="L295" i="5"/>
  <c r="M295" i="5"/>
  <c r="E296" i="5"/>
  <c r="L296" i="5" l="1"/>
  <c r="E297" i="5"/>
  <c r="M296" i="5"/>
  <c r="I296" i="5"/>
  <c r="F297" i="5" s="1"/>
  <c r="G297" i="5" s="1"/>
  <c r="I297" i="5" l="1"/>
  <c r="F298" i="5" s="1"/>
  <c r="G298" i="5" s="1"/>
  <c r="M297" i="5"/>
  <c r="L297" i="5"/>
  <c r="E298" i="5"/>
  <c r="L298" i="5" l="1"/>
  <c r="M298" i="5"/>
  <c r="E299" i="5"/>
  <c r="I298" i="5"/>
  <c r="I299" i="5" l="1"/>
  <c r="F300" i="5" s="1"/>
  <c r="F299" i="5"/>
  <c r="G299" i="5" s="1"/>
  <c r="E300" i="5"/>
  <c r="M299" i="5"/>
  <c r="L299" i="5"/>
  <c r="G300" i="5" l="1"/>
  <c r="I300" i="5" s="1"/>
  <c r="F301" i="5" s="1"/>
  <c r="G301" i="5" s="1"/>
  <c r="M300" i="5"/>
  <c r="E301" i="5"/>
  <c r="L300" i="5"/>
  <c r="M301" i="5" l="1"/>
  <c r="L301" i="5"/>
  <c r="E302" i="5"/>
  <c r="I301" i="5"/>
  <c r="M302" i="5" l="1"/>
  <c r="L302" i="5"/>
  <c r="E303" i="5"/>
  <c r="F302" i="5"/>
  <c r="G302" i="5" s="1"/>
  <c r="I302" i="5"/>
  <c r="F303" i="5" s="1"/>
  <c r="G303" i="5" l="1"/>
  <c r="I303" i="5" s="1"/>
  <c r="M303" i="5"/>
  <c r="L303" i="5"/>
  <c r="F304" i="5" l="1"/>
  <c r="G304" i="5" l="1"/>
  <c r="E304" i="5" s="1"/>
  <c r="E305" i="5" l="1"/>
  <c r="L304" i="5"/>
  <c r="M304" i="5"/>
  <c r="I304" i="5"/>
  <c r="F305" i="5" l="1"/>
  <c r="I305" i="5"/>
  <c r="F306" i="5" s="1"/>
  <c r="E306" i="5"/>
  <c r="L305" i="5"/>
  <c r="M305" i="5"/>
  <c r="M306" i="5" l="1"/>
  <c r="E307" i="5"/>
  <c r="L306" i="5"/>
  <c r="G305" i="5"/>
  <c r="G306" i="5" s="1"/>
  <c r="I306" i="5" s="1"/>
  <c r="F307" i="5" l="1"/>
  <c r="I307" i="5"/>
  <c r="L307" i="5"/>
  <c r="M307" i="5"/>
  <c r="E308" i="5"/>
  <c r="L308" i="5" l="1"/>
  <c r="M308" i="5"/>
  <c r="E309" i="5"/>
  <c r="I308" i="5"/>
  <c r="F309" i="5" s="1"/>
  <c r="F308" i="5"/>
  <c r="G307" i="5"/>
  <c r="G308" i="5" l="1"/>
  <c r="G309" i="5" s="1"/>
  <c r="I309" i="5" s="1"/>
  <c r="F310" i="5" s="1"/>
  <c r="G310" i="5" s="1"/>
  <c r="L309" i="5"/>
  <c r="M309" i="5"/>
  <c r="E310" i="5"/>
  <c r="I310" i="5" l="1"/>
  <c r="F311" i="5" s="1"/>
  <c r="E311" i="5"/>
  <c r="M310" i="5"/>
  <c r="L310" i="5"/>
  <c r="L311" i="5" l="1"/>
  <c r="M311" i="5"/>
  <c r="E312" i="5"/>
  <c r="I311" i="5"/>
  <c r="F312" i="5" s="1"/>
  <c r="G311" i="5"/>
  <c r="G312" i="5" l="1"/>
  <c r="I312" i="5" s="1"/>
  <c r="F313" i="5" s="1"/>
  <c r="L312" i="5"/>
  <c r="E313" i="5"/>
  <c r="M312" i="5"/>
  <c r="E314" i="5" l="1"/>
  <c r="M313" i="5"/>
  <c r="L313" i="5"/>
  <c r="I313" i="5"/>
  <c r="G313" i="5"/>
  <c r="E34" i="1"/>
  <c r="G113" i="10"/>
  <c r="F314" i="5" l="1"/>
  <c r="G314" i="5" s="1"/>
  <c r="I314" i="5"/>
  <c r="L314" i="5"/>
  <c r="E315" i="5"/>
  <c r="M314" i="5"/>
  <c r="L315" i="5" l="1"/>
  <c r="E316" i="5"/>
  <c r="M315" i="5"/>
  <c r="F315" i="5"/>
  <c r="G315" i="5" s="1"/>
  <c r="I315" i="5" s="1"/>
  <c r="F316" i="5" l="1"/>
  <c r="G316" i="5" s="1"/>
  <c r="I316" i="5"/>
  <c r="E317" i="5"/>
  <c r="L316" i="5"/>
  <c r="M316" i="5"/>
  <c r="E318" i="5" l="1"/>
  <c r="M317" i="5"/>
  <c r="L317" i="5"/>
  <c r="F317" i="5"/>
  <c r="G317" i="5" s="1"/>
  <c r="I317" i="5"/>
  <c r="F318" i="5" s="1"/>
  <c r="G318" i="5" l="1"/>
  <c r="I318" i="5" s="1"/>
  <c r="L318" i="5"/>
  <c r="M318" i="5"/>
  <c r="E319" i="5"/>
  <c r="E320" i="5" l="1"/>
  <c r="M319" i="5"/>
  <c r="L319" i="5"/>
  <c r="F319" i="5"/>
  <c r="G319" i="5" s="1"/>
  <c r="I319" i="5"/>
  <c r="F320" i="5" l="1"/>
  <c r="G320" i="5" s="1"/>
  <c r="I320" i="5"/>
  <c r="E321" i="5"/>
  <c r="L320" i="5"/>
  <c r="M320" i="5"/>
  <c r="F321" i="5" l="1"/>
  <c r="G321" i="5" s="1"/>
  <c r="I321" i="5" s="1"/>
  <c r="F322" i="5" s="1"/>
  <c r="G322" i="5" s="1"/>
  <c r="L321" i="5"/>
  <c r="E322" i="5"/>
  <c r="M321" i="5"/>
  <c r="I322" i="5" l="1"/>
  <c r="F323" i="5" s="1"/>
  <c r="G323" i="5" s="1"/>
  <c r="E323" i="5"/>
  <c r="M322" i="5"/>
  <c r="L322" i="5"/>
  <c r="L323" i="5" l="1"/>
  <c r="M323" i="5"/>
  <c r="E324" i="5"/>
  <c r="I323" i="5"/>
  <c r="E325" i="5" l="1"/>
  <c r="M324" i="5"/>
  <c r="L324" i="5"/>
  <c r="F324" i="5"/>
  <c r="G324" i="5" s="1"/>
  <c r="I324" i="5" s="1"/>
  <c r="F325" i="5" l="1"/>
  <c r="G325" i="5" s="1"/>
  <c r="I325" i="5"/>
  <c r="E326" i="5"/>
  <c r="M325" i="5"/>
  <c r="L325" i="5"/>
  <c r="E327" i="5" l="1"/>
  <c r="M326" i="5"/>
  <c r="L326" i="5"/>
  <c r="I326" i="5"/>
  <c r="F327" i="5" s="1"/>
  <c r="F326" i="5"/>
  <c r="G326" i="5" s="1"/>
  <c r="G327" i="5" l="1"/>
  <c r="I327" i="5" s="1"/>
  <c r="F328" i="5" s="1"/>
  <c r="G328" i="5" s="1"/>
  <c r="L327" i="5"/>
  <c r="M327" i="5"/>
  <c r="E328" i="5"/>
  <c r="I328" i="5" l="1"/>
  <c r="F329" i="5" s="1"/>
  <c r="G329" i="5" s="1"/>
  <c r="E329" i="5"/>
  <c r="M328" i="5"/>
  <c r="L328" i="5"/>
  <c r="M329" i="5" l="1"/>
  <c r="E330" i="5"/>
  <c r="L329" i="5"/>
  <c r="I329" i="5"/>
  <c r="F330" i="5" s="1"/>
  <c r="G330" i="5" s="1"/>
  <c r="I330" i="5" l="1"/>
  <c r="F331" i="5" s="1"/>
  <c r="G331" i="5" s="1"/>
  <c r="M330" i="5"/>
  <c r="L330" i="5"/>
  <c r="E331" i="5"/>
  <c r="M331" i="5" l="1"/>
  <c r="E332" i="5"/>
  <c r="L331" i="5"/>
  <c r="I331" i="5"/>
  <c r="I332" i="5" l="1"/>
  <c r="F333" i="5" s="1"/>
  <c r="F332" i="5"/>
  <c r="G332" i="5" s="1"/>
  <c r="M332" i="5"/>
  <c r="E333" i="5"/>
  <c r="L332" i="5"/>
  <c r="G333" i="5" l="1"/>
  <c r="I333" i="5" s="1"/>
  <c r="E334" i="5"/>
  <c r="L333" i="5"/>
  <c r="M333" i="5"/>
  <c r="F334" i="5" l="1"/>
  <c r="G334" i="5" s="1"/>
  <c r="I334" i="5"/>
  <c r="F335" i="5" s="1"/>
  <c r="M334" i="5"/>
  <c r="L334" i="5"/>
  <c r="E335" i="5"/>
  <c r="G335" i="5" l="1"/>
  <c r="M335" i="5"/>
  <c r="L335" i="5"/>
  <c r="E336" i="5"/>
  <c r="I335" i="5"/>
  <c r="F336" i="5" s="1"/>
  <c r="G336" i="5" s="1"/>
  <c r="I336" i="5" l="1"/>
  <c r="F337" i="5" s="1"/>
  <c r="G337" i="5" s="1"/>
  <c r="E337" i="5"/>
  <c r="M336" i="5"/>
  <c r="L336" i="5"/>
  <c r="I337" i="5" l="1"/>
  <c r="F338" i="5" s="1"/>
  <c r="G338" i="5" s="1"/>
  <c r="L337" i="5"/>
  <c r="E338" i="5"/>
  <c r="M337" i="5"/>
  <c r="I338" i="5" l="1"/>
  <c r="F339" i="5" s="1"/>
  <c r="G339" i="5" s="1"/>
  <c r="M338" i="5"/>
  <c r="L338" i="5"/>
  <c r="E339" i="5"/>
  <c r="L339" i="5" l="1"/>
  <c r="M339" i="5"/>
  <c r="E340" i="5"/>
  <c r="I339" i="5"/>
  <c r="F340" i="5" s="1"/>
  <c r="G340" i="5" s="1"/>
  <c r="I340" i="5" l="1"/>
  <c r="F341" i="5" s="1"/>
  <c r="G341" i="5" s="1"/>
  <c r="M340" i="5"/>
  <c r="L340" i="5"/>
  <c r="E341" i="5"/>
  <c r="I341" i="5" l="1"/>
  <c r="F342" i="5" s="1"/>
  <c r="G342" i="5" s="1"/>
  <c r="E342" i="5"/>
  <c r="M341" i="5"/>
  <c r="L341" i="5"/>
  <c r="E343" i="5" l="1"/>
  <c r="M342" i="5"/>
  <c r="L342" i="5"/>
  <c r="I342" i="5"/>
  <c r="F343" i="5" l="1"/>
  <c r="G343" i="5" s="1"/>
  <c r="I343" i="5"/>
  <c r="M343" i="5"/>
  <c r="E344" i="5"/>
  <c r="L343" i="5"/>
  <c r="M344" i="5" l="1"/>
  <c r="L344" i="5"/>
  <c r="E345" i="5"/>
  <c r="F344" i="5"/>
  <c r="G344" i="5" s="1"/>
  <c r="I344" i="5"/>
  <c r="F345" i="5" s="1"/>
  <c r="G345" i="5" l="1"/>
  <c r="I345" i="5" s="1"/>
  <c r="F346" i="5" s="1"/>
  <c r="G346" i="5" s="1"/>
  <c r="L345" i="5"/>
  <c r="E346" i="5"/>
  <c r="M345" i="5"/>
  <c r="L346" i="5" l="1"/>
  <c r="M346" i="5"/>
  <c r="E347" i="5"/>
  <c r="I346" i="5"/>
  <c r="L347" i="5" l="1"/>
  <c r="E348" i="5"/>
  <c r="M347" i="5"/>
  <c r="F347" i="5"/>
  <c r="G347" i="5" s="1"/>
  <c r="I347" i="5"/>
  <c r="F348" i="5" l="1"/>
  <c r="G348" i="5" s="1"/>
  <c r="I348" i="5" s="1"/>
  <c r="M348" i="5"/>
  <c r="L348" i="5"/>
  <c r="E349" i="5"/>
  <c r="F349" i="5" l="1"/>
  <c r="G349" i="5" s="1"/>
  <c r="I349" i="5"/>
  <c r="M349" i="5"/>
  <c r="L349" i="5"/>
  <c r="E350" i="5"/>
  <c r="E351" i="5" l="1"/>
  <c r="L350" i="5"/>
  <c r="M350" i="5"/>
  <c r="F350" i="5"/>
  <c r="G350" i="5" s="1"/>
  <c r="I350" i="5"/>
  <c r="F351" i="5" s="1"/>
  <c r="G351" i="5" l="1"/>
  <c r="I351" i="5" s="1"/>
  <c r="M351" i="5"/>
  <c r="E352" i="5"/>
  <c r="L351" i="5"/>
  <c r="E353" i="5" l="1"/>
  <c r="L352" i="5"/>
  <c r="M352" i="5"/>
  <c r="F352" i="5"/>
  <c r="G352" i="5" s="1"/>
  <c r="I352" i="5"/>
  <c r="F353" i="5" l="1"/>
  <c r="G353" i="5" s="1"/>
  <c r="I353" i="5"/>
  <c r="L353" i="5"/>
  <c r="M353" i="5"/>
  <c r="E354" i="5"/>
  <c r="E355" i="5" l="1"/>
  <c r="M354" i="5"/>
  <c r="L354" i="5"/>
  <c r="F354" i="5"/>
  <c r="G354" i="5" s="1"/>
  <c r="I354" i="5" s="1"/>
  <c r="F355" i="5" l="1"/>
  <c r="G355" i="5" s="1"/>
  <c r="I355" i="5"/>
  <c r="M355" i="5"/>
  <c r="L355" i="5"/>
  <c r="E356" i="5"/>
  <c r="M356" i="5" l="1"/>
  <c r="L356" i="5"/>
  <c r="E357" i="5"/>
  <c r="F356" i="5"/>
  <c r="G356" i="5" s="1"/>
  <c r="I356" i="5"/>
  <c r="M357" i="5" l="1"/>
  <c r="E358" i="5"/>
  <c r="L357" i="5"/>
  <c r="F357" i="5"/>
  <c r="G357" i="5" s="1"/>
  <c r="I357" i="5" s="1"/>
  <c r="F358" i="5" l="1"/>
  <c r="G358" i="5" s="1"/>
  <c r="I358" i="5"/>
  <c r="F359" i="5" s="1"/>
  <c r="L358" i="5"/>
  <c r="E359" i="5"/>
  <c r="M358" i="5"/>
  <c r="G359" i="5" l="1"/>
  <c r="I359" i="5"/>
  <c r="M359" i="5"/>
  <c r="L359" i="5"/>
  <c r="E360" i="5"/>
  <c r="M360" i="5" l="1"/>
  <c r="L360" i="5"/>
  <c r="E361" i="5"/>
  <c r="F360" i="5"/>
  <c r="G360" i="5" s="1"/>
  <c r="I360" i="5" s="1"/>
  <c r="F361" i="5" l="1"/>
  <c r="G361" i="5" s="1"/>
  <c r="I361" i="5"/>
  <c r="L361" i="5"/>
  <c r="E362" i="5"/>
  <c r="M361" i="5"/>
  <c r="E363" i="5" l="1"/>
  <c r="M362" i="5"/>
  <c r="L362" i="5"/>
  <c r="F362" i="5"/>
  <c r="G362" i="5" s="1"/>
  <c r="I362" i="5"/>
  <c r="F363" i="5" l="1"/>
  <c r="G363" i="5" s="1"/>
  <c r="I363" i="5" s="1"/>
  <c r="L363" i="5"/>
  <c r="M363" i="5"/>
  <c r="F364" i="5" l="1"/>
  <c r="G364" i="5" s="1"/>
  <c r="E364" i="5" l="1"/>
  <c r="M364" i="5" l="1"/>
  <c r="E365" i="5"/>
  <c r="L364" i="5"/>
  <c r="I364" i="5"/>
  <c r="F365" i="5" l="1"/>
  <c r="G365" i="5" s="1"/>
  <c r="I365" i="5"/>
  <c r="L365" i="5"/>
  <c r="M365" i="5"/>
  <c r="E366" i="5"/>
  <c r="L366" i="5" l="1"/>
  <c r="E367" i="5"/>
  <c r="M366" i="5"/>
  <c r="F366" i="5"/>
  <c r="G366" i="5" s="1"/>
  <c r="I366" i="5" s="1"/>
  <c r="I367" i="5" l="1"/>
  <c r="F367" i="5"/>
  <c r="G367" i="5" s="1"/>
  <c r="L367" i="5"/>
  <c r="M367" i="5"/>
  <c r="D2" i="5"/>
  <c r="E20" i="1" s="1"/>
  <c r="G31" i="1" s="1"/>
  <c r="F368" i="5" l="1"/>
  <c r="F2" i="5" s="1"/>
  <c r="G68" i="10" s="1"/>
  <c r="G70" i="10" s="1"/>
  <c r="G368" i="5" l="1"/>
  <c r="E368" i="5" s="1"/>
  <c r="M368" i="5" l="1"/>
  <c r="L368" i="5"/>
  <c r="M3" i="5" s="1"/>
  <c r="N2" i="5" s="1"/>
  <c r="N3" i="5" s="1"/>
  <c r="N4" i="5" s="1"/>
  <c r="I368" i="5"/>
  <c r="N368" i="5" l="1"/>
  <c r="N18" i="5"/>
  <c r="O172" i="5"/>
  <c r="N199" i="5"/>
  <c r="O269" i="5"/>
  <c r="N193" i="5"/>
  <c r="O273" i="5"/>
  <c r="O296" i="5"/>
  <c r="O48" i="5"/>
  <c r="O244" i="5"/>
  <c r="N131" i="5"/>
  <c r="O303" i="5"/>
  <c r="N271" i="5"/>
  <c r="O239" i="5"/>
  <c r="O196" i="5"/>
  <c r="N112" i="5"/>
  <c r="O298" i="5"/>
  <c r="N266" i="5"/>
  <c r="N234" i="5"/>
  <c r="N188" i="5"/>
  <c r="O96" i="5"/>
  <c r="N298" i="5"/>
  <c r="N282" i="5"/>
  <c r="O266" i="5"/>
  <c r="O250" i="5"/>
  <c r="O234" i="5"/>
  <c r="O216" i="5"/>
  <c r="O188" i="5"/>
  <c r="O150" i="5"/>
  <c r="O94" i="5"/>
  <c r="O38" i="5"/>
  <c r="N295" i="5"/>
  <c r="N279" i="5"/>
  <c r="O263" i="5"/>
  <c r="O247" i="5"/>
  <c r="O231" i="5"/>
  <c r="N212" i="5"/>
  <c r="O183" i="5"/>
  <c r="N142" i="5"/>
  <c r="N86" i="5"/>
  <c r="N11" i="5"/>
  <c r="N208" i="5"/>
  <c r="O187" i="5"/>
  <c r="O164" i="5"/>
  <c r="N121" i="5"/>
  <c r="N78" i="5"/>
  <c r="N36" i="5"/>
  <c r="N32" i="5"/>
  <c r="N30" i="5"/>
  <c r="O47" i="5"/>
  <c r="O68" i="5"/>
  <c r="O90" i="5"/>
  <c r="O111" i="5"/>
  <c r="N132" i="5"/>
  <c r="O154" i="5"/>
  <c r="O15" i="5"/>
  <c r="O40" i="5"/>
  <c r="O61" i="5"/>
  <c r="N82" i="5"/>
  <c r="O104" i="5"/>
  <c r="N125" i="5"/>
  <c r="N146" i="5"/>
  <c r="O168" i="5"/>
  <c r="N185" i="5"/>
  <c r="N201" i="5"/>
  <c r="N217" i="5"/>
  <c r="N5" i="5"/>
  <c r="O39" i="5"/>
  <c r="O55" i="5"/>
  <c r="N71" i="5"/>
  <c r="O87" i="5"/>
  <c r="O103" i="5"/>
  <c r="O119" i="5"/>
  <c r="O118" i="5"/>
  <c r="N170" i="5"/>
  <c r="N261" i="5"/>
  <c r="N178" i="5"/>
  <c r="O257" i="5"/>
  <c r="O280" i="5"/>
  <c r="N300" i="5"/>
  <c r="O236" i="5"/>
  <c r="N102" i="5"/>
  <c r="N299" i="5"/>
  <c r="O267" i="5"/>
  <c r="N235" i="5"/>
  <c r="O189" i="5"/>
  <c r="O97" i="5"/>
  <c r="O294" i="5"/>
  <c r="N262" i="5"/>
  <c r="N230" i="5"/>
  <c r="O181" i="5"/>
  <c r="N81" i="5"/>
  <c r="N296" i="5"/>
  <c r="N280" i="5"/>
  <c r="O264" i="5"/>
  <c r="O248" i="5"/>
  <c r="N232" i="5"/>
  <c r="O212" i="5"/>
  <c r="O184" i="5"/>
  <c r="N144" i="5"/>
  <c r="O86" i="5"/>
  <c r="N31" i="5"/>
  <c r="N293" i="5"/>
  <c r="O277" i="5"/>
  <c r="O261" i="5"/>
  <c r="O245" i="5"/>
  <c r="O229" i="5"/>
  <c r="O208" i="5"/>
  <c r="N180" i="5"/>
  <c r="O134" i="5"/>
  <c r="O78" i="5"/>
  <c r="N24" i="5"/>
  <c r="O206" i="5"/>
  <c r="N184" i="5"/>
  <c r="N158" i="5"/>
  <c r="N116" i="5"/>
  <c r="N73" i="5"/>
  <c r="O33" i="5"/>
  <c r="O23" i="5"/>
  <c r="N7" i="5"/>
  <c r="O50" i="5"/>
  <c r="O71" i="5"/>
  <c r="N92" i="5"/>
  <c r="N114" i="5"/>
  <c r="N135" i="5"/>
  <c r="O156" i="5"/>
  <c r="N33" i="5"/>
  <c r="N42" i="5"/>
  <c r="O64" i="5"/>
  <c r="O85" i="5"/>
  <c r="O106" i="5"/>
  <c r="N128" i="5"/>
  <c r="N149" i="5"/>
  <c r="O170" i="5"/>
  <c r="N187" i="5"/>
  <c r="O203" i="5"/>
  <c r="N15" i="5"/>
  <c r="O21" i="5"/>
  <c r="N10" i="5"/>
  <c r="N41" i="5"/>
  <c r="N57" i="5"/>
  <c r="O73" i="5"/>
  <c r="N89" i="5"/>
  <c r="N105" i="5"/>
  <c r="O121" i="5"/>
  <c r="O137" i="5"/>
  <c r="N153" i="5"/>
  <c r="N169" i="5"/>
  <c r="O143" i="5"/>
  <c r="O297" i="5"/>
  <c r="N62" i="5"/>
  <c r="N145" i="5"/>
  <c r="O253" i="5"/>
  <c r="N161" i="5"/>
  <c r="N241" i="5"/>
  <c r="N264" i="5"/>
  <c r="N292" i="5"/>
  <c r="O228" i="5"/>
  <c r="O75" i="5"/>
  <c r="O295" i="5"/>
  <c r="N263" i="5"/>
  <c r="N231" i="5"/>
  <c r="O182" i="5"/>
  <c r="N83" i="5"/>
  <c r="O290" i="5"/>
  <c r="N258" i="5"/>
  <c r="N226" i="5"/>
  <c r="N174" i="5"/>
  <c r="O67" i="5"/>
  <c r="N294" i="5"/>
  <c r="N278" i="5"/>
  <c r="O262" i="5"/>
  <c r="N246" i="5"/>
  <c r="O230" i="5"/>
  <c r="N209" i="5"/>
  <c r="O180" i="5"/>
  <c r="N136" i="5"/>
  <c r="N80" i="5"/>
  <c r="N8" i="5"/>
  <c r="N291" i="5"/>
  <c r="N275" i="5"/>
  <c r="N259" i="5"/>
  <c r="N243" i="5"/>
  <c r="O227" i="5"/>
  <c r="O204" i="5"/>
  <c r="N176" i="5"/>
  <c r="O128" i="5"/>
  <c r="N70" i="5"/>
  <c r="O24" i="5"/>
  <c r="N203" i="5"/>
  <c r="N182" i="5"/>
  <c r="O153" i="5"/>
  <c r="N110" i="5"/>
  <c r="N68" i="5"/>
  <c r="O20" i="5"/>
  <c r="N6" i="5"/>
  <c r="N23" i="5"/>
  <c r="N52" i="5"/>
  <c r="N74" i="5"/>
  <c r="O95" i="5"/>
  <c r="O116" i="5"/>
  <c r="O138" i="5"/>
  <c r="N159" i="5"/>
  <c r="O17" i="5"/>
  <c r="N45" i="5"/>
  <c r="N66" i="5"/>
  <c r="N88" i="5"/>
  <c r="N109" i="5"/>
  <c r="O130" i="5"/>
  <c r="O152" i="5"/>
  <c r="O173" i="5"/>
  <c r="N189" i="5"/>
  <c r="N205" i="5"/>
  <c r="N25" i="5"/>
  <c r="O13" i="5"/>
  <c r="O9" i="5"/>
  <c r="N43" i="5"/>
  <c r="O59" i="5"/>
  <c r="N75" i="5"/>
  <c r="O91" i="5"/>
  <c r="N107" i="5"/>
  <c r="O123" i="5"/>
  <c r="N139" i="5"/>
  <c r="O155" i="5"/>
  <c r="N171" i="5"/>
  <c r="N111" i="5"/>
  <c r="O281" i="5"/>
  <c r="N288" i="5"/>
  <c r="O88" i="5"/>
  <c r="N245" i="5"/>
  <c r="N134" i="5"/>
  <c r="N225" i="5"/>
  <c r="N248" i="5"/>
  <c r="O284" i="5"/>
  <c r="N220" i="5"/>
  <c r="O26" i="5"/>
  <c r="O291" i="5"/>
  <c r="O259" i="5"/>
  <c r="N227" i="5"/>
  <c r="N175" i="5"/>
  <c r="O70" i="5"/>
  <c r="N286" i="5"/>
  <c r="N254" i="5"/>
  <c r="N222" i="5"/>
  <c r="N166" i="5"/>
  <c r="O54" i="5"/>
  <c r="O292" i="5"/>
  <c r="O276" i="5"/>
  <c r="N260" i="5"/>
  <c r="N244" i="5"/>
  <c r="N228" i="5"/>
  <c r="O205" i="5"/>
  <c r="O177" i="5"/>
  <c r="O129" i="5"/>
  <c r="O72" i="5"/>
  <c r="O31" i="5"/>
  <c r="O289" i="5"/>
  <c r="N273" i="5"/>
  <c r="N257" i="5"/>
  <c r="O241" i="5"/>
  <c r="O225" i="5"/>
  <c r="O201" i="5"/>
  <c r="N172" i="5"/>
  <c r="N120" i="5"/>
  <c r="N64" i="5"/>
  <c r="O221" i="5"/>
  <c r="O200" i="5"/>
  <c r="N179" i="5"/>
  <c r="N148" i="5"/>
  <c r="O105" i="5"/>
  <c r="O62" i="5"/>
  <c r="O7" i="5"/>
  <c r="N27" i="5"/>
  <c r="N34" i="5"/>
  <c r="N55" i="5"/>
  <c r="O76" i="5"/>
  <c r="O98" i="5"/>
  <c r="N119" i="5"/>
  <c r="N140" i="5"/>
  <c r="O162" i="5"/>
  <c r="O6" i="5"/>
  <c r="N48" i="5"/>
  <c r="O69" i="5"/>
  <c r="N90" i="5"/>
  <c r="O112" i="5"/>
  <c r="O133" i="5"/>
  <c r="N154" i="5"/>
  <c r="O175" i="5"/>
  <c r="O191" i="5"/>
  <c r="O207" i="5"/>
  <c r="N14" i="5"/>
  <c r="N9" i="5"/>
  <c r="O19" i="5"/>
  <c r="O45" i="5"/>
  <c r="N61" i="5"/>
  <c r="O77" i="5"/>
  <c r="O93" i="5"/>
  <c r="O109" i="5"/>
  <c r="O125" i="5"/>
  <c r="N141" i="5"/>
  <c r="N157" i="5"/>
  <c r="N95" i="5"/>
  <c r="O159" i="5"/>
  <c r="O265" i="5"/>
  <c r="O272" i="5"/>
  <c r="O301" i="5"/>
  <c r="O237" i="5"/>
  <c r="N104" i="5"/>
  <c r="N214" i="5"/>
  <c r="O232" i="5"/>
  <c r="N276" i="5"/>
  <c r="N206" i="5"/>
  <c r="N60" i="5"/>
  <c r="O287" i="5"/>
  <c r="N255" i="5"/>
  <c r="O223" i="5"/>
  <c r="O166" i="5"/>
  <c r="N54" i="5"/>
  <c r="O282" i="5"/>
  <c r="N250" i="5"/>
  <c r="O217" i="5"/>
  <c r="N152" i="5"/>
  <c r="N38" i="5"/>
  <c r="N290" i="5"/>
  <c r="O274" i="5"/>
  <c r="O258" i="5"/>
  <c r="O242" i="5"/>
  <c r="O226" i="5"/>
  <c r="N202" i="5"/>
  <c r="N173" i="5"/>
  <c r="N123" i="5"/>
  <c r="N65" i="5"/>
  <c r="N303" i="5"/>
  <c r="N287" i="5"/>
  <c r="O271" i="5"/>
  <c r="O255" i="5"/>
  <c r="N239" i="5"/>
  <c r="N223" i="5"/>
  <c r="O197" i="5"/>
  <c r="N168" i="5"/>
  <c r="N113" i="5"/>
  <c r="N56" i="5"/>
  <c r="O219" i="5"/>
  <c r="O198" i="5"/>
  <c r="O176" i="5"/>
  <c r="O142" i="5"/>
  <c r="N100" i="5"/>
  <c r="O57" i="5"/>
  <c r="N29" i="5"/>
  <c r="N12" i="5"/>
  <c r="O36" i="5"/>
  <c r="N58" i="5"/>
  <c r="N79" i="5"/>
  <c r="O100" i="5"/>
  <c r="N122" i="5"/>
  <c r="N143" i="5"/>
  <c r="O28" i="5"/>
  <c r="O12" i="5"/>
  <c r="N50" i="5"/>
  <c r="N72" i="5"/>
  <c r="N93" i="5"/>
  <c r="O114" i="5"/>
  <c r="O136" i="5"/>
  <c r="O157" i="5"/>
  <c r="N177" i="5"/>
  <c r="O193" i="5"/>
  <c r="O209" i="5"/>
  <c r="O10" i="5"/>
  <c r="O4" i="5"/>
  <c r="O30" i="5"/>
  <c r="N47" i="5"/>
  <c r="N63" i="5"/>
  <c r="O79" i="5"/>
  <c r="O127" i="5"/>
  <c r="N249" i="5"/>
  <c r="N256" i="5"/>
  <c r="O293" i="5"/>
  <c r="N229" i="5"/>
  <c r="N76" i="5"/>
  <c r="N186" i="5"/>
  <c r="N213" i="5"/>
  <c r="N268" i="5"/>
  <c r="N192" i="5"/>
  <c r="N46" i="5"/>
  <c r="O283" i="5"/>
  <c r="N251" i="5"/>
  <c r="O218" i="5"/>
  <c r="N155" i="5"/>
  <c r="N40" i="5"/>
  <c r="O278" i="5"/>
  <c r="O246" i="5"/>
  <c r="N210" i="5"/>
  <c r="O139" i="5"/>
  <c r="N17" i="5"/>
  <c r="O288" i="5"/>
  <c r="N272" i="5"/>
  <c r="O256" i="5"/>
  <c r="O240" i="5"/>
  <c r="N224" i="5"/>
  <c r="N198" i="5"/>
  <c r="O169" i="5"/>
  <c r="O115" i="5"/>
  <c r="N59" i="5"/>
  <c r="N301" i="5"/>
  <c r="N285" i="5"/>
  <c r="N269" i="5"/>
  <c r="N253" i="5"/>
  <c r="N237" i="5"/>
  <c r="N221" i="5"/>
  <c r="N194" i="5"/>
  <c r="O163" i="5"/>
  <c r="O107" i="5"/>
  <c r="N49" i="5"/>
  <c r="N216" i="5"/>
  <c r="N195" i="5"/>
  <c r="O174" i="5"/>
  <c r="N137" i="5"/>
  <c r="N94" i="5"/>
  <c r="O52" i="5"/>
  <c r="O18" i="5"/>
  <c r="O16" i="5"/>
  <c r="N39" i="5"/>
  <c r="O60" i="5"/>
  <c r="O82" i="5"/>
  <c r="N103" i="5"/>
  <c r="O124" i="5"/>
  <c r="O146" i="5"/>
  <c r="O22" i="5"/>
  <c r="N16" i="5"/>
  <c r="O53" i="5"/>
  <c r="O74" i="5"/>
  <c r="N96" i="5"/>
  <c r="O117" i="5"/>
  <c r="N138" i="5"/>
  <c r="N160" i="5"/>
  <c r="O179" i="5"/>
  <c r="O195" i="5"/>
  <c r="O211" i="5"/>
  <c r="N28" i="5"/>
  <c r="O5" i="5"/>
  <c r="O49" i="5"/>
  <c r="O65" i="5"/>
  <c r="O81" i="5"/>
  <c r="N97" i="5"/>
  <c r="O113" i="5"/>
  <c r="N129" i="5"/>
  <c r="O145" i="5"/>
  <c r="O161" i="5"/>
  <c r="N151" i="5"/>
  <c r="N233" i="5"/>
  <c r="N240" i="5"/>
  <c r="O285" i="5"/>
  <c r="O220" i="5"/>
  <c r="N20" i="5"/>
  <c r="N147" i="5"/>
  <c r="O185" i="5"/>
  <c r="O260" i="5"/>
  <c r="O178" i="5"/>
  <c r="O8" i="5"/>
  <c r="O279" i="5"/>
  <c r="N247" i="5"/>
  <c r="O210" i="5"/>
  <c r="O140" i="5"/>
  <c r="N26" i="5"/>
  <c r="N274" i="5"/>
  <c r="N242" i="5"/>
  <c r="O202" i="5"/>
  <c r="N124" i="5"/>
  <c r="N302" i="5"/>
  <c r="O286" i="5"/>
  <c r="O270" i="5"/>
  <c r="O254" i="5"/>
  <c r="N238" i="5"/>
  <c r="O222" i="5"/>
  <c r="O194" i="5"/>
  <c r="N164" i="5"/>
  <c r="O108" i="5"/>
  <c r="O51" i="5"/>
  <c r="O299" i="5"/>
  <c r="N283" i="5"/>
  <c r="N267" i="5"/>
  <c r="O251" i="5"/>
  <c r="O235" i="5"/>
  <c r="N218" i="5"/>
  <c r="N190" i="5"/>
  <c r="N156" i="5"/>
  <c r="N99" i="5"/>
  <c r="O43" i="5"/>
  <c r="O214" i="5"/>
  <c r="O192" i="5"/>
  <c r="O171" i="5"/>
  <c r="O132" i="5"/>
  <c r="O89" i="5"/>
  <c r="O46" i="5"/>
  <c r="O11" i="5"/>
  <c r="N21" i="5"/>
  <c r="O42" i="5"/>
  <c r="O63" i="5"/>
  <c r="O84" i="5"/>
  <c r="N106" i="5"/>
  <c r="N127" i="5"/>
  <c r="O148" i="5"/>
  <c r="N13" i="5"/>
  <c r="O34" i="5"/>
  <c r="O56" i="5"/>
  <c r="N77" i="5"/>
  <c r="N98" i="5"/>
  <c r="O120" i="5"/>
  <c r="O141" i="5"/>
  <c r="N162" i="5"/>
  <c r="N181" i="5"/>
  <c r="N197" i="5"/>
  <c r="O213" i="5"/>
  <c r="O29" i="5"/>
  <c r="N35" i="5"/>
  <c r="N51" i="5"/>
  <c r="N67" i="5"/>
  <c r="O83" i="5"/>
  <c r="O99" i="5"/>
  <c r="N115" i="5"/>
  <c r="O131" i="5"/>
  <c r="O147" i="5"/>
  <c r="N163" i="5"/>
  <c r="O135" i="5"/>
  <c r="N200" i="5"/>
  <c r="O224" i="5"/>
  <c r="N277" i="5"/>
  <c r="N207" i="5"/>
  <c r="N289" i="5"/>
  <c r="N91" i="5"/>
  <c r="N118" i="5"/>
  <c r="N252" i="5"/>
  <c r="O160" i="5"/>
  <c r="N22" i="5"/>
  <c r="O275" i="5"/>
  <c r="O243" i="5"/>
  <c r="N204" i="5"/>
  <c r="O126" i="5"/>
  <c r="O302" i="5"/>
  <c r="N270" i="5"/>
  <c r="O238" i="5"/>
  <c r="N196" i="5"/>
  <c r="O110" i="5"/>
  <c r="O300" i="5"/>
  <c r="N284" i="5"/>
  <c r="O268" i="5"/>
  <c r="O252" i="5"/>
  <c r="N236" i="5"/>
  <c r="N219" i="5"/>
  <c r="N191" i="5"/>
  <c r="O158" i="5"/>
  <c r="O102" i="5"/>
  <c r="O44" i="5"/>
  <c r="N297" i="5"/>
  <c r="N281" i="5"/>
  <c r="N265" i="5"/>
  <c r="O249" i="5"/>
  <c r="O233" i="5"/>
  <c r="N215" i="5"/>
  <c r="O186" i="5"/>
  <c r="N150" i="5"/>
  <c r="O92" i="5"/>
  <c r="O35" i="5"/>
  <c r="N211" i="5"/>
  <c r="O190" i="5"/>
  <c r="O167" i="5"/>
  <c r="N126" i="5"/>
  <c r="N84" i="5"/>
  <c r="O41" i="5"/>
  <c r="N19" i="5"/>
  <c r="O32" i="5"/>
  <c r="N44" i="5"/>
  <c r="O66" i="5"/>
  <c r="N87" i="5"/>
  <c r="N108" i="5"/>
  <c r="N130" i="5"/>
  <c r="O151" i="5"/>
  <c r="O14" i="5"/>
  <c r="N37" i="5"/>
  <c r="O58" i="5"/>
  <c r="O80" i="5"/>
  <c r="N101" i="5"/>
  <c r="O122" i="5"/>
  <c r="O144" i="5"/>
  <c r="O165" i="5"/>
  <c r="N183" i="5"/>
  <c r="O199" i="5"/>
  <c r="O215" i="5"/>
  <c r="O25" i="5"/>
  <c r="O27" i="5"/>
  <c r="O37" i="5"/>
  <c r="N53" i="5"/>
  <c r="N69" i="5"/>
  <c r="N85" i="5"/>
  <c r="O101" i="5"/>
  <c r="N117" i="5"/>
  <c r="N133" i="5"/>
  <c r="O149" i="5"/>
  <c r="N165" i="5"/>
  <c r="N167" i="5"/>
  <c r="O304" i="5"/>
  <c r="N304" i="5"/>
  <c r="N305" i="5"/>
  <c r="O305" i="5"/>
  <c r="N306" i="5"/>
  <c r="O306" i="5"/>
  <c r="O307" i="5"/>
  <c r="N307" i="5"/>
  <c r="N308" i="5"/>
  <c r="O308" i="5"/>
  <c r="O309" i="5"/>
  <c r="N309" i="5"/>
  <c r="N310" i="5"/>
  <c r="O310" i="5"/>
  <c r="N311" i="5"/>
  <c r="O311" i="5"/>
  <c r="O312" i="5"/>
  <c r="N312" i="5"/>
  <c r="O313" i="5"/>
  <c r="N313" i="5"/>
  <c r="N314" i="5"/>
  <c r="O314" i="5"/>
  <c r="N315" i="5"/>
  <c r="O315" i="5"/>
  <c r="N316" i="5"/>
  <c r="O316" i="5"/>
  <c r="O317" i="5"/>
  <c r="N317" i="5"/>
  <c r="N318" i="5"/>
  <c r="O318" i="5"/>
  <c r="N319" i="5"/>
  <c r="O319" i="5"/>
  <c r="N320" i="5"/>
  <c r="O320" i="5"/>
  <c r="N321" i="5"/>
  <c r="O321" i="5"/>
  <c r="O322" i="5"/>
  <c r="N322" i="5"/>
  <c r="O323" i="5"/>
  <c r="N323" i="5"/>
  <c r="O324" i="5"/>
  <c r="N324" i="5"/>
  <c r="O325" i="5"/>
  <c r="N325" i="5"/>
  <c r="N326" i="5"/>
  <c r="O326" i="5"/>
  <c r="O327" i="5"/>
  <c r="N327" i="5"/>
  <c r="N328" i="5"/>
  <c r="O328" i="5"/>
  <c r="O329" i="5"/>
  <c r="N329" i="5"/>
  <c r="N330" i="5"/>
  <c r="O330" i="5"/>
  <c r="O331" i="5"/>
  <c r="N331" i="5"/>
  <c r="O332" i="5"/>
  <c r="N332" i="5"/>
  <c r="N333" i="5"/>
  <c r="O333" i="5"/>
  <c r="N334" i="5"/>
  <c r="O334" i="5"/>
  <c r="N335" i="5"/>
  <c r="O335" i="5"/>
  <c r="O336" i="5"/>
  <c r="N336" i="5"/>
  <c r="O337" i="5"/>
  <c r="N337" i="5"/>
  <c r="O338" i="5"/>
  <c r="N338" i="5"/>
  <c r="N339" i="5"/>
  <c r="O339" i="5"/>
  <c r="N340" i="5"/>
  <c r="O340" i="5"/>
  <c r="O341" i="5"/>
  <c r="N341" i="5"/>
  <c r="O342" i="5"/>
  <c r="N342" i="5"/>
  <c r="N343" i="5"/>
  <c r="O343" i="5"/>
  <c r="N344" i="5"/>
  <c r="O344" i="5"/>
  <c r="O345" i="5"/>
  <c r="N345" i="5"/>
  <c r="N346" i="5"/>
  <c r="O346" i="5"/>
  <c r="N347" i="5"/>
  <c r="O347" i="5"/>
  <c r="O348" i="5"/>
  <c r="N348" i="5"/>
  <c r="O349" i="5"/>
  <c r="N349" i="5"/>
  <c r="N350" i="5"/>
  <c r="O350" i="5"/>
  <c r="O351" i="5"/>
  <c r="N351" i="5"/>
  <c r="O352" i="5"/>
  <c r="N352" i="5"/>
  <c r="N353" i="5"/>
  <c r="O353" i="5"/>
  <c r="N354" i="5"/>
  <c r="O354" i="5"/>
  <c r="O355" i="5"/>
  <c r="N355" i="5"/>
  <c r="O356" i="5"/>
  <c r="N356" i="5"/>
  <c r="O357" i="5"/>
  <c r="N357" i="5"/>
  <c r="O358" i="5"/>
  <c r="N358" i="5"/>
  <c r="O359" i="5"/>
  <c r="N359" i="5"/>
  <c r="N360" i="5"/>
  <c r="O360" i="5"/>
  <c r="N361" i="5"/>
  <c r="O361" i="5"/>
  <c r="O362" i="5"/>
  <c r="N362" i="5"/>
  <c r="O363" i="5"/>
  <c r="N363" i="5"/>
  <c r="N364" i="5"/>
  <c r="O364" i="5"/>
  <c r="N365" i="5"/>
  <c r="O365" i="5"/>
  <c r="O366" i="5"/>
  <c r="N366" i="5"/>
  <c r="N367" i="5"/>
  <c r="O367" i="5"/>
  <c r="O368" i="5"/>
  <c r="O3" i="5" l="1"/>
  <c r="P2" i="5" s="1"/>
  <c r="P3" i="5" s="1"/>
  <c r="P4" i="5" s="1"/>
  <c r="Q17" i="5" l="1"/>
  <c r="P299" i="5"/>
  <c r="P245" i="5"/>
  <c r="Q261" i="5"/>
  <c r="P289" i="5"/>
  <c r="P248" i="5"/>
  <c r="P261" i="5"/>
  <c r="Q277" i="5"/>
  <c r="P297" i="5"/>
  <c r="P258" i="5"/>
  <c r="Q103" i="5"/>
  <c r="P216" i="5"/>
  <c r="Q182" i="5"/>
  <c r="Q60" i="5"/>
  <c r="P294" i="5"/>
  <c r="P276" i="5"/>
  <c r="Q255" i="5"/>
  <c r="Q230" i="5"/>
  <c r="P202" i="5"/>
  <c r="Q131" i="5"/>
  <c r="P304" i="5"/>
  <c r="Q288" i="5"/>
  <c r="Q267" i="5"/>
  <c r="P246" i="5"/>
  <c r="Q218" i="5"/>
  <c r="P184" i="5"/>
  <c r="Q68" i="5"/>
  <c r="Q276" i="5"/>
  <c r="P260" i="5"/>
  <c r="Q244" i="5"/>
  <c r="Q222" i="5"/>
  <c r="P201" i="5"/>
  <c r="P163" i="5"/>
  <c r="Q52" i="5"/>
  <c r="P183" i="5"/>
  <c r="P158" i="5"/>
  <c r="Q100" i="5"/>
  <c r="Q44" i="5"/>
  <c r="Q188" i="5"/>
  <c r="Q164" i="5"/>
  <c r="Q113" i="5"/>
  <c r="Q57" i="5"/>
  <c r="P243" i="5"/>
  <c r="Q227" i="5"/>
  <c r="Q211" i="5"/>
  <c r="P195" i="5"/>
  <c r="P179" i="5"/>
  <c r="Q159" i="5"/>
  <c r="P118" i="5"/>
  <c r="P75" i="5"/>
  <c r="Q18" i="5"/>
  <c r="Q152" i="5"/>
  <c r="P131" i="5"/>
  <c r="Q109" i="5"/>
  <c r="Q88" i="5"/>
  <c r="Q67" i="5"/>
  <c r="Q45" i="5"/>
  <c r="Q10" i="5"/>
  <c r="Q157" i="5"/>
  <c r="P135" i="5"/>
  <c r="P114" i="5"/>
  <c r="Q93" i="5"/>
  <c r="P71" i="5"/>
  <c r="Q50" i="5"/>
  <c r="P32" i="5"/>
  <c r="Q9" i="5"/>
  <c r="Q8" i="5"/>
  <c r="P33" i="5"/>
  <c r="Q48" i="5"/>
  <c r="Q64" i="5"/>
  <c r="Q80" i="5"/>
  <c r="P96" i="5"/>
  <c r="P112" i="5"/>
  <c r="P128" i="5"/>
  <c r="P144" i="5"/>
  <c r="Q160" i="5"/>
  <c r="P11" i="5"/>
  <c r="P25" i="5"/>
  <c r="P66" i="5"/>
  <c r="P98" i="5"/>
  <c r="Q130" i="5"/>
  <c r="P267" i="5"/>
  <c r="Q269" i="5"/>
  <c r="P227" i="5"/>
  <c r="Q237" i="5"/>
  <c r="Q31" i="5"/>
  <c r="Q105" i="5"/>
  <c r="Q176" i="5"/>
  <c r="P171" i="5"/>
  <c r="P199" i="5"/>
  <c r="P157" i="5"/>
  <c r="P72" i="5"/>
  <c r="P119" i="5"/>
  <c r="P283" i="5"/>
  <c r="Q221" i="5"/>
  <c r="Q250" i="5"/>
  <c r="Q285" i="5"/>
  <c r="Q242" i="5"/>
  <c r="P251" i="5"/>
  <c r="P266" i="5"/>
  <c r="P293" i="5"/>
  <c r="Q253" i="5"/>
  <c r="P26" i="5"/>
  <c r="P213" i="5"/>
  <c r="Q174" i="5"/>
  <c r="P41" i="5"/>
  <c r="P292" i="5"/>
  <c r="Q273" i="5"/>
  <c r="P252" i="5"/>
  <c r="P226" i="5"/>
  <c r="P198" i="5"/>
  <c r="Q111" i="5"/>
  <c r="Q302" i="5"/>
  <c r="Q286" i="5"/>
  <c r="Q265" i="5"/>
  <c r="Q243" i="5"/>
  <c r="Q215" i="5"/>
  <c r="P178" i="5"/>
  <c r="Q47" i="5"/>
  <c r="Q274" i="5"/>
  <c r="Q258" i="5"/>
  <c r="Q241" i="5"/>
  <c r="P220" i="5"/>
  <c r="Q198" i="5"/>
  <c r="P153" i="5"/>
  <c r="P39" i="5"/>
  <c r="Q180" i="5"/>
  <c r="Q151" i="5"/>
  <c r="P94" i="5"/>
  <c r="Q36" i="5"/>
  <c r="P185" i="5"/>
  <c r="Q161" i="5"/>
  <c r="P105" i="5"/>
  <c r="Q49" i="5"/>
  <c r="P241" i="5"/>
  <c r="Q225" i="5"/>
  <c r="Q209" i="5"/>
  <c r="P193" i="5"/>
  <c r="Q177" i="5"/>
  <c r="P155" i="5"/>
  <c r="P113" i="5"/>
  <c r="Q70" i="5"/>
  <c r="Q14" i="5"/>
  <c r="P149" i="5"/>
  <c r="Q128" i="5"/>
  <c r="Q107" i="5"/>
  <c r="P85" i="5"/>
  <c r="P64" i="5"/>
  <c r="Q43" i="5"/>
  <c r="Q33" i="5"/>
  <c r="Q154" i="5"/>
  <c r="P133" i="5"/>
  <c r="P111" i="5"/>
  <c r="P90" i="5"/>
  <c r="Q69" i="5"/>
  <c r="P47" i="5"/>
  <c r="P34" i="5"/>
  <c r="P29" i="5"/>
  <c r="P50" i="5"/>
  <c r="Q82" i="5"/>
  <c r="Q114" i="5"/>
  <c r="Q146" i="5"/>
  <c r="P152" i="5"/>
  <c r="Q282" i="5"/>
  <c r="P140" i="5"/>
  <c r="Q97" i="5"/>
  <c r="Q208" i="5"/>
  <c r="Q226" i="5"/>
  <c r="P206" i="5"/>
  <c r="Q193" i="5"/>
  <c r="P231" i="5"/>
  <c r="P165" i="5"/>
  <c r="Q115" i="5"/>
  <c r="Q98" i="5"/>
  <c r="Q291" i="5"/>
  <c r="P190" i="5"/>
  <c r="P232" i="5"/>
  <c r="P280" i="5"/>
  <c r="Q228" i="5"/>
  <c r="Q235" i="5"/>
  <c r="P255" i="5"/>
  <c r="Q289" i="5"/>
  <c r="Q247" i="5"/>
  <c r="P242" i="5"/>
  <c r="Q210" i="5"/>
  <c r="Q166" i="5"/>
  <c r="Q25" i="5"/>
  <c r="Q290" i="5"/>
  <c r="Q271" i="5"/>
  <c r="Q249" i="5"/>
  <c r="Q223" i="5"/>
  <c r="P194" i="5"/>
  <c r="P89" i="5"/>
  <c r="P300" i="5"/>
  <c r="Q283" i="5"/>
  <c r="Q262" i="5"/>
  <c r="P240" i="5"/>
  <c r="P211" i="5"/>
  <c r="Q171" i="5"/>
  <c r="P15" i="5"/>
  <c r="Q272" i="5"/>
  <c r="Q256" i="5"/>
  <c r="Q238" i="5"/>
  <c r="P217" i="5"/>
  <c r="P196" i="5"/>
  <c r="Q137" i="5"/>
  <c r="P10" i="5"/>
  <c r="Q178" i="5"/>
  <c r="Q143" i="5"/>
  <c r="P87" i="5"/>
  <c r="P9" i="5"/>
  <c r="P182" i="5"/>
  <c r="P156" i="5"/>
  <c r="P99" i="5"/>
  <c r="Q41" i="5"/>
  <c r="Q239" i="5"/>
  <c r="P223" i="5"/>
  <c r="Q207" i="5"/>
  <c r="Q191" i="5"/>
  <c r="Q175" i="5"/>
  <c r="P150" i="5"/>
  <c r="P107" i="5"/>
  <c r="Q65" i="5"/>
  <c r="P21" i="5"/>
  <c r="P147" i="5"/>
  <c r="P125" i="5"/>
  <c r="P104" i="5"/>
  <c r="P83" i="5"/>
  <c r="Q61" i="5"/>
  <c r="Q40" i="5"/>
  <c r="Q27" i="5"/>
  <c r="P151" i="5"/>
  <c r="P130" i="5"/>
  <c r="P109" i="5"/>
  <c r="Q87" i="5"/>
  <c r="Q66" i="5"/>
  <c r="P45" i="5"/>
  <c r="P28" i="5"/>
  <c r="Q34" i="5"/>
  <c r="Q15" i="5"/>
  <c r="P36" i="5"/>
  <c r="P52" i="5"/>
  <c r="P68" i="5"/>
  <c r="P84" i="5"/>
  <c r="P100" i="5"/>
  <c r="P116" i="5"/>
  <c r="Q132" i="5"/>
  <c r="Q148" i="5"/>
  <c r="P164" i="5"/>
  <c r="P88" i="5"/>
  <c r="P136" i="5"/>
  <c r="Q119" i="5"/>
  <c r="Q196" i="5"/>
  <c r="Q260" i="5"/>
  <c r="P273" i="5"/>
  <c r="Q264" i="5"/>
  <c r="P81" i="5"/>
  <c r="P127" i="5"/>
  <c r="P43" i="5"/>
  <c r="P5" i="5"/>
  <c r="Q12" i="5"/>
  <c r="P303" i="5"/>
  <c r="Q83" i="5"/>
  <c r="P203" i="5"/>
  <c r="P275" i="5"/>
  <c r="P214" i="5"/>
  <c r="P207" i="5"/>
  <c r="Q245" i="5"/>
  <c r="P285" i="5"/>
  <c r="P239" i="5"/>
  <c r="P238" i="5"/>
  <c r="Q206" i="5"/>
  <c r="Q153" i="5"/>
  <c r="Q304" i="5"/>
  <c r="P288" i="5"/>
  <c r="Q268" i="5"/>
  <c r="P247" i="5"/>
  <c r="Q219" i="5"/>
  <c r="P187" i="5"/>
  <c r="P73" i="5"/>
  <c r="P298" i="5"/>
  <c r="P281" i="5"/>
  <c r="Q259" i="5"/>
  <c r="Q236" i="5"/>
  <c r="P208" i="5"/>
  <c r="P160" i="5"/>
  <c r="Q35" i="5"/>
  <c r="P270" i="5"/>
  <c r="P254" i="5"/>
  <c r="P236" i="5"/>
  <c r="Q214" i="5"/>
  <c r="P192" i="5"/>
  <c r="P124" i="5"/>
  <c r="Q6" i="5"/>
  <c r="P175" i="5"/>
  <c r="P137" i="5"/>
  <c r="P79" i="5"/>
  <c r="Q30" i="5"/>
  <c r="P180" i="5"/>
  <c r="P148" i="5"/>
  <c r="P92" i="5"/>
  <c r="P31" i="5"/>
  <c r="P237" i="5"/>
  <c r="P221" i="5"/>
  <c r="P205" i="5"/>
  <c r="Q189" i="5"/>
  <c r="Q173" i="5"/>
  <c r="P145" i="5"/>
  <c r="Q102" i="5"/>
  <c r="Q59" i="5"/>
  <c r="Q23" i="5"/>
  <c r="Q144" i="5"/>
  <c r="P123" i="5"/>
  <c r="P101" i="5"/>
  <c r="P80" i="5"/>
  <c r="P59" i="5"/>
  <c r="P37" i="5"/>
  <c r="P6" i="5"/>
  <c r="Q149" i="5"/>
  <c r="Q127" i="5"/>
  <c r="P106" i="5"/>
  <c r="Q85" i="5"/>
  <c r="Q63" i="5"/>
  <c r="Q42" i="5"/>
  <c r="P23" i="5"/>
  <c r="P18" i="5"/>
  <c r="Q13" i="5"/>
  <c r="Q38" i="5"/>
  <c r="Q54" i="5"/>
  <c r="P70" i="5"/>
  <c r="Q86" i="5"/>
  <c r="P102" i="5"/>
  <c r="Q118" i="5"/>
  <c r="Q134" i="5"/>
  <c r="Q150" i="5"/>
  <c r="P166" i="5"/>
  <c r="Q56" i="5"/>
  <c r="P168" i="5"/>
  <c r="Q297" i="5"/>
  <c r="Q281" i="5"/>
  <c r="Q251" i="5"/>
  <c r="P228" i="5"/>
  <c r="Q165" i="5"/>
  <c r="P7" i="5"/>
  <c r="Q129" i="5"/>
  <c r="P93" i="5"/>
  <c r="P77" i="5"/>
  <c r="Q295" i="5"/>
  <c r="Q299" i="5"/>
  <c r="Q62" i="5"/>
  <c r="P269" i="5"/>
  <c r="Q200" i="5"/>
  <c r="P159" i="5"/>
  <c r="P218" i="5"/>
  <c r="P279" i="5"/>
  <c r="Q224" i="5"/>
  <c r="Q234" i="5"/>
  <c r="Q202" i="5"/>
  <c r="P132" i="5"/>
  <c r="P302" i="5"/>
  <c r="P286" i="5"/>
  <c r="P265" i="5"/>
  <c r="P244" i="5"/>
  <c r="Q216" i="5"/>
  <c r="Q179" i="5"/>
  <c r="P55" i="5"/>
  <c r="P296" i="5"/>
  <c r="Q278" i="5"/>
  <c r="P257" i="5"/>
  <c r="Q232" i="5"/>
  <c r="Q204" i="5"/>
  <c r="Q145" i="5"/>
  <c r="P284" i="5"/>
  <c r="P268" i="5"/>
  <c r="Q252" i="5"/>
  <c r="Q233" i="5"/>
  <c r="P212" i="5"/>
  <c r="P186" i="5"/>
  <c r="P110" i="5"/>
  <c r="Q194" i="5"/>
  <c r="P172" i="5"/>
  <c r="P129" i="5"/>
  <c r="Q73" i="5"/>
  <c r="P14" i="5"/>
  <c r="P177" i="5"/>
  <c r="P142" i="5"/>
  <c r="Q84" i="5"/>
  <c r="Q11" i="5"/>
  <c r="P235" i="5"/>
  <c r="P219" i="5"/>
  <c r="Q203" i="5"/>
  <c r="Q187" i="5"/>
  <c r="Q170" i="5"/>
  <c r="P139" i="5"/>
  <c r="P97" i="5"/>
  <c r="P54" i="5"/>
  <c r="Q141" i="5"/>
  <c r="P120" i="5"/>
  <c r="Q99" i="5"/>
  <c r="Q77" i="5"/>
  <c r="P56" i="5"/>
  <c r="Q22" i="5"/>
  <c r="P20" i="5"/>
  <c r="P146" i="5"/>
  <c r="Q125" i="5"/>
  <c r="P103" i="5"/>
  <c r="P82" i="5"/>
  <c r="P61" i="5"/>
  <c r="Q39" i="5"/>
  <c r="Q24" i="5"/>
  <c r="Q5" i="5"/>
  <c r="Q28" i="5"/>
  <c r="P40" i="5"/>
  <c r="Q72" i="5"/>
  <c r="Q104" i="5"/>
  <c r="P295" i="5"/>
  <c r="P197" i="5"/>
  <c r="P57" i="5"/>
  <c r="Q183" i="5"/>
  <c r="Q4" i="5"/>
  <c r="P277" i="5"/>
  <c r="P291" i="5"/>
  <c r="P301" i="5"/>
  <c r="P264" i="5"/>
  <c r="P176" i="5"/>
  <c r="Q303" i="5"/>
  <c r="Q184" i="5"/>
  <c r="P274" i="5"/>
  <c r="P210" i="5"/>
  <c r="Q231" i="5"/>
  <c r="Q199" i="5"/>
  <c r="Q116" i="5"/>
  <c r="Q300" i="5"/>
  <c r="Q284" i="5"/>
  <c r="P263" i="5"/>
  <c r="Q240" i="5"/>
  <c r="Q212" i="5"/>
  <c r="P173" i="5"/>
  <c r="P22" i="5"/>
  <c r="Q294" i="5"/>
  <c r="Q275" i="5"/>
  <c r="Q254" i="5"/>
  <c r="P229" i="5"/>
  <c r="P200" i="5"/>
  <c r="P126" i="5"/>
  <c r="P282" i="5"/>
  <c r="Q266" i="5"/>
  <c r="P250" i="5"/>
  <c r="P230" i="5"/>
  <c r="P209" i="5"/>
  <c r="P181" i="5"/>
  <c r="Q95" i="5"/>
  <c r="P191" i="5"/>
  <c r="P169" i="5"/>
  <c r="Q121" i="5"/>
  <c r="P65" i="5"/>
  <c r="P16" i="5"/>
  <c r="P174" i="5"/>
  <c r="Q135" i="5"/>
  <c r="Q78" i="5"/>
  <c r="Q19" i="5"/>
  <c r="P233" i="5"/>
  <c r="Q217" i="5"/>
  <c r="Q201" i="5"/>
  <c r="Q185" i="5"/>
  <c r="P167" i="5"/>
  <c r="P134" i="5"/>
  <c r="P91" i="5"/>
  <c r="P49" i="5"/>
  <c r="P19" i="5"/>
  <c r="Q139" i="5"/>
  <c r="Q117" i="5"/>
  <c r="Q96" i="5"/>
  <c r="Q75" i="5"/>
  <c r="Q53" i="5"/>
  <c r="Q7" i="5"/>
  <c r="P17" i="5"/>
  <c r="P143" i="5"/>
  <c r="P122" i="5"/>
  <c r="Q101" i="5"/>
  <c r="Q79" i="5"/>
  <c r="P58" i="5"/>
  <c r="Q37" i="5"/>
  <c r="P24" i="5"/>
  <c r="Q29" i="5"/>
  <c r="Q20" i="5"/>
  <c r="P42" i="5"/>
  <c r="Q58" i="5"/>
  <c r="P74" i="5"/>
  <c r="Q90" i="5"/>
  <c r="Q106" i="5"/>
  <c r="Q122" i="5"/>
  <c r="Q138" i="5"/>
  <c r="P154" i="5"/>
  <c r="P170" i="5"/>
  <c r="P272" i="5"/>
  <c r="Q195" i="5"/>
  <c r="Q163" i="5"/>
  <c r="Q280" i="5"/>
  <c r="P188" i="5"/>
  <c r="Q71" i="5"/>
  <c r="P86" i="5"/>
  <c r="P51" i="5"/>
  <c r="Q55" i="5"/>
  <c r="Q287" i="5"/>
  <c r="P256" i="5"/>
  <c r="P271" i="5"/>
  <c r="Q293" i="5"/>
  <c r="P253" i="5"/>
  <c r="P46" i="5"/>
  <c r="P287" i="5"/>
  <c r="Q301" i="5"/>
  <c r="Q263" i="5"/>
  <c r="Q167" i="5"/>
  <c r="Q220" i="5"/>
  <c r="P189" i="5"/>
  <c r="Q76" i="5"/>
  <c r="Q296" i="5"/>
  <c r="Q279" i="5"/>
  <c r="Q257" i="5"/>
  <c r="P234" i="5"/>
  <c r="Q205" i="5"/>
  <c r="Q147" i="5"/>
  <c r="P224" i="5"/>
  <c r="P290" i="5"/>
  <c r="Q270" i="5"/>
  <c r="P249" i="5"/>
  <c r="P222" i="5"/>
  <c r="Q192" i="5"/>
  <c r="Q89" i="5"/>
  <c r="P278" i="5"/>
  <c r="P262" i="5"/>
  <c r="Q246" i="5"/>
  <c r="P225" i="5"/>
  <c r="P204" i="5"/>
  <c r="Q169" i="5"/>
  <c r="P67" i="5"/>
  <c r="Q186" i="5"/>
  <c r="P161" i="5"/>
  <c r="P108" i="5"/>
  <c r="Q51" i="5"/>
  <c r="Q190" i="5"/>
  <c r="Q168" i="5"/>
  <c r="P121" i="5"/>
  <c r="P63" i="5"/>
  <c r="P27" i="5"/>
  <c r="Q229" i="5"/>
  <c r="Q213" i="5"/>
  <c r="Q197" i="5"/>
  <c r="Q181" i="5"/>
  <c r="Q162" i="5"/>
  <c r="Q123" i="5"/>
  <c r="Q81" i="5"/>
  <c r="P38" i="5"/>
  <c r="Q155" i="5"/>
  <c r="Q133" i="5"/>
  <c r="Q112" i="5"/>
  <c r="Q91" i="5"/>
  <c r="P69" i="5"/>
  <c r="P48" i="5"/>
  <c r="Q16" i="5"/>
  <c r="P12" i="5"/>
  <c r="P138" i="5"/>
  <c r="P117" i="5"/>
  <c r="P95" i="5"/>
  <c r="Q74" i="5"/>
  <c r="P53" i="5"/>
  <c r="P13" i="5"/>
  <c r="P8" i="5"/>
  <c r="P30" i="5"/>
  <c r="Q26" i="5"/>
  <c r="Q46" i="5"/>
  <c r="P62" i="5"/>
  <c r="P78" i="5"/>
  <c r="Q94" i="5"/>
  <c r="Q110" i="5"/>
  <c r="Q126" i="5"/>
  <c r="Q142" i="5"/>
  <c r="Q158" i="5"/>
  <c r="P162" i="5"/>
  <c r="Q120" i="5"/>
  <c r="P259" i="5"/>
  <c r="Q298" i="5"/>
  <c r="Q292" i="5"/>
  <c r="Q248" i="5"/>
  <c r="P115" i="5"/>
  <c r="P215" i="5"/>
  <c r="Q136" i="5"/>
  <c r="P141" i="5"/>
  <c r="P60" i="5"/>
  <c r="Q108" i="5"/>
  <c r="Q124" i="5"/>
  <c r="Q156" i="5"/>
  <c r="Q172" i="5"/>
  <c r="P76" i="5"/>
  <c r="Q92" i="5"/>
  <c r="P35" i="5"/>
  <c r="Q32" i="5"/>
  <c r="Q21" i="5"/>
  <c r="P44" i="5"/>
  <c r="Q140" i="5"/>
  <c r="P305" i="5"/>
  <c r="Q305" i="5"/>
  <c r="Q306" i="5"/>
  <c r="P306" i="5"/>
  <c r="Q307" i="5"/>
  <c r="P307" i="5"/>
  <c r="P308" i="5"/>
  <c r="Q308" i="5"/>
  <c r="Q309" i="5"/>
  <c r="P309" i="5"/>
  <c r="P310" i="5"/>
  <c r="Q310" i="5"/>
  <c r="P311" i="5"/>
  <c r="Q311" i="5"/>
  <c r="P312" i="5"/>
  <c r="Q312" i="5"/>
  <c r="Q313" i="5"/>
  <c r="P313" i="5"/>
  <c r="P314" i="5"/>
  <c r="Q314" i="5"/>
  <c r="Q315" i="5"/>
  <c r="P315" i="5"/>
  <c r="Q316" i="5"/>
  <c r="P316" i="5"/>
  <c r="P317" i="5"/>
  <c r="Q317" i="5"/>
  <c r="Q318" i="5"/>
  <c r="P318" i="5"/>
  <c r="Q319" i="5"/>
  <c r="P319" i="5"/>
  <c r="Q320" i="5"/>
  <c r="P320" i="5"/>
  <c r="Q321" i="5"/>
  <c r="P321" i="5"/>
  <c r="P322" i="5"/>
  <c r="Q322" i="5"/>
  <c r="Q323" i="5"/>
  <c r="P323" i="5"/>
  <c r="Q324" i="5"/>
  <c r="P324" i="5"/>
  <c r="Q325" i="5"/>
  <c r="P325" i="5"/>
  <c r="P326" i="5"/>
  <c r="Q326" i="5"/>
  <c r="Q327" i="5"/>
  <c r="P327" i="5"/>
  <c r="Q328" i="5"/>
  <c r="P328" i="5"/>
  <c r="Q329" i="5"/>
  <c r="P329" i="5"/>
  <c r="P330" i="5"/>
  <c r="Q330" i="5"/>
  <c r="P331" i="5"/>
  <c r="Q331" i="5"/>
  <c r="P332" i="5"/>
  <c r="Q332" i="5"/>
  <c r="Q333" i="5"/>
  <c r="P333" i="5"/>
  <c r="Q334" i="5"/>
  <c r="P334" i="5"/>
  <c r="Q335" i="5"/>
  <c r="P335" i="5"/>
  <c r="Q336" i="5"/>
  <c r="P336" i="5"/>
  <c r="Q337" i="5"/>
  <c r="P337" i="5"/>
  <c r="P338" i="5"/>
  <c r="Q338" i="5"/>
  <c r="Q339" i="5"/>
  <c r="P339" i="5"/>
  <c r="Q340" i="5"/>
  <c r="P340" i="5"/>
  <c r="Q341" i="5"/>
  <c r="P341" i="5"/>
  <c r="Q342" i="5"/>
  <c r="P342" i="5"/>
  <c r="P343" i="5"/>
  <c r="Q343" i="5"/>
  <c r="P344" i="5"/>
  <c r="Q344" i="5"/>
  <c r="P345" i="5"/>
  <c r="Q345" i="5"/>
  <c r="P346" i="5"/>
  <c r="Q346" i="5"/>
  <c r="P347" i="5"/>
  <c r="Q347" i="5"/>
  <c r="Q348" i="5"/>
  <c r="P348" i="5"/>
  <c r="Q349" i="5"/>
  <c r="P349" i="5"/>
  <c r="P350" i="5"/>
  <c r="Q350" i="5"/>
  <c r="Q351" i="5"/>
  <c r="P351" i="5"/>
  <c r="P352" i="5"/>
  <c r="Q352" i="5"/>
  <c r="P353" i="5"/>
  <c r="Q353" i="5"/>
  <c r="Q354" i="5"/>
  <c r="P354" i="5"/>
  <c r="P355" i="5"/>
  <c r="Q355" i="5"/>
  <c r="P356" i="5"/>
  <c r="Q356" i="5"/>
  <c r="P357" i="5"/>
  <c r="Q357" i="5"/>
  <c r="Q358" i="5"/>
  <c r="P358" i="5"/>
  <c r="Q359" i="5"/>
  <c r="P359" i="5"/>
  <c r="P360" i="5"/>
  <c r="Q360" i="5"/>
  <c r="P361" i="5"/>
  <c r="Q361" i="5"/>
  <c r="Q362" i="5"/>
  <c r="P362" i="5"/>
  <c r="P363" i="5"/>
  <c r="Q363" i="5"/>
  <c r="P364" i="5"/>
  <c r="Q364" i="5"/>
  <c r="Q365" i="5"/>
  <c r="P365" i="5"/>
  <c r="P366" i="5"/>
  <c r="Q366" i="5"/>
  <c r="Q367" i="5"/>
  <c r="P367" i="5"/>
  <c r="P368" i="5"/>
  <c r="Q368" i="5"/>
  <c r="Q3" i="5" l="1"/>
  <c r="R2" i="5" s="1"/>
  <c r="R3" i="5" s="1"/>
  <c r="R4" i="5" s="1"/>
  <c r="R14" i="5" l="1"/>
  <c r="R305" i="5"/>
  <c r="S305" i="5"/>
  <c r="R306" i="5"/>
  <c r="R295" i="5"/>
  <c r="R296" i="5"/>
  <c r="S292" i="5"/>
  <c r="S223" i="5"/>
  <c r="R22" i="5"/>
  <c r="R266" i="5"/>
  <c r="R48" i="5"/>
  <c r="R273" i="5"/>
  <c r="S121" i="5"/>
  <c r="R287" i="5"/>
  <c r="S289" i="5"/>
  <c r="S233" i="5"/>
  <c r="S64" i="5"/>
  <c r="S272" i="5"/>
  <c r="S236" i="5"/>
  <c r="S181" i="5"/>
  <c r="R77" i="5"/>
  <c r="S279" i="5"/>
  <c r="R246" i="5"/>
  <c r="S199" i="5"/>
  <c r="S112" i="5"/>
  <c r="S275" i="5"/>
  <c r="R259" i="5"/>
  <c r="R240" i="5"/>
  <c r="S219" i="5"/>
  <c r="S188" i="5"/>
  <c r="R150" i="5"/>
  <c r="S91" i="5"/>
  <c r="R11" i="5"/>
  <c r="S264" i="5"/>
  <c r="S248" i="5"/>
  <c r="R226" i="5"/>
  <c r="R202" i="5"/>
  <c r="R163" i="5"/>
  <c r="R115" i="5"/>
  <c r="R41" i="5"/>
  <c r="S241" i="5"/>
  <c r="R225" i="5"/>
  <c r="S208" i="5"/>
  <c r="S179" i="5"/>
  <c r="S151" i="5"/>
  <c r="R110" i="5"/>
  <c r="S53" i="5"/>
  <c r="S206" i="5"/>
  <c r="S185" i="5"/>
  <c r="R164" i="5"/>
  <c r="S140" i="5"/>
  <c r="S107" i="5"/>
  <c r="S65" i="5"/>
  <c r="S31" i="5"/>
  <c r="R13" i="5"/>
  <c r="R24" i="5"/>
  <c r="R49" i="5"/>
  <c r="S71" i="5"/>
  <c r="R92" i="5"/>
  <c r="S113" i="5"/>
  <c r="S14" i="5"/>
  <c r="R39" i="5"/>
  <c r="R61" i="5"/>
  <c r="R82" i="5"/>
  <c r="R103" i="5"/>
  <c r="R125" i="5"/>
  <c r="R146" i="5"/>
  <c r="S163" i="5"/>
  <c r="R179" i="5"/>
  <c r="S195" i="5"/>
  <c r="R148" i="5"/>
  <c r="S132" i="5"/>
  <c r="S116" i="5"/>
  <c r="R100" i="5"/>
  <c r="S84" i="5"/>
  <c r="S68" i="5"/>
  <c r="R52" i="5"/>
  <c r="S34" i="5"/>
  <c r="S10" i="5"/>
  <c r="R167" i="5"/>
  <c r="R112" i="5"/>
  <c r="S48" i="5"/>
  <c r="R289" i="5"/>
  <c r="R290" i="5"/>
  <c r="R283" i="5"/>
  <c r="R212" i="5"/>
  <c r="R303" i="5"/>
  <c r="S258" i="5"/>
  <c r="S304" i="5"/>
  <c r="S265" i="5"/>
  <c r="S45" i="5"/>
  <c r="S303" i="5"/>
  <c r="S286" i="5"/>
  <c r="R222" i="5"/>
  <c r="R31" i="5"/>
  <c r="R268" i="5"/>
  <c r="S231" i="5"/>
  <c r="R171" i="5"/>
  <c r="S57" i="5"/>
  <c r="R275" i="5"/>
  <c r="R241" i="5"/>
  <c r="S189" i="5"/>
  <c r="S93" i="5"/>
  <c r="S273" i="5"/>
  <c r="R257" i="5"/>
  <c r="S238" i="5"/>
  <c r="S216" i="5"/>
  <c r="S184" i="5"/>
  <c r="S145" i="5"/>
  <c r="R80" i="5"/>
  <c r="S278" i="5"/>
  <c r="S262" i="5"/>
  <c r="R245" i="5"/>
  <c r="S224" i="5"/>
  <c r="S196" i="5"/>
  <c r="S159" i="5"/>
  <c r="R107" i="5"/>
  <c r="R26" i="5"/>
  <c r="S239" i="5"/>
  <c r="R223" i="5"/>
  <c r="R204" i="5"/>
  <c r="R176" i="5"/>
  <c r="S147" i="5"/>
  <c r="S104" i="5"/>
  <c r="S46" i="5"/>
  <c r="S204" i="5"/>
  <c r="S182" i="5"/>
  <c r="R161" i="5"/>
  <c r="S137" i="5"/>
  <c r="S102" i="5"/>
  <c r="R59" i="5"/>
  <c r="S9" i="5"/>
  <c r="R10" i="5"/>
  <c r="R18" i="5"/>
  <c r="S52" i="5"/>
  <c r="R73" i="5"/>
  <c r="R95" i="5"/>
  <c r="R116" i="5"/>
  <c r="R9" i="5"/>
  <c r="R42" i="5"/>
  <c r="R63" i="5"/>
  <c r="S85" i="5"/>
  <c r="R106" i="5"/>
  <c r="S127" i="5"/>
  <c r="S149" i="5"/>
  <c r="R165" i="5"/>
  <c r="R181" i="5"/>
  <c r="S197" i="5"/>
  <c r="S146" i="5"/>
  <c r="R130" i="5"/>
  <c r="S114" i="5"/>
  <c r="S98" i="5"/>
  <c r="S82" i="5"/>
  <c r="S66" i="5"/>
  <c r="S50" i="5"/>
  <c r="R30" i="5"/>
  <c r="S20" i="5"/>
  <c r="R183" i="5"/>
  <c r="R128" i="5"/>
  <c r="R64" i="5"/>
  <c r="S274" i="5"/>
  <c r="S280" i="5"/>
  <c r="R278" i="5"/>
  <c r="R195" i="5"/>
  <c r="S299" i="5"/>
  <c r="R239" i="5"/>
  <c r="S300" i="5"/>
  <c r="R249" i="5"/>
  <c r="R304" i="5"/>
  <c r="S301" i="5"/>
  <c r="S282" i="5"/>
  <c r="S212" i="5"/>
  <c r="S288" i="5"/>
  <c r="R264" i="5"/>
  <c r="S226" i="5"/>
  <c r="S162" i="5"/>
  <c r="S33" i="5"/>
  <c r="R271" i="5"/>
  <c r="R236" i="5"/>
  <c r="R180" i="5"/>
  <c r="S73" i="5"/>
  <c r="S271" i="5"/>
  <c r="S255" i="5"/>
  <c r="R235" i="5"/>
  <c r="R214" i="5"/>
  <c r="S178" i="5"/>
  <c r="R139" i="5"/>
  <c r="R72" i="5"/>
  <c r="R276" i="5"/>
  <c r="R260" i="5"/>
  <c r="S242" i="5"/>
  <c r="R221" i="5"/>
  <c r="R192" i="5"/>
  <c r="R154" i="5"/>
  <c r="R99" i="5"/>
  <c r="R17" i="5"/>
  <c r="R237" i="5"/>
  <c r="S221" i="5"/>
  <c r="R200" i="5"/>
  <c r="S172" i="5"/>
  <c r="R142" i="5"/>
  <c r="S96" i="5"/>
  <c r="S40" i="5"/>
  <c r="R201" i="5"/>
  <c r="S180" i="5"/>
  <c r="S158" i="5"/>
  <c r="S133" i="5"/>
  <c r="S97" i="5"/>
  <c r="S54" i="5"/>
  <c r="S18" i="5"/>
  <c r="R34" i="5"/>
  <c r="S8" i="5"/>
  <c r="R55" i="5"/>
  <c r="R76" i="5"/>
  <c r="R97" i="5"/>
  <c r="S119" i="5"/>
  <c r="S35" i="5"/>
  <c r="R45" i="5"/>
  <c r="R66" i="5"/>
  <c r="R87" i="5"/>
  <c r="S109" i="5"/>
  <c r="S130" i="5"/>
  <c r="R151" i="5"/>
  <c r="R199" i="5"/>
  <c r="R96" i="5"/>
  <c r="S27" i="5"/>
  <c r="R250" i="5"/>
  <c r="S257" i="5"/>
  <c r="S270" i="5"/>
  <c r="S176" i="5"/>
  <c r="R297" i="5"/>
  <c r="R228" i="5"/>
  <c r="S298" i="5"/>
  <c r="R238" i="5"/>
  <c r="R302" i="5"/>
  <c r="R299" i="5"/>
  <c r="S277" i="5"/>
  <c r="S194" i="5"/>
  <c r="R286" i="5"/>
  <c r="S260" i="5"/>
  <c r="S220" i="5"/>
  <c r="S152" i="5"/>
  <c r="R15" i="5"/>
  <c r="S267" i="5"/>
  <c r="R230" i="5"/>
  <c r="S170" i="5"/>
  <c r="S56" i="5"/>
  <c r="R269" i="5"/>
  <c r="S253" i="5"/>
  <c r="R232" i="5"/>
  <c r="S211" i="5"/>
  <c r="S174" i="5"/>
  <c r="S131" i="5"/>
  <c r="R62" i="5"/>
  <c r="R274" i="5"/>
  <c r="R258" i="5"/>
  <c r="S240" i="5"/>
  <c r="R218" i="5"/>
  <c r="S187" i="5"/>
  <c r="R149" i="5"/>
  <c r="R88" i="5"/>
  <c r="S28" i="5"/>
  <c r="S235" i="5"/>
  <c r="R219" i="5"/>
  <c r="R197" i="5"/>
  <c r="S168" i="5"/>
  <c r="R137" i="5"/>
  <c r="S89" i="5"/>
  <c r="S11" i="5"/>
  <c r="S198" i="5"/>
  <c r="R177" i="5"/>
  <c r="R156" i="5"/>
  <c r="S129" i="5"/>
  <c r="R91" i="5"/>
  <c r="S49" i="5"/>
  <c r="S22" i="5"/>
  <c r="R12" i="5"/>
  <c r="R8" i="5"/>
  <c r="R57" i="5"/>
  <c r="S79" i="5"/>
  <c r="S100" i="5"/>
  <c r="R5" i="5"/>
  <c r="R25" i="5"/>
  <c r="R47" i="5"/>
  <c r="S69" i="5"/>
  <c r="S90" i="5"/>
  <c r="S111" i="5"/>
  <c r="R133" i="5"/>
  <c r="S153" i="5"/>
  <c r="R169" i="5"/>
  <c r="R185" i="5"/>
  <c r="S201" i="5"/>
  <c r="S142" i="5"/>
  <c r="R126" i="5"/>
  <c r="S110" i="5"/>
  <c r="R94" i="5"/>
  <c r="R78" i="5"/>
  <c r="S62" i="5"/>
  <c r="R46" i="5"/>
  <c r="S7" i="5"/>
  <c r="R28" i="5"/>
  <c r="S37" i="5"/>
  <c r="R191" i="5"/>
  <c r="R104" i="5"/>
  <c r="R40" i="5"/>
  <c r="S218" i="5"/>
  <c r="S228" i="5"/>
  <c r="R262" i="5"/>
  <c r="R157" i="5"/>
  <c r="R293" i="5"/>
  <c r="S205" i="5"/>
  <c r="R294" i="5"/>
  <c r="S217" i="5"/>
  <c r="R298" i="5"/>
  <c r="S297" i="5"/>
  <c r="S269" i="5"/>
  <c r="S175" i="5"/>
  <c r="R284" i="5"/>
  <c r="R256" i="5"/>
  <c r="R215" i="5"/>
  <c r="R141" i="5"/>
  <c r="S287" i="5"/>
  <c r="S263" i="5"/>
  <c r="S225" i="5"/>
  <c r="R160" i="5"/>
  <c r="R32" i="5"/>
  <c r="R267" i="5"/>
  <c r="S251" i="5"/>
  <c r="S230" i="5"/>
  <c r="R207" i="5"/>
  <c r="R170" i="5"/>
  <c r="S125" i="5"/>
  <c r="R51" i="5"/>
  <c r="R272" i="5"/>
  <c r="S256" i="5"/>
  <c r="S237" i="5"/>
  <c r="R216" i="5"/>
  <c r="R182" i="5"/>
  <c r="R143" i="5"/>
  <c r="S78" i="5"/>
  <c r="S249" i="5"/>
  <c r="R233" i="5"/>
  <c r="R217" i="5"/>
  <c r="R194" i="5"/>
  <c r="S165" i="5"/>
  <c r="R132" i="5"/>
  <c r="R83" i="5"/>
  <c r="S6" i="5"/>
  <c r="R196" i="5"/>
  <c r="R174" i="5"/>
  <c r="R153" i="5"/>
  <c r="S126" i="5"/>
  <c r="S86" i="5"/>
  <c r="S43" i="5"/>
  <c r="R27" i="5"/>
  <c r="S16" i="5"/>
  <c r="S39" i="5"/>
  <c r="R60" i="5"/>
  <c r="R81" i="5"/>
  <c r="S103" i="5"/>
  <c r="S4" i="5"/>
  <c r="S19" i="5"/>
  <c r="R50" i="5"/>
  <c r="R71" i="5"/>
  <c r="R93" i="5"/>
  <c r="R114" i="5"/>
  <c r="S135" i="5"/>
  <c r="S155" i="5"/>
  <c r="S171" i="5"/>
  <c r="R187" i="5"/>
  <c r="R203" i="5"/>
  <c r="R140" i="5"/>
  <c r="S124" i="5"/>
  <c r="R108" i="5"/>
  <c r="S92" i="5"/>
  <c r="S76" i="5"/>
  <c r="S60" i="5"/>
  <c r="R44" i="5"/>
  <c r="S32" i="5"/>
  <c r="S207" i="5"/>
  <c r="S88" i="5"/>
  <c r="R37" i="5"/>
  <c r="S167" i="5"/>
  <c r="R184" i="5"/>
  <c r="S254" i="5"/>
  <c r="R135" i="5"/>
  <c r="S291" i="5"/>
  <c r="S186" i="5"/>
  <c r="R292" i="5"/>
  <c r="S203" i="5"/>
  <c r="S296" i="5"/>
  <c r="S295" i="5"/>
  <c r="S261" i="5"/>
  <c r="S156" i="5"/>
  <c r="R282" i="5"/>
  <c r="R252" i="5"/>
  <c r="R210" i="5"/>
  <c r="R129" i="5"/>
  <c r="S285" i="5"/>
  <c r="S259" i="5"/>
  <c r="R220" i="5"/>
  <c r="R152" i="5"/>
  <c r="S24" i="5"/>
  <c r="R265" i="5"/>
  <c r="R248" i="5"/>
  <c r="R227" i="5"/>
  <c r="S202" i="5"/>
  <c r="S164" i="5"/>
  <c r="S120" i="5"/>
  <c r="R43" i="5"/>
  <c r="R270" i="5"/>
  <c r="R254" i="5"/>
  <c r="R234" i="5"/>
  <c r="S213" i="5"/>
  <c r="R178" i="5"/>
  <c r="S136" i="5"/>
  <c r="R69" i="5"/>
  <c r="S247" i="5"/>
  <c r="R231" i="5"/>
  <c r="S215" i="5"/>
  <c r="R190" i="5"/>
  <c r="R162" i="5"/>
  <c r="S128" i="5"/>
  <c r="R75" i="5"/>
  <c r="S23" i="5"/>
  <c r="R193" i="5"/>
  <c r="R172" i="5"/>
  <c r="S150" i="5"/>
  <c r="S123" i="5"/>
  <c r="S81" i="5"/>
  <c r="S38" i="5"/>
  <c r="R20" i="5"/>
  <c r="S30" i="5"/>
  <c r="S41" i="5"/>
  <c r="S63" i="5"/>
  <c r="R84" i="5"/>
  <c r="R105" i="5"/>
  <c r="S26" i="5"/>
  <c r="S21" i="5"/>
  <c r="R53" i="5"/>
  <c r="S74" i="5"/>
  <c r="S95" i="5"/>
  <c r="R117" i="5"/>
  <c r="R138" i="5"/>
  <c r="S157" i="5"/>
  <c r="R173" i="5"/>
  <c r="R189" i="5"/>
  <c r="R205" i="5"/>
  <c r="S138" i="5"/>
  <c r="R122" i="5"/>
  <c r="S106" i="5"/>
  <c r="R90" i="5"/>
  <c r="R74" i="5"/>
  <c r="S58" i="5"/>
  <c r="S42" i="5"/>
  <c r="S5" i="5"/>
  <c r="R6" i="5"/>
  <c r="R175" i="5"/>
  <c r="R120" i="5"/>
  <c r="R56" i="5"/>
  <c r="R21" i="5"/>
  <c r="R85" i="5"/>
  <c r="S83" i="5"/>
  <c r="S244" i="5"/>
  <c r="S105" i="5"/>
  <c r="R285" i="5"/>
  <c r="S148" i="5"/>
  <c r="R288" i="5"/>
  <c r="S166" i="5"/>
  <c r="S294" i="5"/>
  <c r="S293" i="5"/>
  <c r="R253" i="5"/>
  <c r="R134" i="5"/>
  <c r="R280" i="5"/>
  <c r="R247" i="5"/>
  <c r="S200" i="5"/>
  <c r="S115" i="5"/>
  <c r="S283" i="5"/>
  <c r="R255" i="5"/>
  <c r="S214" i="5"/>
  <c r="S139" i="5"/>
  <c r="R279" i="5"/>
  <c r="R263" i="5"/>
  <c r="S246" i="5"/>
  <c r="R224" i="5"/>
  <c r="R198" i="5"/>
  <c r="S160" i="5"/>
  <c r="R109" i="5"/>
  <c r="S268" i="5"/>
  <c r="S252" i="5"/>
  <c r="S232" i="5"/>
  <c r="S210" i="5"/>
  <c r="S173" i="5"/>
  <c r="R131" i="5"/>
  <c r="S59" i="5"/>
  <c r="S245" i="5"/>
  <c r="S229" i="5"/>
  <c r="R213" i="5"/>
  <c r="R186" i="5"/>
  <c r="R158" i="5"/>
  <c r="R123" i="5"/>
  <c r="S67" i="5"/>
  <c r="S25" i="5"/>
  <c r="S190" i="5"/>
  <c r="S169" i="5"/>
  <c r="R147" i="5"/>
  <c r="S118" i="5"/>
  <c r="S75" i="5"/>
  <c r="S12" i="5"/>
  <c r="S36" i="5"/>
  <c r="R33" i="5"/>
  <c r="S44" i="5"/>
  <c r="R65" i="5"/>
  <c r="S87" i="5"/>
  <c r="S108" i="5"/>
  <c r="S15" i="5"/>
  <c r="R16" i="5"/>
  <c r="S55" i="5"/>
  <c r="S77" i="5"/>
  <c r="R98" i="5"/>
  <c r="R119" i="5"/>
  <c r="S141" i="5"/>
  <c r="R159" i="5"/>
  <c r="R136" i="5"/>
  <c r="S72" i="5"/>
  <c r="S306" i="5"/>
  <c r="R301" i="5"/>
  <c r="S302" i="5"/>
  <c r="R300" i="5"/>
  <c r="S234" i="5"/>
  <c r="R67" i="5"/>
  <c r="R281" i="5"/>
  <c r="R121" i="5"/>
  <c r="S284" i="5"/>
  <c r="R145" i="5"/>
  <c r="S290" i="5"/>
  <c r="R291" i="5"/>
  <c r="R244" i="5"/>
  <c r="S101" i="5"/>
  <c r="S276" i="5"/>
  <c r="R242" i="5"/>
  <c r="S191" i="5"/>
  <c r="S94" i="5"/>
  <c r="S281" i="5"/>
  <c r="R251" i="5"/>
  <c r="R208" i="5"/>
  <c r="R127" i="5"/>
  <c r="R277" i="5"/>
  <c r="R261" i="5"/>
  <c r="S243" i="5"/>
  <c r="S222" i="5"/>
  <c r="S192" i="5"/>
  <c r="R155" i="5"/>
  <c r="S99" i="5"/>
  <c r="S17" i="5"/>
  <c r="S266" i="5"/>
  <c r="S250" i="5"/>
  <c r="R229" i="5"/>
  <c r="R206" i="5"/>
  <c r="R168" i="5"/>
  <c r="R124" i="5"/>
  <c r="S51" i="5"/>
  <c r="R243" i="5"/>
  <c r="S227" i="5"/>
  <c r="R211" i="5"/>
  <c r="S183" i="5"/>
  <c r="S154" i="5"/>
  <c r="S117" i="5"/>
  <c r="S61" i="5"/>
  <c r="R209" i="5"/>
  <c r="R188" i="5"/>
  <c r="R166" i="5"/>
  <c r="S144" i="5"/>
  <c r="R113" i="5"/>
  <c r="R70" i="5"/>
  <c r="R35" i="5"/>
  <c r="R36" i="5"/>
  <c r="S29" i="5"/>
  <c r="S47" i="5"/>
  <c r="R68" i="5"/>
  <c r="R89" i="5"/>
  <c r="R111" i="5"/>
  <c r="R23" i="5"/>
  <c r="R7" i="5"/>
  <c r="R58" i="5"/>
  <c r="R79" i="5"/>
  <c r="R101" i="5"/>
  <c r="S122" i="5"/>
  <c r="S143" i="5"/>
  <c r="S161" i="5"/>
  <c r="S177" i="5"/>
  <c r="S193" i="5"/>
  <c r="S209" i="5"/>
  <c r="S134" i="5"/>
  <c r="R118" i="5"/>
  <c r="R102" i="5"/>
  <c r="R86" i="5"/>
  <c r="S70" i="5"/>
  <c r="R54" i="5"/>
  <c r="R38" i="5"/>
  <c r="S13" i="5"/>
  <c r="R29" i="5"/>
  <c r="R144" i="5"/>
  <c r="S80" i="5"/>
  <c r="R19" i="5"/>
  <c r="R307" i="5"/>
  <c r="S307" i="5"/>
  <c r="S308" i="5"/>
  <c r="R308" i="5"/>
  <c r="S309" i="5"/>
  <c r="R309" i="5"/>
  <c r="S310" i="5"/>
  <c r="R310" i="5"/>
  <c r="R311" i="5"/>
  <c r="S311" i="5"/>
  <c r="S312" i="5"/>
  <c r="R312" i="5"/>
  <c r="R313" i="5"/>
  <c r="S313" i="5"/>
  <c r="S314" i="5"/>
  <c r="R314" i="5"/>
  <c r="R315" i="5"/>
  <c r="S315" i="5"/>
  <c r="R316" i="5"/>
  <c r="S316" i="5"/>
  <c r="S317" i="5"/>
  <c r="R317" i="5"/>
  <c r="R318" i="5"/>
  <c r="S318" i="5"/>
  <c r="R319" i="5"/>
  <c r="S319" i="5"/>
  <c r="S320" i="5"/>
  <c r="R320" i="5"/>
  <c r="R321" i="5"/>
  <c r="S321" i="5"/>
  <c r="S322" i="5"/>
  <c r="R322" i="5"/>
  <c r="S323" i="5"/>
  <c r="R323" i="5"/>
  <c r="R324" i="5"/>
  <c r="S324" i="5"/>
  <c r="R325" i="5"/>
  <c r="S325" i="5"/>
  <c r="S326" i="5"/>
  <c r="R326" i="5"/>
  <c r="R327" i="5"/>
  <c r="S327" i="5"/>
  <c r="R328" i="5"/>
  <c r="S328" i="5"/>
  <c r="R329" i="5"/>
  <c r="S329" i="5"/>
  <c r="S330" i="5"/>
  <c r="R330" i="5"/>
  <c r="S331" i="5"/>
  <c r="R331" i="5"/>
  <c r="R332" i="5"/>
  <c r="S332" i="5"/>
  <c r="S333" i="5"/>
  <c r="R333" i="5"/>
  <c r="S334" i="5"/>
  <c r="R334" i="5"/>
  <c r="S335" i="5"/>
  <c r="R335" i="5"/>
  <c r="S336" i="5"/>
  <c r="R336" i="5"/>
  <c r="R337" i="5"/>
  <c r="S337" i="5"/>
  <c r="S338" i="5"/>
  <c r="R338" i="5"/>
  <c r="R339" i="5"/>
  <c r="S339" i="5"/>
  <c r="S340" i="5"/>
  <c r="R340" i="5"/>
  <c r="S341" i="5"/>
  <c r="R341" i="5"/>
  <c r="S342" i="5"/>
  <c r="R342" i="5"/>
  <c r="R343" i="5"/>
  <c r="S343" i="5"/>
  <c r="S344" i="5"/>
  <c r="R344" i="5"/>
  <c r="R345" i="5"/>
  <c r="S345" i="5"/>
  <c r="S346" i="5"/>
  <c r="R346" i="5"/>
  <c r="R347" i="5"/>
  <c r="S347" i="5"/>
  <c r="S348" i="5"/>
  <c r="R348" i="5"/>
  <c r="S349" i="5"/>
  <c r="R349" i="5"/>
  <c r="S350" i="5"/>
  <c r="R350" i="5"/>
  <c r="S351" i="5"/>
  <c r="R351" i="5"/>
  <c r="R352" i="5"/>
  <c r="S352" i="5"/>
  <c r="R353" i="5"/>
  <c r="S353" i="5"/>
  <c r="R354" i="5"/>
  <c r="S354" i="5"/>
  <c r="R355" i="5"/>
  <c r="S355" i="5"/>
  <c r="S356" i="5"/>
  <c r="R356" i="5"/>
  <c r="R357" i="5"/>
  <c r="S357" i="5"/>
  <c r="S358" i="5"/>
  <c r="R358" i="5"/>
  <c r="R359" i="5"/>
  <c r="S359" i="5"/>
  <c r="R360" i="5"/>
  <c r="S360" i="5"/>
  <c r="R361" i="5"/>
  <c r="S361" i="5"/>
  <c r="R362" i="5"/>
  <c r="S362" i="5"/>
  <c r="S363" i="5"/>
  <c r="R363" i="5"/>
  <c r="R364" i="5"/>
  <c r="S364" i="5"/>
  <c r="S365" i="5"/>
  <c r="R365" i="5"/>
  <c r="R366" i="5"/>
  <c r="S366" i="5"/>
  <c r="S367" i="5"/>
  <c r="R367" i="5"/>
  <c r="R368" i="5"/>
  <c r="S368" i="5"/>
  <c r="S3" i="5" l="1"/>
  <c r="T2" i="5" s="1"/>
  <c r="T3" i="5" s="1"/>
  <c r="T4" i="5" s="1"/>
  <c r="U38" i="5" l="1"/>
  <c r="T305" i="5"/>
  <c r="U305" i="5"/>
  <c r="T306" i="5"/>
  <c r="U306" i="5"/>
  <c r="U307" i="5"/>
  <c r="T307" i="5"/>
  <c r="U275" i="5"/>
  <c r="T213" i="5"/>
  <c r="T294" i="5"/>
  <c r="T252" i="5"/>
  <c r="U176" i="5"/>
  <c r="T282" i="5"/>
  <c r="T225" i="5"/>
  <c r="T299" i="5"/>
  <c r="U264" i="5"/>
  <c r="T200" i="5"/>
  <c r="T267" i="5"/>
  <c r="T235" i="5"/>
  <c r="T203" i="5"/>
  <c r="U302" i="5"/>
  <c r="T281" i="5"/>
  <c r="U254" i="5"/>
  <c r="U222" i="5"/>
  <c r="U184" i="5"/>
  <c r="T264" i="5"/>
  <c r="U248" i="5"/>
  <c r="T232" i="5"/>
  <c r="U216" i="5"/>
  <c r="U200" i="5"/>
  <c r="T164" i="5"/>
  <c r="T82" i="5"/>
  <c r="U120" i="5"/>
  <c r="U303" i="5"/>
  <c r="U287" i="5"/>
  <c r="U271" i="5"/>
  <c r="U255" i="5"/>
  <c r="T239" i="5"/>
  <c r="T223" i="5"/>
  <c r="U207" i="5"/>
  <c r="U188" i="5"/>
  <c r="T120" i="5"/>
  <c r="T195" i="5"/>
  <c r="T174" i="5"/>
  <c r="U139" i="5"/>
  <c r="U96" i="5"/>
  <c r="U17" i="5"/>
  <c r="U182" i="5"/>
  <c r="T149" i="5"/>
  <c r="T106" i="5"/>
  <c r="U51" i="5"/>
  <c r="U177" i="5"/>
  <c r="T161" i="5"/>
  <c r="T143" i="5"/>
  <c r="T122" i="5"/>
  <c r="T100" i="5"/>
  <c r="T79" i="5"/>
  <c r="U13" i="5"/>
  <c r="T181" i="5"/>
  <c r="T165" i="5"/>
  <c r="U148" i="5"/>
  <c r="U126" i="5"/>
  <c r="T105" i="5"/>
  <c r="U84" i="5"/>
  <c r="U47" i="5"/>
  <c r="T19" i="5"/>
  <c r="U137" i="5"/>
  <c r="T121" i="5"/>
  <c r="U105" i="5"/>
  <c r="U89" i="5"/>
  <c r="U69" i="5"/>
  <c r="U32" i="5"/>
  <c r="T6" i="5"/>
  <c r="U62" i="5"/>
  <c r="U46" i="5"/>
  <c r="U12" i="5"/>
  <c r="T72" i="5"/>
  <c r="T40" i="5"/>
  <c r="T16" i="5"/>
  <c r="U247" i="5"/>
  <c r="T152" i="5"/>
  <c r="T245" i="5"/>
  <c r="T185" i="5"/>
  <c r="T162" i="5"/>
  <c r="T167" i="5"/>
  <c r="T55" i="5"/>
  <c r="T113" i="5"/>
  <c r="U127" i="5"/>
  <c r="U29" i="5"/>
  <c r="T38" i="5"/>
  <c r="U21" i="5"/>
  <c r="T229" i="5"/>
  <c r="U241" i="5"/>
  <c r="U277" i="5"/>
  <c r="T211" i="5"/>
  <c r="T198" i="5"/>
  <c r="T204" i="5"/>
  <c r="U30" i="5"/>
  <c r="U259" i="5"/>
  <c r="T22" i="5"/>
  <c r="T51" i="5"/>
  <c r="U117" i="5"/>
  <c r="U106" i="5"/>
  <c r="T132" i="5"/>
  <c r="U125" i="5"/>
  <c r="U37" i="5"/>
  <c r="U76" i="5"/>
  <c r="U308" i="5"/>
  <c r="T302" i="5"/>
  <c r="U269" i="5"/>
  <c r="T205" i="5"/>
  <c r="U290" i="5"/>
  <c r="T244" i="5"/>
  <c r="T115" i="5"/>
  <c r="U278" i="5"/>
  <c r="T217" i="5"/>
  <c r="T296" i="5"/>
  <c r="T256" i="5"/>
  <c r="T188" i="5"/>
  <c r="T263" i="5"/>
  <c r="U231" i="5"/>
  <c r="T199" i="5"/>
  <c r="T300" i="5"/>
  <c r="T278" i="5"/>
  <c r="T250" i="5"/>
  <c r="U218" i="5"/>
  <c r="T168" i="5"/>
  <c r="U262" i="5"/>
  <c r="U246" i="5"/>
  <c r="T230" i="5"/>
  <c r="T214" i="5"/>
  <c r="U198" i="5"/>
  <c r="T156" i="5"/>
  <c r="U67" i="5"/>
  <c r="U110" i="5"/>
  <c r="U301" i="5"/>
  <c r="U285" i="5"/>
  <c r="T269" i="5"/>
  <c r="T253" i="5"/>
  <c r="T237" i="5"/>
  <c r="T221" i="5"/>
  <c r="U205" i="5"/>
  <c r="T184" i="5"/>
  <c r="T109" i="5"/>
  <c r="T193" i="5"/>
  <c r="T170" i="5"/>
  <c r="T134" i="5"/>
  <c r="U91" i="5"/>
  <c r="T20" i="5"/>
  <c r="T178" i="5"/>
  <c r="T144" i="5"/>
  <c r="U101" i="5"/>
  <c r="T175" i="5"/>
  <c r="U159" i="5"/>
  <c r="U140" i="5"/>
  <c r="U119" i="5"/>
  <c r="U98" i="5"/>
  <c r="U75" i="5"/>
  <c r="T14" i="5"/>
  <c r="U179" i="5"/>
  <c r="T163" i="5"/>
  <c r="T145" i="5"/>
  <c r="T124" i="5"/>
  <c r="U102" i="5"/>
  <c r="U81" i="5"/>
  <c r="U43" i="5"/>
  <c r="T151" i="5"/>
  <c r="U135" i="5"/>
  <c r="T119" i="5"/>
  <c r="U103" i="5"/>
  <c r="T87" i="5"/>
  <c r="T65" i="5"/>
  <c r="T28" i="5"/>
  <c r="T76" i="5"/>
  <c r="U60" i="5"/>
  <c r="T44" i="5"/>
  <c r="T9" i="5"/>
  <c r="U35" i="5"/>
  <c r="U70" i="5"/>
  <c r="U54" i="5"/>
  <c r="U36" i="5"/>
  <c r="T7" i="5"/>
  <c r="U22" i="5"/>
  <c r="U288" i="5"/>
  <c r="T289" i="5"/>
  <c r="U270" i="5"/>
  <c r="T222" i="5"/>
  <c r="T114" i="5"/>
  <c r="T277" i="5"/>
  <c r="U213" i="5"/>
  <c r="U112" i="5"/>
  <c r="U80" i="5"/>
  <c r="U130" i="5"/>
  <c r="T155" i="5"/>
  <c r="U143" i="5"/>
  <c r="U79" i="5"/>
  <c r="U19" i="5"/>
  <c r="T243" i="5"/>
  <c r="T148" i="5"/>
  <c r="T110" i="5"/>
  <c r="U109" i="5"/>
  <c r="T15" i="5"/>
  <c r="T308" i="5"/>
  <c r="U298" i="5"/>
  <c r="T261" i="5"/>
  <c r="U197" i="5"/>
  <c r="T287" i="5"/>
  <c r="U236" i="5"/>
  <c r="T304" i="5"/>
  <c r="U272" i="5"/>
  <c r="U209" i="5"/>
  <c r="U292" i="5"/>
  <c r="T248" i="5"/>
  <c r="U156" i="5"/>
  <c r="T259" i="5"/>
  <c r="U227" i="5"/>
  <c r="T194" i="5"/>
  <c r="T297" i="5"/>
  <c r="T276" i="5"/>
  <c r="T246" i="5"/>
  <c r="U214" i="5"/>
  <c r="T136" i="5"/>
  <c r="T260" i="5"/>
  <c r="U244" i="5"/>
  <c r="T228" i="5"/>
  <c r="U212" i="5"/>
  <c r="T196" i="5"/>
  <c r="U146" i="5"/>
  <c r="T45" i="5"/>
  <c r="U99" i="5"/>
  <c r="U299" i="5"/>
  <c r="U283" i="5"/>
  <c r="U267" i="5"/>
  <c r="U251" i="5"/>
  <c r="U235" i="5"/>
  <c r="U219" i="5"/>
  <c r="U203" i="5"/>
  <c r="T176" i="5"/>
  <c r="T98" i="5"/>
  <c r="U191" i="5"/>
  <c r="T166" i="5"/>
  <c r="U128" i="5"/>
  <c r="T86" i="5"/>
  <c r="T18" i="5"/>
  <c r="U174" i="5"/>
  <c r="U138" i="5"/>
  <c r="T96" i="5"/>
  <c r="U39" i="5"/>
  <c r="T173" i="5"/>
  <c r="U157" i="5"/>
  <c r="T138" i="5"/>
  <c r="T116" i="5"/>
  <c r="U95" i="5"/>
  <c r="T71" i="5"/>
  <c r="U18" i="5"/>
  <c r="T177" i="5"/>
  <c r="U161" i="5"/>
  <c r="T142" i="5"/>
  <c r="U121" i="5"/>
  <c r="U100" i="5"/>
  <c r="T78" i="5"/>
  <c r="U34" i="5"/>
  <c r="U149" i="5"/>
  <c r="U133" i="5"/>
  <c r="T117" i="5"/>
  <c r="T101" i="5"/>
  <c r="T85" i="5"/>
  <c r="T61" i="5"/>
  <c r="U4" i="5"/>
  <c r="U74" i="5"/>
  <c r="U58" i="5"/>
  <c r="T42" i="5"/>
  <c r="U14" i="5"/>
  <c r="T13" i="5"/>
  <c r="T68" i="5"/>
  <c r="U52" i="5"/>
  <c r="U11" i="5"/>
  <c r="T24" i="5"/>
  <c r="U237" i="5"/>
  <c r="T147" i="5"/>
  <c r="U202" i="5"/>
  <c r="T238" i="5"/>
  <c r="T186" i="5"/>
  <c r="T293" i="5"/>
  <c r="U229" i="5"/>
  <c r="U55" i="5"/>
  <c r="T189" i="5"/>
  <c r="T183" i="5"/>
  <c r="T108" i="5"/>
  <c r="T171" i="5"/>
  <c r="T92" i="5"/>
  <c r="T95" i="5"/>
  <c r="T52" i="5"/>
  <c r="T62" i="5"/>
  <c r="U204" i="5"/>
  <c r="T83" i="5"/>
  <c r="U243" i="5"/>
  <c r="U230" i="5"/>
  <c r="U220" i="5"/>
  <c r="T291" i="5"/>
  <c r="U195" i="5"/>
  <c r="T107" i="5"/>
  <c r="U71" i="5"/>
  <c r="T84" i="5"/>
  <c r="T89" i="5"/>
  <c r="T93" i="5"/>
  <c r="U10" i="5"/>
  <c r="T33" i="5"/>
  <c r="T295" i="5"/>
  <c r="U253" i="5"/>
  <c r="T180" i="5"/>
  <c r="T283" i="5"/>
  <c r="U228" i="5"/>
  <c r="U300" i="5"/>
  <c r="T265" i="5"/>
  <c r="T201" i="5"/>
  <c r="T288" i="5"/>
  <c r="U240" i="5"/>
  <c r="T67" i="5"/>
  <c r="T255" i="5"/>
  <c r="U223" i="5"/>
  <c r="U186" i="5"/>
  <c r="U294" i="5"/>
  <c r="U273" i="5"/>
  <c r="T242" i="5"/>
  <c r="T210" i="5"/>
  <c r="U94" i="5"/>
  <c r="U258" i="5"/>
  <c r="U242" i="5"/>
  <c r="U226" i="5"/>
  <c r="U210" i="5"/>
  <c r="U194" i="5"/>
  <c r="U136" i="5"/>
  <c r="U33" i="5"/>
  <c r="U88" i="5"/>
  <c r="U297" i="5"/>
  <c r="U281" i="5"/>
  <c r="U265" i="5"/>
  <c r="U249" i="5"/>
  <c r="U233" i="5"/>
  <c r="U217" i="5"/>
  <c r="U201" i="5"/>
  <c r="U168" i="5"/>
  <c r="T88" i="5"/>
  <c r="U189" i="5"/>
  <c r="U162" i="5"/>
  <c r="T123" i="5"/>
  <c r="T80" i="5"/>
  <c r="U193" i="5"/>
  <c r="U170" i="5"/>
  <c r="T133" i="5"/>
  <c r="T90" i="5"/>
  <c r="T26" i="5"/>
  <c r="U171" i="5"/>
  <c r="U155" i="5"/>
  <c r="T135" i="5"/>
  <c r="U114" i="5"/>
  <c r="U92" i="5"/>
  <c r="U65" i="5"/>
  <c r="U31" i="5"/>
  <c r="U175" i="5"/>
  <c r="T159" i="5"/>
  <c r="T140" i="5"/>
  <c r="T118" i="5"/>
  <c r="U97" i="5"/>
  <c r="T75" i="5"/>
  <c r="T8" i="5"/>
  <c r="U147" i="5"/>
  <c r="T131" i="5"/>
  <c r="U115" i="5"/>
  <c r="T99" i="5"/>
  <c r="U83" i="5"/>
  <c r="U57" i="5"/>
  <c r="T39" i="5"/>
  <c r="U72" i="5"/>
  <c r="U56" i="5"/>
  <c r="U40" i="5"/>
  <c r="T37" i="5"/>
  <c r="U23" i="5"/>
  <c r="U66" i="5"/>
  <c r="T50" i="5"/>
  <c r="T23" i="5"/>
  <c r="T10" i="5"/>
  <c r="U152" i="5"/>
  <c r="T63" i="5"/>
  <c r="U268" i="5"/>
  <c r="T104" i="5"/>
  <c r="U252" i="5"/>
  <c r="U142" i="5"/>
  <c r="T141" i="5"/>
  <c r="T187" i="5"/>
  <c r="T127" i="5"/>
  <c r="T169" i="5"/>
  <c r="U141" i="5"/>
  <c r="T66" i="5"/>
  <c r="U24" i="5"/>
  <c r="U291" i="5"/>
  <c r="U245" i="5"/>
  <c r="T126" i="5"/>
  <c r="U280" i="5"/>
  <c r="T220" i="5"/>
  <c r="U296" i="5"/>
  <c r="U257" i="5"/>
  <c r="U190" i="5"/>
  <c r="T285" i="5"/>
  <c r="U232" i="5"/>
  <c r="U279" i="5"/>
  <c r="T251" i="5"/>
  <c r="T219" i="5"/>
  <c r="T172" i="5"/>
  <c r="T292" i="5"/>
  <c r="T270" i="5"/>
  <c r="U238" i="5"/>
  <c r="U206" i="5"/>
  <c r="T27" i="5"/>
  <c r="U256" i="5"/>
  <c r="T240" i="5"/>
  <c r="U224" i="5"/>
  <c r="U208" i="5"/>
  <c r="T190" i="5"/>
  <c r="T125" i="5"/>
  <c r="T160" i="5"/>
  <c r="U78" i="5"/>
  <c r="U295" i="5"/>
  <c r="T279" i="5"/>
  <c r="U263" i="5"/>
  <c r="T247" i="5"/>
  <c r="T231" i="5"/>
  <c r="T215" i="5"/>
  <c r="U199" i="5"/>
  <c r="U160" i="5"/>
  <c r="T77" i="5"/>
  <c r="U187" i="5"/>
  <c r="U158" i="5"/>
  <c r="U118" i="5"/>
  <c r="U73" i="5"/>
  <c r="T191" i="5"/>
  <c r="U166" i="5"/>
  <c r="T128" i="5"/>
  <c r="U85" i="5"/>
  <c r="U28" i="5"/>
  <c r="U169" i="5"/>
  <c r="T153" i="5"/>
  <c r="U132" i="5"/>
  <c r="U111" i="5"/>
  <c r="U90" i="5"/>
  <c r="T59" i="5"/>
  <c r="U26" i="5"/>
  <c r="U173" i="5"/>
  <c r="T157" i="5"/>
  <c r="T137" i="5"/>
  <c r="U116" i="5"/>
  <c r="T94" i="5"/>
  <c r="T69" i="5"/>
  <c r="U6" i="5"/>
  <c r="U145" i="5"/>
  <c r="U129" i="5"/>
  <c r="U113" i="5"/>
  <c r="T97" i="5"/>
  <c r="T81" i="5"/>
  <c r="U53" i="5"/>
  <c r="U15" i="5"/>
  <c r="T70" i="5"/>
  <c r="T54" i="5"/>
  <c r="T5" i="5"/>
  <c r="U27" i="5"/>
  <c r="U8" i="5"/>
  <c r="T64" i="5"/>
  <c r="T48" i="5"/>
  <c r="U25" i="5"/>
  <c r="T36" i="5"/>
  <c r="U304" i="5"/>
  <c r="U274" i="5"/>
  <c r="T212" i="5"/>
  <c r="U293" i="5"/>
  <c r="T249" i="5"/>
  <c r="U164" i="5"/>
  <c r="U282" i="5"/>
  <c r="T224" i="5"/>
  <c r="U215" i="5"/>
  <c r="U266" i="5"/>
  <c r="T234" i="5"/>
  <c r="T254" i="5"/>
  <c r="T206" i="5"/>
  <c r="T57" i="5"/>
  <c r="U261" i="5"/>
  <c r="T197" i="5"/>
  <c r="U63" i="5"/>
  <c r="U122" i="5"/>
  <c r="U151" i="5"/>
  <c r="T31" i="5"/>
  <c r="U134" i="5"/>
  <c r="T111" i="5"/>
  <c r="U49" i="5"/>
  <c r="T17" i="5"/>
  <c r="T29" i="5"/>
  <c r="T284" i="5"/>
  <c r="T290" i="5"/>
  <c r="T274" i="5"/>
  <c r="T286" i="5"/>
  <c r="T268" i="5"/>
  <c r="U180" i="5"/>
  <c r="T275" i="5"/>
  <c r="U211" i="5"/>
  <c r="T182" i="5"/>
  <c r="T158" i="5"/>
  <c r="U165" i="5"/>
  <c r="T49" i="5"/>
  <c r="U153" i="5"/>
  <c r="T34" i="5"/>
  <c r="U77" i="5"/>
  <c r="U50" i="5"/>
  <c r="T60" i="5"/>
  <c r="T280" i="5"/>
  <c r="U221" i="5"/>
  <c r="T298" i="5"/>
  <c r="U260" i="5"/>
  <c r="U196" i="5"/>
  <c r="U286" i="5"/>
  <c r="T233" i="5"/>
  <c r="T303" i="5"/>
  <c r="T272" i="5"/>
  <c r="T208" i="5"/>
  <c r="T271" i="5"/>
  <c r="U239" i="5"/>
  <c r="T207" i="5"/>
  <c r="T47" i="5"/>
  <c r="U284" i="5"/>
  <c r="T258" i="5"/>
  <c r="T226" i="5"/>
  <c r="U192" i="5"/>
  <c r="T266" i="5"/>
  <c r="U250" i="5"/>
  <c r="U234" i="5"/>
  <c r="T218" i="5"/>
  <c r="T202" i="5"/>
  <c r="U172" i="5"/>
  <c r="U93" i="5"/>
  <c r="U131" i="5"/>
  <c r="T32" i="5"/>
  <c r="U289" i="5"/>
  <c r="T273" i="5"/>
  <c r="T257" i="5"/>
  <c r="T241" i="5"/>
  <c r="U225" i="5"/>
  <c r="T209" i="5"/>
  <c r="T192" i="5"/>
  <c r="T130" i="5"/>
  <c r="T12" i="5"/>
  <c r="U178" i="5"/>
  <c r="U144" i="5"/>
  <c r="T102" i="5"/>
  <c r="U41" i="5"/>
  <c r="U185" i="5"/>
  <c r="U154" i="5"/>
  <c r="T112" i="5"/>
  <c r="U61" i="5"/>
  <c r="T179" i="5"/>
  <c r="U163" i="5"/>
  <c r="T146" i="5"/>
  <c r="U124" i="5"/>
  <c r="T103" i="5"/>
  <c r="U82" i="5"/>
  <c r="T43" i="5"/>
  <c r="U183" i="5"/>
  <c r="U167" i="5"/>
  <c r="U150" i="5"/>
  <c r="T129" i="5"/>
  <c r="U108" i="5"/>
  <c r="U86" i="5"/>
  <c r="T53" i="5"/>
  <c r="U16" i="5"/>
  <c r="T139" i="5"/>
  <c r="U123" i="5"/>
  <c r="U107" i="5"/>
  <c r="T91" i="5"/>
  <c r="T73" i="5"/>
  <c r="T41" i="5"/>
  <c r="U20" i="5"/>
  <c r="U64" i="5"/>
  <c r="U48" i="5"/>
  <c r="T25" i="5"/>
  <c r="T30" i="5"/>
  <c r="T74" i="5"/>
  <c r="T58" i="5"/>
  <c r="U42" i="5"/>
  <c r="U9" i="5"/>
  <c r="U5" i="5"/>
  <c r="U7" i="5"/>
  <c r="T56" i="5"/>
  <c r="T35" i="5"/>
  <c r="U276" i="5"/>
  <c r="T154" i="5"/>
  <c r="U87" i="5"/>
  <c r="T21" i="5"/>
  <c r="U68" i="5"/>
  <c r="T46" i="5"/>
  <c r="T301" i="5"/>
  <c r="T216" i="5"/>
  <c r="T262" i="5"/>
  <c r="T236" i="5"/>
  <c r="U104" i="5"/>
  <c r="T227" i="5"/>
  <c r="T150" i="5"/>
  <c r="U181" i="5"/>
  <c r="T11" i="5"/>
  <c r="U59" i="5"/>
  <c r="U45" i="5"/>
  <c r="U44" i="5"/>
  <c r="U309" i="5"/>
  <c r="T309" i="5"/>
  <c r="T310" i="5"/>
  <c r="U310" i="5"/>
  <c r="U311" i="5"/>
  <c r="T311" i="5"/>
  <c r="T312" i="5"/>
  <c r="U312" i="5"/>
  <c r="T313" i="5"/>
  <c r="U313" i="5"/>
  <c r="T314" i="5"/>
  <c r="U314" i="5"/>
  <c r="T315" i="5"/>
  <c r="U315" i="5"/>
  <c r="U316" i="5"/>
  <c r="T316" i="5"/>
  <c r="U317" i="5"/>
  <c r="T317" i="5"/>
  <c r="U318" i="5"/>
  <c r="T318" i="5"/>
  <c r="U319" i="5"/>
  <c r="T319" i="5"/>
  <c r="T320" i="5"/>
  <c r="U320" i="5"/>
  <c r="U321" i="5"/>
  <c r="T321" i="5"/>
  <c r="T322" i="5"/>
  <c r="U322" i="5"/>
  <c r="U323" i="5"/>
  <c r="T323" i="5"/>
  <c r="U324" i="5"/>
  <c r="T324" i="5"/>
  <c r="T325" i="5"/>
  <c r="U325" i="5"/>
  <c r="U326" i="5"/>
  <c r="T326" i="5"/>
  <c r="U327" i="5"/>
  <c r="T327" i="5"/>
  <c r="U328" i="5"/>
  <c r="T328" i="5"/>
  <c r="T329" i="5"/>
  <c r="U329" i="5"/>
  <c r="U330" i="5"/>
  <c r="T330" i="5"/>
  <c r="U331" i="5"/>
  <c r="T331" i="5"/>
  <c r="T332" i="5"/>
  <c r="U332" i="5"/>
  <c r="T333" i="5"/>
  <c r="U333" i="5"/>
  <c r="U334" i="5"/>
  <c r="T334" i="5"/>
  <c r="T335" i="5"/>
  <c r="U335" i="5"/>
  <c r="T336" i="5"/>
  <c r="U336" i="5"/>
  <c r="T337" i="5"/>
  <c r="U337" i="5"/>
  <c r="U338" i="5"/>
  <c r="T338" i="5"/>
  <c r="U339" i="5"/>
  <c r="T339" i="5"/>
  <c r="T340" i="5"/>
  <c r="U340" i="5"/>
  <c r="U341" i="5"/>
  <c r="T341" i="5"/>
  <c r="U342" i="5"/>
  <c r="T342" i="5"/>
  <c r="U343" i="5"/>
  <c r="T343" i="5"/>
  <c r="T344" i="5"/>
  <c r="U344" i="5"/>
  <c r="T345" i="5"/>
  <c r="U345" i="5"/>
  <c r="U346" i="5"/>
  <c r="T346" i="5"/>
  <c r="U347" i="5"/>
  <c r="T347" i="5"/>
  <c r="U348" i="5"/>
  <c r="T348" i="5"/>
  <c r="T349" i="5"/>
  <c r="U349" i="5"/>
  <c r="T350" i="5"/>
  <c r="U350" i="5"/>
  <c r="T351" i="5"/>
  <c r="U351" i="5"/>
  <c r="T352" i="5"/>
  <c r="U352" i="5"/>
  <c r="U353" i="5"/>
  <c r="T353" i="5"/>
  <c r="T354" i="5"/>
  <c r="U354" i="5"/>
  <c r="T355" i="5"/>
  <c r="U355" i="5"/>
  <c r="T356" i="5"/>
  <c r="U356" i="5"/>
  <c r="T357" i="5"/>
  <c r="U357" i="5"/>
  <c r="U358" i="5"/>
  <c r="T358" i="5"/>
  <c r="U359" i="5"/>
  <c r="T359" i="5"/>
  <c r="U360" i="5"/>
  <c r="T360" i="5"/>
  <c r="T361" i="5"/>
  <c r="U361" i="5"/>
  <c r="T362" i="5"/>
  <c r="U362" i="5"/>
  <c r="U363" i="5"/>
  <c r="T363" i="5"/>
  <c r="T364" i="5"/>
  <c r="U364" i="5"/>
  <c r="T365" i="5"/>
  <c r="U365" i="5"/>
  <c r="U366" i="5"/>
  <c r="T366" i="5"/>
  <c r="U367" i="5"/>
  <c r="T367" i="5"/>
  <c r="U368" i="5"/>
  <c r="T368" i="5"/>
  <c r="U3" i="5" l="1"/>
  <c r="V2" i="5" s="1"/>
  <c r="E19" i="1" l="1"/>
  <c r="V3" i="5"/>
  <c r="V4" i="5" s="1"/>
  <c r="J2" i="5"/>
  <c r="V26" i="5" l="1"/>
  <c r="V305" i="5"/>
  <c r="W305" i="5"/>
  <c r="W306" i="5"/>
  <c r="V306" i="5"/>
  <c r="V307" i="5"/>
  <c r="W307" i="5"/>
  <c r="W308" i="5"/>
  <c r="V308" i="5"/>
  <c r="W309" i="5"/>
  <c r="V309" i="5"/>
  <c r="V254" i="5"/>
  <c r="W270" i="5"/>
  <c r="W286" i="5"/>
  <c r="W302" i="5"/>
  <c r="W268" i="5"/>
  <c r="V256" i="5"/>
  <c r="W272" i="5"/>
  <c r="W288" i="5"/>
  <c r="W304" i="5"/>
  <c r="V274" i="5"/>
  <c r="V290" i="5"/>
  <c r="V258" i="5"/>
  <c r="W260" i="5"/>
  <c r="W276" i="5"/>
  <c r="V292" i="5"/>
  <c r="V298" i="5"/>
  <c r="V300" i="5"/>
  <c r="V246" i="5"/>
  <c r="W262" i="5"/>
  <c r="V278" i="5"/>
  <c r="W294" i="5"/>
  <c r="V310" i="5"/>
  <c r="W248" i="5"/>
  <c r="W264" i="5"/>
  <c r="V280" i="5"/>
  <c r="V296" i="5"/>
  <c r="W250" i="5"/>
  <c r="W282" i="5"/>
  <c r="W310" i="5"/>
  <c r="V266" i="5"/>
  <c r="V252" i="5"/>
  <c r="V284" i="5"/>
  <c r="W134" i="5"/>
  <c r="V192" i="5"/>
  <c r="V90" i="5"/>
  <c r="W166" i="5"/>
  <c r="W222" i="5"/>
  <c r="W74" i="5"/>
  <c r="W188" i="5"/>
  <c r="V122" i="5"/>
  <c r="W242" i="5"/>
  <c r="V178" i="5"/>
  <c r="W106" i="5"/>
  <c r="V78" i="5"/>
  <c r="V48" i="5"/>
  <c r="W300" i="5"/>
  <c r="V268" i="5"/>
  <c r="V236" i="5"/>
  <c r="W204" i="5"/>
  <c r="W172" i="5"/>
  <c r="W140" i="5"/>
  <c r="V108" i="5"/>
  <c r="W76" i="5"/>
  <c r="V33" i="5"/>
  <c r="W267" i="5"/>
  <c r="W235" i="5"/>
  <c r="V203" i="5"/>
  <c r="V171" i="5"/>
  <c r="V139" i="5"/>
  <c r="V107" i="5"/>
  <c r="W75" i="5"/>
  <c r="W30" i="5"/>
  <c r="V295" i="5"/>
  <c r="W263" i="5"/>
  <c r="W231" i="5"/>
  <c r="V199" i="5"/>
  <c r="W167" i="5"/>
  <c r="V135" i="5"/>
  <c r="V103" i="5"/>
  <c r="V71" i="5"/>
  <c r="V5" i="5"/>
  <c r="W274" i="5"/>
  <c r="V242" i="5"/>
  <c r="V210" i="5"/>
  <c r="W178" i="5"/>
  <c r="V146" i="5"/>
  <c r="V114" i="5"/>
  <c r="W82" i="5"/>
  <c r="V8" i="5"/>
  <c r="W281" i="5"/>
  <c r="W249" i="5"/>
  <c r="W217" i="5"/>
  <c r="V185" i="5"/>
  <c r="V153" i="5"/>
  <c r="W121" i="5"/>
  <c r="W89" i="5"/>
  <c r="W50" i="5"/>
  <c r="W297" i="5"/>
  <c r="W265" i="5"/>
  <c r="W233" i="5"/>
  <c r="W201" i="5"/>
  <c r="V169" i="5"/>
  <c r="V137" i="5"/>
  <c r="W105" i="5"/>
  <c r="V73" i="5"/>
  <c r="V41" i="5"/>
  <c r="V47" i="5"/>
  <c r="W31" i="5"/>
  <c r="V61" i="5"/>
  <c r="V45" i="5"/>
  <c r="V23" i="5"/>
  <c r="W40" i="5"/>
  <c r="W9" i="5"/>
  <c r="W22" i="5"/>
  <c r="V43" i="5"/>
  <c r="W34" i="5"/>
  <c r="V19" i="5"/>
  <c r="W57" i="5"/>
  <c r="W27" i="5"/>
  <c r="V18" i="5"/>
  <c r="W205" i="5"/>
  <c r="V10" i="5"/>
  <c r="V224" i="5"/>
  <c r="V152" i="5"/>
  <c r="V76" i="5"/>
  <c r="W150" i="5"/>
  <c r="W206" i="5"/>
  <c r="W244" i="5"/>
  <c r="W180" i="5"/>
  <c r="W108" i="5"/>
  <c r="V234" i="5"/>
  <c r="V170" i="5"/>
  <c r="V92" i="5"/>
  <c r="V59" i="5"/>
  <c r="W8" i="5"/>
  <c r="W296" i="5"/>
  <c r="V264" i="5"/>
  <c r="V232" i="5"/>
  <c r="W200" i="5"/>
  <c r="W168" i="5"/>
  <c r="V136" i="5"/>
  <c r="V104" i="5"/>
  <c r="V72" i="5"/>
  <c r="W33" i="5"/>
  <c r="V263" i="5"/>
  <c r="V231" i="5"/>
  <c r="W199" i="5"/>
  <c r="V167" i="5"/>
  <c r="W135" i="5"/>
  <c r="W103" i="5"/>
  <c r="W71" i="5"/>
  <c r="V31" i="5"/>
  <c r="V291" i="5"/>
  <c r="W259" i="5"/>
  <c r="V227" i="5"/>
  <c r="V195" i="5"/>
  <c r="W163" i="5"/>
  <c r="V131" i="5"/>
  <c r="W99" i="5"/>
  <c r="W67" i="5"/>
  <c r="V302" i="5"/>
  <c r="V270" i="5"/>
  <c r="W238" i="5"/>
  <c r="V206" i="5"/>
  <c r="V174" i="5"/>
  <c r="V142" i="5"/>
  <c r="V110" i="5"/>
  <c r="W78" i="5"/>
  <c r="W28" i="5"/>
  <c r="W277" i="5"/>
  <c r="V245" i="5"/>
  <c r="V213" i="5"/>
  <c r="V181" i="5"/>
  <c r="V149" i="5"/>
  <c r="V117" i="5"/>
  <c r="W85" i="5"/>
  <c r="W43" i="5"/>
  <c r="V293" i="5"/>
  <c r="V261" i="5"/>
  <c r="V229" i="5"/>
  <c r="W197" i="5"/>
  <c r="V165" i="5"/>
  <c r="W133" i="5"/>
  <c r="V101" i="5"/>
  <c r="W69" i="5"/>
  <c r="W66" i="5"/>
  <c r="W44" i="5"/>
  <c r="W7" i="5"/>
  <c r="W59" i="5"/>
  <c r="W39" i="5"/>
  <c r="W15" i="5"/>
  <c r="V27" i="5"/>
  <c r="V37" i="5"/>
  <c r="W173" i="5"/>
  <c r="W47" i="5"/>
  <c r="V200" i="5"/>
  <c r="W240" i="5"/>
  <c r="W114" i="5"/>
  <c r="V132" i="5"/>
  <c r="V190" i="5"/>
  <c r="W236" i="5"/>
  <c r="V172" i="5"/>
  <c r="V96" i="5"/>
  <c r="V226" i="5"/>
  <c r="W162" i="5"/>
  <c r="W80" i="5"/>
  <c r="W26" i="5"/>
  <c r="V118" i="5"/>
  <c r="W292" i="5"/>
  <c r="V260" i="5"/>
  <c r="W228" i="5"/>
  <c r="V196" i="5"/>
  <c r="W164" i="5"/>
  <c r="W132" i="5"/>
  <c r="V100" i="5"/>
  <c r="V68" i="5"/>
  <c r="W303" i="5"/>
  <c r="V259" i="5"/>
  <c r="W227" i="5"/>
  <c r="W195" i="5"/>
  <c r="V163" i="5"/>
  <c r="W131" i="5"/>
  <c r="V99" i="5"/>
  <c r="V67" i="5"/>
  <c r="V304" i="5"/>
  <c r="V287" i="5"/>
  <c r="W255" i="5"/>
  <c r="W223" i="5"/>
  <c r="W191" i="5"/>
  <c r="V159" i="5"/>
  <c r="W127" i="5"/>
  <c r="V95" i="5"/>
  <c r="V60" i="5"/>
  <c r="W298" i="5"/>
  <c r="W266" i="5"/>
  <c r="W234" i="5"/>
  <c r="V202" i="5"/>
  <c r="W170" i="5"/>
  <c r="V138" i="5"/>
  <c r="V106" i="5"/>
  <c r="V74" i="5"/>
  <c r="V16" i="5"/>
  <c r="W273" i="5"/>
  <c r="W241" i="5"/>
  <c r="V209" i="5"/>
  <c r="V177" i="5"/>
  <c r="V145" i="5"/>
  <c r="W113" i="5"/>
  <c r="W81" i="5"/>
  <c r="V28" i="5"/>
  <c r="W289" i="5"/>
  <c r="W257" i="5"/>
  <c r="W225" i="5"/>
  <c r="V193" i="5"/>
  <c r="V161" i="5"/>
  <c r="V129" i="5"/>
  <c r="V97" i="5"/>
  <c r="V64" i="5"/>
  <c r="V63" i="5"/>
  <c r="W42" i="5"/>
  <c r="V40" i="5"/>
  <c r="W38" i="5"/>
  <c r="V237" i="5"/>
  <c r="V17" i="5"/>
  <c r="V311" i="5"/>
  <c r="W184" i="5"/>
  <c r="V208" i="5"/>
  <c r="W62" i="5"/>
  <c r="V112" i="5"/>
  <c r="W174" i="5"/>
  <c r="V228" i="5"/>
  <c r="V164" i="5"/>
  <c r="V82" i="5"/>
  <c r="V218" i="5"/>
  <c r="W154" i="5"/>
  <c r="V66" i="5"/>
  <c r="W136" i="5"/>
  <c r="V102" i="5"/>
  <c r="V288" i="5"/>
  <c r="W256" i="5"/>
  <c r="W224" i="5"/>
  <c r="W192" i="5"/>
  <c r="V160" i="5"/>
  <c r="W128" i="5"/>
  <c r="W96" i="5"/>
  <c r="V62" i="5"/>
  <c r="W295" i="5"/>
  <c r="V255" i="5"/>
  <c r="V223" i="5"/>
  <c r="V191" i="5"/>
  <c r="W159" i="5"/>
  <c r="V127" i="5"/>
  <c r="W95" i="5"/>
  <c r="W61" i="5"/>
  <c r="V299" i="5"/>
  <c r="V283" i="5"/>
  <c r="V251" i="5"/>
  <c r="W219" i="5"/>
  <c r="V187" i="5"/>
  <c r="V155" i="5"/>
  <c r="V123" i="5"/>
  <c r="W91" i="5"/>
  <c r="W53" i="5"/>
  <c r="V294" i="5"/>
  <c r="V262" i="5"/>
  <c r="W230" i="5"/>
  <c r="V198" i="5"/>
  <c r="V166" i="5"/>
  <c r="V134" i="5"/>
  <c r="W102" i="5"/>
  <c r="W70" i="5"/>
  <c r="W18" i="5"/>
  <c r="V269" i="5"/>
  <c r="W237" i="5"/>
  <c r="V205" i="5"/>
  <c r="V173" i="5"/>
  <c r="V141" i="5"/>
  <c r="V109" i="5"/>
  <c r="W77" i="5"/>
  <c r="W24" i="5"/>
  <c r="W285" i="5"/>
  <c r="W253" i="5"/>
  <c r="V221" i="5"/>
  <c r="W189" i="5"/>
  <c r="W157" i="5"/>
  <c r="W125" i="5"/>
  <c r="V93" i="5"/>
  <c r="W56" i="5"/>
  <c r="W60" i="5"/>
  <c r="W17" i="5"/>
  <c r="W20" i="5"/>
  <c r="V55" i="5"/>
  <c r="V20" i="5"/>
  <c r="W6" i="5"/>
  <c r="V24" i="5"/>
  <c r="W13" i="5"/>
  <c r="W49" i="5"/>
  <c r="W4" i="5"/>
  <c r="W109" i="5"/>
  <c r="W63" i="5"/>
  <c r="W311" i="5"/>
  <c r="V168" i="5"/>
  <c r="W176" i="5"/>
  <c r="V230" i="5"/>
  <c r="W84" i="5"/>
  <c r="W158" i="5"/>
  <c r="W220" i="5"/>
  <c r="W156" i="5"/>
  <c r="W68" i="5"/>
  <c r="W210" i="5"/>
  <c r="W146" i="5"/>
  <c r="W36" i="5"/>
  <c r="V120" i="5"/>
  <c r="W86" i="5"/>
  <c r="W284" i="5"/>
  <c r="W252" i="5"/>
  <c r="V220" i="5"/>
  <c r="V188" i="5"/>
  <c r="V156" i="5"/>
  <c r="V124" i="5"/>
  <c r="W92" i="5"/>
  <c r="W54" i="5"/>
  <c r="W287" i="5"/>
  <c r="W251" i="5"/>
  <c r="V219" i="5"/>
  <c r="W187" i="5"/>
  <c r="W155" i="5"/>
  <c r="W123" i="5"/>
  <c r="V91" i="5"/>
  <c r="V54" i="5"/>
  <c r="W291" i="5"/>
  <c r="V279" i="5"/>
  <c r="V247" i="5"/>
  <c r="V215" i="5"/>
  <c r="V183" i="5"/>
  <c r="V151" i="5"/>
  <c r="V119" i="5"/>
  <c r="V87" i="5"/>
  <c r="V46" i="5"/>
  <c r="W290" i="5"/>
  <c r="W258" i="5"/>
  <c r="W226" i="5"/>
  <c r="V194" i="5"/>
  <c r="V162" i="5"/>
  <c r="W130" i="5"/>
  <c r="V98" i="5"/>
  <c r="W65" i="5"/>
  <c r="V297" i="5"/>
  <c r="V265" i="5"/>
  <c r="V233" i="5"/>
  <c r="V201" i="5"/>
  <c r="W169" i="5"/>
  <c r="W137" i="5"/>
  <c r="V105" i="5"/>
  <c r="W73" i="5"/>
  <c r="W21" i="5"/>
  <c r="V281" i="5"/>
  <c r="V249" i="5"/>
  <c r="V217" i="5"/>
  <c r="W185" i="5"/>
  <c r="W153" i="5"/>
  <c r="V121" i="5"/>
  <c r="V89" i="5"/>
  <c r="V58" i="5"/>
  <c r="V22" i="5"/>
  <c r="V53" i="5"/>
  <c r="V30" i="5"/>
  <c r="W5" i="5"/>
  <c r="V29" i="5"/>
  <c r="W10" i="5"/>
  <c r="V77" i="5"/>
  <c r="W23" i="5"/>
  <c r="W216" i="5"/>
  <c r="W144" i="5"/>
  <c r="W214" i="5"/>
  <c r="V56" i="5"/>
  <c r="W142" i="5"/>
  <c r="W212" i="5"/>
  <c r="W148" i="5"/>
  <c r="W52" i="5"/>
  <c r="W202" i="5"/>
  <c r="W138" i="5"/>
  <c r="V21" i="5"/>
  <c r="W104" i="5"/>
  <c r="V70" i="5"/>
  <c r="W280" i="5"/>
  <c r="V248" i="5"/>
  <c r="V216" i="5"/>
  <c r="V184" i="5"/>
  <c r="W152" i="5"/>
  <c r="W120" i="5"/>
  <c r="V88" i="5"/>
  <c r="W48" i="5"/>
  <c r="W279" i="5"/>
  <c r="W247" i="5"/>
  <c r="W215" i="5"/>
  <c r="W183" i="5"/>
  <c r="W151" i="5"/>
  <c r="W119" i="5"/>
  <c r="W87" i="5"/>
  <c r="W46" i="5"/>
  <c r="W283" i="5"/>
  <c r="V275" i="5"/>
  <c r="W243" i="5"/>
  <c r="W211" i="5"/>
  <c r="W179" i="5"/>
  <c r="W147" i="5"/>
  <c r="W115" i="5"/>
  <c r="W83" i="5"/>
  <c r="V14" i="5"/>
  <c r="V286" i="5"/>
  <c r="W254" i="5"/>
  <c r="V222" i="5"/>
  <c r="W190" i="5"/>
  <c r="V158" i="5"/>
  <c r="V126" i="5"/>
  <c r="W94" i="5"/>
  <c r="W58" i="5"/>
  <c r="W293" i="5"/>
  <c r="W261" i="5"/>
  <c r="W229" i="5"/>
  <c r="V197" i="5"/>
  <c r="W165" i="5"/>
  <c r="V133" i="5"/>
  <c r="W101" i="5"/>
  <c r="V69" i="5"/>
  <c r="W29" i="5"/>
  <c r="V277" i="5"/>
  <c r="W245" i="5"/>
  <c r="W213" i="5"/>
  <c r="W181" i="5"/>
  <c r="W149" i="5"/>
  <c r="W117" i="5"/>
  <c r="V85" i="5"/>
  <c r="V42" i="5"/>
  <c r="W55" i="5"/>
  <c r="V34" i="5"/>
  <c r="V25" i="5"/>
  <c r="V51" i="5"/>
  <c r="W19" i="5"/>
  <c r="W35" i="5"/>
  <c r="V38" i="5"/>
  <c r="W25" i="5"/>
  <c r="W14" i="5"/>
  <c r="V12" i="5"/>
  <c r="W141" i="5"/>
  <c r="V50" i="5"/>
  <c r="W16" i="5"/>
  <c r="W160" i="5"/>
  <c r="W100" i="5"/>
  <c r="W198" i="5"/>
  <c r="V6" i="5"/>
  <c r="W124" i="5"/>
  <c r="V204" i="5"/>
  <c r="V140" i="5"/>
  <c r="V35" i="5"/>
  <c r="W194" i="5"/>
  <c r="V128" i="5"/>
  <c r="W110" i="5"/>
  <c r="W88" i="5"/>
  <c r="W45" i="5"/>
  <c r="V276" i="5"/>
  <c r="V244" i="5"/>
  <c r="V212" i="5"/>
  <c r="V180" i="5"/>
  <c r="V148" i="5"/>
  <c r="V116" i="5"/>
  <c r="V84" i="5"/>
  <c r="W32" i="5"/>
  <c r="W275" i="5"/>
  <c r="V243" i="5"/>
  <c r="V211" i="5"/>
  <c r="V179" i="5"/>
  <c r="V147" i="5"/>
  <c r="V115" i="5"/>
  <c r="V83" i="5"/>
  <c r="V11" i="5"/>
  <c r="V303" i="5"/>
  <c r="W271" i="5"/>
  <c r="W239" i="5"/>
  <c r="W207" i="5"/>
  <c r="V175" i="5"/>
  <c r="W143" i="5"/>
  <c r="W111" i="5"/>
  <c r="W79" i="5"/>
  <c r="V7" i="5"/>
  <c r="V282" i="5"/>
  <c r="V250" i="5"/>
  <c r="W218" i="5"/>
  <c r="W186" i="5"/>
  <c r="V154" i="5"/>
  <c r="W122" i="5"/>
  <c r="W90" i="5"/>
  <c r="W51" i="5"/>
  <c r="V289" i="5"/>
  <c r="V257" i="5"/>
  <c r="V225" i="5"/>
  <c r="W193" i="5"/>
  <c r="W161" i="5"/>
  <c r="W129" i="5"/>
  <c r="W97" i="5"/>
  <c r="W64" i="5"/>
  <c r="W301" i="5"/>
  <c r="V273" i="5"/>
  <c r="V241" i="5"/>
  <c r="W209" i="5"/>
  <c r="W177" i="5"/>
  <c r="W145" i="5"/>
  <c r="V113" i="5"/>
  <c r="V81" i="5"/>
  <c r="W11" i="5"/>
  <c r="V52" i="5"/>
  <c r="V15" i="5"/>
  <c r="V65" i="5"/>
  <c r="V49" i="5"/>
  <c r="V32" i="5"/>
  <c r="W232" i="5"/>
  <c r="W126" i="5"/>
  <c r="W182" i="5"/>
  <c r="V238" i="5"/>
  <c r="W98" i="5"/>
  <c r="W196" i="5"/>
  <c r="V130" i="5"/>
  <c r="V36" i="5"/>
  <c r="V186" i="5"/>
  <c r="W116" i="5"/>
  <c r="V94" i="5"/>
  <c r="W72" i="5"/>
  <c r="V39" i="5"/>
  <c r="V272" i="5"/>
  <c r="V240" i="5"/>
  <c r="W208" i="5"/>
  <c r="V176" i="5"/>
  <c r="V144" i="5"/>
  <c r="W112" i="5"/>
  <c r="V80" i="5"/>
  <c r="V9" i="5"/>
  <c r="V271" i="5"/>
  <c r="V239" i="5"/>
  <c r="V207" i="5"/>
  <c r="W175" i="5"/>
  <c r="V143" i="5"/>
  <c r="V111" i="5"/>
  <c r="V79" i="5"/>
  <c r="V13" i="5"/>
  <c r="W299" i="5"/>
  <c r="V267" i="5"/>
  <c r="V235" i="5"/>
  <c r="W203" i="5"/>
  <c r="W171" i="5"/>
  <c r="W139" i="5"/>
  <c r="W107" i="5"/>
  <c r="V75" i="5"/>
  <c r="W12" i="5"/>
  <c r="W278" i="5"/>
  <c r="W246" i="5"/>
  <c r="V214" i="5"/>
  <c r="V182" i="5"/>
  <c r="V150" i="5"/>
  <c r="W118" i="5"/>
  <c r="V86" i="5"/>
  <c r="V44" i="5"/>
  <c r="V285" i="5"/>
  <c r="V253" i="5"/>
  <c r="W221" i="5"/>
  <c r="V189" i="5"/>
  <c r="V157" i="5"/>
  <c r="V125" i="5"/>
  <c r="W93" i="5"/>
  <c r="V57" i="5"/>
  <c r="V301" i="5"/>
  <c r="W269" i="5"/>
  <c r="W41" i="5"/>
  <c r="W37" i="5"/>
  <c r="W312" i="5"/>
  <c r="V312" i="5"/>
  <c r="V313" i="5"/>
  <c r="W313" i="5"/>
  <c r="W314" i="5"/>
  <c r="V314" i="5"/>
  <c r="W315" i="5"/>
  <c r="V315" i="5"/>
  <c r="V316" i="5"/>
  <c r="W316" i="5"/>
  <c r="V317" i="5"/>
  <c r="W317" i="5"/>
  <c r="W318" i="5"/>
  <c r="V318" i="5"/>
  <c r="V319" i="5"/>
  <c r="W319" i="5"/>
  <c r="W320" i="5"/>
  <c r="V320" i="5"/>
  <c r="V321" i="5"/>
  <c r="W321" i="5"/>
  <c r="W322" i="5"/>
  <c r="V322" i="5"/>
  <c r="V323" i="5"/>
  <c r="W323" i="5"/>
  <c r="V324" i="5"/>
  <c r="W324" i="5"/>
  <c r="W325" i="5"/>
  <c r="V325" i="5"/>
  <c r="W326" i="5"/>
  <c r="V326" i="5"/>
  <c r="V327" i="5"/>
  <c r="W327" i="5"/>
  <c r="V328" i="5"/>
  <c r="W328" i="5"/>
  <c r="W329" i="5"/>
  <c r="V329" i="5"/>
  <c r="V330" i="5"/>
  <c r="W330" i="5"/>
  <c r="V331" i="5"/>
  <c r="W331" i="5"/>
  <c r="W332" i="5"/>
  <c r="V332" i="5"/>
  <c r="V333" i="5"/>
  <c r="W333" i="5"/>
  <c r="V334" i="5"/>
  <c r="W334" i="5"/>
  <c r="W335" i="5"/>
  <c r="V335" i="5"/>
  <c r="V336" i="5"/>
  <c r="W336" i="5"/>
  <c r="W337" i="5"/>
  <c r="V337" i="5"/>
  <c r="V338" i="5"/>
  <c r="W338" i="5"/>
  <c r="V339" i="5"/>
  <c r="W339" i="5"/>
  <c r="W340" i="5"/>
  <c r="V340" i="5"/>
  <c r="V341" i="5"/>
  <c r="W341" i="5"/>
  <c r="V342" i="5"/>
  <c r="W342" i="5"/>
  <c r="W343" i="5"/>
  <c r="V343" i="5"/>
  <c r="W344" i="5"/>
  <c r="V344" i="5"/>
  <c r="W345" i="5"/>
  <c r="V345" i="5"/>
  <c r="W346" i="5"/>
  <c r="V346" i="5"/>
  <c r="V347" i="5"/>
  <c r="W347" i="5"/>
  <c r="W348" i="5"/>
  <c r="V348" i="5"/>
  <c r="V349" i="5"/>
  <c r="W349" i="5"/>
  <c r="W350" i="5"/>
  <c r="V350" i="5"/>
  <c r="W351" i="5"/>
  <c r="V351" i="5"/>
  <c r="W352" i="5"/>
  <c r="V352" i="5"/>
  <c r="W353" i="5"/>
  <c r="V353" i="5"/>
  <c r="V354" i="5"/>
  <c r="W354" i="5"/>
  <c r="V355" i="5"/>
  <c r="W355" i="5"/>
  <c r="V356" i="5"/>
  <c r="W356" i="5"/>
  <c r="V357" i="5"/>
  <c r="W357" i="5"/>
  <c r="V358" i="5"/>
  <c r="W358" i="5"/>
  <c r="W359" i="5"/>
  <c r="V359" i="5"/>
  <c r="V360" i="5"/>
  <c r="W360" i="5"/>
  <c r="V361" i="5"/>
  <c r="W361" i="5"/>
  <c r="V362" i="5"/>
  <c r="W362" i="5"/>
  <c r="W363" i="5"/>
  <c r="V363" i="5"/>
  <c r="W364" i="5"/>
  <c r="V364" i="5"/>
  <c r="W365" i="5"/>
  <c r="V365" i="5"/>
  <c r="W366" i="5"/>
  <c r="V366" i="5"/>
  <c r="W367" i="5"/>
  <c r="V367" i="5"/>
  <c r="W368" i="5"/>
  <c r="V368" i="5"/>
  <c r="H31" i="1"/>
  <c r="C66" i="10"/>
  <c r="W3" i="5" l="1"/>
</calcChain>
</file>

<file path=xl/comments1.xml><?xml version="1.0" encoding="utf-8"?>
<comments xmlns="http://schemas.openxmlformats.org/spreadsheetml/2006/main">
  <authors>
    <author>Paul Darragh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Paul Darragh: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Norman James Ross</author>
    <author>b69734</author>
  </authors>
  <commentList>
    <comment ref="P2" authorId="0" shapeId="0">
      <text>
        <r>
          <rPr>
            <b/>
            <sz val="9"/>
            <color indexed="81"/>
            <rFont val="Tahoma"/>
            <family val="2"/>
          </rPr>
          <t>Norman James Ross:</t>
        </r>
        <r>
          <rPr>
            <sz val="9"/>
            <color indexed="81"/>
            <rFont val="Tahoma"/>
            <family val="2"/>
          </rPr>
          <t xml:space="preserve">
Minimum Amount that can be borrowed.</t>
        </r>
      </text>
    </comment>
    <comment ref="B8" authorId="1" shapeId="0">
      <text>
        <r>
          <rPr>
            <sz val="8"/>
            <color indexed="81"/>
            <rFont val="Tahoma"/>
            <family val="2"/>
          </rPr>
          <t>1st Mon in May</t>
        </r>
      </text>
    </comment>
    <comment ref="H8" authorId="1" shapeId="0">
      <text>
        <r>
          <rPr>
            <sz val="8"/>
            <color indexed="81"/>
            <rFont val="Tahoma"/>
            <family val="2"/>
          </rPr>
          <t>1st Mon in May</t>
        </r>
      </text>
    </comment>
    <comment ref="B9" authorId="1" shapeId="0">
      <text>
        <r>
          <rPr>
            <sz val="8"/>
            <color indexed="81"/>
            <rFont val="Tahoma"/>
            <family val="2"/>
          </rPr>
          <t>Last Mon in May</t>
        </r>
      </text>
    </comment>
    <comment ref="H9" authorId="1" shapeId="0">
      <text>
        <r>
          <rPr>
            <sz val="8"/>
            <color indexed="81"/>
            <rFont val="Tahoma"/>
            <family val="2"/>
          </rPr>
          <t>Last Mon in May</t>
        </r>
      </text>
    </comment>
    <comment ref="B11" authorId="1" shapeId="0">
      <text>
        <r>
          <rPr>
            <sz val="8"/>
            <color indexed="81"/>
            <rFont val="Tahoma"/>
            <family val="2"/>
          </rPr>
          <t>Last Mon in Aug</t>
        </r>
      </text>
    </comment>
    <comment ref="H11" authorId="1" shapeId="0">
      <text>
        <r>
          <rPr>
            <sz val="8"/>
            <color indexed="81"/>
            <rFont val="Tahoma"/>
            <family val="2"/>
          </rPr>
          <t>Last Mon in Aug</t>
        </r>
      </text>
    </comment>
    <comment ref="H20" authorId="1" shapeId="0">
      <text>
        <r>
          <rPr>
            <sz val="8"/>
            <color indexed="81"/>
            <rFont val="Tahoma"/>
            <family val="2"/>
          </rPr>
          <t>1st Mon in May</t>
        </r>
      </text>
    </comment>
    <comment ref="H21" authorId="1" shapeId="0">
      <text>
        <r>
          <rPr>
            <sz val="8"/>
            <color indexed="81"/>
            <rFont val="Tahoma"/>
            <family val="2"/>
          </rPr>
          <t>1st Mon in June</t>
        </r>
      </text>
    </comment>
    <comment ref="H22" authorId="1" shapeId="0">
      <text>
        <r>
          <rPr>
            <sz val="8"/>
            <color indexed="81"/>
            <rFont val="Tahoma"/>
            <family val="2"/>
          </rPr>
          <t>1st Mon in Aug</t>
        </r>
      </text>
    </comment>
    <comment ref="H23" authorId="1" shapeId="0">
      <text>
        <r>
          <rPr>
            <sz val="8"/>
            <color indexed="81"/>
            <rFont val="Tahoma"/>
            <family val="2"/>
          </rPr>
          <t>Last Mon in Oct</t>
        </r>
      </text>
    </comment>
  </commentList>
</comments>
</file>

<file path=xl/sharedStrings.xml><?xml version="1.0" encoding="utf-8"?>
<sst xmlns="http://schemas.openxmlformats.org/spreadsheetml/2006/main" count="948" uniqueCount="161">
  <si>
    <t>LTV</t>
  </si>
  <si>
    <t>LTV Rate</t>
  </si>
  <si>
    <t>Fixed Rate1</t>
  </si>
  <si>
    <t>Fixed Rate2</t>
  </si>
  <si>
    <t>Added at End with minimum impact to APR not included in loan - repayments the same</t>
  </si>
  <si>
    <t>Added to Loan Amount - increased repayments &amp; APR</t>
  </si>
  <si>
    <t>Increases APR but not included in loan - repayments the same</t>
  </si>
  <si>
    <t>Arrangement</t>
  </si>
  <si>
    <t>Solicitor</t>
  </si>
  <si>
    <t>Valuation</t>
  </si>
  <si>
    <t>SVR</t>
  </si>
  <si>
    <t>Northern Bank Fees</t>
  </si>
  <si>
    <t>LTV Margin</t>
  </si>
  <si>
    <t>1st APR TopLine1</t>
  </si>
  <si>
    <t>1st APR BotLine1</t>
  </si>
  <si>
    <t>2nd APR TopLine1</t>
  </si>
  <si>
    <t>2nd APR BotLine1</t>
  </si>
  <si>
    <t>3rd APR TopLine1</t>
  </si>
  <si>
    <t>3rd APR BotLine1</t>
  </si>
  <si>
    <t>4th APR TopLine1</t>
  </si>
  <si>
    <t>4th APR BotLine1</t>
  </si>
  <si>
    <t>5th APR TopLine1</t>
  </si>
  <si>
    <t>5th APR BotLine1</t>
  </si>
  <si>
    <t>6th APR TopLine1</t>
  </si>
  <si>
    <t>6th APR BotLine1</t>
  </si>
  <si>
    <t>APR</t>
  </si>
  <si>
    <t>Difference</t>
  </si>
  <si>
    <t>Payment Number</t>
  </si>
  <si>
    <t>Interest Rate</t>
  </si>
  <si>
    <t>Payment Amount</t>
  </si>
  <si>
    <t>Amount</t>
  </si>
  <si>
    <t>Interest</t>
  </si>
  <si>
    <t>Interest Accrued</t>
  </si>
  <si>
    <t>Interest Apply</t>
  </si>
  <si>
    <t>Balance</t>
  </si>
  <si>
    <t>Power</t>
  </si>
  <si>
    <t>x</t>
  </si>
  <si>
    <t>startyear</t>
  </si>
  <si>
    <t>endyear</t>
  </si>
  <si>
    <t>PUBLIC HOLIDAYS</t>
  </si>
  <si>
    <t>New Year's Day</t>
  </si>
  <si>
    <t>St Patricks Day</t>
  </si>
  <si>
    <t>Good Friday</t>
  </si>
  <si>
    <t>Easter Monday</t>
  </si>
  <si>
    <t>Mayday</t>
  </si>
  <si>
    <t>June Holiday</t>
  </si>
  <si>
    <t>August Holiday</t>
  </si>
  <si>
    <t>October Holiday</t>
  </si>
  <si>
    <t>Christmas Day</t>
  </si>
  <si>
    <t>St. Stephen’s Day</t>
  </si>
  <si>
    <t>Spring Bank Holiday</t>
  </si>
  <si>
    <t>Summer Bank Holiday</t>
  </si>
  <si>
    <t>Boxing Day</t>
  </si>
  <si>
    <t>NIB PUBLIC HOLIDAYS</t>
  </si>
  <si>
    <t>NB PUBLIC HOLIDAYS</t>
  </si>
  <si>
    <t>Battle of Boyne</t>
  </si>
  <si>
    <t>Date</t>
  </si>
  <si>
    <t>RepayDay</t>
  </si>
  <si>
    <t>Datefixed1</t>
  </si>
  <si>
    <t>Datefixed2</t>
  </si>
  <si>
    <t>Datefixed3</t>
  </si>
  <si>
    <t>Deeds Release</t>
  </si>
  <si>
    <t>Vacate Mortgage</t>
  </si>
  <si>
    <t>Base Rate Tracker</t>
  </si>
  <si>
    <t>DateLastRepay</t>
  </si>
  <si>
    <t>Date1stRepay</t>
  </si>
  <si>
    <t>DateDrawdown</t>
  </si>
  <si>
    <t>FeeUpfront</t>
  </si>
  <si>
    <t>lkuprates</t>
  </si>
  <si>
    <t>Fixed End Dates &gt;&gt;&gt;&gt;&gt;&gt;</t>
  </si>
  <si>
    <t>Loan Dates</t>
  </si>
  <si>
    <t>FeeFinal</t>
  </si>
  <si>
    <t>FeeCAP</t>
  </si>
  <si>
    <t>IMPACT</t>
  </si>
  <si>
    <t>Below is how these should be set up</t>
  </si>
  <si>
    <t>Below is how they are set up to match Credit</t>
  </si>
  <si>
    <t>Fixed End Months &gt;&gt;&gt;&gt;&gt;&gt;</t>
  </si>
  <si>
    <t xml:space="preserve">Calculated monthly repayment: </t>
  </si>
  <si>
    <t xml:space="preserve">Northern Bank Base Rate: </t>
  </si>
  <si>
    <t xml:space="preserve">CalculatedMargin: </t>
  </si>
  <si>
    <t xml:space="preserve">Customer Rate Payable: </t>
  </si>
  <si>
    <t xml:space="preserve">APR: </t>
  </si>
  <si>
    <t xml:space="preserve">Value of property:  </t>
  </si>
  <si>
    <t xml:space="preserve">Total Loan amount required:  </t>
  </si>
  <si>
    <t xml:space="preserve">Loan duration (in years):  </t>
  </si>
  <si>
    <t xml:space="preserve">Loan to value:  </t>
  </si>
  <si>
    <t xml:space="preserve">Monthly repayment after Fixed End: </t>
  </si>
  <si>
    <t>Danske Mortgage Quotations v1.2</t>
  </si>
  <si>
    <t>0-60</t>
  </si>
  <si>
    <t>81-85</t>
  </si>
  <si>
    <t>86-90</t>
  </si>
  <si>
    <t>91-95</t>
  </si>
  <si>
    <t>none above 95</t>
  </si>
  <si>
    <t>2yr</t>
  </si>
  <si>
    <t>Danske Bank Interest Rates</t>
  </si>
  <si>
    <t>DBBR</t>
  </si>
  <si>
    <t>Danske Bank Base Rate</t>
  </si>
  <si>
    <t>Standard Variable Rate</t>
  </si>
  <si>
    <t>Arr.
Fee</t>
  </si>
  <si>
    <t xml:space="preserve"> </t>
  </si>
  <si>
    <t>Changed the rounding method to Round for both rounding of repayment amounts</t>
  </si>
  <si>
    <t>Added calculation of interest for a partial month</t>
  </si>
  <si>
    <t>Corrected with Danske repayment formula and rates corrected.</t>
  </si>
  <si>
    <t>5 yr</t>
  </si>
  <si>
    <t>Tracker</t>
  </si>
  <si>
    <t>2 Year</t>
  </si>
  <si>
    <t>5 Year</t>
  </si>
  <si>
    <t>YOUR HOME MAY BE REPOSSESSED IF YOU DO NOT KEEP UP REPAYMENTS ON YOUR MORTGAGE</t>
  </si>
  <si>
    <t xml:space="preserve">Buyer Type </t>
  </si>
  <si>
    <t>Property Value</t>
  </si>
  <si>
    <t>Loan Amount</t>
  </si>
  <si>
    <t>Term Years</t>
  </si>
  <si>
    <t>Years</t>
  </si>
  <si>
    <t>Months</t>
  </si>
  <si>
    <t xml:space="preserve">Tracks Danske Bank Reference Rate(UK) for the full Term </t>
  </si>
  <si>
    <t xml:space="preserve">Interest Rate is Fixed for a period of 2 Years </t>
  </si>
  <si>
    <t xml:space="preserve">Interest Rate is Fixed for a period of 5 Years </t>
  </si>
  <si>
    <t>Amount Borrowed</t>
  </si>
  <si>
    <t>Term:</t>
  </si>
  <si>
    <t>The Overall Cost for Comparison is:</t>
  </si>
  <si>
    <t>Interest Rate:</t>
  </si>
  <si>
    <t>Variable</t>
  </si>
  <si>
    <t>Total Interest:</t>
  </si>
  <si>
    <t>Cashback with this Mortgage:</t>
  </si>
  <si>
    <t>Total Cost:</t>
  </si>
  <si>
    <t>Product Fee:</t>
  </si>
  <si>
    <t xml:space="preserve">Fixed for 2 years </t>
  </si>
  <si>
    <t xml:space="preserve">Fixed for 5 Years </t>
  </si>
  <si>
    <t>APRC</t>
  </si>
  <si>
    <t xml:space="preserve">First Time Buyer </t>
  </si>
  <si>
    <t>Choose Option</t>
  </si>
  <si>
    <t xml:space="preserve">Moving House </t>
  </si>
  <si>
    <t>Fixed Rate4</t>
  </si>
  <si>
    <t>Datefixed4</t>
  </si>
  <si>
    <t>2 Year Remortage</t>
  </si>
  <si>
    <t>61-70</t>
  </si>
  <si>
    <t>71-75</t>
  </si>
  <si>
    <t>76-80</t>
  </si>
  <si>
    <t>5 Year Remortage</t>
  </si>
  <si>
    <t>`</t>
  </si>
  <si>
    <t>Important Information – please read carefully</t>
  </si>
  <si>
    <t xml:space="preserve">●Whether we provide credit depends on your circumstances, and you must be 18 or over. Lending terms and conditions apply.
●All figures provided are indicative only and subject to change.
●This is not a formal quotation or commitment to lend. Please talk to us if you would like a full quotation.
●With a Tracker Home Loan, your repayments may go up as well as down.
●An early repayment charge may apply on our Fixed Rate Mortgage.
●When you reach the end of your Fixed Rate period, you will automatically move to Danske Follow on Rate.
●This information does not contain all of the details you need to choose a mortgage. Make sure that you read the separate Mortgage Illustration before you make a decision.
●Danske Carbon Neutral Mortgage, available to customers with a valid EPC or PEA rating of A-C. Must have a certificate at the point of application valid for 12 months. 
●Your home is security for your mortgage. Other security may be required.
</t>
  </si>
  <si>
    <t>2yr Rm</t>
  </si>
  <si>
    <t>5yr Rm</t>
  </si>
  <si>
    <t xml:space="preserve">Carbon Neutral Tracker Home Loan </t>
  </si>
  <si>
    <t>Carbon Neutral 2 Year Fixed</t>
  </si>
  <si>
    <t xml:space="preserve">Carbon Neutral 5 Year Fixed </t>
  </si>
  <si>
    <t>Carbon Neutral 5 Year Fixed</t>
  </si>
  <si>
    <t>Fixed</t>
  </si>
  <si>
    <t>2 Years Fixed</t>
  </si>
  <si>
    <t>5 Years Fixed</t>
  </si>
  <si>
    <t>Carbon Neutral 5 Year Fixed - Interest Rate is Fixed for a period of 5 Years.</t>
  </si>
  <si>
    <t>Carbon Neutral 2 Year Fixed - Interest Rate is Fixed for a period of 2 Years.</t>
  </si>
  <si>
    <t>Carbon Neutral Tracker Home Loan  - Tracks Danske Bank Reference Rate(UK) for the full Term.</t>
  </si>
  <si>
    <t xml:space="preserve">Monthly Repayment Amount </t>
  </si>
  <si>
    <t xml:space="preserve">Offer may be amended or withdrawn at any time </t>
  </si>
  <si>
    <t>Free Professional Valuation
Free Standard Legal Fees</t>
  </si>
  <si>
    <t>Monthly Repayment Variable Amount:</t>
  </si>
  <si>
    <t xml:space="preserve">Follow on Rate </t>
  </si>
  <si>
    <t>4.45% Variable</t>
  </si>
  <si>
    <t>Rates Correct as of 22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</si>
</sst>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£&quot;#,##0;[Red]\-&quot;£&quot;#,##0"/>
    <numFmt numFmtId="8" formatCode="&quot;£&quot;#,##0.00;[Red]\-&quot;£&quot;#,##0.00"/>
    <numFmt numFmtId="164" formatCode="0.0%"/>
    <numFmt numFmtId="165" formatCode="0.000000%"/>
    <numFmt numFmtId="166" formatCode="0.00000000"/>
    <numFmt numFmtId="167" formatCode="0.000000000"/>
    <numFmt numFmtId="168" formatCode="0_ ;[Red]\-0\ "/>
    <numFmt numFmtId="169" formatCode="0.000000"/>
    <numFmt numFmtId="170" formatCode="0.00_ ;[Red]\-0.00\ "/>
    <numFmt numFmtId="171" formatCode="dd/mm/yy;@"/>
    <numFmt numFmtId="172" formatCode="&quot;£&quot;#,##0.00"/>
    <numFmt numFmtId="173" formatCode="&quot;£&quot;#,##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sz val="11"/>
      <color theme="3"/>
      <name val="Calibri"/>
      <family val="2"/>
      <scheme val="minor"/>
    </font>
    <font>
      <sz val="14"/>
      <color theme="1"/>
      <name val="Danske Text"/>
    </font>
    <font>
      <i/>
      <sz val="10"/>
      <name val="Arial"/>
      <family val="2"/>
    </font>
    <font>
      <sz val="12"/>
      <color theme="1"/>
      <name val="Danske Text"/>
    </font>
    <font>
      <b/>
      <sz val="14"/>
      <color theme="1"/>
      <name val="Danske Text"/>
    </font>
    <font>
      <b/>
      <sz val="12"/>
      <color theme="1"/>
      <name val="Calibri"/>
      <family val="2"/>
      <scheme val="minor"/>
    </font>
    <font>
      <b/>
      <sz val="18"/>
      <color theme="1"/>
      <name val="Danske Text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Danske Text"/>
    </font>
    <font>
      <sz val="11"/>
      <color theme="0"/>
      <name val="Danske Text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Arial"/>
      <family val="2"/>
    </font>
    <font>
      <sz val="18"/>
      <color theme="0"/>
      <name val="Danske Text"/>
    </font>
    <font>
      <sz val="14"/>
      <color theme="0"/>
      <name val="Danske Text"/>
    </font>
    <font>
      <sz val="14"/>
      <color theme="0"/>
      <name val="Arial"/>
      <family val="2"/>
    </font>
    <font>
      <i/>
      <sz val="14"/>
      <color rgb="FF002060"/>
      <name val="Danske Text"/>
    </font>
    <font>
      <i/>
      <sz val="14"/>
      <color theme="0"/>
      <name val="Danske Text"/>
    </font>
    <font>
      <sz val="16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8B896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2"/>
      <color rgb="FF002060"/>
      <name val="Danske Text"/>
    </font>
    <font>
      <sz val="22"/>
      <color rgb="FF002060"/>
      <name val="Calibri"/>
      <family val="2"/>
      <scheme val="minor"/>
    </font>
    <font>
      <sz val="12"/>
      <color rgb="FF002060"/>
      <name val="Danske Text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Danske Text"/>
    </font>
    <font>
      <sz val="14"/>
      <color rgb="FF002060"/>
      <name val="Danske Text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4" fillId="0" borderId="0"/>
    <xf numFmtId="9" fontId="14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35">
    <xf numFmtId="0" fontId="0" fillId="0" borderId="0" xfId="0"/>
    <xf numFmtId="10" fontId="0" fillId="0" borderId="0" xfId="0" applyNumberFormat="1"/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1" fillId="0" borderId="0" xfId="0" applyFont="1"/>
    <xf numFmtId="0" fontId="0" fillId="0" borderId="0" xfId="0" applyAlignment="1"/>
    <xf numFmtId="0" fontId="2" fillId="0" borderId="0" xfId="0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 wrapText="1"/>
    </xf>
    <xf numFmtId="0" fontId="4" fillId="0" borderId="0" xfId="1"/>
    <xf numFmtId="0" fontId="2" fillId="0" borderId="14" xfId="1" applyFont="1" applyBorder="1" applyAlignment="1">
      <alignment wrapText="1"/>
    </xf>
    <xf numFmtId="0" fontId="2" fillId="0" borderId="15" xfId="1" applyFont="1" applyBorder="1" applyAlignment="1">
      <alignment wrapText="1"/>
    </xf>
    <xf numFmtId="10" fontId="4" fillId="0" borderId="0" xfId="1" applyNumberFormat="1" applyBorder="1"/>
    <xf numFmtId="0" fontId="4" fillId="0" borderId="0" xfId="1" applyAlignment="1">
      <alignment horizontal="center"/>
    </xf>
    <xf numFmtId="164" fontId="4" fillId="0" borderId="0" xfId="1" applyNumberFormat="1"/>
    <xf numFmtId="165" fontId="4" fillId="0" borderId="16" xfId="1" applyNumberFormat="1" applyBorder="1"/>
    <xf numFmtId="0" fontId="2" fillId="0" borderId="17" xfId="1" applyFont="1" applyBorder="1"/>
    <xf numFmtId="0" fontId="4" fillId="0" borderId="0" xfId="1" applyAlignment="1">
      <alignment horizontal="center" wrapText="1"/>
    </xf>
    <xf numFmtId="0" fontId="4" fillId="0" borderId="0" xfId="1" applyAlignment="1">
      <alignment wrapText="1"/>
    </xf>
    <xf numFmtId="0" fontId="2" fillId="0" borderId="0" xfId="1" applyFont="1" applyAlignment="1">
      <alignment horizontal="right"/>
    </xf>
    <xf numFmtId="166" fontId="4" fillId="0" borderId="16" xfId="1" applyNumberFormat="1" applyBorder="1"/>
    <xf numFmtId="167" fontId="4" fillId="0" borderId="17" xfId="1" applyNumberFormat="1" applyBorder="1"/>
    <xf numFmtId="10" fontId="4" fillId="0" borderId="1" xfId="1" applyNumberFormat="1" applyBorder="1" applyAlignment="1">
      <alignment horizontal="center"/>
    </xf>
    <xf numFmtId="2" fontId="4" fillId="0" borderId="1" xfId="1" applyNumberFormat="1" applyFill="1" applyBorder="1" applyProtection="1">
      <protection locked="0"/>
    </xf>
    <xf numFmtId="2" fontId="4" fillId="0" borderId="0" xfId="1" applyNumberFormat="1"/>
    <xf numFmtId="168" fontId="4" fillId="0" borderId="0" xfId="1" applyNumberFormat="1" applyAlignment="1">
      <alignment horizontal="center"/>
    </xf>
    <xf numFmtId="169" fontId="4" fillId="0" borderId="0" xfId="1" applyNumberFormat="1"/>
    <xf numFmtId="0" fontId="4" fillId="0" borderId="16" xfId="1" applyBorder="1"/>
    <xf numFmtId="0" fontId="4" fillId="0" borderId="17" xfId="1" applyBorder="1"/>
    <xf numFmtId="10" fontId="4" fillId="0" borderId="0" xfId="1" applyNumberFormat="1" applyAlignment="1">
      <alignment horizontal="center"/>
    </xf>
    <xf numFmtId="170" fontId="4" fillId="0" borderId="0" xfId="1" applyNumberFormat="1"/>
    <xf numFmtId="0" fontId="4" fillId="0" borderId="18" xfId="1" applyBorder="1"/>
    <xf numFmtId="0" fontId="4" fillId="0" borderId="19" xfId="1" applyBorder="1"/>
    <xf numFmtId="14" fontId="0" fillId="0" borderId="0" xfId="0" applyNumberFormat="1"/>
    <xf numFmtId="0" fontId="2" fillId="0" borderId="0" xfId="1" applyFont="1" applyBorder="1" applyAlignment="1">
      <alignment wrapText="1"/>
    </xf>
    <xf numFmtId="49" fontId="4" fillId="0" borderId="0" xfId="1" applyNumberFormat="1" applyBorder="1"/>
    <xf numFmtId="1" fontId="4" fillId="0" borderId="0" xfId="1" applyNumberFormat="1" applyBorder="1"/>
    <xf numFmtId="0" fontId="1" fillId="4" borderId="1" xfId="0" applyFont="1" applyFill="1" applyBorder="1" applyAlignment="1">
      <alignment horizontal="center"/>
    </xf>
    <xf numFmtId="0" fontId="1" fillId="4" borderId="20" xfId="0" applyFont="1" applyFill="1" applyBorder="1"/>
    <xf numFmtId="0" fontId="1" fillId="4" borderId="21" xfId="0" applyFont="1" applyFill="1" applyBorder="1"/>
    <xf numFmtId="0" fontId="1" fillId="0" borderId="1" xfId="0" applyFont="1" applyBorder="1"/>
    <xf numFmtId="0" fontId="0" fillId="0" borderId="14" xfId="0" applyBorder="1" applyAlignment="1"/>
    <xf numFmtId="0" fontId="0" fillId="0" borderId="22" xfId="0" applyBorder="1"/>
    <xf numFmtId="171" fontId="0" fillId="0" borderId="15" xfId="0" applyNumberFormat="1" applyBorder="1"/>
    <xf numFmtId="0" fontId="0" fillId="0" borderId="16" xfId="0" applyBorder="1"/>
    <xf numFmtId="171" fontId="0" fillId="0" borderId="17" xfId="0" applyNumberFormat="1" applyBorder="1"/>
    <xf numFmtId="0" fontId="0" fillId="0" borderId="16" xfId="0" applyBorder="1" applyAlignment="1"/>
    <xf numFmtId="0" fontId="0" fillId="0" borderId="18" xfId="0" applyBorder="1" applyAlignment="1"/>
    <xf numFmtId="0" fontId="0" fillId="0" borderId="23" xfId="0" applyBorder="1"/>
    <xf numFmtId="171" fontId="0" fillId="0" borderId="19" xfId="0" applyNumberFormat="1" applyBorder="1"/>
    <xf numFmtId="14" fontId="7" fillId="0" borderId="0" xfId="0" applyNumberFormat="1" applyFont="1"/>
    <xf numFmtId="14" fontId="5" fillId="0" borderId="0" xfId="0" applyNumberFormat="1" applyFont="1"/>
    <xf numFmtId="0" fontId="0" fillId="4" borderId="24" xfId="0" applyFill="1" applyBorder="1"/>
    <xf numFmtId="0" fontId="0" fillId="4" borderId="21" xfId="0" applyFill="1" applyBorder="1"/>
    <xf numFmtId="0" fontId="0" fillId="0" borderId="18" xfId="0" applyBorder="1"/>
    <xf numFmtId="171" fontId="4" fillId="0" borderId="0" xfId="1" applyNumberForma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2" fillId="0" borderId="0" xfId="1" applyFont="1"/>
    <xf numFmtId="10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20" xfId="0" applyNumberFormat="1" applyFont="1" applyFill="1" applyBorder="1" applyAlignment="1">
      <alignment horizontal="left"/>
    </xf>
    <xf numFmtId="0" fontId="1" fillId="0" borderId="2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2" fillId="2" borderId="1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9" fillId="0" borderId="0" xfId="0" applyFont="1"/>
    <xf numFmtId="8" fontId="9" fillId="0" borderId="0" xfId="0" applyNumberFormat="1" applyFont="1"/>
    <xf numFmtId="10" fontId="0" fillId="0" borderId="8" xfId="0" applyNumberFormat="1" applyBorder="1" applyAlignment="1" applyProtection="1">
      <alignment horizontal="center"/>
      <protection locked="0"/>
    </xf>
    <xf numFmtId="10" fontId="0" fillId="0" borderId="4" xfId="0" applyNumberFormat="1" applyBorder="1" applyAlignment="1" applyProtection="1">
      <alignment horizontal="center"/>
      <protection locked="0"/>
    </xf>
    <xf numFmtId="10" fontId="0" fillId="0" borderId="5" xfId="0" applyNumberFormat="1" applyBorder="1" applyAlignment="1" applyProtection="1">
      <alignment horizontal="center"/>
      <protection locked="0"/>
    </xf>
    <xf numFmtId="10" fontId="0" fillId="0" borderId="7" xfId="0" applyNumberFormat="1" applyBorder="1" applyAlignment="1" applyProtection="1">
      <alignment horizontal="center"/>
      <protection locked="0"/>
    </xf>
    <xf numFmtId="10" fontId="0" fillId="0" borderId="2" xfId="0" applyNumberFormat="1" applyBorder="1" applyAlignment="1" applyProtection="1">
      <alignment horizontal="center"/>
      <protection locked="0"/>
    </xf>
    <xf numFmtId="10" fontId="0" fillId="0" borderId="3" xfId="0" applyNumberFormat="1" applyBorder="1" applyAlignment="1" applyProtection="1">
      <alignment horizontal="center"/>
      <protection locked="0"/>
    </xf>
    <xf numFmtId="171" fontId="1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21" xfId="0" applyNumberFormat="1" applyFont="1" applyBorder="1" applyAlignment="1">
      <alignment horizontal="center"/>
    </xf>
    <xf numFmtId="0" fontId="0" fillId="2" borderId="14" xfId="0" applyFill="1" applyBorder="1"/>
    <xf numFmtId="0" fontId="0" fillId="2" borderId="16" xfId="0" applyFill="1" applyBorder="1"/>
    <xf numFmtId="0" fontId="11" fillId="2" borderId="0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center"/>
    </xf>
    <xf numFmtId="0" fontId="0" fillId="2" borderId="23" xfId="0" applyFill="1" applyBorder="1"/>
    <xf numFmtId="0" fontId="0" fillId="2" borderId="22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9" xfId="0" applyFill="1" applyBorder="1"/>
    <xf numFmtId="0" fontId="12" fillId="2" borderId="1" xfId="0" applyFont="1" applyFill="1" applyBorder="1" applyAlignment="1">
      <alignment horizontal="center" wrapText="1"/>
    </xf>
    <xf numFmtId="0" fontId="0" fillId="2" borderId="13" xfId="0" applyFill="1" applyBorder="1"/>
    <xf numFmtId="0" fontId="0" fillId="2" borderId="12" xfId="0" applyFill="1" applyBorder="1"/>
    <xf numFmtId="0" fontId="0" fillId="2" borderId="25" xfId="0" applyFill="1" applyBorder="1"/>
    <xf numFmtId="0" fontId="0" fillId="5" borderId="22" xfId="0" applyFill="1" applyBorder="1"/>
    <xf numFmtId="0" fontId="0" fillId="5" borderId="15" xfId="0" applyFill="1" applyBorder="1"/>
    <xf numFmtId="0" fontId="13" fillId="5" borderId="0" xfId="0" applyFont="1" applyFill="1" applyBorder="1" applyAlignment="1"/>
    <xf numFmtId="0" fontId="0" fillId="5" borderId="0" xfId="0" applyFill="1" applyBorder="1"/>
    <xf numFmtId="0" fontId="0" fillId="5" borderId="17" xfId="0" applyFill="1" applyBorder="1"/>
    <xf numFmtId="0" fontId="0" fillId="5" borderId="23" xfId="0" applyFill="1" applyBorder="1"/>
    <xf numFmtId="0" fontId="13" fillId="5" borderId="23" xfId="0" applyFont="1" applyFill="1" applyBorder="1" applyAlignment="1"/>
    <xf numFmtId="0" fontId="0" fillId="5" borderId="19" xfId="0" applyFill="1" applyBorder="1"/>
    <xf numFmtId="17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14" xfId="0" applyFill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0" xfId="0" applyFill="1" applyBorder="1"/>
    <xf numFmtId="0" fontId="0" fillId="6" borderId="17" xfId="0" applyFill="1" applyBorder="1"/>
    <xf numFmtId="9" fontId="0" fillId="6" borderId="0" xfId="0" applyNumberFormat="1" applyFill="1" applyBorder="1"/>
    <xf numFmtId="0" fontId="8" fillId="6" borderId="0" xfId="0" applyFont="1" applyFill="1" applyBorder="1" applyAlignment="1">
      <alignment horizontal="right"/>
    </xf>
    <xf numFmtId="171" fontId="0" fillId="6" borderId="17" xfId="0" applyNumberFormat="1" applyFill="1" applyBorder="1"/>
    <xf numFmtId="0" fontId="0" fillId="6" borderId="0" xfId="0" applyFill="1" applyBorder="1" applyAlignment="1">
      <alignment horizontal="right"/>
    </xf>
    <xf numFmtId="14" fontId="0" fillId="6" borderId="0" xfId="0" applyNumberFormat="1" applyFill="1" applyBorder="1"/>
    <xf numFmtId="10" fontId="0" fillId="6" borderId="0" xfId="0" applyNumberFormat="1" applyFill="1" applyBorder="1" applyAlignment="1">
      <alignment horizontal="center"/>
    </xf>
    <xf numFmtId="0" fontId="0" fillId="6" borderId="18" xfId="0" applyFill="1" applyBorder="1"/>
    <xf numFmtId="0" fontId="0" fillId="6" borderId="23" xfId="0" applyFill="1" applyBorder="1"/>
    <xf numFmtId="10" fontId="0" fillId="6" borderId="23" xfId="0" applyNumberFormat="1" applyFill="1" applyBorder="1" applyAlignment="1">
      <alignment horizontal="center"/>
    </xf>
    <xf numFmtId="0" fontId="0" fillId="6" borderId="19" xfId="0" applyFill="1" applyBorder="1"/>
    <xf numFmtId="164" fontId="11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10" fontId="11" fillId="5" borderId="1" xfId="0" applyNumberFormat="1" applyFont="1" applyFill="1" applyBorder="1" applyAlignment="1">
      <alignment horizontal="center"/>
    </xf>
    <xf numFmtId="0" fontId="1" fillId="5" borderId="26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164" fontId="0" fillId="0" borderId="0" xfId="0" applyNumberFormat="1"/>
    <xf numFmtId="0" fontId="1" fillId="5" borderId="1" xfId="0" applyFont="1" applyFill="1" applyBorder="1" applyAlignment="1">
      <alignment horizontal="right" wrapText="1"/>
    </xf>
    <xf numFmtId="172" fontId="0" fillId="0" borderId="0" xfId="0" applyNumberFormat="1"/>
    <xf numFmtId="10" fontId="0" fillId="0" borderId="27" xfId="0" applyNumberFormat="1" applyBorder="1" applyAlignment="1" applyProtection="1">
      <alignment horizontal="center"/>
      <protection locked="0"/>
    </xf>
    <xf numFmtId="10" fontId="0" fillId="0" borderId="28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2" fontId="4" fillId="8" borderId="0" xfId="1" applyNumberFormat="1" applyFill="1"/>
    <xf numFmtId="0" fontId="16" fillId="0" borderId="0" xfId="0" applyFont="1" applyAlignment="1">
      <alignment horizontal="center"/>
    </xf>
    <xf numFmtId="173" fontId="11" fillId="0" borderId="21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4" fillId="9" borderId="31" xfId="0" applyFont="1" applyFill="1" applyBorder="1" applyAlignment="1" applyProtection="1">
      <alignment horizontal="right"/>
      <protection locked="0"/>
    </xf>
    <xf numFmtId="164" fontId="0" fillId="0" borderId="0" xfId="2" applyNumberFormat="1" applyFont="1"/>
    <xf numFmtId="10" fontId="17" fillId="9" borderId="0" xfId="0" applyNumberFormat="1" applyFont="1" applyFill="1" applyProtection="1"/>
    <xf numFmtId="0" fontId="0" fillId="0" borderId="0" xfId="0" applyProtection="1"/>
    <xf numFmtId="0" fontId="23" fillId="9" borderId="0" xfId="0" applyFont="1" applyFill="1" applyAlignment="1" applyProtection="1">
      <alignment horizontal="center" vertical="center"/>
    </xf>
    <xf numFmtId="0" fontId="17" fillId="9" borderId="0" xfId="0" applyFont="1" applyFill="1" applyProtection="1"/>
    <xf numFmtId="0" fontId="24" fillId="9" borderId="0" xfId="0" applyFont="1" applyFill="1" applyProtection="1"/>
    <xf numFmtId="0" fontId="24" fillId="9" borderId="0" xfId="0" applyFont="1" applyFill="1" applyAlignment="1" applyProtection="1">
      <alignment horizontal="center" vertical="center"/>
    </xf>
    <xf numFmtId="0" fontId="0" fillId="9" borderId="0" xfId="0" applyFill="1" applyProtection="1"/>
    <xf numFmtId="0" fontId="24" fillId="9" borderId="0" xfId="0" applyFont="1" applyFill="1" applyAlignment="1" applyProtection="1">
      <alignment horizontal="center"/>
    </xf>
    <xf numFmtId="0" fontId="24" fillId="9" borderId="0" xfId="0" applyFont="1" applyFill="1" applyBorder="1" applyProtection="1"/>
    <xf numFmtId="0" fontId="29" fillId="0" borderId="0" xfId="0" applyFont="1" applyProtection="1"/>
    <xf numFmtId="164" fontId="30" fillId="0" borderId="0" xfId="0" applyNumberFormat="1" applyFont="1" applyAlignment="1" applyProtection="1"/>
    <xf numFmtId="164" fontId="30" fillId="0" borderId="0" xfId="0" applyNumberFormat="1" applyFont="1" applyAlignment="1" applyProtection="1">
      <alignment horizontal="left"/>
    </xf>
    <xf numFmtId="6" fontId="17" fillId="9" borderId="0" xfId="0" applyNumberFormat="1" applyFont="1" applyFill="1" applyProtection="1"/>
    <xf numFmtId="173" fontId="30" fillId="0" borderId="0" xfId="0" applyNumberFormat="1" applyFont="1" applyProtection="1"/>
    <xf numFmtId="0" fontId="30" fillId="0" borderId="0" xfId="0" applyFont="1" applyAlignment="1" applyProtection="1">
      <alignment horizontal="left"/>
    </xf>
    <xf numFmtId="164" fontId="30" fillId="0" borderId="0" xfId="0" applyNumberFormat="1" applyFont="1" applyAlignment="1" applyProtection="1">
      <alignment horizontal="right"/>
    </xf>
    <xf numFmtId="0" fontId="33" fillId="0" borderId="0" xfId="0" applyFont="1" applyProtection="1"/>
    <xf numFmtId="0" fontId="34" fillId="0" borderId="0" xfId="0" applyFont="1" applyProtection="1"/>
    <xf numFmtId="0" fontId="31" fillId="0" borderId="0" xfId="0" applyFont="1" applyProtection="1"/>
    <xf numFmtId="0" fontId="16" fillId="0" borderId="0" xfId="0" applyFont="1" applyFill="1" applyBorder="1" applyAlignment="1">
      <alignment horizontal="center"/>
    </xf>
    <xf numFmtId="10" fontId="0" fillId="0" borderId="7" xfId="0" applyNumberFormat="1" applyFill="1" applyBorder="1" applyAlignment="1" applyProtection="1">
      <alignment horizontal="center"/>
      <protection locked="0"/>
    </xf>
    <xf numFmtId="10" fontId="0" fillId="0" borderId="2" xfId="0" applyNumberFormat="1" applyFill="1" applyBorder="1" applyAlignment="1" applyProtection="1">
      <alignment horizontal="center"/>
      <protection locked="0"/>
    </xf>
    <xf numFmtId="10" fontId="0" fillId="0" borderId="27" xfId="0" applyNumberFormat="1" applyFill="1" applyBorder="1" applyAlignment="1" applyProtection="1">
      <alignment horizontal="center"/>
      <protection locked="0"/>
    </xf>
    <xf numFmtId="10" fontId="0" fillId="0" borderId="3" xfId="0" applyNumberFormat="1" applyFill="1" applyBorder="1" applyAlignment="1" applyProtection="1">
      <alignment horizontal="center"/>
      <protection locked="0"/>
    </xf>
    <xf numFmtId="10" fontId="17" fillId="9" borderId="0" xfId="0" applyNumberFormat="1" applyFont="1" applyFill="1" applyAlignment="1" applyProtection="1">
      <alignment horizontal="right"/>
    </xf>
    <xf numFmtId="0" fontId="17" fillId="9" borderId="0" xfId="0" applyFont="1" applyFill="1" applyAlignment="1" applyProtection="1">
      <alignment horizontal="left"/>
    </xf>
    <xf numFmtId="0" fontId="17" fillId="9" borderId="0" xfId="0" applyFont="1" applyFill="1" applyAlignment="1" applyProtection="1">
      <alignment horizontal="center"/>
    </xf>
    <xf numFmtId="0" fontId="0" fillId="0" borderId="0" xfId="0" applyAlignment="1" applyProtection="1"/>
    <xf numFmtId="0" fontId="17" fillId="0" borderId="0" xfId="0" applyFont="1" applyProtection="1"/>
    <xf numFmtId="0" fontId="19" fillId="0" borderId="0" xfId="0" applyFont="1" applyFill="1" applyProtection="1"/>
    <xf numFmtId="0" fontId="17" fillId="0" borderId="0" xfId="0" applyFont="1" applyFill="1" applyProtection="1"/>
    <xf numFmtId="0" fontId="2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 vertical="center"/>
    </xf>
    <xf numFmtId="0" fontId="24" fillId="9" borderId="0" xfId="0" applyFont="1" applyFill="1" applyAlignment="1" applyProtection="1"/>
    <xf numFmtId="0" fontId="24" fillId="9" borderId="0" xfId="0" applyFont="1" applyFill="1" applyBorder="1" applyAlignment="1" applyProtection="1"/>
    <xf numFmtId="172" fontId="24" fillId="9" borderId="0" xfId="0" applyNumberFormat="1" applyFont="1" applyFill="1" applyBorder="1" applyAlignment="1" applyProtection="1">
      <alignment horizontal="right"/>
    </xf>
    <xf numFmtId="0" fontId="24" fillId="9" borderId="0" xfId="0" applyFont="1" applyFill="1" applyBorder="1" applyAlignment="1" applyProtection="1">
      <alignment horizontal="right"/>
    </xf>
    <xf numFmtId="0" fontId="22" fillId="9" borderId="0" xfId="0" applyFont="1" applyFill="1" applyAlignment="1" applyProtection="1">
      <alignment vertical="center"/>
    </xf>
    <xf numFmtId="0" fontId="25" fillId="9" borderId="0" xfId="0" applyFont="1" applyFill="1" applyAlignment="1" applyProtection="1">
      <alignment vertical="center"/>
    </xf>
    <xf numFmtId="0" fontId="27" fillId="9" borderId="0" xfId="0" applyFont="1" applyFill="1" applyBorder="1" applyProtection="1"/>
    <xf numFmtId="173" fontId="24" fillId="9" borderId="0" xfId="0" applyNumberFormat="1" applyFont="1" applyFill="1" applyBorder="1" applyAlignment="1" applyProtection="1">
      <alignment horizontal="right"/>
    </xf>
    <xf numFmtId="0" fontId="26" fillId="9" borderId="0" xfId="0" applyFont="1" applyFill="1" applyBorder="1" applyProtection="1"/>
    <xf numFmtId="0" fontId="40" fillId="0" borderId="0" xfId="0" applyFont="1" applyAlignment="1" applyProtection="1"/>
    <xf numFmtId="0" fontId="32" fillId="0" borderId="0" xfId="3" applyProtection="1"/>
    <xf numFmtId="0" fontId="5" fillId="0" borderId="0" xfId="0" applyFont="1" applyProtection="1"/>
    <xf numFmtId="0" fontId="40" fillId="0" borderId="0" xfId="0" applyFont="1" applyAlignment="1" applyProtection="1">
      <alignment horizontal="center" wrapText="1"/>
    </xf>
    <xf numFmtId="0" fontId="4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73" fontId="17" fillId="9" borderId="0" xfId="0" applyNumberFormat="1" applyFont="1" applyFill="1" applyAlignment="1" applyProtection="1">
      <alignment horizontal="center"/>
    </xf>
    <xf numFmtId="173" fontId="0" fillId="9" borderId="0" xfId="0" applyNumberFormat="1" applyFill="1" applyAlignment="1" applyProtection="1">
      <alignment horizontal="center"/>
    </xf>
    <xf numFmtId="0" fontId="17" fillId="9" borderId="0" xfId="0" applyFont="1" applyFill="1" applyAlignment="1" applyProtection="1">
      <alignment wrapText="1"/>
    </xf>
    <xf numFmtId="0" fontId="17" fillId="0" borderId="0" xfId="0" applyFont="1" applyAlignment="1" applyProtection="1">
      <alignment wrapText="1"/>
    </xf>
    <xf numFmtId="173" fontId="17" fillId="9" borderId="0" xfId="0" applyNumberFormat="1" applyFont="1" applyFill="1" applyAlignment="1" applyProtection="1">
      <alignment horizontal="right" vertical="center"/>
    </xf>
    <xf numFmtId="173" fontId="17" fillId="0" borderId="0" xfId="0" applyNumberFormat="1" applyFont="1" applyAlignment="1" applyProtection="1">
      <alignment horizontal="right" vertical="center"/>
    </xf>
    <xf numFmtId="0" fontId="17" fillId="9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8" fillId="0" borderId="0" xfId="0" applyFont="1" applyAlignment="1" applyProtection="1">
      <alignment horizontal="center"/>
    </xf>
    <xf numFmtId="173" fontId="30" fillId="0" borderId="0" xfId="0" applyNumberFormat="1" applyFont="1" applyAlignment="1" applyProtection="1">
      <alignment horizontal="center"/>
    </xf>
    <xf numFmtId="0" fontId="28" fillId="5" borderId="0" xfId="0" applyFont="1" applyFill="1" applyAlignment="1" applyProtection="1">
      <alignment horizontal="center"/>
    </xf>
    <xf numFmtId="172" fontId="17" fillId="9" borderId="0" xfId="0" applyNumberFormat="1" applyFont="1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17" fillId="9" borderId="0" xfId="0" applyFont="1" applyFill="1" applyAlignment="1" applyProtection="1">
      <alignment horizontal="center"/>
    </xf>
    <xf numFmtId="173" fontId="0" fillId="0" borderId="0" xfId="0" applyNumberFormat="1" applyAlignment="1" applyProtection="1">
      <alignment horizontal="center"/>
    </xf>
    <xf numFmtId="0" fontId="39" fillId="0" borderId="0" xfId="0" applyFont="1" applyAlignment="1" applyProtection="1">
      <alignment horizontal="center" wrapText="1"/>
    </xf>
    <xf numFmtId="0" fontId="21" fillId="0" borderId="0" xfId="0" applyFont="1" applyAlignment="1" applyProtection="1">
      <alignment horizontal="center" wrapText="1"/>
    </xf>
    <xf numFmtId="0" fontId="20" fillId="0" borderId="14" xfId="0" applyFont="1" applyFill="1" applyBorder="1" applyAlignment="1" applyProtection="1">
      <alignment horizontal="center"/>
    </xf>
    <xf numFmtId="0" fontId="21" fillId="0" borderId="22" xfId="0" applyFont="1" applyBorder="1" applyAlignment="1" applyProtection="1">
      <alignment horizontal="center"/>
    </xf>
    <xf numFmtId="0" fontId="21" fillId="0" borderId="15" xfId="0" applyFont="1" applyBorder="1" applyAlignment="1" applyProtection="1">
      <alignment horizontal="center"/>
    </xf>
    <xf numFmtId="0" fontId="21" fillId="0" borderId="18" xfId="0" applyFont="1" applyBorder="1" applyAlignment="1" applyProtection="1">
      <alignment horizontal="center"/>
    </xf>
    <xf numFmtId="0" fontId="21" fillId="0" borderId="23" xfId="0" applyFont="1" applyBorder="1" applyAlignment="1" applyProtection="1">
      <alignment horizontal="center"/>
    </xf>
    <xf numFmtId="0" fontId="21" fillId="0" borderId="19" xfId="0" applyFont="1" applyBorder="1" applyAlignment="1" applyProtection="1">
      <alignment horizontal="center"/>
    </xf>
    <xf numFmtId="0" fontId="24" fillId="9" borderId="29" xfId="0" applyFont="1" applyFill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173" fontId="24" fillId="9" borderId="29" xfId="0" applyNumberFormat="1" applyFont="1" applyFill="1" applyBorder="1" applyAlignment="1" applyProtection="1">
      <alignment horizontal="left"/>
      <protection locked="0"/>
    </xf>
    <xf numFmtId="173" fontId="0" fillId="0" borderId="30" xfId="0" applyNumberFormat="1" applyBorder="1" applyAlignment="1" applyProtection="1">
      <alignment horizontal="left"/>
      <protection locked="0"/>
    </xf>
    <xf numFmtId="0" fontId="24" fillId="9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 applyProtection="1">
      <alignment vertical="top" wrapText="1"/>
    </xf>
    <xf numFmtId="0" fontId="35" fillId="0" borderId="0" xfId="0" applyFont="1" applyAlignment="1" applyProtection="1">
      <alignment vertical="top"/>
    </xf>
    <xf numFmtId="0" fontId="35" fillId="0" borderId="0" xfId="0" applyFont="1" applyAlignment="1" applyProtection="1"/>
    <xf numFmtId="0" fontId="0" fillId="0" borderId="0" xfId="0" applyAlignment="1" applyProtection="1"/>
    <xf numFmtId="0" fontId="15" fillId="7" borderId="13" xfId="0" applyFont="1" applyFill="1" applyBorder="1" applyAlignment="1">
      <alignment horizontal="center" vertical="center" textRotation="90"/>
    </xf>
    <xf numFmtId="0" fontId="15" fillId="7" borderId="12" xfId="0" applyFont="1" applyFill="1" applyBorder="1" applyAlignment="1">
      <alignment horizontal="center" vertical="center" textRotation="90"/>
    </xf>
    <xf numFmtId="0" fontId="15" fillId="7" borderId="25" xfId="0" applyFont="1" applyFill="1" applyBorder="1" applyAlignment="1">
      <alignment horizontal="center" vertical="center" textRotation="90"/>
    </xf>
  </cellXfs>
  <cellStyles count="4">
    <cellStyle name="Hyperlink" xfId="3" builtinId="8"/>
    <cellStyle name="Normal" xfId="0" builtinId="0"/>
    <cellStyle name="Normal 2" xfId="1"/>
    <cellStyle name="Percent" xfId="2" builtinId="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danskebank.co.uk/personal/products/mortgages/mortgage-cashback-offers" TargetMode="External"/><Relationship Id="rId1" Type="http://schemas.openxmlformats.org/officeDocument/2006/relationships/hyperlink" Target="https://danskebank.co.uk/personal/products/mortgages/mortgage-overview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1546860</xdr:colOff>
      <xdr:row>10</xdr:row>
      <xdr:rowOff>76200</xdr:rowOff>
    </xdr:from>
    <xdr:to>
      <xdr:col>7</xdr:col>
      <xdr:colOff>2903220</xdr:colOff>
      <xdr:row>10</xdr:row>
      <xdr:rowOff>350520</xdr:rowOff>
    </xdr:to>
    <xdr:sp macro="" textlink="">
      <xdr:nvSpPr>
        <xdr:cNvPr id="2" name="Button 18" hidden="1">
          <a:extLst>
            <a:ext uri="{63B3BB69-23CF-44E3-9099-C40C66FF867C}">
              <a14:compatExt xmlns:a14="http://schemas.microsoft.com/office/drawing/2010/main" spid="_x0000_s29714"/>
            </a:ext>
            <a:ext uri="{FF2B5EF4-FFF2-40B4-BE49-F238E27FC236}">
              <a16:creationId xmlns:a16="http://schemas.microsoft.com/office/drawing/2014/main" id="{00000000-0008-0000-0000-000012740000}"/>
            </a:ext>
          </a:extLst>
        </xdr:cNvPr>
        <xdr:cNvSpPr/>
      </xdr:nvSpPr>
      <xdr:spPr bwMode="auto">
        <a:xfrm>
          <a:off x="9420860" y="2406650"/>
          <a:ext cx="3810" cy="21082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Clear Form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869950</xdr:colOff>
          <xdr:row>35</xdr:row>
          <xdr:rowOff>165100</xdr:rowOff>
        </xdr:from>
        <xdr:to>
          <xdr:col>6</xdr:col>
          <xdr:colOff>984250</xdr:colOff>
          <xdr:row>37</xdr:row>
          <xdr:rowOff>12700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Danske Text"/>
                </a:rPr>
                <a:t>Display Below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869950</xdr:colOff>
          <xdr:row>37</xdr:row>
          <xdr:rowOff>165100</xdr:rowOff>
        </xdr:from>
        <xdr:to>
          <xdr:col>6</xdr:col>
          <xdr:colOff>990600</xdr:colOff>
          <xdr:row>39</xdr:row>
          <xdr:rowOff>12700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Danske Text"/>
                </a:rPr>
                <a:t>Display Below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1117600</xdr:colOff>
          <xdr:row>24</xdr:row>
          <xdr:rowOff>146050</xdr:rowOff>
        </xdr:from>
        <xdr:to>
          <xdr:col>5</xdr:col>
          <xdr:colOff>908050</xdr:colOff>
          <xdr:row>26</xdr:row>
          <xdr:rowOff>88900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Danske Text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850900</xdr:colOff>
          <xdr:row>93</xdr:row>
          <xdr:rowOff>152400</xdr:rowOff>
        </xdr:from>
        <xdr:to>
          <xdr:col>6</xdr:col>
          <xdr:colOff>965200</xdr:colOff>
          <xdr:row>95</xdr:row>
          <xdr:rowOff>12700</xdr:rowOff>
        </xdr:to>
        <xdr:sp macro="" textlink="">
          <xdr:nvSpPr>
            <xdr:cNvPr id="4123" name="Button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Display Below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850900</xdr:colOff>
          <xdr:row>98</xdr:row>
          <xdr:rowOff>12700</xdr:rowOff>
        </xdr:from>
        <xdr:to>
          <xdr:col>6</xdr:col>
          <xdr:colOff>965200</xdr:colOff>
          <xdr:row>99</xdr:row>
          <xdr:rowOff>50800</xdr:rowOff>
        </xdr:to>
        <xdr:sp macro="" textlink="">
          <xdr:nvSpPr>
            <xdr:cNvPr id="4126" name="Button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Display Below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869950</xdr:colOff>
          <xdr:row>96</xdr:row>
          <xdr:rowOff>12700</xdr:rowOff>
        </xdr:from>
        <xdr:to>
          <xdr:col>6</xdr:col>
          <xdr:colOff>946150</xdr:colOff>
          <xdr:row>97</xdr:row>
          <xdr:rowOff>50800</xdr:rowOff>
        </xdr:to>
        <xdr:sp macro="" textlink="">
          <xdr:nvSpPr>
            <xdr:cNvPr id="4129" name="Button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Display Below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552450</xdr:colOff>
      <xdr:row>0</xdr:row>
      <xdr:rowOff>38100</xdr:rowOff>
    </xdr:from>
    <xdr:to>
      <xdr:col>7</xdr:col>
      <xdr:colOff>952500</xdr:colOff>
      <xdr:row>4</xdr:row>
      <xdr:rowOff>158750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4191000" y="38100"/>
          <a:ext cx="8521700" cy="149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>
              <a:solidFill>
                <a:srgbClr val="002060"/>
              </a:solidFill>
              <a:latin typeface="Danske Text" panose="00000400000000000000" pitchFamily="2" charset="0"/>
            </a:rPr>
            <a:t>How much would I pay every month with a Danske Carbon Neutral Mortgage?</a:t>
          </a:r>
        </a:p>
        <a:p>
          <a:pPr algn="ctr"/>
          <a:endParaRPr lang="en-GB" sz="1200">
            <a:solidFill>
              <a:srgbClr val="002060"/>
            </a:solidFill>
            <a:latin typeface="Danske Text" panose="00000400000000000000" pitchFamily="2" charset="0"/>
          </a:endParaRPr>
        </a:p>
        <a:p>
          <a:pPr algn="ctr"/>
          <a:r>
            <a:rPr lang="en-GB" sz="1400">
              <a:solidFill>
                <a:srgbClr val="002060"/>
              </a:solidFill>
              <a:latin typeface="Danske Text" panose="00000400000000000000" pitchFamily="2" charset="0"/>
            </a:rPr>
            <a:t>This repayment calculator lets you compare monthly repayments and cashback across our Danske Carbon Neutral Mortgages, based on the information you provide.</a:t>
          </a:r>
        </a:p>
        <a:p>
          <a:pPr algn="ctr"/>
          <a:endParaRPr lang="en-GB" sz="1400">
            <a:solidFill>
              <a:srgbClr val="002060"/>
            </a:solidFill>
            <a:latin typeface="Danske Text" panose="00000400000000000000" pitchFamily="2" charset="0"/>
          </a:endParaRPr>
        </a:p>
        <a:p>
          <a:pPr algn="ctr"/>
          <a:r>
            <a:rPr lang="en-GB" sz="1400">
              <a:solidFill>
                <a:srgbClr val="002060"/>
              </a:solidFill>
              <a:latin typeface="Danske Text" panose="00000400000000000000" pitchFamily="2" charset="0"/>
            </a:rPr>
            <a:t>For our standard mortgage range, please use this </a:t>
          </a:r>
          <a:r>
            <a:rPr lang="en-GB" sz="1400" u="sng">
              <a:solidFill>
                <a:srgbClr val="002060"/>
              </a:solidFill>
              <a:latin typeface="Danske Text" panose="00000400000000000000" pitchFamily="2" charset="0"/>
            </a:rPr>
            <a:t>repayment calculator  </a:t>
          </a:r>
        </a:p>
        <a:p>
          <a:pPr algn="ctr"/>
          <a:endParaRPr lang="en-GB" sz="1400">
            <a:latin typeface="Danske Text" panose="00000400000000000000" pitchFamily="2" charset="0"/>
          </a:endParaRPr>
        </a:p>
      </xdr:txBody>
    </xdr:sp>
    <xdr:clientData/>
  </xdr:twoCellAnchor>
  <xdr:twoCellAnchor>
    <xdr:from>
      <xdr:col>2</xdr:col>
      <xdr:colOff>476250</xdr:colOff>
      <xdr:row>4</xdr:row>
      <xdr:rowOff>0</xdr:rowOff>
    </xdr:from>
    <xdr:to>
      <xdr:col>7</xdr:col>
      <xdr:colOff>558800</xdr:colOff>
      <xdr:row>6</xdr:row>
      <xdr:rowOff>419100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4114800" y="1377950"/>
          <a:ext cx="8204200" cy="787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>
              <a:solidFill>
                <a:srgbClr val="002060"/>
              </a:solidFill>
              <a:latin typeface="Danske Text" panose="00000400000000000000" pitchFamily="2" charset="0"/>
            </a:rPr>
            <a:t>Please read about our mortgages before you go any further</a:t>
          </a:r>
        </a:p>
        <a:p>
          <a:pPr algn="ctr"/>
          <a:endParaRPr lang="en-GB" sz="1400">
            <a:solidFill>
              <a:srgbClr val="002060"/>
            </a:solidFill>
            <a:latin typeface="Danske Text" panose="00000400000000000000" pitchFamily="2" charset="0"/>
          </a:endParaRPr>
        </a:p>
        <a:p>
          <a:pPr algn="ctr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95250</xdr:rowOff>
    </xdr:from>
    <xdr:to>
      <xdr:col>2</xdr:col>
      <xdr:colOff>2165350</xdr:colOff>
      <xdr:row>2</xdr:row>
      <xdr:rowOff>267335</xdr:rowOff>
    </xdr:to>
    <xdr:pic>
      <xdr:nvPicPr>
        <xdr:cNvPr id="3" name="Picture 2" descr="Danske Bank B_RGB_WB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295275"/>
          <a:ext cx="1908175" cy="286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/31BTALL/Personal%20Products%20Mortgages/Carbon%20Neutral%20mortgage/Calculator/Calculator%20v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skenet.net\Homeshare\Dat\31BTALL\Personal%20Products%20Mortgages\Carbon%20Neutral%20mortgage\Calculator\Calculator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New"/>
      <sheetName val="Calculations"/>
      <sheetName val="Lists"/>
      <sheetName val="Version "/>
      <sheetName val="Loan Details"/>
      <sheetName val="Loan Calculation"/>
      <sheetName val="Miscellaneous"/>
      <sheetName val="Input"/>
      <sheetName val="Calculator v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Q160"/>
  <sheetViews>
    <sheetView showGridLines="0" showRowColHeaders="0" tabSelected="1" zoomScale="90" zoomScaleNormal="90" workbookViewId="0">
      <selection activeCell="E15" sqref="E15:F15"/>
    </sheetView>
  </sheetViews>
  <sheetFormatPr defaultColWidth="8.54296875" defaultRowHeight="14.5" x14ac:dyDescent="0.35"/>
  <cols>
    <col min="1" max="1" width="50.453125" style="179" customWidth="1"/>
    <col min="2" max="2" width="4.54296875" style="152" customWidth="1"/>
    <col min="3" max="3" width="33.453125" style="152" customWidth="1"/>
    <col min="4" max="4" width="26.54296875" style="152" bestFit="1" customWidth="1"/>
    <col min="5" max="5" width="20.54296875" style="152" customWidth="1"/>
    <col min="6" max="6" width="17.54296875" style="152" customWidth="1"/>
    <col min="7" max="7" width="18.1796875" style="152" customWidth="1"/>
    <col min="8" max="8" width="17.54296875" style="152" customWidth="1"/>
    <col min="9" max="16384" width="8.54296875" style="152"/>
  </cols>
  <sheetData>
    <row r="1" spans="1:10" ht="65.150000000000006" customHeight="1" x14ac:dyDescent="0.35">
      <c r="D1" s="214"/>
      <c r="E1" s="215"/>
      <c r="F1" s="215"/>
      <c r="G1" s="215"/>
    </row>
    <row r="2" spans="1:10" x14ac:dyDescent="0.35">
      <c r="D2" s="215"/>
      <c r="E2" s="215"/>
      <c r="F2" s="215"/>
      <c r="G2" s="215"/>
    </row>
    <row r="3" spans="1:10" x14ac:dyDescent="0.35">
      <c r="D3" s="215"/>
      <c r="E3" s="215"/>
      <c r="F3" s="215"/>
      <c r="G3" s="215"/>
    </row>
    <row r="4" spans="1:10" x14ac:dyDescent="0.35">
      <c r="D4" s="215"/>
      <c r="E4" s="215"/>
      <c r="F4" s="215"/>
      <c r="G4" s="215"/>
    </row>
    <row r="5" spans="1:10" x14ac:dyDescent="0.35">
      <c r="D5" s="215"/>
      <c r="E5" s="215"/>
      <c r="F5" s="215"/>
      <c r="G5" s="215"/>
    </row>
    <row r="6" spans="1:10" x14ac:dyDescent="0.35">
      <c r="D6" s="215"/>
      <c r="E6" s="215"/>
      <c r="F6" s="215"/>
      <c r="G6" s="215"/>
    </row>
    <row r="7" spans="1:10" ht="52.5" customHeight="1" x14ac:dyDescent="0.35">
      <c r="D7" s="215"/>
      <c r="E7" s="215"/>
      <c r="F7" s="215"/>
      <c r="G7" s="215"/>
    </row>
    <row r="8" spans="1:10" x14ac:dyDescent="0.35">
      <c r="B8" s="180"/>
      <c r="C8" s="181"/>
      <c r="D8" s="181"/>
      <c r="E8" s="181"/>
      <c r="F8" s="181"/>
      <c r="G8" s="181"/>
      <c r="H8" s="181"/>
      <c r="I8" s="181"/>
      <c r="J8" s="181"/>
    </row>
    <row r="9" spans="1:10" ht="15" thickBot="1" x14ac:dyDescent="0.4">
      <c r="B9" s="180"/>
      <c r="C9" s="181"/>
      <c r="D9" s="181"/>
      <c r="E9" s="181"/>
      <c r="F9" s="181"/>
      <c r="G9" s="181"/>
      <c r="H9" s="181"/>
      <c r="I9" s="181"/>
      <c r="J9" s="181"/>
    </row>
    <row r="10" spans="1:10" x14ac:dyDescent="0.35">
      <c r="B10" s="180"/>
      <c r="C10" s="216" t="s">
        <v>107</v>
      </c>
      <c r="D10" s="217"/>
      <c r="E10" s="217"/>
      <c r="F10" s="217"/>
      <c r="G10" s="217"/>
      <c r="H10" s="218"/>
      <c r="I10" s="181"/>
      <c r="J10" s="181"/>
    </row>
    <row r="11" spans="1:10" ht="22.5" thickBot="1" x14ac:dyDescent="0.4">
      <c r="A11" s="179">
        <f>(E18/100)*80.49</f>
        <v>0</v>
      </c>
      <c r="B11" s="182"/>
      <c r="C11" s="219"/>
      <c r="D11" s="220"/>
      <c r="E11" s="220"/>
      <c r="F11" s="220"/>
      <c r="G11" s="220"/>
      <c r="H11" s="221"/>
      <c r="I11" s="183"/>
      <c r="J11" s="183"/>
    </row>
    <row r="12" spans="1:10" ht="22" x14ac:dyDescent="0.35">
      <c r="A12" s="179">
        <v>30000</v>
      </c>
      <c r="B12" s="182"/>
      <c r="C12" s="183"/>
      <c r="D12" s="183"/>
      <c r="E12" s="183"/>
      <c r="F12" s="183"/>
      <c r="G12" s="183"/>
      <c r="H12" s="183"/>
      <c r="I12" s="183"/>
      <c r="J12" s="183"/>
    </row>
    <row r="13" spans="1:10" ht="22" x14ac:dyDescent="0.35">
      <c r="B13" s="188"/>
      <c r="C13" s="153"/>
      <c r="D13" s="153"/>
      <c r="E13" s="153"/>
      <c r="F13" s="153"/>
      <c r="G13" s="153"/>
      <c r="H13" s="153"/>
      <c r="I13" s="153"/>
      <c r="J13" s="153"/>
    </row>
    <row r="14" spans="1:10" ht="22" x14ac:dyDescent="0.35">
      <c r="B14" s="188"/>
      <c r="C14" s="153"/>
      <c r="D14" s="153"/>
      <c r="E14" s="153"/>
      <c r="F14" s="153"/>
      <c r="G14" s="153"/>
      <c r="H14" s="153"/>
      <c r="I14" s="153"/>
      <c r="J14" s="153"/>
    </row>
    <row r="15" spans="1:10" ht="17.5" x14ac:dyDescent="0.35">
      <c r="B15" s="154"/>
      <c r="C15" s="155"/>
      <c r="D15" s="155" t="s">
        <v>108</v>
      </c>
      <c r="E15" s="222" t="s">
        <v>130</v>
      </c>
      <c r="F15" s="223"/>
      <c r="G15" s="155"/>
      <c r="H15" s="155"/>
      <c r="I15" s="155"/>
      <c r="J15" s="155"/>
    </row>
    <row r="16" spans="1:10" ht="17.5" x14ac:dyDescent="0.35">
      <c r="B16" s="189"/>
      <c r="C16" s="156"/>
      <c r="D16" s="156"/>
      <c r="E16" s="156"/>
      <c r="F16" s="156"/>
      <c r="G16" s="156"/>
      <c r="H16" s="156"/>
      <c r="I16" s="156"/>
      <c r="J16" s="156"/>
    </row>
    <row r="17" spans="2:17" ht="17.5" x14ac:dyDescent="0.35">
      <c r="B17" s="154"/>
      <c r="C17" s="155"/>
      <c r="D17" s="157"/>
      <c r="E17" s="157"/>
      <c r="F17" s="155"/>
      <c r="G17" s="155"/>
      <c r="H17" s="155"/>
      <c r="I17" s="155"/>
      <c r="J17" s="155"/>
    </row>
    <row r="18" spans="2:17" ht="17.5" x14ac:dyDescent="0.35">
      <c r="B18" s="154"/>
      <c r="C18" s="158"/>
      <c r="D18" s="155" t="s">
        <v>109</v>
      </c>
      <c r="E18" s="224"/>
      <c r="F18" s="225"/>
      <c r="G18" s="155"/>
      <c r="H18" s="155"/>
      <c r="I18" s="155"/>
      <c r="J18" s="155"/>
    </row>
    <row r="19" spans="2:17" ht="17.5" x14ac:dyDescent="0.35">
      <c r="B19" s="154"/>
      <c r="C19" s="158"/>
      <c r="D19" s="155" t="s">
        <v>110</v>
      </c>
      <c r="E19" s="224"/>
      <c r="F19" s="225"/>
      <c r="G19" s="155"/>
      <c r="H19" s="155"/>
      <c r="I19" s="159"/>
      <c r="J19" s="155"/>
    </row>
    <row r="20" spans="2:17" ht="17.5" x14ac:dyDescent="0.35">
      <c r="B20" s="154"/>
      <c r="C20" s="158"/>
      <c r="D20" s="155"/>
      <c r="E20" s="155"/>
      <c r="F20" s="155"/>
      <c r="G20" s="155"/>
      <c r="H20" s="155"/>
      <c r="I20" s="155"/>
      <c r="J20" s="155"/>
    </row>
    <row r="21" spans="2:17" ht="17.5" x14ac:dyDescent="0.35">
      <c r="B21" s="154"/>
      <c r="C21" s="155"/>
      <c r="D21" s="155" t="s">
        <v>111</v>
      </c>
      <c r="E21" s="149">
        <v>0</v>
      </c>
      <c r="F21" s="155" t="s">
        <v>112</v>
      </c>
      <c r="G21" s="149">
        <v>0</v>
      </c>
      <c r="H21" s="155" t="s">
        <v>113</v>
      </c>
      <c r="I21" s="155"/>
      <c r="J21" s="155"/>
    </row>
    <row r="22" spans="2:17" ht="17.5" x14ac:dyDescent="0.35">
      <c r="B22" s="154"/>
      <c r="C22" s="155"/>
      <c r="D22" s="155"/>
      <c r="E22" s="155"/>
      <c r="F22" s="155"/>
      <c r="G22" s="155"/>
      <c r="H22" s="184"/>
      <c r="I22" s="155"/>
      <c r="J22" s="155"/>
    </row>
    <row r="23" spans="2:17" ht="17.5" x14ac:dyDescent="0.35">
      <c r="B23" s="154"/>
      <c r="C23" s="159"/>
      <c r="D23" s="159"/>
      <c r="E23" s="159"/>
      <c r="F23" s="159"/>
      <c r="G23" s="159"/>
      <c r="H23" s="185"/>
      <c r="I23" s="186"/>
      <c r="J23" s="159"/>
    </row>
    <row r="24" spans="2:17" ht="17.5" x14ac:dyDescent="0.35">
      <c r="B24" s="154"/>
      <c r="C24" s="159"/>
      <c r="D24" s="159"/>
      <c r="E24" s="159"/>
      <c r="F24" s="159"/>
      <c r="G24" s="159"/>
      <c r="H24" s="159"/>
      <c r="I24" s="159"/>
      <c r="J24" s="159"/>
    </row>
    <row r="25" spans="2:17" ht="17.5" x14ac:dyDescent="0.35">
      <c r="B25" s="154"/>
      <c r="C25" s="159"/>
      <c r="D25" s="159"/>
      <c r="E25" s="191"/>
      <c r="F25" s="192"/>
      <c r="G25" s="159"/>
      <c r="H25" s="159"/>
      <c r="I25" s="159"/>
      <c r="J25" s="159"/>
    </row>
    <row r="26" spans="2:17" ht="17.5" x14ac:dyDescent="0.35">
      <c r="B26" s="154"/>
      <c r="C26" s="159"/>
      <c r="D26" s="159"/>
      <c r="E26" s="159"/>
      <c r="F26" s="159"/>
      <c r="G26" s="159"/>
      <c r="H26" s="159"/>
      <c r="I26" s="159"/>
      <c r="J26" s="159"/>
    </row>
    <row r="27" spans="2:17" ht="17.5" x14ac:dyDescent="0.35">
      <c r="B27" s="154"/>
      <c r="C27" s="159"/>
      <c r="D27" s="159"/>
      <c r="E27" s="159"/>
      <c r="F27" s="190"/>
      <c r="G27" s="159"/>
      <c r="H27" s="159"/>
      <c r="I27" s="187"/>
      <c r="J27" s="159"/>
    </row>
    <row r="28" spans="2:17" ht="17.5" x14ac:dyDescent="0.35">
      <c r="B28" s="226" t="s">
        <v>160</v>
      </c>
      <c r="C28" s="227"/>
      <c r="D28" s="227"/>
      <c r="E28" s="227"/>
      <c r="F28" s="227"/>
      <c r="G28" s="227"/>
      <c r="H28" s="227"/>
      <c r="I28" s="227"/>
      <c r="J28" s="227"/>
    </row>
    <row r="29" spans="2:17" ht="17.5" x14ac:dyDescent="0.35">
      <c r="B29" s="154"/>
      <c r="C29" s="159"/>
      <c r="D29" s="159"/>
      <c r="E29" s="159"/>
      <c r="F29" s="159"/>
      <c r="G29" s="159"/>
      <c r="H29" s="159"/>
      <c r="I29" s="159"/>
      <c r="J29" s="159"/>
    </row>
    <row r="30" spans="2:17" ht="17.5" x14ac:dyDescent="0.35">
      <c r="B30" s="154"/>
      <c r="C30" s="159"/>
      <c r="D30" s="159"/>
      <c r="E30" s="159"/>
      <c r="F30" s="159"/>
      <c r="G30" s="159"/>
      <c r="H30" s="159"/>
      <c r="I30" s="159"/>
      <c r="J30" s="159"/>
    </row>
    <row r="31" spans="2:17" ht="14.5" hidden="1" customHeight="1" x14ac:dyDescent="0.35">
      <c r="Q31" s="152" t="s">
        <v>139</v>
      </c>
    </row>
    <row r="32" spans="2:17" ht="14.5" hidden="1" customHeight="1" x14ac:dyDescent="0.35"/>
    <row r="33" spans="3:10" ht="14.5" hidden="1" customHeight="1" x14ac:dyDescent="0.35"/>
    <row r="34" spans="3:10" ht="14.5" hidden="1" customHeight="1" x14ac:dyDescent="0.35"/>
    <row r="35" spans="3:10" hidden="1" x14ac:dyDescent="0.35"/>
    <row r="36" spans="3:10" hidden="1" x14ac:dyDescent="0.35"/>
    <row r="37" spans="3:10" hidden="1" x14ac:dyDescent="0.35">
      <c r="C37" s="152" t="s">
        <v>145</v>
      </c>
      <c r="D37" s="152" t="s">
        <v>115</v>
      </c>
    </row>
    <row r="38" spans="3:10" hidden="1" x14ac:dyDescent="0.35"/>
    <row r="39" spans="3:10" hidden="1" x14ac:dyDescent="0.35">
      <c r="C39" s="152" t="s">
        <v>146</v>
      </c>
      <c r="D39" s="152" t="s">
        <v>116</v>
      </c>
    </row>
    <row r="40" spans="3:10" hidden="1" x14ac:dyDescent="0.35"/>
    <row r="41" spans="3:10" ht="16.5" hidden="1" customHeight="1" x14ac:dyDescent="0.35"/>
    <row r="42" spans="3:10" hidden="1" x14ac:dyDescent="0.35">
      <c r="F42" s="154" t="s">
        <v>144</v>
      </c>
      <c r="G42" s="154"/>
      <c r="H42" s="154"/>
      <c r="I42" s="154"/>
      <c r="J42" s="154"/>
    </row>
    <row r="43" spans="3:10" hidden="1" x14ac:dyDescent="0.35">
      <c r="F43" s="154"/>
      <c r="G43" s="154"/>
      <c r="H43" s="154"/>
      <c r="I43" s="154"/>
      <c r="J43" s="154"/>
    </row>
    <row r="44" spans="3:10" ht="21" hidden="1" x14ac:dyDescent="0.5">
      <c r="C44" s="209" t="s">
        <v>154</v>
      </c>
      <c r="D44" s="198"/>
      <c r="F44" s="154" t="s">
        <v>117</v>
      </c>
      <c r="G44" s="210">
        <f>E19</f>
        <v>0</v>
      </c>
      <c r="H44" s="198"/>
      <c r="I44" s="154"/>
      <c r="J44" s="154"/>
    </row>
    <row r="45" spans="3:10" ht="21" hidden="1" x14ac:dyDescent="0.5">
      <c r="C45" s="160"/>
      <c r="D45" s="160"/>
      <c r="F45" s="157"/>
      <c r="G45" s="157"/>
      <c r="H45" s="154"/>
      <c r="I45" s="154"/>
      <c r="J45" s="154"/>
    </row>
    <row r="46" spans="3:10" ht="21" hidden="1" x14ac:dyDescent="0.5">
      <c r="C46" s="208" t="e">
        <f>'Entry Sheet'!D15</f>
        <v>#DIV/0!</v>
      </c>
      <c r="D46" s="198"/>
      <c r="F46" s="154" t="s">
        <v>118</v>
      </c>
      <c r="G46" s="212" t="str">
        <f>E21&amp;" Years"&amp;" "&amp;G21&amp;" Months"</f>
        <v>0 Years 0 Months</v>
      </c>
      <c r="H46" s="198"/>
      <c r="I46" s="154"/>
      <c r="J46" s="154"/>
    </row>
    <row r="47" spans="3:10" hidden="1" x14ac:dyDescent="0.35">
      <c r="F47" s="154"/>
      <c r="G47" s="154"/>
      <c r="H47" s="154"/>
      <c r="I47" s="154"/>
      <c r="J47" s="154"/>
    </row>
    <row r="48" spans="3:10" ht="21" hidden="1" x14ac:dyDescent="0.5">
      <c r="C48" s="207" t="s">
        <v>119</v>
      </c>
      <c r="D48" s="198"/>
      <c r="F48" s="154" t="s">
        <v>120</v>
      </c>
      <c r="G48" s="151" t="e">
        <f>RateLTV</f>
        <v>#DIV/0!</v>
      </c>
      <c r="H48" s="154" t="s">
        <v>121</v>
      </c>
      <c r="I48" s="154"/>
      <c r="J48" s="154"/>
    </row>
    <row r="49" spans="3:10" ht="21" hidden="1" x14ac:dyDescent="0.5">
      <c r="C49" s="161" t="e">
        <f>'Entry Sheet'!D19</f>
        <v>#DIV/0!</v>
      </c>
      <c r="D49" s="162" t="s">
        <v>128</v>
      </c>
      <c r="F49" s="154"/>
      <c r="G49" s="154"/>
      <c r="H49" s="154"/>
      <c r="I49" s="154"/>
      <c r="J49" s="154"/>
    </row>
    <row r="50" spans="3:10" hidden="1" x14ac:dyDescent="0.35">
      <c r="F50" s="154" t="s">
        <v>122</v>
      </c>
      <c r="G50" s="199">
        <f>'APR LTV'!F2*-1</f>
        <v>0</v>
      </c>
      <c r="H50" s="213"/>
      <c r="I50" s="154"/>
      <c r="J50" s="154"/>
    </row>
    <row r="51" spans="3:10" ht="21" hidden="1" x14ac:dyDescent="0.5">
      <c r="C51" s="207" t="s">
        <v>123</v>
      </c>
      <c r="D51" s="198"/>
      <c r="F51" s="154"/>
      <c r="G51" s="154"/>
      <c r="H51" s="154"/>
      <c r="I51" s="154"/>
      <c r="J51" s="154"/>
    </row>
    <row r="52" spans="3:10" ht="21" hidden="1" x14ac:dyDescent="0.5">
      <c r="C52" s="208">
        <v>250</v>
      </c>
      <c r="D52" s="198"/>
      <c r="F52" s="154" t="s">
        <v>124</v>
      </c>
      <c r="G52" s="199">
        <f>G50+G44</f>
        <v>0</v>
      </c>
      <c r="H52" s="213"/>
      <c r="I52" s="154"/>
      <c r="J52" s="154"/>
    </row>
    <row r="53" spans="3:10" hidden="1" x14ac:dyDescent="0.35">
      <c r="C53" s="198" t="s">
        <v>155</v>
      </c>
      <c r="D53" s="198"/>
      <c r="F53" s="154"/>
      <c r="G53" s="154"/>
      <c r="H53" s="154"/>
      <c r="I53" s="154"/>
      <c r="J53" s="154"/>
    </row>
    <row r="54" spans="3:10" hidden="1" x14ac:dyDescent="0.35">
      <c r="F54" s="154" t="s">
        <v>125</v>
      </c>
      <c r="G54" s="163">
        <v>0</v>
      </c>
      <c r="H54" s="154"/>
      <c r="I54" s="154"/>
      <c r="J54" s="154"/>
    </row>
    <row r="55" spans="3:10" hidden="1" x14ac:dyDescent="0.35"/>
    <row r="56" spans="3:10" hidden="1" x14ac:dyDescent="0.35"/>
    <row r="57" spans="3:10" hidden="1" x14ac:dyDescent="0.35"/>
    <row r="58" spans="3:10" hidden="1" x14ac:dyDescent="0.35"/>
    <row r="59" spans="3:10" hidden="1" x14ac:dyDescent="0.35">
      <c r="F59" s="154" t="s">
        <v>145</v>
      </c>
      <c r="G59" s="154"/>
      <c r="H59" s="154"/>
      <c r="I59" s="154"/>
      <c r="J59" s="154"/>
    </row>
    <row r="60" spans="3:10" hidden="1" x14ac:dyDescent="0.35">
      <c r="F60" s="154"/>
      <c r="G60" s="154"/>
      <c r="H60" s="154"/>
      <c r="I60" s="154"/>
      <c r="J60" s="154"/>
    </row>
    <row r="61" spans="3:10" ht="21" hidden="1" x14ac:dyDescent="0.5">
      <c r="C61" s="209" t="s">
        <v>154</v>
      </c>
      <c r="D61" s="198"/>
      <c r="F61" s="154" t="s">
        <v>117</v>
      </c>
      <c r="G61" s="210">
        <f>E19</f>
        <v>0</v>
      </c>
      <c r="H61" s="211"/>
      <c r="I61" s="154"/>
      <c r="J61" s="154"/>
    </row>
    <row r="62" spans="3:10" ht="21" hidden="1" x14ac:dyDescent="0.5">
      <c r="C62" s="160"/>
      <c r="D62" s="160"/>
      <c r="F62" s="201" t="s">
        <v>157</v>
      </c>
      <c r="G62" s="203" t="str">
        <f>'APR Fixed1'!D29</f>
        <v/>
      </c>
      <c r="H62" s="205" t="str">
        <f>"Variable for"&amp;" "&amp;E21-2&amp;" Years"</f>
        <v>Variable for -2 Years</v>
      </c>
      <c r="I62" s="154"/>
      <c r="J62" s="154"/>
    </row>
    <row r="63" spans="3:10" ht="21" hidden="1" x14ac:dyDescent="0.5">
      <c r="C63" s="164" t="e">
        <f>Repay1</f>
        <v>#DIV/0!</v>
      </c>
      <c r="D63" s="164" t="s">
        <v>126</v>
      </c>
      <c r="F63" s="202"/>
      <c r="G63" s="204"/>
      <c r="H63" s="206"/>
      <c r="I63" s="154"/>
      <c r="J63" s="154"/>
    </row>
    <row r="64" spans="3:10" hidden="1" x14ac:dyDescent="0.35">
      <c r="F64" s="154" t="s">
        <v>118</v>
      </c>
      <c r="G64" s="212" t="s">
        <v>149</v>
      </c>
      <c r="H64" s="211"/>
      <c r="I64" s="154"/>
      <c r="J64" s="154"/>
    </row>
    <row r="65" spans="3:10" ht="21" hidden="1" x14ac:dyDescent="0.5">
      <c r="C65" s="207" t="s">
        <v>119</v>
      </c>
      <c r="D65" s="198"/>
      <c r="F65" s="154"/>
      <c r="G65" s="175" t="str">
        <f>E21-2&amp;" Years"</f>
        <v>-2 Years</v>
      </c>
      <c r="H65" s="176" t="str">
        <f>G21&amp;" Months"&amp;" Variable"</f>
        <v>0 Months Variable</v>
      </c>
      <c r="I65" s="154"/>
      <c r="J65" s="154"/>
    </row>
    <row r="66" spans="3:10" ht="21" hidden="1" x14ac:dyDescent="0.5">
      <c r="C66" s="161" t="e">
        <f>'Entry Sheet'!E19</f>
        <v>#DIV/0!</v>
      </c>
      <c r="D66" s="165" t="s">
        <v>128</v>
      </c>
      <c r="F66" s="154" t="s">
        <v>120</v>
      </c>
      <c r="G66" s="151" t="e">
        <f>Rate1</f>
        <v>#DIV/0!</v>
      </c>
      <c r="H66" s="154" t="s">
        <v>148</v>
      </c>
      <c r="I66" s="154"/>
      <c r="J66" s="154"/>
    </row>
    <row r="67" spans="3:10" hidden="1" x14ac:dyDescent="0.35">
      <c r="F67" s="154"/>
      <c r="G67" s="199" t="s">
        <v>159</v>
      </c>
      <c r="H67" s="200"/>
      <c r="I67" s="154"/>
      <c r="J67" s="154"/>
    </row>
    <row r="68" spans="3:10" ht="21" hidden="1" x14ac:dyDescent="0.5">
      <c r="C68" s="207" t="s">
        <v>123</v>
      </c>
      <c r="D68" s="198"/>
      <c r="F68" s="154" t="s">
        <v>122</v>
      </c>
      <c r="G68" s="199">
        <f>'APR Fixed1'!F2*-1</f>
        <v>0</v>
      </c>
      <c r="H68" s="200"/>
      <c r="I68" s="154"/>
      <c r="J68" s="154"/>
    </row>
    <row r="69" spans="3:10" ht="21" hidden="1" x14ac:dyDescent="0.5">
      <c r="C69" s="208">
        <v>250</v>
      </c>
      <c r="D69" s="198"/>
      <c r="F69" s="157"/>
      <c r="G69" s="199"/>
      <c r="H69" s="200"/>
      <c r="I69" s="154"/>
      <c r="J69" s="154"/>
    </row>
    <row r="70" spans="3:10" hidden="1" x14ac:dyDescent="0.35">
      <c r="C70" s="198" t="s">
        <v>155</v>
      </c>
      <c r="D70" s="198"/>
      <c r="F70" s="154" t="s">
        <v>124</v>
      </c>
      <c r="G70" s="199">
        <f>G61+G68</f>
        <v>0</v>
      </c>
      <c r="H70" s="200"/>
      <c r="I70" s="154"/>
      <c r="J70" s="154"/>
    </row>
    <row r="71" spans="3:10" hidden="1" x14ac:dyDescent="0.35">
      <c r="F71" s="157"/>
      <c r="G71" s="157"/>
      <c r="H71" s="154"/>
      <c r="I71" s="154"/>
      <c r="J71" s="154"/>
    </row>
    <row r="72" spans="3:10" hidden="1" x14ac:dyDescent="0.35">
      <c r="F72" s="154" t="s">
        <v>125</v>
      </c>
      <c r="G72" s="163">
        <v>0</v>
      </c>
      <c r="H72" s="154"/>
      <c r="I72" s="154"/>
      <c r="J72" s="154"/>
    </row>
    <row r="73" spans="3:10" hidden="1" x14ac:dyDescent="0.35"/>
    <row r="74" spans="3:10" hidden="1" x14ac:dyDescent="0.35"/>
    <row r="75" spans="3:10" ht="14.15" hidden="1" customHeight="1" x14ac:dyDescent="0.35">
      <c r="F75" s="154" t="s">
        <v>147</v>
      </c>
      <c r="G75" s="154"/>
      <c r="H75" s="154"/>
      <c r="I75" s="154"/>
      <c r="J75" s="154"/>
    </row>
    <row r="76" spans="3:10" hidden="1" x14ac:dyDescent="0.35">
      <c r="F76" s="154"/>
      <c r="G76" s="154"/>
      <c r="H76" s="154"/>
      <c r="I76" s="154"/>
      <c r="J76" s="154"/>
    </row>
    <row r="77" spans="3:10" ht="21" hidden="1" x14ac:dyDescent="0.5">
      <c r="C77" s="209" t="s">
        <v>154</v>
      </c>
      <c r="D77" s="198"/>
      <c r="F77" s="154" t="s">
        <v>117</v>
      </c>
      <c r="G77" s="210">
        <f>E19</f>
        <v>0</v>
      </c>
      <c r="H77" s="211"/>
      <c r="I77" s="154"/>
      <c r="J77" s="154"/>
    </row>
    <row r="78" spans="3:10" ht="21" hidden="1" x14ac:dyDescent="0.5">
      <c r="C78" s="160"/>
      <c r="D78" s="160"/>
      <c r="F78" s="201" t="s">
        <v>157</v>
      </c>
      <c r="G78" s="203" t="str">
        <f>'APR Fixed2'!D65</f>
        <v/>
      </c>
      <c r="H78" s="205" t="str">
        <f>"Variable for"&amp;" "&amp;E21-5&amp;" Years"</f>
        <v>Variable for -5 Years</v>
      </c>
      <c r="I78" s="154"/>
      <c r="J78" s="154"/>
    </row>
    <row r="79" spans="3:10" ht="21" hidden="1" x14ac:dyDescent="0.5">
      <c r="C79" s="164" t="e">
        <f>Repay2</f>
        <v>#DIV/0!</v>
      </c>
      <c r="D79" s="164" t="s">
        <v>127</v>
      </c>
      <c r="F79" s="202"/>
      <c r="G79" s="204"/>
      <c r="H79" s="206"/>
      <c r="I79" s="154"/>
      <c r="J79" s="154"/>
    </row>
    <row r="80" spans="3:10" hidden="1" x14ac:dyDescent="0.35">
      <c r="F80" s="154" t="s">
        <v>118</v>
      </c>
      <c r="G80" s="212" t="s">
        <v>150</v>
      </c>
      <c r="H80" s="211"/>
      <c r="I80" s="154"/>
      <c r="J80" s="154"/>
    </row>
    <row r="81" spans="3:10" ht="21" hidden="1" x14ac:dyDescent="0.5">
      <c r="C81" s="207" t="s">
        <v>119</v>
      </c>
      <c r="D81" s="198"/>
      <c r="F81" s="154"/>
      <c r="G81" s="175" t="str">
        <f>E21-5&amp;" Years"</f>
        <v>-5 Years</v>
      </c>
      <c r="H81" s="177" t="str">
        <f>G21&amp;" Months"&amp;" Variable"</f>
        <v>0 Months Variable</v>
      </c>
      <c r="I81" s="154"/>
      <c r="J81" s="154"/>
    </row>
    <row r="82" spans="3:10" ht="21" hidden="1" x14ac:dyDescent="0.5">
      <c r="C82" s="166" t="e">
        <f>'Entry Sheet'!F19</f>
        <v>#DIV/0!</v>
      </c>
      <c r="D82" s="165" t="s">
        <v>128</v>
      </c>
      <c r="F82" s="154" t="s">
        <v>120</v>
      </c>
      <c r="G82" s="151" t="e">
        <f>Rate2</f>
        <v>#DIV/0!</v>
      </c>
      <c r="H82" s="154" t="s">
        <v>148</v>
      </c>
      <c r="I82" s="154"/>
      <c r="J82" s="154"/>
    </row>
    <row r="83" spans="3:10" hidden="1" x14ac:dyDescent="0.35">
      <c r="F83" s="154"/>
      <c r="G83" s="199" t="s">
        <v>159</v>
      </c>
      <c r="H83" s="200"/>
      <c r="I83" s="154"/>
      <c r="J83" s="154"/>
    </row>
    <row r="84" spans="3:10" ht="21" hidden="1" x14ac:dyDescent="0.5">
      <c r="C84" s="207" t="s">
        <v>123</v>
      </c>
      <c r="D84" s="198"/>
      <c r="F84" s="154" t="s">
        <v>122</v>
      </c>
      <c r="G84" s="199">
        <f>'APR Fixed2'!F2*-1</f>
        <v>0</v>
      </c>
      <c r="H84" s="200"/>
      <c r="I84" s="154"/>
      <c r="J84" s="154"/>
    </row>
    <row r="85" spans="3:10" ht="21" hidden="1" x14ac:dyDescent="0.5">
      <c r="C85" s="208">
        <v>350</v>
      </c>
      <c r="D85" s="198"/>
      <c r="F85" s="157"/>
      <c r="G85" s="199"/>
      <c r="H85" s="200"/>
      <c r="I85" s="154"/>
      <c r="J85" s="154"/>
    </row>
    <row r="86" spans="3:10" hidden="1" x14ac:dyDescent="0.35">
      <c r="C86" s="198" t="s">
        <v>155</v>
      </c>
      <c r="D86" s="198"/>
      <c r="F86" s="154" t="s">
        <v>124</v>
      </c>
      <c r="G86" s="199">
        <f>G84+G77</f>
        <v>0</v>
      </c>
      <c r="H86" s="200"/>
      <c r="I86" s="154"/>
      <c r="J86" s="154"/>
    </row>
    <row r="87" spans="3:10" hidden="1" x14ac:dyDescent="0.35">
      <c r="F87" s="157"/>
      <c r="G87" s="157"/>
      <c r="H87" s="154"/>
      <c r="I87" s="154"/>
      <c r="J87" s="154"/>
    </row>
    <row r="88" spans="3:10" hidden="1" x14ac:dyDescent="0.35">
      <c r="F88" s="154" t="s">
        <v>125</v>
      </c>
      <c r="G88" s="163">
        <v>0</v>
      </c>
      <c r="H88" s="154"/>
      <c r="I88" s="154"/>
      <c r="J88" s="154"/>
    </row>
    <row r="89" spans="3:10" hidden="1" x14ac:dyDescent="0.35"/>
    <row r="90" spans="3:10" hidden="1" x14ac:dyDescent="0.35"/>
    <row r="91" spans="3:10" hidden="1" x14ac:dyDescent="0.35"/>
    <row r="92" spans="3:10" hidden="1" x14ac:dyDescent="0.35"/>
    <row r="93" spans="3:10" hidden="1" x14ac:dyDescent="0.35"/>
    <row r="94" spans="3:10" hidden="1" x14ac:dyDescent="0.35"/>
    <row r="95" spans="3:10" hidden="1" x14ac:dyDescent="0.35">
      <c r="C95" s="152" t="s">
        <v>144</v>
      </c>
      <c r="D95" s="152" t="s">
        <v>114</v>
      </c>
    </row>
    <row r="96" spans="3:10" hidden="1" x14ac:dyDescent="0.35"/>
    <row r="97" spans="3:10" hidden="1" x14ac:dyDescent="0.35">
      <c r="C97" s="152" t="s">
        <v>145</v>
      </c>
      <c r="D97" s="152" t="s">
        <v>115</v>
      </c>
    </row>
    <row r="98" spans="3:10" hidden="1" x14ac:dyDescent="0.35"/>
    <row r="99" spans="3:10" hidden="1" x14ac:dyDescent="0.35">
      <c r="C99" s="152" t="s">
        <v>146</v>
      </c>
      <c r="D99" s="152" t="s">
        <v>116</v>
      </c>
    </row>
    <row r="100" spans="3:10" hidden="1" x14ac:dyDescent="0.35"/>
    <row r="101" spans="3:10" hidden="1" x14ac:dyDescent="0.35"/>
    <row r="102" spans="3:10" hidden="1" x14ac:dyDescent="0.35"/>
    <row r="103" spans="3:10" hidden="1" x14ac:dyDescent="0.35">
      <c r="F103" s="154" t="s">
        <v>144</v>
      </c>
      <c r="G103" s="154"/>
      <c r="H103" s="154"/>
      <c r="I103" s="154"/>
      <c r="J103" s="154"/>
    </row>
    <row r="104" spans="3:10" hidden="1" x14ac:dyDescent="0.35">
      <c r="F104" s="154"/>
      <c r="G104" s="154"/>
      <c r="H104" s="154"/>
      <c r="I104" s="154"/>
      <c r="J104" s="154"/>
    </row>
    <row r="105" spans="3:10" ht="21" hidden="1" x14ac:dyDescent="0.5">
      <c r="C105" s="209" t="s">
        <v>154</v>
      </c>
      <c r="D105" s="198"/>
      <c r="F105" s="154" t="s">
        <v>117</v>
      </c>
      <c r="G105" s="210">
        <f>G122</f>
        <v>0</v>
      </c>
      <c r="H105" s="198"/>
      <c r="I105" s="154"/>
      <c r="J105" s="154"/>
    </row>
    <row r="106" spans="3:10" ht="21" hidden="1" x14ac:dyDescent="0.5">
      <c r="C106" s="160"/>
      <c r="D106" s="160"/>
      <c r="F106" s="157"/>
      <c r="G106" s="157"/>
      <c r="H106" s="154"/>
      <c r="I106" s="154"/>
      <c r="J106" s="154"/>
    </row>
    <row r="107" spans="3:10" ht="21" hidden="1" x14ac:dyDescent="0.5">
      <c r="C107" s="208" t="e">
        <f>'Entry Sheet'!D15</f>
        <v>#DIV/0!</v>
      </c>
      <c r="D107" s="198"/>
      <c r="F107" s="154" t="s">
        <v>118</v>
      </c>
      <c r="G107" s="212" t="str">
        <f>E21&amp;" Years"&amp;" "&amp;G21&amp;" Months"</f>
        <v>0 Years 0 Months</v>
      </c>
      <c r="H107" s="198"/>
      <c r="I107" s="154"/>
      <c r="J107" s="154"/>
    </row>
    <row r="108" spans="3:10" hidden="1" x14ac:dyDescent="0.35">
      <c r="F108" s="154"/>
      <c r="G108" s="154"/>
      <c r="H108" s="154"/>
      <c r="I108" s="154"/>
      <c r="J108" s="154"/>
    </row>
    <row r="109" spans="3:10" ht="21" hidden="1" x14ac:dyDescent="0.5">
      <c r="C109" s="207" t="s">
        <v>119</v>
      </c>
      <c r="D109" s="198"/>
      <c r="F109" s="154" t="s">
        <v>120</v>
      </c>
      <c r="G109" s="151" t="e">
        <f>RateLTV</f>
        <v>#DIV/0!</v>
      </c>
      <c r="H109" s="154" t="s">
        <v>121</v>
      </c>
      <c r="I109" s="154"/>
      <c r="J109" s="154"/>
    </row>
    <row r="110" spans="3:10" ht="21" hidden="1" x14ac:dyDescent="0.5">
      <c r="C110" s="161" t="e">
        <f>Sheet1!J2</f>
        <v>#DIV/0!</v>
      </c>
      <c r="D110" s="162" t="s">
        <v>128</v>
      </c>
      <c r="F110" s="154"/>
      <c r="G110" s="154"/>
      <c r="H110" s="154"/>
      <c r="I110" s="154"/>
      <c r="J110" s="154"/>
    </row>
    <row r="111" spans="3:10" hidden="1" x14ac:dyDescent="0.35">
      <c r="F111" s="154" t="s">
        <v>122</v>
      </c>
      <c r="G111" s="199">
        <f>'APR LTV'!F2*-1</f>
        <v>0</v>
      </c>
      <c r="H111" s="213"/>
      <c r="I111" s="154"/>
      <c r="J111" s="154"/>
    </row>
    <row r="112" spans="3:10" ht="21" hidden="1" x14ac:dyDescent="0.5">
      <c r="C112" s="207" t="s">
        <v>123</v>
      </c>
      <c r="D112" s="198"/>
      <c r="F112" s="154"/>
      <c r="G112" s="154"/>
      <c r="H112" s="154"/>
      <c r="I112" s="154"/>
      <c r="J112" s="154"/>
    </row>
    <row r="113" spans="3:10" ht="21" hidden="1" x14ac:dyDescent="0.5">
      <c r="C113" s="208">
        <f>IF($E$19&lt;75000,300,500)</f>
        <v>300</v>
      </c>
      <c r="D113" s="198"/>
      <c r="F113" s="154" t="s">
        <v>124</v>
      </c>
      <c r="G113" s="199">
        <f>G111+G105</f>
        <v>0</v>
      </c>
      <c r="H113" s="213"/>
      <c r="I113" s="154"/>
      <c r="J113" s="154"/>
    </row>
    <row r="114" spans="3:10" hidden="1" x14ac:dyDescent="0.35">
      <c r="C114" s="196" t="s">
        <v>156</v>
      </c>
      <c r="D114" s="197"/>
      <c r="F114" s="154"/>
      <c r="G114" s="154"/>
      <c r="H114" s="154"/>
      <c r="I114" s="154"/>
      <c r="J114" s="154"/>
    </row>
    <row r="115" spans="3:10" ht="21.65" hidden="1" customHeight="1" x14ac:dyDescent="0.35">
      <c r="C115" s="197"/>
      <c r="D115" s="197"/>
      <c r="F115" s="154" t="s">
        <v>125</v>
      </c>
      <c r="G115" s="163">
        <v>0</v>
      </c>
      <c r="H115" s="154"/>
      <c r="I115" s="154"/>
      <c r="J115" s="154"/>
    </row>
    <row r="116" spans="3:10" hidden="1" x14ac:dyDescent="0.35">
      <c r="C116" s="198" t="s">
        <v>155</v>
      </c>
      <c r="D116" s="198"/>
    </row>
    <row r="117" spans="3:10" hidden="1" x14ac:dyDescent="0.35"/>
    <row r="118" spans="3:10" hidden="1" x14ac:dyDescent="0.35"/>
    <row r="119" spans="3:10" hidden="1" x14ac:dyDescent="0.35"/>
    <row r="120" spans="3:10" hidden="1" x14ac:dyDescent="0.35">
      <c r="F120" s="154" t="s">
        <v>145</v>
      </c>
      <c r="G120" s="154"/>
      <c r="H120" s="154"/>
      <c r="I120" s="154"/>
      <c r="J120" s="154"/>
    </row>
    <row r="121" spans="3:10" hidden="1" x14ac:dyDescent="0.35">
      <c r="F121" s="154"/>
      <c r="G121" s="154"/>
      <c r="H121" s="154"/>
      <c r="I121" s="154"/>
      <c r="J121" s="154"/>
    </row>
    <row r="122" spans="3:10" ht="21" hidden="1" x14ac:dyDescent="0.5">
      <c r="C122" s="209" t="s">
        <v>154</v>
      </c>
      <c r="D122" s="198"/>
      <c r="F122" s="154" t="s">
        <v>117</v>
      </c>
      <c r="G122" s="210">
        <f>E19</f>
        <v>0</v>
      </c>
      <c r="H122" s="211"/>
      <c r="I122" s="154"/>
      <c r="J122" s="154"/>
    </row>
    <row r="123" spans="3:10" ht="21" hidden="1" x14ac:dyDescent="0.5">
      <c r="C123" s="160"/>
      <c r="D123" s="160"/>
      <c r="F123" s="201" t="s">
        <v>157</v>
      </c>
      <c r="G123" s="203" t="str">
        <f>'APR Fixed3'!D29</f>
        <v/>
      </c>
      <c r="H123" s="205" t="str">
        <f>"Variable for"&amp;" "&amp;E21-2&amp;" Years"</f>
        <v>Variable for -2 Years</v>
      </c>
      <c r="I123" s="154"/>
      <c r="J123" s="154"/>
    </row>
    <row r="124" spans="3:10" ht="21" hidden="1" x14ac:dyDescent="0.5">
      <c r="C124" s="164" t="e">
        <f>Repay3</f>
        <v>#DIV/0!</v>
      </c>
      <c r="D124" s="164" t="s">
        <v>126</v>
      </c>
      <c r="F124" s="202"/>
      <c r="G124" s="204"/>
      <c r="H124" s="206"/>
      <c r="I124" s="154"/>
      <c r="J124" s="154"/>
    </row>
    <row r="125" spans="3:10" hidden="1" x14ac:dyDescent="0.35">
      <c r="F125" s="154" t="s">
        <v>118</v>
      </c>
      <c r="G125" s="212" t="s">
        <v>149</v>
      </c>
      <c r="H125" s="211"/>
      <c r="I125" s="154"/>
      <c r="J125" s="154"/>
    </row>
    <row r="126" spans="3:10" ht="21" hidden="1" x14ac:dyDescent="0.5">
      <c r="C126" s="207" t="s">
        <v>119</v>
      </c>
      <c r="D126" s="198"/>
      <c r="F126" s="154"/>
      <c r="G126" s="175" t="str">
        <f>E21-2&amp;" Years"</f>
        <v>-2 Years</v>
      </c>
      <c r="H126" s="177" t="str">
        <f>G21&amp;" Months"&amp;" Variable"</f>
        <v>0 Months Variable</v>
      </c>
      <c r="I126" s="154"/>
      <c r="J126" s="154"/>
    </row>
    <row r="127" spans="3:10" ht="21" hidden="1" x14ac:dyDescent="0.5">
      <c r="C127" s="161" t="e">
        <f>aprProd3</f>
        <v>#DIV/0!</v>
      </c>
      <c r="D127" s="165" t="s">
        <v>128</v>
      </c>
      <c r="F127" s="154" t="s">
        <v>120</v>
      </c>
      <c r="G127" s="151" t="e">
        <f>Rate3</f>
        <v>#DIV/0!</v>
      </c>
      <c r="H127" s="154" t="s">
        <v>148</v>
      </c>
      <c r="I127" s="154"/>
      <c r="J127" s="154"/>
    </row>
    <row r="128" spans="3:10" hidden="1" x14ac:dyDescent="0.35">
      <c r="F128" s="154"/>
      <c r="G128" s="199" t="s">
        <v>159</v>
      </c>
      <c r="H128" s="200"/>
      <c r="I128" s="154"/>
      <c r="J128" s="154"/>
    </row>
    <row r="129" spans="3:10" ht="21" hidden="1" x14ac:dyDescent="0.5">
      <c r="C129" s="207" t="s">
        <v>123</v>
      </c>
      <c r="D129" s="198"/>
      <c r="F129" s="154" t="s">
        <v>122</v>
      </c>
      <c r="G129" s="199">
        <f>'APR Fixed3'!F2*-1</f>
        <v>0</v>
      </c>
      <c r="H129" s="200"/>
      <c r="I129" s="154"/>
      <c r="J129" s="154"/>
    </row>
    <row r="130" spans="3:10" ht="21" hidden="1" x14ac:dyDescent="0.5">
      <c r="C130" s="208">
        <f>IF($E$19&lt;75000,300,500)</f>
        <v>300</v>
      </c>
      <c r="D130" s="198"/>
      <c r="F130" s="157"/>
      <c r="G130" s="199"/>
      <c r="H130" s="200"/>
      <c r="I130" s="154"/>
      <c r="J130" s="154"/>
    </row>
    <row r="131" spans="3:10" ht="32.5" hidden="1" customHeight="1" x14ac:dyDescent="0.35">
      <c r="C131" s="196" t="s">
        <v>156</v>
      </c>
      <c r="D131" s="198"/>
      <c r="F131" s="154" t="s">
        <v>124</v>
      </c>
      <c r="G131" s="199">
        <f>G129+G122</f>
        <v>0</v>
      </c>
      <c r="H131" s="200"/>
      <c r="I131" s="154"/>
      <c r="J131" s="154"/>
    </row>
    <row r="132" spans="3:10" ht="14.5" hidden="1" customHeight="1" x14ac:dyDescent="0.35">
      <c r="C132" s="198" t="s">
        <v>155</v>
      </c>
      <c r="D132" s="198"/>
      <c r="F132" s="157"/>
      <c r="G132" s="157"/>
      <c r="H132" s="154"/>
      <c r="I132" s="154"/>
      <c r="J132" s="154"/>
    </row>
    <row r="133" spans="3:10" ht="14.5" hidden="1" customHeight="1" x14ac:dyDescent="0.35">
      <c r="C133" s="193"/>
      <c r="D133" s="193"/>
      <c r="F133" s="154" t="s">
        <v>125</v>
      </c>
      <c r="G133" s="163">
        <v>0</v>
      </c>
      <c r="H133" s="154"/>
      <c r="I133" s="154"/>
      <c r="J133" s="154"/>
    </row>
    <row r="134" spans="3:10" hidden="1" x14ac:dyDescent="0.35"/>
    <row r="135" spans="3:10" hidden="1" x14ac:dyDescent="0.35"/>
    <row r="136" spans="3:10" hidden="1" x14ac:dyDescent="0.35">
      <c r="F136" s="154" t="s">
        <v>147</v>
      </c>
      <c r="G136" s="154"/>
      <c r="H136" s="154"/>
      <c r="I136" s="154"/>
      <c r="J136" s="154"/>
    </row>
    <row r="137" spans="3:10" hidden="1" x14ac:dyDescent="0.35">
      <c r="F137" s="154"/>
      <c r="G137" s="154"/>
      <c r="H137" s="154"/>
      <c r="I137" s="154"/>
      <c r="J137" s="154"/>
    </row>
    <row r="138" spans="3:10" ht="21" hidden="1" x14ac:dyDescent="0.5">
      <c r="C138" s="209" t="s">
        <v>154</v>
      </c>
      <c r="D138" s="198"/>
      <c r="F138" s="154" t="s">
        <v>117</v>
      </c>
      <c r="G138" s="210">
        <f>E19</f>
        <v>0</v>
      </c>
      <c r="H138" s="211"/>
      <c r="I138" s="154"/>
      <c r="J138" s="154"/>
    </row>
    <row r="139" spans="3:10" ht="21" hidden="1" x14ac:dyDescent="0.5">
      <c r="C139" s="160"/>
      <c r="D139" s="160"/>
      <c r="F139" s="201" t="s">
        <v>157</v>
      </c>
      <c r="G139" s="203" t="str">
        <f>'APR Fixed4'!D65</f>
        <v/>
      </c>
      <c r="H139" s="205" t="str">
        <f>"Variable for"&amp;" "&amp;E21-5&amp;" Years"</f>
        <v>Variable for -5 Years</v>
      </c>
      <c r="I139" s="154"/>
      <c r="J139" s="154"/>
    </row>
    <row r="140" spans="3:10" ht="21" hidden="1" x14ac:dyDescent="0.5">
      <c r="C140" s="164" t="e">
        <f>'Entry Sheet'!H15</f>
        <v>#DIV/0!</v>
      </c>
      <c r="D140" s="164" t="s">
        <v>127</v>
      </c>
      <c r="F140" s="202"/>
      <c r="G140" s="204"/>
      <c r="H140" s="206"/>
      <c r="I140" s="154"/>
      <c r="J140" s="154"/>
    </row>
    <row r="141" spans="3:10" hidden="1" x14ac:dyDescent="0.35">
      <c r="F141" s="154" t="s">
        <v>118</v>
      </c>
      <c r="G141" s="212" t="s">
        <v>150</v>
      </c>
      <c r="H141" s="211"/>
      <c r="I141" s="154"/>
      <c r="J141" s="154"/>
    </row>
    <row r="142" spans="3:10" ht="21" hidden="1" x14ac:dyDescent="0.5">
      <c r="C142" s="207" t="s">
        <v>119</v>
      </c>
      <c r="D142" s="198"/>
      <c r="F142" s="154"/>
      <c r="G142" s="175" t="str">
        <f>E21-5&amp;" Years"</f>
        <v>-5 Years</v>
      </c>
      <c r="H142" s="177" t="str">
        <f>G21&amp;" Months"&amp;" Variable"</f>
        <v>0 Months Variable</v>
      </c>
      <c r="I142" s="154"/>
      <c r="J142" s="154"/>
    </row>
    <row r="143" spans="3:10" ht="21" hidden="1" x14ac:dyDescent="0.5">
      <c r="C143" s="166" t="e">
        <f>aprProd4</f>
        <v>#DIV/0!</v>
      </c>
      <c r="D143" s="165" t="s">
        <v>128</v>
      </c>
      <c r="F143" s="154" t="s">
        <v>120</v>
      </c>
      <c r="G143" s="151" t="e">
        <f>Rate4</f>
        <v>#DIV/0!</v>
      </c>
      <c r="H143" s="154" t="s">
        <v>148</v>
      </c>
      <c r="I143" s="154"/>
      <c r="J143" s="154"/>
    </row>
    <row r="144" spans="3:10" hidden="1" x14ac:dyDescent="0.35">
      <c r="F144" s="154"/>
      <c r="G144" s="199" t="s">
        <v>159</v>
      </c>
      <c r="H144" s="200"/>
      <c r="I144" s="154"/>
      <c r="J144" s="154"/>
    </row>
    <row r="145" spans="1:10" ht="21" hidden="1" x14ac:dyDescent="0.5">
      <c r="C145" s="207" t="s">
        <v>123</v>
      </c>
      <c r="D145" s="198"/>
      <c r="F145" s="154" t="s">
        <v>122</v>
      </c>
      <c r="G145" s="199">
        <f>'APR Fixed4'!F2*-1</f>
        <v>0</v>
      </c>
      <c r="H145" s="200"/>
      <c r="I145" s="154"/>
      <c r="J145" s="154"/>
    </row>
    <row r="146" spans="1:10" ht="21" hidden="1" x14ac:dyDescent="0.5">
      <c r="C146" s="208">
        <f>IF($E$19&lt;75000,300,500)</f>
        <v>300</v>
      </c>
      <c r="D146" s="198"/>
      <c r="F146" s="157"/>
      <c r="G146" s="199"/>
      <c r="H146" s="200"/>
      <c r="I146" s="154"/>
      <c r="J146" s="154"/>
    </row>
    <row r="147" spans="1:10" ht="37.5" hidden="1" customHeight="1" x14ac:dyDescent="0.35">
      <c r="C147" s="196" t="s">
        <v>156</v>
      </c>
      <c r="D147" s="198"/>
      <c r="F147" s="154" t="s">
        <v>124</v>
      </c>
      <c r="G147" s="199">
        <f>G145+G138</f>
        <v>0</v>
      </c>
      <c r="H147" s="200"/>
      <c r="I147" s="154"/>
      <c r="J147" s="154"/>
    </row>
    <row r="148" spans="1:10" hidden="1" x14ac:dyDescent="0.35">
      <c r="C148" s="198" t="s">
        <v>155</v>
      </c>
      <c r="D148" s="198"/>
      <c r="F148" s="157"/>
      <c r="G148" s="157"/>
      <c r="H148" s="154"/>
      <c r="I148" s="154"/>
      <c r="J148" s="154"/>
    </row>
    <row r="149" spans="1:10" hidden="1" x14ac:dyDescent="0.35">
      <c r="C149" s="178"/>
      <c r="D149" s="178"/>
      <c r="F149" s="154" t="s">
        <v>125</v>
      </c>
      <c r="G149" s="163">
        <v>0</v>
      </c>
      <c r="H149" s="154"/>
      <c r="I149" s="154"/>
      <c r="J149" s="154"/>
    </row>
    <row r="150" spans="1:10" hidden="1" x14ac:dyDescent="0.35">
      <c r="C150" s="178"/>
      <c r="D150" s="178"/>
    </row>
    <row r="151" spans="1:10" hidden="1" x14ac:dyDescent="0.35">
      <c r="C151" s="198"/>
      <c r="D151" s="198"/>
    </row>
    <row r="152" spans="1:10" ht="28.5" hidden="1" x14ac:dyDescent="0.65">
      <c r="C152" s="167" t="s">
        <v>140</v>
      </c>
      <c r="D152" s="167"/>
      <c r="E152" s="168"/>
      <c r="F152" s="169"/>
    </row>
    <row r="153" spans="1:10" hidden="1" x14ac:dyDescent="0.35">
      <c r="C153" s="169"/>
      <c r="D153" s="169"/>
      <c r="E153" s="169"/>
      <c r="F153" s="169"/>
    </row>
    <row r="154" spans="1:10" ht="241" hidden="1" customHeight="1" x14ac:dyDescent="0.35">
      <c r="C154" s="228" t="s">
        <v>141</v>
      </c>
      <c r="D154" s="229"/>
      <c r="E154" s="229"/>
      <c r="F154" s="230"/>
      <c r="G154" s="231"/>
    </row>
    <row r="157" spans="1:10" x14ac:dyDescent="0.35">
      <c r="A157" s="195"/>
    </row>
    <row r="158" spans="1:10" x14ac:dyDescent="0.35">
      <c r="A158" s="195"/>
      <c r="D158" s="194"/>
    </row>
    <row r="159" spans="1:10" x14ac:dyDescent="0.35">
      <c r="A159" s="195"/>
    </row>
    <row r="160" spans="1:10" x14ac:dyDescent="0.35">
      <c r="A160" s="195"/>
    </row>
  </sheetData>
  <sheetProtection password="81EF" sheet="1" objects="1" scenarios="1" selectLockedCells="1"/>
  <dataConsolidate/>
  <mergeCells count="87">
    <mergeCell ref="C154:G154"/>
    <mergeCell ref="G83:H83"/>
    <mergeCell ref="C84:D84"/>
    <mergeCell ref="C85:D85"/>
    <mergeCell ref="G85:H85"/>
    <mergeCell ref="C86:D86"/>
    <mergeCell ref="C109:D109"/>
    <mergeCell ref="G111:H111"/>
    <mergeCell ref="C112:D112"/>
    <mergeCell ref="C113:D113"/>
    <mergeCell ref="G113:H113"/>
    <mergeCell ref="C151:D151"/>
    <mergeCell ref="C122:D122"/>
    <mergeCell ref="G122:H122"/>
    <mergeCell ref="C126:D126"/>
    <mergeCell ref="C129:D129"/>
    <mergeCell ref="C77:D77"/>
    <mergeCell ref="G77:H77"/>
    <mergeCell ref="C81:D81"/>
    <mergeCell ref="G70:H70"/>
    <mergeCell ref="F78:F79"/>
    <mergeCell ref="G78:G79"/>
    <mergeCell ref="H78:H79"/>
    <mergeCell ref="G80:H80"/>
    <mergeCell ref="G64:H64"/>
    <mergeCell ref="F62:F63"/>
    <mergeCell ref="G62:G63"/>
    <mergeCell ref="H62:H63"/>
    <mergeCell ref="C70:D70"/>
    <mergeCell ref="C65:D65"/>
    <mergeCell ref="G67:H67"/>
    <mergeCell ref="C68:D68"/>
    <mergeCell ref="C69:D69"/>
    <mergeCell ref="G69:H69"/>
    <mergeCell ref="G68:H68"/>
    <mergeCell ref="G52:H52"/>
    <mergeCell ref="C53:D53"/>
    <mergeCell ref="C61:D61"/>
    <mergeCell ref="D1:G7"/>
    <mergeCell ref="C10:H11"/>
    <mergeCell ref="E15:F15"/>
    <mergeCell ref="E18:F18"/>
    <mergeCell ref="E19:F19"/>
    <mergeCell ref="G61:H61"/>
    <mergeCell ref="B28:J28"/>
    <mergeCell ref="C130:D130"/>
    <mergeCell ref="G130:H130"/>
    <mergeCell ref="C131:D131"/>
    <mergeCell ref="C44:D44"/>
    <mergeCell ref="G44:H44"/>
    <mergeCell ref="C105:D105"/>
    <mergeCell ref="G105:H105"/>
    <mergeCell ref="C107:D107"/>
    <mergeCell ref="G107:H107"/>
    <mergeCell ref="C46:D46"/>
    <mergeCell ref="G46:H46"/>
    <mergeCell ref="C48:D48"/>
    <mergeCell ref="G50:H50"/>
    <mergeCell ref="C51:D51"/>
    <mergeCell ref="C52:D52"/>
    <mergeCell ref="G84:H84"/>
    <mergeCell ref="C142:D142"/>
    <mergeCell ref="G144:H144"/>
    <mergeCell ref="G141:H141"/>
    <mergeCell ref="G145:H145"/>
    <mergeCell ref="G147:H147"/>
    <mergeCell ref="G86:H86"/>
    <mergeCell ref="F123:F124"/>
    <mergeCell ref="G123:G124"/>
    <mergeCell ref="H123:H124"/>
    <mergeCell ref="G125:H125"/>
    <mergeCell ref="C114:D115"/>
    <mergeCell ref="C116:D116"/>
    <mergeCell ref="C132:D132"/>
    <mergeCell ref="C148:D148"/>
    <mergeCell ref="G128:H128"/>
    <mergeCell ref="G129:H129"/>
    <mergeCell ref="G131:H131"/>
    <mergeCell ref="F139:F140"/>
    <mergeCell ref="G139:G140"/>
    <mergeCell ref="H139:H140"/>
    <mergeCell ref="C145:D145"/>
    <mergeCell ref="C146:D146"/>
    <mergeCell ref="G146:H146"/>
    <mergeCell ref="C147:D147"/>
    <mergeCell ref="C138:D138"/>
    <mergeCell ref="G138:H138"/>
  </mergeCells>
  <conditionalFormatting sqref="E25">
    <cfRule type="expression" dxfId="4" priority="1">
      <formula>BlankRepay&gt;0</formula>
    </cfRule>
  </conditionalFormatting>
  <pageMargins left="0.7" right="0.7" top="0.75" bottom="0.75" header="0.3" footer="0.3"/>
  <pageSetup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Two_Year_Fixed">
                <anchor moveWithCells="1" sizeWithCells="1">
                  <from>
                    <xdr:col>5</xdr:col>
                    <xdr:colOff>869950</xdr:colOff>
                    <xdr:row>35</xdr:row>
                    <xdr:rowOff>165100</xdr:rowOff>
                  </from>
                  <to>
                    <xdr:col>6</xdr:col>
                    <xdr:colOff>984250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Button 3">
              <controlPr defaultSize="0" print="0" autoFill="0" autoPict="0" macro="[0]!Five_Year_Fixed">
                <anchor moveWithCells="1" sizeWithCells="1">
                  <from>
                    <xdr:col>5</xdr:col>
                    <xdr:colOff>869950</xdr:colOff>
                    <xdr:row>37</xdr:row>
                    <xdr:rowOff>165100</xdr:rowOff>
                  </from>
                  <to>
                    <xdr:col>6</xdr:col>
                    <xdr:colOff>990600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Button 4">
              <controlPr defaultSize="0" print="0" autoFill="0" autoPict="0" macro="[0]!Calculate">
                <anchor moveWithCells="1" sizeWithCells="1">
                  <from>
                    <xdr:col>4</xdr:col>
                    <xdr:colOff>1117600</xdr:colOff>
                    <xdr:row>24</xdr:row>
                    <xdr:rowOff>146050</xdr:rowOff>
                  </from>
                  <to>
                    <xdr:col>5</xdr:col>
                    <xdr:colOff>908050</xdr:colOff>
                    <xdr:row>26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7" name="Button 27">
              <controlPr defaultSize="0" print="0" autoFill="0" autoPict="0" macro="[0]!Tracker_RM">
                <anchor moveWithCells="1" sizeWithCells="1">
                  <from>
                    <xdr:col>5</xdr:col>
                    <xdr:colOff>850900</xdr:colOff>
                    <xdr:row>93</xdr:row>
                    <xdr:rowOff>152400</xdr:rowOff>
                  </from>
                  <to>
                    <xdr:col>6</xdr:col>
                    <xdr:colOff>965200</xdr:colOff>
                    <xdr:row>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8" name="Button 30">
              <controlPr defaultSize="0" print="0" autoFill="0" autoPict="0" macro="[0]!five_Year_Rm">
                <anchor moveWithCells="1" sizeWithCells="1">
                  <from>
                    <xdr:col>5</xdr:col>
                    <xdr:colOff>850900</xdr:colOff>
                    <xdr:row>98</xdr:row>
                    <xdr:rowOff>12700</xdr:rowOff>
                  </from>
                  <to>
                    <xdr:col>6</xdr:col>
                    <xdr:colOff>965200</xdr:colOff>
                    <xdr:row>99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9" name="Button 33">
              <controlPr defaultSize="0" print="0" autoFill="0" autoPict="0" macro="[0]!Two_Year_RM">
                <anchor moveWithCells="1" sizeWithCells="1">
                  <from>
                    <xdr:col>5</xdr:col>
                    <xdr:colOff>869950</xdr:colOff>
                    <xdr:row>96</xdr:row>
                    <xdr:rowOff>12700</xdr:rowOff>
                  </from>
                  <to>
                    <xdr:col>6</xdr:col>
                    <xdr:colOff>946150</xdr:colOff>
                    <xdr:row>97</xdr:row>
                    <xdr:rowOff>50800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0D4994-4C3C-49CD-882F-3EBB39DA9352}">
            <xm:f>'\\danskenet.net\Homeshare\Dat\31BTALL\Personal Products Mortgages\Carbon Neutral mortgage\Calculator\[Calculator v3.xlsm]Input'!#REF!=""</xm:f>
            <x14:dxf>
              <font>
                <b/>
                <i val="0"/>
                <color rgb="FFFF0000"/>
              </font>
            </x14:dxf>
          </x14:cfRule>
          <xm:sqref>D21 H27 D18:D19</xm:sqref>
        </x14:conditionalFormatting>
        <x14:conditionalFormatting xmlns:xm="http://schemas.microsoft.com/office/excel/2006/main">
          <x14:cfRule type="expression" priority="2" id="{F860FE60-A82C-4DB3-B51F-5B53AAF3AD12}">
            <xm:f>'\\danskenet.net\Homeshare\Dat\31BTALL\Personal Products Mortgages\Carbon Neutral mortgage\Calculator\[Calculator v3.xlsm]Input'!#REF!="No"</xm:f>
            <x14:dxf>
              <font>
                <color theme="4" tint="0.79998168889431442"/>
              </font>
              <fill>
                <patternFill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I23</xm:sqref>
        </x14:conditionalFormatting>
        <x14:conditionalFormatting xmlns:xm="http://schemas.microsoft.com/office/excel/2006/main">
          <x14:cfRule type="expression" priority="4" id="{5EF0C04D-B2AD-4AB2-9198-16B9084AED36}">
            <xm:f>'\\danskenet.net\Homeshare\Dat\31BTALL\Personal Products Mortgages\Carbon Neutral mortgage\Calculator\[Calculator v3.xlsm]Input'!#REF!=""</xm:f>
            <x14:dxf>
              <font>
                <b/>
                <i val="0"/>
                <color rgb="FFFF0000"/>
              </font>
            </x14:dxf>
          </x14:cfRule>
          <xm:sqref>H22</xm:sqref>
        </x14:conditionalFormatting>
        <x14:conditionalFormatting xmlns:xm="http://schemas.microsoft.com/office/excel/2006/main">
          <x14:cfRule type="expression" priority="5" id="{06DF175D-24FE-48D0-8947-465B46CF7076}">
            <xm:f>AND(OR('\\danskenet.net\Homeshare\Dat\31BTALL\Personal Products Mortgages\Carbon Neutral mortgage\Calculator\[Calculator v3.xlsm]Input'!#REF!="Yes",'\\danskenet.net\Homeshare\Dat\31BTALL\Personal Products Mortgages\Carbon Neutral mortgage\Calculator\[Calculator v3.xlsm]Input'!#REF!=""),'\\danskenet.net\Homeshare\Dat\31BTALL\Personal Products Mortgages\Carbon Neutral mortgage\Calculator\[Calculator v3.xlsm]Input'!#REF!="")</xm:f>
            <x14:dxf>
              <font>
                <b/>
                <i val="0"/>
                <color rgb="FFFF0000"/>
              </font>
            </x14:dxf>
          </x14:cfRule>
          <xm:sqref>H23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130" yWindow="957" count="3">
        <x14:dataValidation type="list" allowBlank="1" showInputMessage="1" showErrorMessage="1" errorTitle="Term Months" error="Term Months must be between 0 and 11 Months" promptTitle="Term Months" prompt="Term Months must be between 0 and 11 Months">
          <x14:formula1>
            <xm:f>Lists!$N$2:$N$13</xm:f>
          </x14:formula1>
          <xm:sqref>G21</xm:sqref>
        </x14:dataValidation>
        <x14:dataValidation type="list" allowBlank="1" showInputMessage="1" showErrorMessage="1">
          <x14:formula1>
            <xm:f>Lists!$R$2:$R$4</xm:f>
          </x14:formula1>
          <xm:sqref>E15:F15</xm:sqref>
        </x14:dataValidation>
        <x14:dataValidation type="list" allowBlank="1" showInputMessage="1" showErrorMessage="1" errorTitle="Term Years" error="Terms Years Must be between 0 and 30 years" promptTitle="Term Years" prompt="Terms Years Must be between 0 and 35 years">
          <x14:formula1>
            <xm:f>Lists!$M$2:$M$33</xm:f>
          </x14:formula1>
          <xm:sqref>E21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606"/>
  <sheetViews>
    <sheetView workbookViewId="0">
      <selection activeCell="J3" sqref="J3"/>
    </sheetView>
  </sheetViews>
  <sheetFormatPr defaultColWidth="9.1796875" defaultRowHeight="12.5" x14ac:dyDescent="0.25"/>
  <cols>
    <col min="1" max="3" width="9.1796875" style="10"/>
    <col min="4" max="4" width="10.453125" style="10" bestFit="1" customWidth="1"/>
    <col min="5" max="5" width="10.81640625" style="10" customWidth="1"/>
    <col min="6" max="6" width="10.54296875" style="10" bestFit="1" customWidth="1"/>
    <col min="7" max="7" width="10.453125" style="10" customWidth="1"/>
    <col min="8" max="8" width="10.453125" style="14" customWidth="1"/>
    <col min="9" max="9" width="10.1796875" style="10" customWidth="1"/>
    <col min="10" max="10" width="5.453125" style="10" bestFit="1" customWidth="1"/>
    <col min="11" max="11" width="9.54296875" style="10" bestFit="1" customWidth="1"/>
    <col min="12" max="12" width="11" style="10" customWidth="1"/>
    <col min="13" max="13" width="12" style="10" bestFit="1" customWidth="1"/>
    <col min="14" max="14" width="11.453125" style="10" bestFit="1" customWidth="1"/>
    <col min="15" max="15" width="12.1796875" style="10" bestFit="1" customWidth="1"/>
    <col min="16" max="17" width="12.54296875" style="10" bestFit="1" customWidth="1"/>
    <col min="18" max="23" width="12" style="10" bestFit="1" customWidth="1"/>
    <col min="24" max="16384" width="9.1796875" style="10"/>
  </cols>
  <sheetData>
    <row r="1" spans="1:23" ht="26" x14ac:dyDescent="0.3">
      <c r="A1" s="35"/>
      <c r="B1" s="35"/>
      <c r="C1" s="9"/>
      <c r="D1" s="9"/>
      <c r="E1" s="9"/>
      <c r="F1" s="9"/>
      <c r="G1" s="9"/>
      <c r="H1" s="9"/>
      <c r="L1" s="11" t="s">
        <v>13</v>
      </c>
      <c r="M1" s="12" t="s">
        <v>14</v>
      </c>
      <c r="N1" s="11" t="s">
        <v>15</v>
      </c>
      <c r="O1" s="12" t="s">
        <v>16</v>
      </c>
      <c r="P1" s="11" t="s">
        <v>17</v>
      </c>
      <c r="Q1" s="12" t="s">
        <v>18</v>
      </c>
      <c r="R1" s="11" t="s">
        <v>19</v>
      </c>
      <c r="S1" s="12" t="s">
        <v>20</v>
      </c>
      <c r="T1" s="11" t="s">
        <v>21</v>
      </c>
      <c r="U1" s="12" t="s">
        <v>22</v>
      </c>
      <c r="V1" s="11" t="s">
        <v>23</v>
      </c>
      <c r="W1" s="12" t="s">
        <v>24</v>
      </c>
    </row>
    <row r="2" spans="1:23" ht="13" x14ac:dyDescent="0.3">
      <c r="A2" s="36"/>
      <c r="B2" s="36"/>
      <c r="C2" s="37"/>
      <c r="E2" s="13"/>
      <c r="F2" s="31">
        <f>SUM(F5:F364)</f>
        <v>0</v>
      </c>
      <c r="I2" s="10" t="s">
        <v>25</v>
      </c>
      <c r="J2" s="15" t="e">
        <f>T2</f>
        <v>#DIV/0!</v>
      </c>
      <c r="L2" s="16" t="e">
        <f>C4</f>
        <v>#DIV/0!</v>
      </c>
      <c r="M2" s="17" t="s">
        <v>26</v>
      </c>
      <c r="N2" s="16" t="e">
        <f>((1+L2)^-1 - M3)^-1 - 1</f>
        <v>#DIV/0!</v>
      </c>
      <c r="O2" s="17" t="s">
        <v>26</v>
      </c>
      <c r="P2" s="16" t="e">
        <f>((1+N2)^-1 - O3)^-1 - 1</f>
        <v>#DIV/0!</v>
      </c>
      <c r="Q2" s="17" t="s">
        <v>26</v>
      </c>
      <c r="R2" s="16" t="e">
        <f>((1+P2)^-1 - Q3)^-1 - 1</f>
        <v>#DIV/0!</v>
      </c>
      <c r="S2" s="17" t="s">
        <v>26</v>
      </c>
      <c r="T2" s="16" t="e">
        <f>((1+R2)^-1 - S3)^-1 - 1</f>
        <v>#DIV/0!</v>
      </c>
      <c r="U2" s="17" t="s">
        <v>26</v>
      </c>
      <c r="V2" s="16" t="e">
        <f>((1+T2)^-1 - U3)^-1 - 1</f>
        <v>#DIV/0!</v>
      </c>
      <c r="W2" s="17" t="s">
        <v>26</v>
      </c>
    </row>
    <row r="3" spans="1:23" ht="26.5" thickBot="1" x14ac:dyDescent="0.35">
      <c r="A3" s="57" t="s">
        <v>27</v>
      </c>
      <c r="B3" s="57" t="s">
        <v>56</v>
      </c>
      <c r="C3" s="57" t="s">
        <v>28</v>
      </c>
      <c r="D3" s="58" t="s">
        <v>29</v>
      </c>
      <c r="E3" s="59" t="s">
        <v>30</v>
      </c>
      <c r="F3" s="59" t="s">
        <v>31</v>
      </c>
      <c r="G3" s="58" t="s">
        <v>32</v>
      </c>
      <c r="H3" s="57" t="s">
        <v>33</v>
      </c>
      <c r="I3" s="59" t="s">
        <v>34</v>
      </c>
      <c r="K3" s="20" t="s">
        <v>35</v>
      </c>
      <c r="L3" s="21" t="e">
        <f>1+L2</f>
        <v>#DIV/0!</v>
      </c>
      <c r="M3" s="22" t="e">
        <f>SUM(L4:L605)/SUM(M4:M605)</f>
        <v>#DIV/0!</v>
      </c>
      <c r="N3" s="21" t="e">
        <f>1+N2</f>
        <v>#DIV/0!</v>
      </c>
      <c r="O3" s="22" t="e">
        <f>SUM(N4:N605)/SUM(O4:O605)</f>
        <v>#DIV/0!</v>
      </c>
      <c r="P3" s="21" t="e">
        <f>1+P2</f>
        <v>#DIV/0!</v>
      </c>
      <c r="Q3" s="22" t="e">
        <f>SUM(P4:P605)/SUM(Q4:Q605)</f>
        <v>#DIV/0!</v>
      </c>
      <c r="R3" s="21" t="e">
        <f>1+R2</f>
        <v>#DIV/0!</v>
      </c>
      <c r="S3" s="22" t="e">
        <f>SUM(R4:R605)/SUM(S4:S605)</f>
        <v>#DIV/0!</v>
      </c>
      <c r="T3" s="21" t="e">
        <f>1+T2</f>
        <v>#DIV/0!</v>
      </c>
      <c r="U3" s="22" t="e">
        <f>SUM(T4:T605)/SUM(U4:U605)</f>
        <v>#DIV/0!</v>
      </c>
      <c r="V3" s="21" t="e">
        <f>1+V2</f>
        <v>#DIV/0!</v>
      </c>
      <c r="W3" s="22" t="e">
        <f>SUM(V4:V605)/SUM(W4:W605)</f>
        <v>#DIV/0!</v>
      </c>
    </row>
    <row r="4" spans="1:23" ht="13" thickBot="1" x14ac:dyDescent="0.3">
      <c r="A4" s="14">
        <v>0</v>
      </c>
      <c r="B4" s="56">
        <f ca="1">DateDrawdown</f>
        <v>44761</v>
      </c>
      <c r="C4" s="23" t="e">
        <f>RateLTV</f>
        <v>#DIV/0!</v>
      </c>
      <c r="D4" s="24" t="e">
        <f>TRUNC(RepayLTV,2)</f>
        <v>#DIV/0!</v>
      </c>
      <c r="E4" s="25">
        <f>-LoanAmt-FeeCAP</f>
        <v>0</v>
      </c>
      <c r="F4" s="25" t="e">
        <f ca="1">ROUND(C4*E4*(EOMONTH(B4,0)-B4)/365,2)</f>
        <v>#DIV/0!</v>
      </c>
      <c r="G4" s="10" t="e">
        <f ca="1">IF(A4="","",IF(H1="Y",F4,F4))</f>
        <v>#DIV/0!</v>
      </c>
      <c r="H4" s="26" t="str">
        <f ca="1">IF(A4="","",IF(MOD(MONTH(B4),3)=0,"Y",""))</f>
        <v/>
      </c>
      <c r="I4" s="25">
        <f ca="1">IF(A4="","",IF(H4="Y",E4+G4,E4))</f>
        <v>0</v>
      </c>
      <c r="K4" s="27">
        <f>IF(A4="","",A4/12)</f>
        <v>0</v>
      </c>
      <c r="L4" s="28" t="e">
        <f>IF($A4="","",(-LoanAmt)*(L$3^-$K4))</f>
        <v>#DIV/0!</v>
      </c>
      <c r="M4" s="29" t="e">
        <f>IF($A4="","",$K4*(-LoanAmt+FeeUpfront)*(L$3^-($K4-1)))</f>
        <v>#DIV/0!</v>
      </c>
      <c r="N4" s="28" t="e">
        <f>IF($A4="","",(-LoanAmt*(N$3^-$K4)))</f>
        <v>#DIV/0!</v>
      </c>
      <c r="O4" s="29" t="e">
        <f>IF($A4="","",$K4*(-LoanAmt+FeeUpfront)*(N$3^-($K4-1)))</f>
        <v>#DIV/0!</v>
      </c>
      <c r="P4" s="28" t="e">
        <f>IF($A4="","",(-LoanAmt)*(P$3^-$K4))</f>
        <v>#DIV/0!</v>
      </c>
      <c r="Q4" s="29" t="e">
        <f>IF($A4="","",$K4*(-LoanAmt+FeeUpfront)*(P$3^-($K4-1)))</f>
        <v>#DIV/0!</v>
      </c>
      <c r="R4" s="28" t="e">
        <f>IF($A4="","",(-LoanAmt)*(R$3^-$K4))</f>
        <v>#DIV/0!</v>
      </c>
      <c r="S4" s="29" t="e">
        <f>IF($A4="","",$K4*(-LoanAmt+FeeUpfront)*(R$3^-($K4-1)))</f>
        <v>#DIV/0!</v>
      </c>
      <c r="T4" s="28" t="e">
        <f>IF($A4="","",(-LoanAmt)*(T$3^-$K4))</f>
        <v>#DIV/0!</v>
      </c>
      <c r="U4" s="29" t="e">
        <f>IF($A4="","",$K4*(-LoanAmt+FeeUpfront)*(T$3^-($K4-1)))</f>
        <v>#DIV/0!</v>
      </c>
      <c r="V4" s="28" t="e">
        <f>IF($A4="","",(-LoanAmt+125)*(V$3^-$K4))</f>
        <v>#DIV/0!</v>
      </c>
      <c r="W4" s="29" t="e">
        <f>IF($A4="","",$K4*(-LoanAmt+FeeUpfront)*(V$3^-($K4-1)))</f>
        <v>#DIV/0!</v>
      </c>
    </row>
    <row r="5" spans="1:23" x14ac:dyDescent="0.25">
      <c r="A5" s="14" t="str">
        <f t="shared" ref="A5:A68" si="0">IF(A4&lt;term*12,A4+1,"")</f>
        <v/>
      </c>
      <c r="B5" s="56">
        <f t="shared" ref="B5:B68" ca="1" si="1">IF(B4="","",IF(B4&lt;DateLastRepay,EDATE(Date1stRepay,A4),""))</f>
        <v>44805</v>
      </c>
      <c r="C5" s="30" t="str">
        <f>IF(A5="","",C4)</f>
        <v/>
      </c>
      <c r="E5" s="25" t="e">
        <f>D4</f>
        <v>#DIV/0!</v>
      </c>
      <c r="F5" s="25" t="str">
        <f>IF(A5="","",ROUND(I4*C5/12,2))</f>
        <v/>
      </c>
      <c r="G5" s="31" t="str">
        <f>IF(A5="","",IF(H4="Y",F5,G4+F5))</f>
        <v/>
      </c>
      <c r="H5" s="26" t="str">
        <f>IF(A5="","",IF(MOD(MONTH(B5),3)=0,"Y",""))</f>
        <v/>
      </c>
      <c r="I5" s="25" t="str">
        <f>IF(A5="","",IF(H5="Y",I4+E5+G5,I4+E5))</f>
        <v/>
      </c>
      <c r="K5" s="27" t="str">
        <f>IF(A5="","",A5/12)</f>
        <v/>
      </c>
      <c r="L5" s="28" t="str">
        <f t="shared" ref="L5:L68" si="2">IF($A5="","",($E5)*(L$3^-$K5))</f>
        <v/>
      </c>
      <c r="M5" s="29" t="str">
        <f t="shared" ref="M5:M68" si="3">IF($A5="","",$K5*($E5*(L$3^-($K5-1))))</f>
        <v/>
      </c>
      <c r="N5" s="28" t="str">
        <f t="shared" ref="N5:N68" si="4">IF($A5="","",($E5)*(N$3^-$K5))</f>
        <v/>
      </c>
      <c r="O5" s="29" t="str">
        <f t="shared" ref="O5:O68" si="5">IF($A5="","",$K5*($E5)*(N$3^-($K5-1)))</f>
        <v/>
      </c>
      <c r="P5" s="28" t="str">
        <f t="shared" ref="P5:P68" si="6">IF($A5="","",($E5)*(P$3^-$K5))</f>
        <v/>
      </c>
      <c r="Q5" s="29" t="str">
        <f t="shared" ref="Q5:Q68" si="7">IF($A5="","",$K5*($E5)*(P$3^-($K5-1)))</f>
        <v/>
      </c>
      <c r="R5" s="28" t="str">
        <f t="shared" ref="R5:R68" si="8">IF($A5="","",($E5)*(R$3^-$K5))</f>
        <v/>
      </c>
      <c r="S5" s="29" t="str">
        <f t="shared" ref="S5:S68" si="9">IF($A5="","",$K5*($E5)*(R$3^-($K5-1)))</f>
        <v/>
      </c>
      <c r="T5" s="28" t="str">
        <f t="shared" ref="T5:T68" si="10">IF($A5="","",($E5)*(T$3^-$K5))</f>
        <v/>
      </c>
      <c r="U5" s="29" t="str">
        <f t="shared" ref="U5:U68" si="11">IF($A5="","",$K5*($E5)*(T$3^-($K5-1)))</f>
        <v/>
      </c>
      <c r="V5" s="28" t="str">
        <f t="shared" ref="V5:V68" si="12">IF($A5="","",($E5)*(V$3^-$K5))</f>
        <v/>
      </c>
      <c r="W5" s="29" t="str">
        <f t="shared" ref="W5:W68" si="13">IF($A5="","",$K5*($E5)*(V$3^-($K5-1)))</f>
        <v/>
      </c>
    </row>
    <row r="6" spans="1:23" x14ac:dyDescent="0.25">
      <c r="A6" s="14" t="str">
        <f t="shared" si="0"/>
        <v/>
      </c>
      <c r="B6" s="56" t="str">
        <f t="shared" ca="1" si="1"/>
        <v/>
      </c>
      <c r="C6" s="30" t="str">
        <f t="shared" ref="C6:C69" si="14">IF(A6="","",C5)</f>
        <v/>
      </c>
      <c r="E6" s="25" t="str">
        <f>IF(A6="","",IF(D6="",IF(A7="",-(I5+G6)+FeeFinal,D4),D6))</f>
        <v/>
      </c>
      <c r="F6" s="25" t="str">
        <f t="shared" ref="F6:F69" si="15">IF(A6="","",ROUND(I5*C6/12,2))</f>
        <v/>
      </c>
      <c r="G6" s="31" t="str">
        <f t="shared" ref="G6:G69" si="16">IF(A6="","",IF(H5="Y",F6,G5+F6))</f>
        <v/>
      </c>
      <c r="H6" s="26" t="str">
        <f>IF(A6="","",IF(MOD(MONTH(B6),3)=0,"Y",""))</f>
        <v/>
      </c>
      <c r="I6" s="25" t="str">
        <f t="shared" ref="I6:I69" si="17">IF(A6="","",IF(H6="Y",I5+E6+G6,I5+E6))</f>
        <v/>
      </c>
      <c r="K6" s="27" t="str">
        <f t="shared" ref="K6:K69" si="18">IF(A6="","",A6/12)</f>
        <v/>
      </c>
      <c r="L6" s="28" t="str">
        <f t="shared" si="2"/>
        <v/>
      </c>
      <c r="M6" s="29" t="str">
        <f t="shared" si="3"/>
        <v/>
      </c>
      <c r="N6" s="28" t="str">
        <f t="shared" si="4"/>
        <v/>
      </c>
      <c r="O6" s="29" t="str">
        <f t="shared" si="5"/>
        <v/>
      </c>
      <c r="P6" s="28" t="str">
        <f t="shared" si="6"/>
        <v/>
      </c>
      <c r="Q6" s="29" t="str">
        <f t="shared" si="7"/>
        <v/>
      </c>
      <c r="R6" s="28" t="str">
        <f t="shared" si="8"/>
        <v/>
      </c>
      <c r="S6" s="29" t="str">
        <f t="shared" si="9"/>
        <v/>
      </c>
      <c r="T6" s="28" t="str">
        <f t="shared" si="10"/>
        <v/>
      </c>
      <c r="U6" s="29" t="str">
        <f t="shared" si="11"/>
        <v/>
      </c>
      <c r="V6" s="28" t="str">
        <f t="shared" si="12"/>
        <v/>
      </c>
      <c r="W6" s="29" t="str">
        <f t="shared" si="13"/>
        <v/>
      </c>
    </row>
    <row r="7" spans="1:23" x14ac:dyDescent="0.25">
      <c r="A7" s="14" t="str">
        <f t="shared" si="0"/>
        <v/>
      </c>
      <c r="B7" s="56" t="str">
        <f t="shared" ca="1" si="1"/>
        <v/>
      </c>
      <c r="C7" s="30" t="str">
        <f t="shared" si="14"/>
        <v/>
      </c>
      <c r="E7" s="25" t="str">
        <f t="shared" ref="E7:E70" si="19">IF(A7="","",IF(D7="",IF(A8="",-(I6+G7)+FeeFinal,E6),D7))</f>
        <v/>
      </c>
      <c r="F7" s="25" t="str">
        <f t="shared" si="15"/>
        <v/>
      </c>
      <c r="G7" s="31" t="str">
        <f t="shared" si="16"/>
        <v/>
      </c>
      <c r="H7" s="26" t="str">
        <f>IF(A7="","",IF(MOD(MONTH(B7),3)=0,"Y",""))</f>
        <v/>
      </c>
      <c r="I7" s="25" t="str">
        <f t="shared" si="17"/>
        <v/>
      </c>
      <c r="K7" s="27" t="str">
        <f t="shared" si="18"/>
        <v/>
      </c>
      <c r="L7" s="28" t="str">
        <f t="shared" si="2"/>
        <v/>
      </c>
      <c r="M7" s="29" t="str">
        <f t="shared" si="3"/>
        <v/>
      </c>
      <c r="N7" s="28" t="str">
        <f t="shared" si="4"/>
        <v/>
      </c>
      <c r="O7" s="29" t="str">
        <f t="shared" si="5"/>
        <v/>
      </c>
      <c r="P7" s="28" t="str">
        <f t="shared" si="6"/>
        <v/>
      </c>
      <c r="Q7" s="29" t="str">
        <f t="shared" si="7"/>
        <v/>
      </c>
      <c r="R7" s="28" t="str">
        <f t="shared" si="8"/>
        <v/>
      </c>
      <c r="S7" s="29" t="str">
        <f t="shared" si="9"/>
        <v/>
      </c>
      <c r="T7" s="28" t="str">
        <f t="shared" si="10"/>
        <v/>
      </c>
      <c r="U7" s="29" t="str">
        <f t="shared" si="11"/>
        <v/>
      </c>
      <c r="V7" s="28" t="str">
        <f t="shared" si="12"/>
        <v/>
      </c>
      <c r="W7" s="29" t="str">
        <f t="shared" si="13"/>
        <v/>
      </c>
    </row>
    <row r="8" spans="1:23" x14ac:dyDescent="0.25">
      <c r="A8" s="14" t="str">
        <f t="shared" si="0"/>
        <v/>
      </c>
      <c r="B8" s="56" t="str">
        <f t="shared" ca="1" si="1"/>
        <v/>
      </c>
      <c r="C8" s="30" t="str">
        <f t="shared" si="14"/>
        <v/>
      </c>
      <c r="E8" s="25" t="str">
        <f t="shared" si="19"/>
        <v/>
      </c>
      <c r="F8" s="25" t="str">
        <f t="shared" si="15"/>
        <v/>
      </c>
      <c r="G8" s="31" t="str">
        <f t="shared" si="16"/>
        <v/>
      </c>
      <c r="H8" s="26" t="str">
        <f t="shared" ref="H8:H71" si="20">IF(A8="","",IF(MOD(MONTH(B8),3)=0,"Y",""))</f>
        <v/>
      </c>
      <c r="I8" s="25" t="str">
        <f t="shared" si="17"/>
        <v/>
      </c>
      <c r="K8" s="27" t="str">
        <f t="shared" si="18"/>
        <v/>
      </c>
      <c r="L8" s="28" t="str">
        <f t="shared" si="2"/>
        <v/>
      </c>
      <c r="M8" s="29" t="str">
        <f t="shared" si="3"/>
        <v/>
      </c>
      <c r="N8" s="28" t="str">
        <f t="shared" si="4"/>
        <v/>
      </c>
      <c r="O8" s="29" t="str">
        <f t="shared" si="5"/>
        <v/>
      </c>
      <c r="P8" s="28" t="str">
        <f t="shared" si="6"/>
        <v/>
      </c>
      <c r="Q8" s="29" t="str">
        <f t="shared" si="7"/>
        <v/>
      </c>
      <c r="R8" s="28" t="str">
        <f t="shared" si="8"/>
        <v/>
      </c>
      <c r="S8" s="29" t="str">
        <f t="shared" si="9"/>
        <v/>
      </c>
      <c r="T8" s="28" t="str">
        <f t="shared" si="10"/>
        <v/>
      </c>
      <c r="U8" s="29" t="str">
        <f t="shared" si="11"/>
        <v/>
      </c>
      <c r="V8" s="28" t="str">
        <f t="shared" si="12"/>
        <v/>
      </c>
      <c r="W8" s="29" t="str">
        <f t="shared" si="13"/>
        <v/>
      </c>
    </row>
    <row r="9" spans="1:23" x14ac:dyDescent="0.25">
      <c r="A9" s="14" t="str">
        <f t="shared" si="0"/>
        <v/>
      </c>
      <c r="B9" s="56" t="str">
        <f t="shared" ca="1" si="1"/>
        <v/>
      </c>
      <c r="C9" s="30" t="str">
        <f t="shared" si="14"/>
        <v/>
      </c>
      <c r="E9" s="25" t="str">
        <f t="shared" si="19"/>
        <v/>
      </c>
      <c r="F9" s="25" t="str">
        <f t="shared" si="15"/>
        <v/>
      </c>
      <c r="G9" s="31" t="str">
        <f t="shared" si="16"/>
        <v/>
      </c>
      <c r="H9" s="26" t="str">
        <f t="shared" si="20"/>
        <v/>
      </c>
      <c r="I9" s="25" t="str">
        <f t="shared" si="17"/>
        <v/>
      </c>
      <c r="K9" s="27" t="str">
        <f t="shared" si="18"/>
        <v/>
      </c>
      <c r="L9" s="28" t="str">
        <f t="shared" si="2"/>
        <v/>
      </c>
      <c r="M9" s="29" t="str">
        <f t="shared" si="3"/>
        <v/>
      </c>
      <c r="N9" s="28" t="str">
        <f t="shared" si="4"/>
        <v/>
      </c>
      <c r="O9" s="29" t="str">
        <f t="shared" si="5"/>
        <v/>
      </c>
      <c r="P9" s="28" t="str">
        <f t="shared" si="6"/>
        <v/>
      </c>
      <c r="Q9" s="29" t="str">
        <f t="shared" si="7"/>
        <v/>
      </c>
      <c r="R9" s="28" t="str">
        <f t="shared" si="8"/>
        <v/>
      </c>
      <c r="S9" s="29" t="str">
        <f t="shared" si="9"/>
        <v/>
      </c>
      <c r="T9" s="28" t="str">
        <f t="shared" si="10"/>
        <v/>
      </c>
      <c r="U9" s="29" t="str">
        <f t="shared" si="11"/>
        <v/>
      </c>
      <c r="V9" s="28" t="str">
        <f t="shared" si="12"/>
        <v/>
      </c>
      <c r="W9" s="29" t="str">
        <f t="shared" si="13"/>
        <v/>
      </c>
    </row>
    <row r="10" spans="1:23" x14ac:dyDescent="0.25">
      <c r="A10" s="14" t="str">
        <f t="shared" si="0"/>
        <v/>
      </c>
      <c r="B10" s="56" t="str">
        <f t="shared" ca="1" si="1"/>
        <v/>
      </c>
      <c r="C10" s="30" t="str">
        <f t="shared" si="14"/>
        <v/>
      </c>
      <c r="E10" s="25" t="str">
        <f t="shared" si="19"/>
        <v/>
      </c>
      <c r="F10" s="25" t="str">
        <f t="shared" si="15"/>
        <v/>
      </c>
      <c r="G10" s="31" t="str">
        <f t="shared" si="16"/>
        <v/>
      </c>
      <c r="H10" s="26" t="str">
        <f t="shared" si="20"/>
        <v/>
      </c>
      <c r="I10" s="25" t="str">
        <f t="shared" si="17"/>
        <v/>
      </c>
      <c r="K10" s="27" t="str">
        <f t="shared" si="18"/>
        <v/>
      </c>
      <c r="L10" s="28" t="str">
        <f t="shared" si="2"/>
        <v/>
      </c>
      <c r="M10" s="29" t="str">
        <f t="shared" si="3"/>
        <v/>
      </c>
      <c r="N10" s="28" t="str">
        <f t="shared" si="4"/>
        <v/>
      </c>
      <c r="O10" s="29" t="str">
        <f t="shared" si="5"/>
        <v/>
      </c>
      <c r="P10" s="28" t="str">
        <f t="shared" si="6"/>
        <v/>
      </c>
      <c r="Q10" s="29" t="str">
        <f t="shared" si="7"/>
        <v/>
      </c>
      <c r="R10" s="28" t="str">
        <f t="shared" si="8"/>
        <v/>
      </c>
      <c r="S10" s="29" t="str">
        <f t="shared" si="9"/>
        <v/>
      </c>
      <c r="T10" s="28" t="str">
        <f t="shared" si="10"/>
        <v/>
      </c>
      <c r="U10" s="29" t="str">
        <f t="shared" si="11"/>
        <v/>
      </c>
      <c r="V10" s="28" t="str">
        <f t="shared" si="12"/>
        <v/>
      </c>
      <c r="W10" s="29" t="str">
        <f t="shared" si="13"/>
        <v/>
      </c>
    </row>
    <row r="11" spans="1:23" x14ac:dyDescent="0.25">
      <c r="A11" s="14" t="str">
        <f t="shared" si="0"/>
        <v/>
      </c>
      <c r="B11" s="56" t="str">
        <f t="shared" ca="1" si="1"/>
        <v/>
      </c>
      <c r="C11" s="30" t="str">
        <f t="shared" si="14"/>
        <v/>
      </c>
      <c r="E11" s="25" t="str">
        <f t="shared" si="19"/>
        <v/>
      </c>
      <c r="F11" s="25" t="str">
        <f t="shared" si="15"/>
        <v/>
      </c>
      <c r="G11" s="31" t="str">
        <f t="shared" si="16"/>
        <v/>
      </c>
      <c r="H11" s="26" t="str">
        <f t="shared" si="20"/>
        <v/>
      </c>
      <c r="I11" s="25" t="str">
        <f t="shared" si="17"/>
        <v/>
      </c>
      <c r="K11" s="27" t="str">
        <f t="shared" si="18"/>
        <v/>
      </c>
      <c r="L11" s="28" t="str">
        <f t="shared" si="2"/>
        <v/>
      </c>
      <c r="M11" s="29" t="str">
        <f t="shared" si="3"/>
        <v/>
      </c>
      <c r="N11" s="28" t="str">
        <f t="shared" si="4"/>
        <v/>
      </c>
      <c r="O11" s="29" t="str">
        <f t="shared" si="5"/>
        <v/>
      </c>
      <c r="P11" s="28" t="str">
        <f t="shared" si="6"/>
        <v/>
      </c>
      <c r="Q11" s="29" t="str">
        <f t="shared" si="7"/>
        <v/>
      </c>
      <c r="R11" s="28" t="str">
        <f t="shared" si="8"/>
        <v/>
      </c>
      <c r="S11" s="29" t="str">
        <f t="shared" si="9"/>
        <v/>
      </c>
      <c r="T11" s="28" t="str">
        <f t="shared" si="10"/>
        <v/>
      </c>
      <c r="U11" s="29" t="str">
        <f t="shared" si="11"/>
        <v/>
      </c>
      <c r="V11" s="28" t="str">
        <f t="shared" si="12"/>
        <v/>
      </c>
      <c r="W11" s="29" t="str">
        <f t="shared" si="13"/>
        <v/>
      </c>
    </row>
    <row r="12" spans="1:23" x14ac:dyDescent="0.25">
      <c r="A12" s="14" t="str">
        <f t="shared" si="0"/>
        <v/>
      </c>
      <c r="B12" s="56" t="str">
        <f t="shared" ca="1" si="1"/>
        <v/>
      </c>
      <c r="C12" s="30" t="str">
        <f t="shared" si="14"/>
        <v/>
      </c>
      <c r="E12" s="25" t="str">
        <f t="shared" si="19"/>
        <v/>
      </c>
      <c r="F12" s="25" t="str">
        <f t="shared" si="15"/>
        <v/>
      </c>
      <c r="G12" s="31" t="str">
        <f t="shared" si="16"/>
        <v/>
      </c>
      <c r="H12" s="26" t="str">
        <f t="shared" si="20"/>
        <v/>
      </c>
      <c r="I12" s="25" t="str">
        <f t="shared" si="17"/>
        <v/>
      </c>
      <c r="K12" s="27" t="str">
        <f t="shared" si="18"/>
        <v/>
      </c>
      <c r="L12" s="28" t="str">
        <f t="shared" si="2"/>
        <v/>
      </c>
      <c r="M12" s="29" t="str">
        <f t="shared" si="3"/>
        <v/>
      </c>
      <c r="N12" s="28" t="str">
        <f t="shared" si="4"/>
        <v/>
      </c>
      <c r="O12" s="29" t="str">
        <f t="shared" si="5"/>
        <v/>
      </c>
      <c r="P12" s="28" t="str">
        <f t="shared" si="6"/>
        <v/>
      </c>
      <c r="Q12" s="29" t="str">
        <f t="shared" si="7"/>
        <v/>
      </c>
      <c r="R12" s="28" t="str">
        <f t="shared" si="8"/>
        <v/>
      </c>
      <c r="S12" s="29" t="str">
        <f t="shared" si="9"/>
        <v/>
      </c>
      <c r="T12" s="28" t="str">
        <f t="shared" si="10"/>
        <v/>
      </c>
      <c r="U12" s="29" t="str">
        <f t="shared" si="11"/>
        <v/>
      </c>
      <c r="V12" s="28" t="str">
        <f t="shared" si="12"/>
        <v/>
      </c>
      <c r="W12" s="29" t="str">
        <f t="shared" si="13"/>
        <v/>
      </c>
    </row>
    <row r="13" spans="1:23" x14ac:dyDescent="0.25">
      <c r="A13" s="14" t="str">
        <f t="shared" si="0"/>
        <v/>
      </c>
      <c r="B13" s="56" t="str">
        <f t="shared" ca="1" si="1"/>
        <v/>
      </c>
      <c r="C13" s="30" t="str">
        <f t="shared" si="14"/>
        <v/>
      </c>
      <c r="E13" s="25" t="str">
        <f t="shared" si="19"/>
        <v/>
      </c>
      <c r="F13" s="25" t="str">
        <f t="shared" si="15"/>
        <v/>
      </c>
      <c r="G13" s="31" t="str">
        <f t="shared" si="16"/>
        <v/>
      </c>
      <c r="H13" s="26" t="str">
        <f t="shared" si="20"/>
        <v/>
      </c>
      <c r="I13" s="25" t="str">
        <f t="shared" si="17"/>
        <v/>
      </c>
      <c r="K13" s="27" t="str">
        <f t="shared" si="18"/>
        <v/>
      </c>
      <c r="L13" s="28" t="str">
        <f t="shared" si="2"/>
        <v/>
      </c>
      <c r="M13" s="29" t="str">
        <f t="shared" si="3"/>
        <v/>
      </c>
      <c r="N13" s="28" t="str">
        <f t="shared" si="4"/>
        <v/>
      </c>
      <c r="O13" s="29" t="str">
        <f t="shared" si="5"/>
        <v/>
      </c>
      <c r="P13" s="28" t="str">
        <f t="shared" si="6"/>
        <v/>
      </c>
      <c r="Q13" s="29" t="str">
        <f t="shared" si="7"/>
        <v/>
      </c>
      <c r="R13" s="28" t="str">
        <f t="shared" si="8"/>
        <v/>
      </c>
      <c r="S13" s="29" t="str">
        <f t="shared" si="9"/>
        <v/>
      </c>
      <c r="T13" s="28" t="str">
        <f t="shared" si="10"/>
        <v/>
      </c>
      <c r="U13" s="29" t="str">
        <f t="shared" si="11"/>
        <v/>
      </c>
      <c r="V13" s="28" t="str">
        <f t="shared" si="12"/>
        <v/>
      </c>
      <c r="W13" s="29" t="str">
        <f t="shared" si="13"/>
        <v/>
      </c>
    </row>
    <row r="14" spans="1:23" x14ac:dyDescent="0.25">
      <c r="A14" s="14" t="str">
        <f t="shared" si="0"/>
        <v/>
      </c>
      <c r="B14" s="56" t="str">
        <f t="shared" ca="1" si="1"/>
        <v/>
      </c>
      <c r="C14" s="30" t="str">
        <f t="shared" si="14"/>
        <v/>
      </c>
      <c r="E14" s="25" t="str">
        <f t="shared" si="19"/>
        <v/>
      </c>
      <c r="F14" s="25" t="str">
        <f t="shared" si="15"/>
        <v/>
      </c>
      <c r="G14" s="31" t="str">
        <f t="shared" si="16"/>
        <v/>
      </c>
      <c r="H14" s="26" t="str">
        <f t="shared" si="20"/>
        <v/>
      </c>
      <c r="I14" s="25" t="str">
        <f t="shared" si="17"/>
        <v/>
      </c>
      <c r="K14" s="27" t="str">
        <f t="shared" si="18"/>
        <v/>
      </c>
      <c r="L14" s="28" t="str">
        <f t="shared" si="2"/>
        <v/>
      </c>
      <c r="M14" s="29" t="str">
        <f t="shared" si="3"/>
        <v/>
      </c>
      <c r="N14" s="28" t="str">
        <f t="shared" si="4"/>
        <v/>
      </c>
      <c r="O14" s="29" t="str">
        <f t="shared" si="5"/>
        <v/>
      </c>
      <c r="P14" s="28" t="str">
        <f t="shared" si="6"/>
        <v/>
      </c>
      <c r="Q14" s="29" t="str">
        <f t="shared" si="7"/>
        <v/>
      </c>
      <c r="R14" s="28" t="str">
        <f t="shared" si="8"/>
        <v/>
      </c>
      <c r="S14" s="29" t="str">
        <f t="shared" si="9"/>
        <v/>
      </c>
      <c r="T14" s="28" t="str">
        <f t="shared" si="10"/>
        <v/>
      </c>
      <c r="U14" s="29" t="str">
        <f t="shared" si="11"/>
        <v/>
      </c>
      <c r="V14" s="28" t="str">
        <f t="shared" si="12"/>
        <v/>
      </c>
      <c r="W14" s="29" t="str">
        <f t="shared" si="13"/>
        <v/>
      </c>
    </row>
    <row r="15" spans="1:23" x14ac:dyDescent="0.25">
      <c r="A15" s="14" t="str">
        <f t="shared" si="0"/>
        <v/>
      </c>
      <c r="B15" s="56" t="str">
        <f t="shared" ca="1" si="1"/>
        <v/>
      </c>
      <c r="C15" s="30" t="str">
        <f t="shared" si="14"/>
        <v/>
      </c>
      <c r="E15" s="25" t="str">
        <f t="shared" si="19"/>
        <v/>
      </c>
      <c r="F15" s="25" t="str">
        <f t="shared" si="15"/>
        <v/>
      </c>
      <c r="G15" s="31" t="str">
        <f t="shared" si="16"/>
        <v/>
      </c>
      <c r="H15" s="26" t="str">
        <f t="shared" si="20"/>
        <v/>
      </c>
      <c r="I15" s="25" t="str">
        <f t="shared" si="17"/>
        <v/>
      </c>
      <c r="K15" s="27" t="str">
        <f t="shared" si="18"/>
        <v/>
      </c>
      <c r="L15" s="28" t="str">
        <f t="shared" si="2"/>
        <v/>
      </c>
      <c r="M15" s="29" t="str">
        <f t="shared" si="3"/>
        <v/>
      </c>
      <c r="N15" s="28" t="str">
        <f t="shared" si="4"/>
        <v/>
      </c>
      <c r="O15" s="29" t="str">
        <f t="shared" si="5"/>
        <v/>
      </c>
      <c r="P15" s="28" t="str">
        <f t="shared" si="6"/>
        <v/>
      </c>
      <c r="Q15" s="29" t="str">
        <f t="shared" si="7"/>
        <v/>
      </c>
      <c r="R15" s="28" t="str">
        <f t="shared" si="8"/>
        <v/>
      </c>
      <c r="S15" s="29" t="str">
        <f t="shared" si="9"/>
        <v/>
      </c>
      <c r="T15" s="28" t="str">
        <f t="shared" si="10"/>
        <v/>
      </c>
      <c r="U15" s="29" t="str">
        <f t="shared" si="11"/>
        <v/>
      </c>
      <c r="V15" s="28" t="str">
        <f t="shared" si="12"/>
        <v/>
      </c>
      <c r="W15" s="29" t="str">
        <f t="shared" si="13"/>
        <v/>
      </c>
    </row>
    <row r="16" spans="1:23" x14ac:dyDescent="0.25">
      <c r="A16" s="14" t="str">
        <f t="shared" si="0"/>
        <v/>
      </c>
      <c r="B16" s="56" t="str">
        <f t="shared" ca="1" si="1"/>
        <v/>
      </c>
      <c r="C16" s="30" t="str">
        <f t="shared" si="14"/>
        <v/>
      </c>
      <c r="E16" s="25" t="str">
        <f t="shared" si="19"/>
        <v/>
      </c>
      <c r="F16" s="25" t="str">
        <f t="shared" si="15"/>
        <v/>
      </c>
      <c r="G16" s="31" t="str">
        <f t="shared" si="16"/>
        <v/>
      </c>
      <c r="H16" s="26" t="str">
        <f t="shared" si="20"/>
        <v/>
      </c>
      <c r="I16" s="25" t="str">
        <f t="shared" si="17"/>
        <v/>
      </c>
      <c r="K16" s="27" t="str">
        <f t="shared" si="18"/>
        <v/>
      </c>
      <c r="L16" s="28" t="str">
        <f t="shared" si="2"/>
        <v/>
      </c>
      <c r="M16" s="29" t="str">
        <f t="shared" si="3"/>
        <v/>
      </c>
      <c r="N16" s="28" t="str">
        <f t="shared" si="4"/>
        <v/>
      </c>
      <c r="O16" s="29" t="str">
        <f t="shared" si="5"/>
        <v/>
      </c>
      <c r="P16" s="28" t="str">
        <f t="shared" si="6"/>
        <v/>
      </c>
      <c r="Q16" s="29" t="str">
        <f t="shared" si="7"/>
        <v/>
      </c>
      <c r="R16" s="28" t="str">
        <f t="shared" si="8"/>
        <v/>
      </c>
      <c r="S16" s="29" t="str">
        <f t="shared" si="9"/>
        <v/>
      </c>
      <c r="T16" s="28" t="str">
        <f t="shared" si="10"/>
        <v/>
      </c>
      <c r="U16" s="29" t="str">
        <f t="shared" si="11"/>
        <v/>
      </c>
      <c r="V16" s="28" t="str">
        <f t="shared" si="12"/>
        <v/>
      </c>
      <c r="W16" s="29" t="str">
        <f t="shared" si="13"/>
        <v/>
      </c>
    </row>
    <row r="17" spans="1:23" x14ac:dyDescent="0.25">
      <c r="A17" s="14" t="str">
        <f t="shared" si="0"/>
        <v/>
      </c>
      <c r="B17" s="56" t="str">
        <f t="shared" ca="1" si="1"/>
        <v/>
      </c>
      <c r="C17" s="30" t="str">
        <f t="shared" si="14"/>
        <v/>
      </c>
      <c r="E17" s="25" t="str">
        <f t="shared" si="19"/>
        <v/>
      </c>
      <c r="F17" s="25" t="str">
        <f t="shared" si="15"/>
        <v/>
      </c>
      <c r="G17" s="31" t="str">
        <f t="shared" si="16"/>
        <v/>
      </c>
      <c r="H17" s="26" t="str">
        <f t="shared" si="20"/>
        <v/>
      </c>
      <c r="I17" s="25" t="str">
        <f t="shared" si="17"/>
        <v/>
      </c>
      <c r="K17" s="27" t="str">
        <f t="shared" si="18"/>
        <v/>
      </c>
      <c r="L17" s="28" t="str">
        <f t="shared" si="2"/>
        <v/>
      </c>
      <c r="M17" s="29" t="str">
        <f t="shared" si="3"/>
        <v/>
      </c>
      <c r="N17" s="28" t="str">
        <f t="shared" si="4"/>
        <v/>
      </c>
      <c r="O17" s="29" t="str">
        <f t="shared" si="5"/>
        <v/>
      </c>
      <c r="P17" s="28" t="str">
        <f t="shared" si="6"/>
        <v/>
      </c>
      <c r="Q17" s="29" t="str">
        <f t="shared" si="7"/>
        <v/>
      </c>
      <c r="R17" s="28" t="str">
        <f t="shared" si="8"/>
        <v/>
      </c>
      <c r="S17" s="29" t="str">
        <f t="shared" si="9"/>
        <v/>
      </c>
      <c r="T17" s="28" t="str">
        <f t="shared" si="10"/>
        <v/>
      </c>
      <c r="U17" s="29" t="str">
        <f t="shared" si="11"/>
        <v/>
      </c>
      <c r="V17" s="28" t="str">
        <f t="shared" si="12"/>
        <v/>
      </c>
      <c r="W17" s="29" t="str">
        <f t="shared" si="13"/>
        <v/>
      </c>
    </row>
    <row r="18" spans="1:23" x14ac:dyDescent="0.25">
      <c r="A18" s="14" t="str">
        <f t="shared" si="0"/>
        <v/>
      </c>
      <c r="B18" s="56" t="str">
        <f t="shared" ca="1" si="1"/>
        <v/>
      </c>
      <c r="C18" s="30" t="str">
        <f t="shared" si="14"/>
        <v/>
      </c>
      <c r="E18" s="25" t="str">
        <f t="shared" si="19"/>
        <v/>
      </c>
      <c r="F18" s="25" t="str">
        <f t="shared" si="15"/>
        <v/>
      </c>
      <c r="G18" s="31" t="str">
        <f t="shared" si="16"/>
        <v/>
      </c>
      <c r="H18" s="26" t="str">
        <f t="shared" si="20"/>
        <v/>
      </c>
      <c r="I18" s="25" t="str">
        <f t="shared" si="17"/>
        <v/>
      </c>
      <c r="K18" s="27" t="str">
        <f t="shared" si="18"/>
        <v/>
      </c>
      <c r="L18" s="28" t="str">
        <f t="shared" si="2"/>
        <v/>
      </c>
      <c r="M18" s="29" t="str">
        <f t="shared" si="3"/>
        <v/>
      </c>
      <c r="N18" s="28" t="str">
        <f t="shared" si="4"/>
        <v/>
      </c>
      <c r="O18" s="29" t="str">
        <f t="shared" si="5"/>
        <v/>
      </c>
      <c r="P18" s="28" t="str">
        <f t="shared" si="6"/>
        <v/>
      </c>
      <c r="Q18" s="29" t="str">
        <f t="shared" si="7"/>
        <v/>
      </c>
      <c r="R18" s="28" t="str">
        <f t="shared" si="8"/>
        <v/>
      </c>
      <c r="S18" s="29" t="str">
        <f t="shared" si="9"/>
        <v/>
      </c>
      <c r="T18" s="28" t="str">
        <f t="shared" si="10"/>
        <v/>
      </c>
      <c r="U18" s="29" t="str">
        <f t="shared" si="11"/>
        <v/>
      </c>
      <c r="V18" s="28" t="str">
        <f t="shared" si="12"/>
        <v/>
      </c>
      <c r="W18" s="29" t="str">
        <f t="shared" si="13"/>
        <v/>
      </c>
    </row>
    <row r="19" spans="1:23" x14ac:dyDescent="0.25">
      <c r="A19" s="14" t="str">
        <f t="shared" si="0"/>
        <v/>
      </c>
      <c r="B19" s="56" t="str">
        <f t="shared" ca="1" si="1"/>
        <v/>
      </c>
      <c r="C19" s="30" t="str">
        <f t="shared" si="14"/>
        <v/>
      </c>
      <c r="E19" s="25" t="str">
        <f t="shared" si="19"/>
        <v/>
      </c>
      <c r="F19" s="25" t="str">
        <f t="shared" si="15"/>
        <v/>
      </c>
      <c r="G19" s="31" t="str">
        <f t="shared" si="16"/>
        <v/>
      </c>
      <c r="H19" s="26" t="str">
        <f t="shared" si="20"/>
        <v/>
      </c>
      <c r="I19" s="25" t="str">
        <f t="shared" si="17"/>
        <v/>
      </c>
      <c r="K19" s="27" t="str">
        <f t="shared" si="18"/>
        <v/>
      </c>
      <c r="L19" s="28" t="str">
        <f t="shared" si="2"/>
        <v/>
      </c>
      <c r="M19" s="29" t="str">
        <f t="shared" si="3"/>
        <v/>
      </c>
      <c r="N19" s="28" t="str">
        <f t="shared" si="4"/>
        <v/>
      </c>
      <c r="O19" s="29" t="str">
        <f t="shared" si="5"/>
        <v/>
      </c>
      <c r="P19" s="28" t="str">
        <f t="shared" si="6"/>
        <v/>
      </c>
      <c r="Q19" s="29" t="str">
        <f t="shared" si="7"/>
        <v/>
      </c>
      <c r="R19" s="28" t="str">
        <f t="shared" si="8"/>
        <v/>
      </c>
      <c r="S19" s="29" t="str">
        <f t="shared" si="9"/>
        <v/>
      </c>
      <c r="T19" s="28" t="str">
        <f t="shared" si="10"/>
        <v/>
      </c>
      <c r="U19" s="29" t="str">
        <f t="shared" si="11"/>
        <v/>
      </c>
      <c r="V19" s="28" t="str">
        <f t="shared" si="12"/>
        <v/>
      </c>
      <c r="W19" s="29" t="str">
        <f t="shared" si="13"/>
        <v/>
      </c>
    </row>
    <row r="20" spans="1:23" x14ac:dyDescent="0.25">
      <c r="A20" s="14" t="str">
        <f t="shared" si="0"/>
        <v/>
      </c>
      <c r="B20" s="56" t="str">
        <f t="shared" ca="1" si="1"/>
        <v/>
      </c>
      <c r="C20" s="30" t="str">
        <f t="shared" si="14"/>
        <v/>
      </c>
      <c r="E20" s="25" t="str">
        <f t="shared" si="19"/>
        <v/>
      </c>
      <c r="F20" s="25" t="str">
        <f t="shared" si="15"/>
        <v/>
      </c>
      <c r="G20" s="31" t="str">
        <f t="shared" si="16"/>
        <v/>
      </c>
      <c r="H20" s="26" t="str">
        <f t="shared" si="20"/>
        <v/>
      </c>
      <c r="I20" s="25" t="str">
        <f t="shared" si="17"/>
        <v/>
      </c>
      <c r="K20" s="27" t="str">
        <f t="shared" si="18"/>
        <v/>
      </c>
      <c r="L20" s="28" t="str">
        <f t="shared" si="2"/>
        <v/>
      </c>
      <c r="M20" s="29" t="str">
        <f t="shared" si="3"/>
        <v/>
      </c>
      <c r="N20" s="28" t="str">
        <f t="shared" si="4"/>
        <v/>
      </c>
      <c r="O20" s="29" t="str">
        <f t="shared" si="5"/>
        <v/>
      </c>
      <c r="P20" s="28" t="str">
        <f t="shared" si="6"/>
        <v/>
      </c>
      <c r="Q20" s="29" t="str">
        <f t="shared" si="7"/>
        <v/>
      </c>
      <c r="R20" s="28" t="str">
        <f t="shared" si="8"/>
        <v/>
      </c>
      <c r="S20" s="29" t="str">
        <f t="shared" si="9"/>
        <v/>
      </c>
      <c r="T20" s="28" t="str">
        <f t="shared" si="10"/>
        <v/>
      </c>
      <c r="U20" s="29" t="str">
        <f t="shared" si="11"/>
        <v/>
      </c>
      <c r="V20" s="28" t="str">
        <f t="shared" si="12"/>
        <v/>
      </c>
      <c r="W20" s="29" t="str">
        <f t="shared" si="13"/>
        <v/>
      </c>
    </row>
    <row r="21" spans="1:23" x14ac:dyDescent="0.25">
      <c r="A21" s="14" t="str">
        <f t="shared" si="0"/>
        <v/>
      </c>
      <c r="B21" s="56" t="str">
        <f t="shared" ca="1" si="1"/>
        <v/>
      </c>
      <c r="C21" s="30" t="str">
        <f t="shared" si="14"/>
        <v/>
      </c>
      <c r="E21" s="25" t="str">
        <f t="shared" si="19"/>
        <v/>
      </c>
      <c r="F21" s="25" t="str">
        <f t="shared" si="15"/>
        <v/>
      </c>
      <c r="G21" s="31" t="str">
        <f t="shared" si="16"/>
        <v/>
      </c>
      <c r="H21" s="26" t="str">
        <f t="shared" si="20"/>
        <v/>
      </c>
      <c r="I21" s="25" t="str">
        <f t="shared" si="17"/>
        <v/>
      </c>
      <c r="K21" s="27" t="str">
        <f t="shared" si="18"/>
        <v/>
      </c>
      <c r="L21" s="28" t="str">
        <f t="shared" si="2"/>
        <v/>
      </c>
      <c r="M21" s="29" t="str">
        <f t="shared" si="3"/>
        <v/>
      </c>
      <c r="N21" s="28" t="str">
        <f t="shared" si="4"/>
        <v/>
      </c>
      <c r="O21" s="29" t="str">
        <f t="shared" si="5"/>
        <v/>
      </c>
      <c r="P21" s="28" t="str">
        <f t="shared" si="6"/>
        <v/>
      </c>
      <c r="Q21" s="29" t="str">
        <f t="shared" si="7"/>
        <v/>
      </c>
      <c r="R21" s="28" t="str">
        <f t="shared" si="8"/>
        <v/>
      </c>
      <c r="S21" s="29" t="str">
        <f t="shared" si="9"/>
        <v/>
      </c>
      <c r="T21" s="28" t="str">
        <f t="shared" si="10"/>
        <v/>
      </c>
      <c r="U21" s="29" t="str">
        <f t="shared" si="11"/>
        <v/>
      </c>
      <c r="V21" s="28" t="str">
        <f t="shared" si="12"/>
        <v/>
      </c>
      <c r="W21" s="29" t="str">
        <f t="shared" si="13"/>
        <v/>
      </c>
    </row>
    <row r="22" spans="1:23" x14ac:dyDescent="0.25">
      <c r="A22" s="14" t="str">
        <f t="shared" si="0"/>
        <v/>
      </c>
      <c r="B22" s="56" t="str">
        <f t="shared" ca="1" si="1"/>
        <v/>
      </c>
      <c r="C22" s="30" t="str">
        <f t="shared" si="14"/>
        <v/>
      </c>
      <c r="E22" s="25" t="str">
        <f t="shared" si="19"/>
        <v/>
      </c>
      <c r="F22" s="25" t="str">
        <f t="shared" si="15"/>
        <v/>
      </c>
      <c r="G22" s="31" t="str">
        <f t="shared" si="16"/>
        <v/>
      </c>
      <c r="H22" s="26" t="str">
        <f t="shared" si="20"/>
        <v/>
      </c>
      <c r="I22" s="25" t="str">
        <f t="shared" si="17"/>
        <v/>
      </c>
      <c r="K22" s="27" t="str">
        <f t="shared" si="18"/>
        <v/>
      </c>
      <c r="L22" s="28" t="str">
        <f t="shared" si="2"/>
        <v/>
      </c>
      <c r="M22" s="29" t="str">
        <f t="shared" si="3"/>
        <v/>
      </c>
      <c r="N22" s="28" t="str">
        <f t="shared" si="4"/>
        <v/>
      </c>
      <c r="O22" s="29" t="str">
        <f t="shared" si="5"/>
        <v/>
      </c>
      <c r="P22" s="28" t="str">
        <f t="shared" si="6"/>
        <v/>
      </c>
      <c r="Q22" s="29" t="str">
        <f t="shared" si="7"/>
        <v/>
      </c>
      <c r="R22" s="28" t="str">
        <f t="shared" si="8"/>
        <v/>
      </c>
      <c r="S22" s="29" t="str">
        <f t="shared" si="9"/>
        <v/>
      </c>
      <c r="T22" s="28" t="str">
        <f t="shared" si="10"/>
        <v/>
      </c>
      <c r="U22" s="29" t="str">
        <f t="shared" si="11"/>
        <v/>
      </c>
      <c r="V22" s="28" t="str">
        <f t="shared" si="12"/>
        <v/>
      </c>
      <c r="W22" s="29" t="str">
        <f t="shared" si="13"/>
        <v/>
      </c>
    </row>
    <row r="23" spans="1:23" x14ac:dyDescent="0.25">
      <c r="A23" s="14" t="str">
        <f t="shared" si="0"/>
        <v/>
      </c>
      <c r="B23" s="56" t="str">
        <f t="shared" ca="1" si="1"/>
        <v/>
      </c>
      <c r="C23" s="30" t="str">
        <f t="shared" si="14"/>
        <v/>
      </c>
      <c r="E23" s="25" t="str">
        <f t="shared" si="19"/>
        <v/>
      </c>
      <c r="F23" s="25" t="str">
        <f t="shared" si="15"/>
        <v/>
      </c>
      <c r="G23" s="31" t="str">
        <f t="shared" si="16"/>
        <v/>
      </c>
      <c r="H23" s="26" t="str">
        <f t="shared" si="20"/>
        <v/>
      </c>
      <c r="I23" s="25" t="str">
        <f t="shared" si="17"/>
        <v/>
      </c>
      <c r="K23" s="27" t="str">
        <f t="shared" si="18"/>
        <v/>
      </c>
      <c r="L23" s="28" t="str">
        <f t="shared" si="2"/>
        <v/>
      </c>
      <c r="M23" s="29" t="str">
        <f t="shared" si="3"/>
        <v/>
      </c>
      <c r="N23" s="28" t="str">
        <f t="shared" si="4"/>
        <v/>
      </c>
      <c r="O23" s="29" t="str">
        <f t="shared" si="5"/>
        <v/>
      </c>
      <c r="P23" s="28" t="str">
        <f t="shared" si="6"/>
        <v/>
      </c>
      <c r="Q23" s="29" t="str">
        <f t="shared" si="7"/>
        <v/>
      </c>
      <c r="R23" s="28" t="str">
        <f t="shared" si="8"/>
        <v/>
      </c>
      <c r="S23" s="29" t="str">
        <f t="shared" si="9"/>
        <v/>
      </c>
      <c r="T23" s="28" t="str">
        <f t="shared" si="10"/>
        <v/>
      </c>
      <c r="U23" s="29" t="str">
        <f t="shared" si="11"/>
        <v/>
      </c>
      <c r="V23" s="28" t="str">
        <f t="shared" si="12"/>
        <v/>
      </c>
      <c r="W23" s="29" t="str">
        <f t="shared" si="13"/>
        <v/>
      </c>
    </row>
    <row r="24" spans="1:23" x14ac:dyDescent="0.25">
      <c r="A24" s="14" t="str">
        <f t="shared" si="0"/>
        <v/>
      </c>
      <c r="B24" s="56" t="str">
        <f t="shared" ca="1" si="1"/>
        <v/>
      </c>
      <c r="C24" s="30" t="str">
        <f t="shared" si="14"/>
        <v/>
      </c>
      <c r="E24" s="25" t="str">
        <f t="shared" si="19"/>
        <v/>
      </c>
      <c r="F24" s="25" t="str">
        <f t="shared" si="15"/>
        <v/>
      </c>
      <c r="G24" s="31" t="str">
        <f t="shared" si="16"/>
        <v/>
      </c>
      <c r="H24" s="26" t="str">
        <f t="shared" si="20"/>
        <v/>
      </c>
      <c r="I24" s="25" t="str">
        <f t="shared" si="17"/>
        <v/>
      </c>
      <c r="K24" s="27" t="str">
        <f t="shared" si="18"/>
        <v/>
      </c>
      <c r="L24" s="28" t="str">
        <f t="shared" si="2"/>
        <v/>
      </c>
      <c r="M24" s="29" t="str">
        <f t="shared" si="3"/>
        <v/>
      </c>
      <c r="N24" s="28" t="str">
        <f t="shared" si="4"/>
        <v/>
      </c>
      <c r="O24" s="29" t="str">
        <f t="shared" si="5"/>
        <v/>
      </c>
      <c r="P24" s="28" t="str">
        <f t="shared" si="6"/>
        <v/>
      </c>
      <c r="Q24" s="29" t="str">
        <f t="shared" si="7"/>
        <v/>
      </c>
      <c r="R24" s="28" t="str">
        <f t="shared" si="8"/>
        <v/>
      </c>
      <c r="S24" s="29" t="str">
        <f t="shared" si="9"/>
        <v/>
      </c>
      <c r="T24" s="28" t="str">
        <f t="shared" si="10"/>
        <v/>
      </c>
      <c r="U24" s="29" t="str">
        <f t="shared" si="11"/>
        <v/>
      </c>
      <c r="V24" s="28" t="str">
        <f t="shared" si="12"/>
        <v/>
      </c>
      <c r="W24" s="29" t="str">
        <f t="shared" si="13"/>
        <v/>
      </c>
    </row>
    <row r="25" spans="1:23" x14ac:dyDescent="0.25">
      <c r="A25" s="14" t="str">
        <f t="shared" si="0"/>
        <v/>
      </c>
      <c r="B25" s="56" t="str">
        <f t="shared" ca="1" si="1"/>
        <v/>
      </c>
      <c r="C25" s="30" t="str">
        <f t="shared" si="14"/>
        <v/>
      </c>
      <c r="E25" s="25" t="str">
        <f t="shared" si="19"/>
        <v/>
      </c>
      <c r="F25" s="25" t="str">
        <f t="shared" si="15"/>
        <v/>
      </c>
      <c r="G25" s="31" t="str">
        <f t="shared" si="16"/>
        <v/>
      </c>
      <c r="H25" s="26" t="str">
        <f t="shared" si="20"/>
        <v/>
      </c>
      <c r="I25" s="25" t="str">
        <f t="shared" si="17"/>
        <v/>
      </c>
      <c r="K25" s="27" t="str">
        <f t="shared" si="18"/>
        <v/>
      </c>
      <c r="L25" s="28" t="str">
        <f t="shared" si="2"/>
        <v/>
      </c>
      <c r="M25" s="29" t="str">
        <f t="shared" si="3"/>
        <v/>
      </c>
      <c r="N25" s="28" t="str">
        <f t="shared" si="4"/>
        <v/>
      </c>
      <c r="O25" s="29" t="str">
        <f t="shared" si="5"/>
        <v/>
      </c>
      <c r="P25" s="28" t="str">
        <f t="shared" si="6"/>
        <v/>
      </c>
      <c r="Q25" s="29" t="str">
        <f t="shared" si="7"/>
        <v/>
      </c>
      <c r="R25" s="28" t="str">
        <f t="shared" si="8"/>
        <v/>
      </c>
      <c r="S25" s="29" t="str">
        <f t="shared" si="9"/>
        <v/>
      </c>
      <c r="T25" s="28" t="str">
        <f t="shared" si="10"/>
        <v/>
      </c>
      <c r="U25" s="29" t="str">
        <f t="shared" si="11"/>
        <v/>
      </c>
      <c r="V25" s="28" t="str">
        <f t="shared" si="12"/>
        <v/>
      </c>
      <c r="W25" s="29" t="str">
        <f t="shared" si="13"/>
        <v/>
      </c>
    </row>
    <row r="26" spans="1:23" x14ac:dyDescent="0.25">
      <c r="A26" s="14" t="str">
        <f t="shared" si="0"/>
        <v/>
      </c>
      <c r="B26" s="56" t="str">
        <f t="shared" ca="1" si="1"/>
        <v/>
      </c>
      <c r="C26" s="30" t="str">
        <f t="shared" si="14"/>
        <v/>
      </c>
      <c r="E26" s="25" t="str">
        <f t="shared" si="19"/>
        <v/>
      </c>
      <c r="F26" s="25" t="str">
        <f t="shared" si="15"/>
        <v/>
      </c>
      <c r="G26" s="31" t="str">
        <f t="shared" si="16"/>
        <v/>
      </c>
      <c r="H26" s="26" t="str">
        <f t="shared" si="20"/>
        <v/>
      </c>
      <c r="I26" s="25" t="str">
        <f t="shared" si="17"/>
        <v/>
      </c>
      <c r="K26" s="27" t="str">
        <f t="shared" si="18"/>
        <v/>
      </c>
      <c r="L26" s="28" t="str">
        <f t="shared" si="2"/>
        <v/>
      </c>
      <c r="M26" s="29" t="str">
        <f t="shared" si="3"/>
        <v/>
      </c>
      <c r="N26" s="28" t="str">
        <f t="shared" si="4"/>
        <v/>
      </c>
      <c r="O26" s="29" t="str">
        <f t="shared" si="5"/>
        <v/>
      </c>
      <c r="P26" s="28" t="str">
        <f t="shared" si="6"/>
        <v/>
      </c>
      <c r="Q26" s="29" t="str">
        <f t="shared" si="7"/>
        <v/>
      </c>
      <c r="R26" s="28" t="str">
        <f t="shared" si="8"/>
        <v/>
      </c>
      <c r="S26" s="29" t="str">
        <f t="shared" si="9"/>
        <v/>
      </c>
      <c r="T26" s="28" t="str">
        <f t="shared" si="10"/>
        <v/>
      </c>
      <c r="U26" s="29" t="str">
        <f t="shared" si="11"/>
        <v/>
      </c>
      <c r="V26" s="28" t="str">
        <f t="shared" si="12"/>
        <v/>
      </c>
      <c r="W26" s="29" t="str">
        <f t="shared" si="13"/>
        <v/>
      </c>
    </row>
    <row r="27" spans="1:23" x14ac:dyDescent="0.25">
      <c r="A27" s="14" t="str">
        <f t="shared" si="0"/>
        <v/>
      </c>
      <c r="B27" s="56" t="str">
        <f t="shared" ca="1" si="1"/>
        <v/>
      </c>
      <c r="C27" s="30" t="str">
        <f t="shared" si="14"/>
        <v/>
      </c>
      <c r="E27" s="25" t="str">
        <f t="shared" si="19"/>
        <v/>
      </c>
      <c r="F27" s="25" t="str">
        <f t="shared" si="15"/>
        <v/>
      </c>
      <c r="G27" s="31" t="str">
        <f t="shared" si="16"/>
        <v/>
      </c>
      <c r="H27" s="26" t="str">
        <f t="shared" si="20"/>
        <v/>
      </c>
      <c r="I27" s="25" t="str">
        <f t="shared" si="17"/>
        <v/>
      </c>
      <c r="K27" s="27" t="str">
        <f t="shared" si="18"/>
        <v/>
      </c>
      <c r="L27" s="28" t="str">
        <f t="shared" si="2"/>
        <v/>
      </c>
      <c r="M27" s="29" t="str">
        <f t="shared" si="3"/>
        <v/>
      </c>
      <c r="N27" s="28" t="str">
        <f t="shared" si="4"/>
        <v/>
      </c>
      <c r="O27" s="29" t="str">
        <f t="shared" si="5"/>
        <v/>
      </c>
      <c r="P27" s="28" t="str">
        <f t="shared" si="6"/>
        <v/>
      </c>
      <c r="Q27" s="29" t="str">
        <f t="shared" si="7"/>
        <v/>
      </c>
      <c r="R27" s="28" t="str">
        <f t="shared" si="8"/>
        <v/>
      </c>
      <c r="S27" s="29" t="str">
        <f t="shared" si="9"/>
        <v/>
      </c>
      <c r="T27" s="28" t="str">
        <f t="shared" si="10"/>
        <v/>
      </c>
      <c r="U27" s="29" t="str">
        <f t="shared" si="11"/>
        <v/>
      </c>
      <c r="V27" s="28" t="str">
        <f t="shared" si="12"/>
        <v/>
      </c>
      <c r="W27" s="29" t="str">
        <f t="shared" si="13"/>
        <v/>
      </c>
    </row>
    <row r="28" spans="1:23" x14ac:dyDescent="0.25">
      <c r="A28" s="14" t="str">
        <f t="shared" si="0"/>
        <v/>
      </c>
      <c r="B28" s="56" t="str">
        <f t="shared" ca="1" si="1"/>
        <v/>
      </c>
      <c r="C28" s="30" t="str">
        <f t="shared" si="14"/>
        <v/>
      </c>
      <c r="E28" s="25" t="str">
        <f t="shared" si="19"/>
        <v/>
      </c>
      <c r="F28" s="25" t="str">
        <f t="shared" si="15"/>
        <v/>
      </c>
      <c r="G28" s="31" t="str">
        <f t="shared" si="16"/>
        <v/>
      </c>
      <c r="H28" s="26" t="str">
        <f t="shared" si="20"/>
        <v/>
      </c>
      <c r="I28" s="25" t="str">
        <f t="shared" si="17"/>
        <v/>
      </c>
      <c r="K28" s="27" t="str">
        <f t="shared" si="18"/>
        <v/>
      </c>
      <c r="L28" s="28" t="str">
        <f t="shared" si="2"/>
        <v/>
      </c>
      <c r="M28" s="29" t="str">
        <f t="shared" si="3"/>
        <v/>
      </c>
      <c r="N28" s="28" t="str">
        <f t="shared" si="4"/>
        <v/>
      </c>
      <c r="O28" s="29" t="str">
        <f t="shared" si="5"/>
        <v/>
      </c>
      <c r="P28" s="28" t="str">
        <f t="shared" si="6"/>
        <v/>
      </c>
      <c r="Q28" s="29" t="str">
        <f t="shared" si="7"/>
        <v/>
      </c>
      <c r="R28" s="28" t="str">
        <f t="shared" si="8"/>
        <v/>
      </c>
      <c r="S28" s="29" t="str">
        <f t="shared" si="9"/>
        <v/>
      </c>
      <c r="T28" s="28" t="str">
        <f t="shared" si="10"/>
        <v/>
      </c>
      <c r="U28" s="29" t="str">
        <f t="shared" si="11"/>
        <v/>
      </c>
      <c r="V28" s="28" t="str">
        <f t="shared" si="12"/>
        <v/>
      </c>
      <c r="W28" s="29" t="str">
        <f t="shared" si="13"/>
        <v/>
      </c>
    </row>
    <row r="29" spans="1:23" x14ac:dyDescent="0.25">
      <c r="A29" s="14" t="str">
        <f t="shared" si="0"/>
        <v/>
      </c>
      <c r="B29" s="56" t="str">
        <f t="shared" ca="1" si="1"/>
        <v/>
      </c>
      <c r="C29" s="30" t="str">
        <f t="shared" si="14"/>
        <v/>
      </c>
      <c r="E29" s="25" t="str">
        <f t="shared" si="19"/>
        <v/>
      </c>
      <c r="F29" s="25" t="str">
        <f t="shared" si="15"/>
        <v/>
      </c>
      <c r="G29" s="31" t="str">
        <f t="shared" si="16"/>
        <v/>
      </c>
      <c r="H29" s="26" t="str">
        <f t="shared" si="20"/>
        <v/>
      </c>
      <c r="I29" s="25" t="str">
        <f t="shared" si="17"/>
        <v/>
      </c>
      <c r="K29" s="27" t="str">
        <f t="shared" si="18"/>
        <v/>
      </c>
      <c r="L29" s="28" t="str">
        <f t="shared" si="2"/>
        <v/>
      </c>
      <c r="M29" s="29" t="str">
        <f t="shared" si="3"/>
        <v/>
      </c>
      <c r="N29" s="28" t="str">
        <f t="shared" si="4"/>
        <v/>
      </c>
      <c r="O29" s="29" t="str">
        <f t="shared" si="5"/>
        <v/>
      </c>
      <c r="P29" s="28" t="str">
        <f t="shared" si="6"/>
        <v/>
      </c>
      <c r="Q29" s="29" t="str">
        <f t="shared" si="7"/>
        <v/>
      </c>
      <c r="R29" s="28" t="str">
        <f t="shared" si="8"/>
        <v/>
      </c>
      <c r="S29" s="29" t="str">
        <f t="shared" si="9"/>
        <v/>
      </c>
      <c r="T29" s="28" t="str">
        <f t="shared" si="10"/>
        <v/>
      </c>
      <c r="U29" s="29" t="str">
        <f t="shared" si="11"/>
        <v/>
      </c>
      <c r="V29" s="28" t="str">
        <f t="shared" si="12"/>
        <v/>
      </c>
      <c r="W29" s="29" t="str">
        <f t="shared" si="13"/>
        <v/>
      </c>
    </row>
    <row r="30" spans="1:23" x14ac:dyDescent="0.25">
      <c r="A30" s="14" t="str">
        <f t="shared" si="0"/>
        <v/>
      </c>
      <c r="B30" s="56" t="str">
        <f t="shared" ca="1" si="1"/>
        <v/>
      </c>
      <c r="C30" s="30" t="str">
        <f t="shared" si="14"/>
        <v/>
      </c>
      <c r="E30" s="25" t="str">
        <f t="shared" si="19"/>
        <v/>
      </c>
      <c r="F30" s="25" t="str">
        <f t="shared" si="15"/>
        <v/>
      </c>
      <c r="G30" s="31" t="str">
        <f t="shared" si="16"/>
        <v/>
      </c>
      <c r="H30" s="26" t="str">
        <f t="shared" si="20"/>
        <v/>
      </c>
      <c r="I30" s="25" t="str">
        <f t="shared" si="17"/>
        <v/>
      </c>
      <c r="K30" s="27" t="str">
        <f t="shared" si="18"/>
        <v/>
      </c>
      <c r="L30" s="28" t="str">
        <f t="shared" si="2"/>
        <v/>
      </c>
      <c r="M30" s="29" t="str">
        <f t="shared" si="3"/>
        <v/>
      </c>
      <c r="N30" s="28" t="str">
        <f t="shared" si="4"/>
        <v/>
      </c>
      <c r="O30" s="29" t="str">
        <f t="shared" si="5"/>
        <v/>
      </c>
      <c r="P30" s="28" t="str">
        <f t="shared" si="6"/>
        <v/>
      </c>
      <c r="Q30" s="29" t="str">
        <f t="shared" si="7"/>
        <v/>
      </c>
      <c r="R30" s="28" t="str">
        <f t="shared" si="8"/>
        <v/>
      </c>
      <c r="S30" s="29" t="str">
        <f t="shared" si="9"/>
        <v/>
      </c>
      <c r="T30" s="28" t="str">
        <f t="shared" si="10"/>
        <v/>
      </c>
      <c r="U30" s="29" t="str">
        <f t="shared" si="11"/>
        <v/>
      </c>
      <c r="V30" s="28" t="str">
        <f t="shared" si="12"/>
        <v/>
      </c>
      <c r="W30" s="29" t="str">
        <f t="shared" si="13"/>
        <v/>
      </c>
    </row>
    <row r="31" spans="1:23" x14ac:dyDescent="0.25">
      <c r="A31" s="14" t="str">
        <f t="shared" si="0"/>
        <v/>
      </c>
      <c r="B31" s="56" t="str">
        <f t="shared" ca="1" si="1"/>
        <v/>
      </c>
      <c r="C31" s="30" t="str">
        <f t="shared" si="14"/>
        <v/>
      </c>
      <c r="E31" s="25" t="str">
        <f t="shared" si="19"/>
        <v/>
      </c>
      <c r="F31" s="25" t="str">
        <f t="shared" si="15"/>
        <v/>
      </c>
      <c r="G31" s="31" t="str">
        <f t="shared" si="16"/>
        <v/>
      </c>
      <c r="H31" s="26" t="str">
        <f t="shared" si="20"/>
        <v/>
      </c>
      <c r="I31" s="25" t="str">
        <f t="shared" si="17"/>
        <v/>
      </c>
      <c r="K31" s="27" t="str">
        <f t="shared" si="18"/>
        <v/>
      </c>
      <c r="L31" s="28" t="str">
        <f t="shared" si="2"/>
        <v/>
      </c>
      <c r="M31" s="29" t="str">
        <f t="shared" si="3"/>
        <v/>
      </c>
      <c r="N31" s="28" t="str">
        <f t="shared" si="4"/>
        <v/>
      </c>
      <c r="O31" s="29" t="str">
        <f t="shared" si="5"/>
        <v/>
      </c>
      <c r="P31" s="28" t="str">
        <f t="shared" si="6"/>
        <v/>
      </c>
      <c r="Q31" s="29" t="str">
        <f t="shared" si="7"/>
        <v/>
      </c>
      <c r="R31" s="28" t="str">
        <f t="shared" si="8"/>
        <v/>
      </c>
      <c r="S31" s="29" t="str">
        <f t="shared" si="9"/>
        <v/>
      </c>
      <c r="T31" s="28" t="str">
        <f t="shared" si="10"/>
        <v/>
      </c>
      <c r="U31" s="29" t="str">
        <f t="shared" si="11"/>
        <v/>
      </c>
      <c r="V31" s="28" t="str">
        <f t="shared" si="12"/>
        <v/>
      </c>
      <c r="W31" s="29" t="str">
        <f t="shared" si="13"/>
        <v/>
      </c>
    </row>
    <row r="32" spans="1:23" x14ac:dyDescent="0.25">
      <c r="A32" s="14" t="str">
        <f t="shared" si="0"/>
        <v/>
      </c>
      <c r="B32" s="56" t="str">
        <f t="shared" ca="1" si="1"/>
        <v/>
      </c>
      <c r="C32" s="30" t="str">
        <f t="shared" si="14"/>
        <v/>
      </c>
      <c r="E32" s="25" t="str">
        <f t="shared" si="19"/>
        <v/>
      </c>
      <c r="F32" s="25" t="str">
        <f t="shared" si="15"/>
        <v/>
      </c>
      <c r="G32" s="31" t="str">
        <f t="shared" si="16"/>
        <v/>
      </c>
      <c r="H32" s="26" t="str">
        <f t="shared" si="20"/>
        <v/>
      </c>
      <c r="I32" s="25" t="str">
        <f t="shared" si="17"/>
        <v/>
      </c>
      <c r="K32" s="27" t="str">
        <f t="shared" si="18"/>
        <v/>
      </c>
      <c r="L32" s="28" t="str">
        <f t="shared" si="2"/>
        <v/>
      </c>
      <c r="M32" s="29" t="str">
        <f t="shared" si="3"/>
        <v/>
      </c>
      <c r="N32" s="28" t="str">
        <f t="shared" si="4"/>
        <v/>
      </c>
      <c r="O32" s="29" t="str">
        <f t="shared" si="5"/>
        <v/>
      </c>
      <c r="P32" s="28" t="str">
        <f t="shared" si="6"/>
        <v/>
      </c>
      <c r="Q32" s="29" t="str">
        <f t="shared" si="7"/>
        <v/>
      </c>
      <c r="R32" s="28" t="str">
        <f t="shared" si="8"/>
        <v/>
      </c>
      <c r="S32" s="29" t="str">
        <f t="shared" si="9"/>
        <v/>
      </c>
      <c r="T32" s="28" t="str">
        <f t="shared" si="10"/>
        <v/>
      </c>
      <c r="U32" s="29" t="str">
        <f t="shared" si="11"/>
        <v/>
      </c>
      <c r="V32" s="28" t="str">
        <f t="shared" si="12"/>
        <v/>
      </c>
      <c r="W32" s="29" t="str">
        <f t="shared" si="13"/>
        <v/>
      </c>
    </row>
    <row r="33" spans="1:23" x14ac:dyDescent="0.25">
      <c r="A33" s="14" t="str">
        <f t="shared" si="0"/>
        <v/>
      </c>
      <c r="B33" s="56" t="str">
        <f t="shared" ca="1" si="1"/>
        <v/>
      </c>
      <c r="C33" s="30" t="str">
        <f t="shared" si="14"/>
        <v/>
      </c>
      <c r="E33" s="25" t="str">
        <f t="shared" si="19"/>
        <v/>
      </c>
      <c r="F33" s="25" t="str">
        <f t="shared" si="15"/>
        <v/>
      </c>
      <c r="G33" s="31" t="str">
        <f t="shared" si="16"/>
        <v/>
      </c>
      <c r="H33" s="26" t="str">
        <f t="shared" si="20"/>
        <v/>
      </c>
      <c r="I33" s="25" t="str">
        <f t="shared" si="17"/>
        <v/>
      </c>
      <c r="K33" s="27" t="str">
        <f t="shared" si="18"/>
        <v/>
      </c>
      <c r="L33" s="28" t="str">
        <f t="shared" si="2"/>
        <v/>
      </c>
      <c r="M33" s="29" t="str">
        <f t="shared" si="3"/>
        <v/>
      </c>
      <c r="N33" s="28" t="str">
        <f t="shared" si="4"/>
        <v/>
      </c>
      <c r="O33" s="29" t="str">
        <f t="shared" si="5"/>
        <v/>
      </c>
      <c r="P33" s="28" t="str">
        <f t="shared" si="6"/>
        <v/>
      </c>
      <c r="Q33" s="29" t="str">
        <f t="shared" si="7"/>
        <v/>
      </c>
      <c r="R33" s="28" t="str">
        <f t="shared" si="8"/>
        <v/>
      </c>
      <c r="S33" s="29" t="str">
        <f t="shared" si="9"/>
        <v/>
      </c>
      <c r="T33" s="28" t="str">
        <f t="shared" si="10"/>
        <v/>
      </c>
      <c r="U33" s="29" t="str">
        <f t="shared" si="11"/>
        <v/>
      </c>
      <c r="V33" s="28" t="str">
        <f t="shared" si="12"/>
        <v/>
      </c>
      <c r="W33" s="29" t="str">
        <f t="shared" si="13"/>
        <v/>
      </c>
    </row>
    <row r="34" spans="1:23" x14ac:dyDescent="0.25">
      <c r="A34" s="14" t="str">
        <f t="shared" si="0"/>
        <v/>
      </c>
      <c r="B34" s="56" t="str">
        <f t="shared" ca="1" si="1"/>
        <v/>
      </c>
      <c r="C34" s="30" t="str">
        <f t="shared" si="14"/>
        <v/>
      </c>
      <c r="E34" s="25" t="str">
        <f t="shared" si="19"/>
        <v/>
      </c>
      <c r="F34" s="25" t="str">
        <f t="shared" si="15"/>
        <v/>
      </c>
      <c r="G34" s="31" t="str">
        <f t="shared" si="16"/>
        <v/>
      </c>
      <c r="H34" s="26" t="str">
        <f t="shared" si="20"/>
        <v/>
      </c>
      <c r="I34" s="25" t="str">
        <f t="shared" si="17"/>
        <v/>
      </c>
      <c r="K34" s="27" t="str">
        <f t="shared" si="18"/>
        <v/>
      </c>
      <c r="L34" s="28" t="str">
        <f t="shared" si="2"/>
        <v/>
      </c>
      <c r="M34" s="29" t="str">
        <f t="shared" si="3"/>
        <v/>
      </c>
      <c r="N34" s="28" t="str">
        <f t="shared" si="4"/>
        <v/>
      </c>
      <c r="O34" s="29" t="str">
        <f t="shared" si="5"/>
        <v/>
      </c>
      <c r="P34" s="28" t="str">
        <f t="shared" si="6"/>
        <v/>
      </c>
      <c r="Q34" s="29" t="str">
        <f t="shared" si="7"/>
        <v/>
      </c>
      <c r="R34" s="28" t="str">
        <f t="shared" si="8"/>
        <v/>
      </c>
      <c r="S34" s="29" t="str">
        <f t="shared" si="9"/>
        <v/>
      </c>
      <c r="T34" s="28" t="str">
        <f t="shared" si="10"/>
        <v/>
      </c>
      <c r="U34" s="29" t="str">
        <f t="shared" si="11"/>
        <v/>
      </c>
      <c r="V34" s="28" t="str">
        <f t="shared" si="12"/>
        <v/>
      </c>
      <c r="W34" s="29" t="str">
        <f t="shared" si="13"/>
        <v/>
      </c>
    </row>
    <row r="35" spans="1:23" x14ac:dyDescent="0.25">
      <c r="A35" s="14" t="str">
        <f t="shared" si="0"/>
        <v/>
      </c>
      <c r="B35" s="56" t="str">
        <f t="shared" ca="1" si="1"/>
        <v/>
      </c>
      <c r="C35" s="30" t="str">
        <f t="shared" si="14"/>
        <v/>
      </c>
      <c r="E35" s="25" t="str">
        <f t="shared" si="19"/>
        <v/>
      </c>
      <c r="F35" s="25" t="str">
        <f t="shared" si="15"/>
        <v/>
      </c>
      <c r="G35" s="31" t="str">
        <f t="shared" si="16"/>
        <v/>
      </c>
      <c r="H35" s="26" t="str">
        <f t="shared" si="20"/>
        <v/>
      </c>
      <c r="I35" s="25" t="str">
        <f t="shared" si="17"/>
        <v/>
      </c>
      <c r="K35" s="27" t="str">
        <f t="shared" si="18"/>
        <v/>
      </c>
      <c r="L35" s="28" t="str">
        <f t="shared" si="2"/>
        <v/>
      </c>
      <c r="M35" s="29" t="str">
        <f t="shared" si="3"/>
        <v/>
      </c>
      <c r="N35" s="28" t="str">
        <f t="shared" si="4"/>
        <v/>
      </c>
      <c r="O35" s="29" t="str">
        <f t="shared" si="5"/>
        <v/>
      </c>
      <c r="P35" s="28" t="str">
        <f t="shared" si="6"/>
        <v/>
      </c>
      <c r="Q35" s="29" t="str">
        <f t="shared" si="7"/>
        <v/>
      </c>
      <c r="R35" s="28" t="str">
        <f t="shared" si="8"/>
        <v/>
      </c>
      <c r="S35" s="29" t="str">
        <f t="shared" si="9"/>
        <v/>
      </c>
      <c r="T35" s="28" t="str">
        <f t="shared" si="10"/>
        <v/>
      </c>
      <c r="U35" s="29" t="str">
        <f t="shared" si="11"/>
        <v/>
      </c>
      <c r="V35" s="28" t="str">
        <f t="shared" si="12"/>
        <v/>
      </c>
      <c r="W35" s="29" t="str">
        <f t="shared" si="13"/>
        <v/>
      </c>
    </row>
    <row r="36" spans="1:23" x14ac:dyDescent="0.25">
      <c r="A36" s="14" t="str">
        <f t="shared" si="0"/>
        <v/>
      </c>
      <c r="B36" s="56" t="str">
        <f t="shared" ca="1" si="1"/>
        <v/>
      </c>
      <c r="C36" s="30" t="str">
        <f t="shared" si="14"/>
        <v/>
      </c>
      <c r="E36" s="25" t="str">
        <f t="shared" si="19"/>
        <v/>
      </c>
      <c r="F36" s="25" t="str">
        <f t="shared" si="15"/>
        <v/>
      </c>
      <c r="G36" s="31" t="str">
        <f t="shared" si="16"/>
        <v/>
      </c>
      <c r="H36" s="26" t="str">
        <f t="shared" si="20"/>
        <v/>
      </c>
      <c r="I36" s="25" t="str">
        <f t="shared" si="17"/>
        <v/>
      </c>
      <c r="K36" s="27" t="str">
        <f t="shared" si="18"/>
        <v/>
      </c>
      <c r="L36" s="28" t="str">
        <f t="shared" si="2"/>
        <v/>
      </c>
      <c r="M36" s="29" t="str">
        <f t="shared" si="3"/>
        <v/>
      </c>
      <c r="N36" s="28" t="str">
        <f t="shared" si="4"/>
        <v/>
      </c>
      <c r="O36" s="29" t="str">
        <f t="shared" si="5"/>
        <v/>
      </c>
      <c r="P36" s="28" t="str">
        <f t="shared" si="6"/>
        <v/>
      </c>
      <c r="Q36" s="29" t="str">
        <f t="shared" si="7"/>
        <v/>
      </c>
      <c r="R36" s="28" t="str">
        <f t="shared" si="8"/>
        <v/>
      </c>
      <c r="S36" s="29" t="str">
        <f t="shared" si="9"/>
        <v/>
      </c>
      <c r="T36" s="28" t="str">
        <f t="shared" si="10"/>
        <v/>
      </c>
      <c r="U36" s="29" t="str">
        <f t="shared" si="11"/>
        <v/>
      </c>
      <c r="V36" s="28" t="str">
        <f t="shared" si="12"/>
        <v/>
      </c>
      <c r="W36" s="29" t="str">
        <f t="shared" si="13"/>
        <v/>
      </c>
    </row>
    <row r="37" spans="1:23" x14ac:dyDescent="0.25">
      <c r="A37" s="14" t="str">
        <f t="shared" si="0"/>
        <v/>
      </c>
      <c r="B37" s="56" t="str">
        <f t="shared" ca="1" si="1"/>
        <v/>
      </c>
      <c r="C37" s="30" t="str">
        <f t="shared" si="14"/>
        <v/>
      </c>
      <c r="E37" s="25" t="str">
        <f t="shared" si="19"/>
        <v/>
      </c>
      <c r="F37" s="25" t="str">
        <f t="shared" si="15"/>
        <v/>
      </c>
      <c r="G37" s="31" t="str">
        <f t="shared" si="16"/>
        <v/>
      </c>
      <c r="H37" s="26" t="str">
        <f t="shared" si="20"/>
        <v/>
      </c>
      <c r="I37" s="25" t="str">
        <f t="shared" si="17"/>
        <v/>
      </c>
      <c r="K37" s="27" t="str">
        <f t="shared" si="18"/>
        <v/>
      </c>
      <c r="L37" s="28" t="str">
        <f t="shared" si="2"/>
        <v/>
      </c>
      <c r="M37" s="29" t="str">
        <f t="shared" si="3"/>
        <v/>
      </c>
      <c r="N37" s="28" t="str">
        <f t="shared" si="4"/>
        <v/>
      </c>
      <c r="O37" s="29" t="str">
        <f t="shared" si="5"/>
        <v/>
      </c>
      <c r="P37" s="28" t="str">
        <f t="shared" si="6"/>
        <v/>
      </c>
      <c r="Q37" s="29" t="str">
        <f t="shared" si="7"/>
        <v/>
      </c>
      <c r="R37" s="28" t="str">
        <f t="shared" si="8"/>
        <v/>
      </c>
      <c r="S37" s="29" t="str">
        <f t="shared" si="9"/>
        <v/>
      </c>
      <c r="T37" s="28" t="str">
        <f t="shared" si="10"/>
        <v/>
      </c>
      <c r="U37" s="29" t="str">
        <f t="shared" si="11"/>
        <v/>
      </c>
      <c r="V37" s="28" t="str">
        <f t="shared" si="12"/>
        <v/>
      </c>
      <c r="W37" s="29" t="str">
        <f t="shared" si="13"/>
        <v/>
      </c>
    </row>
    <row r="38" spans="1:23" x14ac:dyDescent="0.25">
      <c r="A38" s="14" t="str">
        <f t="shared" si="0"/>
        <v/>
      </c>
      <c r="B38" s="56" t="str">
        <f t="shared" ca="1" si="1"/>
        <v/>
      </c>
      <c r="C38" s="30" t="str">
        <f t="shared" si="14"/>
        <v/>
      </c>
      <c r="E38" s="25" t="str">
        <f t="shared" si="19"/>
        <v/>
      </c>
      <c r="F38" s="25" t="str">
        <f t="shared" si="15"/>
        <v/>
      </c>
      <c r="G38" s="31" t="str">
        <f t="shared" si="16"/>
        <v/>
      </c>
      <c r="H38" s="26" t="str">
        <f t="shared" si="20"/>
        <v/>
      </c>
      <c r="I38" s="25" t="str">
        <f t="shared" si="17"/>
        <v/>
      </c>
      <c r="K38" s="27" t="str">
        <f t="shared" si="18"/>
        <v/>
      </c>
      <c r="L38" s="28" t="str">
        <f t="shared" si="2"/>
        <v/>
      </c>
      <c r="M38" s="29" t="str">
        <f t="shared" si="3"/>
        <v/>
      </c>
      <c r="N38" s="28" t="str">
        <f t="shared" si="4"/>
        <v/>
      </c>
      <c r="O38" s="29" t="str">
        <f t="shared" si="5"/>
        <v/>
      </c>
      <c r="P38" s="28" t="str">
        <f t="shared" si="6"/>
        <v/>
      </c>
      <c r="Q38" s="29" t="str">
        <f t="shared" si="7"/>
        <v/>
      </c>
      <c r="R38" s="28" t="str">
        <f t="shared" si="8"/>
        <v/>
      </c>
      <c r="S38" s="29" t="str">
        <f t="shared" si="9"/>
        <v/>
      </c>
      <c r="T38" s="28" t="str">
        <f t="shared" si="10"/>
        <v/>
      </c>
      <c r="U38" s="29" t="str">
        <f t="shared" si="11"/>
        <v/>
      </c>
      <c r="V38" s="28" t="str">
        <f t="shared" si="12"/>
        <v/>
      </c>
      <c r="W38" s="29" t="str">
        <f t="shared" si="13"/>
        <v/>
      </c>
    </row>
    <row r="39" spans="1:23" x14ac:dyDescent="0.25">
      <c r="A39" s="14" t="str">
        <f t="shared" si="0"/>
        <v/>
      </c>
      <c r="B39" s="56" t="str">
        <f t="shared" ca="1" si="1"/>
        <v/>
      </c>
      <c r="C39" s="30" t="str">
        <f t="shared" si="14"/>
        <v/>
      </c>
      <c r="E39" s="25" t="str">
        <f t="shared" si="19"/>
        <v/>
      </c>
      <c r="F39" s="25" t="str">
        <f t="shared" si="15"/>
        <v/>
      </c>
      <c r="G39" s="31" t="str">
        <f t="shared" si="16"/>
        <v/>
      </c>
      <c r="H39" s="26" t="str">
        <f t="shared" si="20"/>
        <v/>
      </c>
      <c r="I39" s="25" t="str">
        <f t="shared" si="17"/>
        <v/>
      </c>
      <c r="K39" s="27" t="str">
        <f t="shared" si="18"/>
        <v/>
      </c>
      <c r="L39" s="28" t="str">
        <f t="shared" si="2"/>
        <v/>
      </c>
      <c r="M39" s="29" t="str">
        <f t="shared" si="3"/>
        <v/>
      </c>
      <c r="N39" s="28" t="str">
        <f t="shared" si="4"/>
        <v/>
      </c>
      <c r="O39" s="29" t="str">
        <f t="shared" si="5"/>
        <v/>
      </c>
      <c r="P39" s="28" t="str">
        <f t="shared" si="6"/>
        <v/>
      </c>
      <c r="Q39" s="29" t="str">
        <f t="shared" si="7"/>
        <v/>
      </c>
      <c r="R39" s="28" t="str">
        <f t="shared" si="8"/>
        <v/>
      </c>
      <c r="S39" s="29" t="str">
        <f t="shared" si="9"/>
        <v/>
      </c>
      <c r="T39" s="28" t="str">
        <f t="shared" si="10"/>
        <v/>
      </c>
      <c r="U39" s="29" t="str">
        <f t="shared" si="11"/>
        <v/>
      </c>
      <c r="V39" s="28" t="str">
        <f t="shared" si="12"/>
        <v/>
      </c>
      <c r="W39" s="29" t="str">
        <f t="shared" si="13"/>
        <v/>
      </c>
    </row>
    <row r="40" spans="1:23" x14ac:dyDescent="0.25">
      <c r="A40" s="14" t="str">
        <f t="shared" si="0"/>
        <v/>
      </c>
      <c r="B40" s="56" t="str">
        <f t="shared" ca="1" si="1"/>
        <v/>
      </c>
      <c r="C40" s="30" t="str">
        <f t="shared" si="14"/>
        <v/>
      </c>
      <c r="E40" s="25" t="str">
        <f t="shared" si="19"/>
        <v/>
      </c>
      <c r="F40" s="25" t="str">
        <f t="shared" si="15"/>
        <v/>
      </c>
      <c r="G40" s="31" t="str">
        <f t="shared" si="16"/>
        <v/>
      </c>
      <c r="H40" s="26" t="str">
        <f t="shared" si="20"/>
        <v/>
      </c>
      <c r="I40" s="25" t="str">
        <f t="shared" si="17"/>
        <v/>
      </c>
      <c r="K40" s="27" t="str">
        <f t="shared" si="18"/>
        <v/>
      </c>
      <c r="L40" s="28" t="str">
        <f t="shared" si="2"/>
        <v/>
      </c>
      <c r="M40" s="29" t="str">
        <f t="shared" si="3"/>
        <v/>
      </c>
      <c r="N40" s="28" t="str">
        <f t="shared" si="4"/>
        <v/>
      </c>
      <c r="O40" s="29" t="str">
        <f t="shared" si="5"/>
        <v/>
      </c>
      <c r="P40" s="28" t="str">
        <f t="shared" si="6"/>
        <v/>
      </c>
      <c r="Q40" s="29" t="str">
        <f t="shared" si="7"/>
        <v/>
      </c>
      <c r="R40" s="28" t="str">
        <f t="shared" si="8"/>
        <v/>
      </c>
      <c r="S40" s="29" t="str">
        <f t="shared" si="9"/>
        <v/>
      </c>
      <c r="T40" s="28" t="str">
        <f t="shared" si="10"/>
        <v/>
      </c>
      <c r="U40" s="29" t="str">
        <f t="shared" si="11"/>
        <v/>
      </c>
      <c r="V40" s="28" t="str">
        <f t="shared" si="12"/>
        <v/>
      </c>
      <c r="W40" s="29" t="str">
        <f t="shared" si="13"/>
        <v/>
      </c>
    </row>
    <row r="41" spans="1:23" x14ac:dyDescent="0.25">
      <c r="A41" s="14" t="str">
        <f t="shared" si="0"/>
        <v/>
      </c>
      <c r="B41" s="56" t="str">
        <f t="shared" ca="1" si="1"/>
        <v/>
      </c>
      <c r="C41" s="30" t="str">
        <f t="shared" si="14"/>
        <v/>
      </c>
      <c r="E41" s="25" t="str">
        <f t="shared" si="19"/>
        <v/>
      </c>
      <c r="F41" s="25" t="str">
        <f t="shared" si="15"/>
        <v/>
      </c>
      <c r="G41" s="31" t="str">
        <f t="shared" si="16"/>
        <v/>
      </c>
      <c r="H41" s="26" t="str">
        <f t="shared" si="20"/>
        <v/>
      </c>
      <c r="I41" s="25" t="str">
        <f t="shared" si="17"/>
        <v/>
      </c>
      <c r="K41" s="27" t="str">
        <f t="shared" si="18"/>
        <v/>
      </c>
      <c r="L41" s="28" t="str">
        <f t="shared" si="2"/>
        <v/>
      </c>
      <c r="M41" s="29" t="str">
        <f t="shared" si="3"/>
        <v/>
      </c>
      <c r="N41" s="28" t="str">
        <f t="shared" si="4"/>
        <v/>
      </c>
      <c r="O41" s="29" t="str">
        <f t="shared" si="5"/>
        <v/>
      </c>
      <c r="P41" s="28" t="str">
        <f t="shared" si="6"/>
        <v/>
      </c>
      <c r="Q41" s="29" t="str">
        <f t="shared" si="7"/>
        <v/>
      </c>
      <c r="R41" s="28" t="str">
        <f t="shared" si="8"/>
        <v/>
      </c>
      <c r="S41" s="29" t="str">
        <f t="shared" si="9"/>
        <v/>
      </c>
      <c r="T41" s="28" t="str">
        <f t="shared" si="10"/>
        <v/>
      </c>
      <c r="U41" s="29" t="str">
        <f t="shared" si="11"/>
        <v/>
      </c>
      <c r="V41" s="28" t="str">
        <f t="shared" si="12"/>
        <v/>
      </c>
      <c r="W41" s="29" t="str">
        <f t="shared" si="13"/>
        <v/>
      </c>
    </row>
    <row r="42" spans="1:23" x14ac:dyDescent="0.25">
      <c r="A42" s="14" t="str">
        <f t="shared" si="0"/>
        <v/>
      </c>
      <c r="B42" s="56" t="str">
        <f t="shared" ca="1" si="1"/>
        <v/>
      </c>
      <c r="C42" s="30" t="str">
        <f t="shared" si="14"/>
        <v/>
      </c>
      <c r="E42" s="25" t="str">
        <f t="shared" si="19"/>
        <v/>
      </c>
      <c r="F42" s="25" t="str">
        <f t="shared" si="15"/>
        <v/>
      </c>
      <c r="G42" s="31" t="str">
        <f t="shared" si="16"/>
        <v/>
      </c>
      <c r="H42" s="26" t="str">
        <f t="shared" si="20"/>
        <v/>
      </c>
      <c r="I42" s="25" t="str">
        <f t="shared" si="17"/>
        <v/>
      </c>
      <c r="K42" s="27" t="str">
        <f t="shared" si="18"/>
        <v/>
      </c>
      <c r="L42" s="28" t="str">
        <f t="shared" si="2"/>
        <v/>
      </c>
      <c r="M42" s="29" t="str">
        <f t="shared" si="3"/>
        <v/>
      </c>
      <c r="N42" s="28" t="str">
        <f t="shared" si="4"/>
        <v/>
      </c>
      <c r="O42" s="29" t="str">
        <f t="shared" si="5"/>
        <v/>
      </c>
      <c r="P42" s="28" t="str">
        <f t="shared" si="6"/>
        <v/>
      </c>
      <c r="Q42" s="29" t="str">
        <f t="shared" si="7"/>
        <v/>
      </c>
      <c r="R42" s="28" t="str">
        <f t="shared" si="8"/>
        <v/>
      </c>
      <c r="S42" s="29" t="str">
        <f t="shared" si="9"/>
        <v/>
      </c>
      <c r="T42" s="28" t="str">
        <f t="shared" si="10"/>
        <v/>
      </c>
      <c r="U42" s="29" t="str">
        <f t="shared" si="11"/>
        <v/>
      </c>
      <c r="V42" s="28" t="str">
        <f t="shared" si="12"/>
        <v/>
      </c>
      <c r="W42" s="29" t="str">
        <f t="shared" si="13"/>
        <v/>
      </c>
    </row>
    <row r="43" spans="1:23" x14ac:dyDescent="0.25">
      <c r="A43" s="14" t="str">
        <f t="shared" si="0"/>
        <v/>
      </c>
      <c r="B43" s="56" t="str">
        <f t="shared" ca="1" si="1"/>
        <v/>
      </c>
      <c r="C43" s="30" t="str">
        <f t="shared" si="14"/>
        <v/>
      </c>
      <c r="E43" s="25" t="str">
        <f t="shared" si="19"/>
        <v/>
      </c>
      <c r="F43" s="25" t="str">
        <f t="shared" si="15"/>
        <v/>
      </c>
      <c r="G43" s="31" t="str">
        <f t="shared" si="16"/>
        <v/>
      </c>
      <c r="H43" s="26" t="str">
        <f t="shared" si="20"/>
        <v/>
      </c>
      <c r="I43" s="25" t="str">
        <f t="shared" si="17"/>
        <v/>
      </c>
      <c r="K43" s="27" t="str">
        <f t="shared" si="18"/>
        <v/>
      </c>
      <c r="L43" s="28" t="str">
        <f t="shared" si="2"/>
        <v/>
      </c>
      <c r="M43" s="29" t="str">
        <f t="shared" si="3"/>
        <v/>
      </c>
      <c r="N43" s="28" t="str">
        <f t="shared" si="4"/>
        <v/>
      </c>
      <c r="O43" s="29" t="str">
        <f t="shared" si="5"/>
        <v/>
      </c>
      <c r="P43" s="28" t="str">
        <f t="shared" si="6"/>
        <v/>
      </c>
      <c r="Q43" s="29" t="str">
        <f t="shared" si="7"/>
        <v/>
      </c>
      <c r="R43" s="28" t="str">
        <f t="shared" si="8"/>
        <v/>
      </c>
      <c r="S43" s="29" t="str">
        <f t="shared" si="9"/>
        <v/>
      </c>
      <c r="T43" s="28" t="str">
        <f t="shared" si="10"/>
        <v/>
      </c>
      <c r="U43" s="29" t="str">
        <f t="shared" si="11"/>
        <v/>
      </c>
      <c r="V43" s="28" t="str">
        <f t="shared" si="12"/>
        <v/>
      </c>
      <c r="W43" s="29" t="str">
        <f t="shared" si="13"/>
        <v/>
      </c>
    </row>
    <row r="44" spans="1:23" x14ac:dyDescent="0.25">
      <c r="A44" s="14" t="str">
        <f t="shared" si="0"/>
        <v/>
      </c>
      <c r="B44" s="56" t="str">
        <f t="shared" ca="1" si="1"/>
        <v/>
      </c>
      <c r="C44" s="30" t="str">
        <f t="shared" si="14"/>
        <v/>
      </c>
      <c r="E44" s="25" t="str">
        <f t="shared" si="19"/>
        <v/>
      </c>
      <c r="F44" s="25" t="str">
        <f t="shared" si="15"/>
        <v/>
      </c>
      <c r="G44" s="31" t="str">
        <f t="shared" si="16"/>
        <v/>
      </c>
      <c r="H44" s="26" t="str">
        <f t="shared" si="20"/>
        <v/>
      </c>
      <c r="I44" s="25" t="str">
        <f t="shared" si="17"/>
        <v/>
      </c>
      <c r="K44" s="27" t="str">
        <f t="shared" si="18"/>
        <v/>
      </c>
      <c r="L44" s="28" t="str">
        <f t="shared" si="2"/>
        <v/>
      </c>
      <c r="M44" s="29" t="str">
        <f t="shared" si="3"/>
        <v/>
      </c>
      <c r="N44" s="28" t="str">
        <f t="shared" si="4"/>
        <v/>
      </c>
      <c r="O44" s="29" t="str">
        <f t="shared" si="5"/>
        <v/>
      </c>
      <c r="P44" s="28" t="str">
        <f t="shared" si="6"/>
        <v/>
      </c>
      <c r="Q44" s="29" t="str">
        <f t="shared" si="7"/>
        <v/>
      </c>
      <c r="R44" s="28" t="str">
        <f t="shared" si="8"/>
        <v/>
      </c>
      <c r="S44" s="29" t="str">
        <f t="shared" si="9"/>
        <v/>
      </c>
      <c r="T44" s="28" t="str">
        <f t="shared" si="10"/>
        <v/>
      </c>
      <c r="U44" s="29" t="str">
        <f t="shared" si="11"/>
        <v/>
      </c>
      <c r="V44" s="28" t="str">
        <f t="shared" si="12"/>
        <v/>
      </c>
      <c r="W44" s="29" t="str">
        <f t="shared" si="13"/>
        <v/>
      </c>
    </row>
    <row r="45" spans="1:23" x14ac:dyDescent="0.25">
      <c r="A45" s="14" t="str">
        <f t="shared" si="0"/>
        <v/>
      </c>
      <c r="B45" s="56" t="str">
        <f t="shared" ca="1" si="1"/>
        <v/>
      </c>
      <c r="C45" s="30" t="str">
        <f t="shared" si="14"/>
        <v/>
      </c>
      <c r="E45" s="25" t="str">
        <f t="shared" si="19"/>
        <v/>
      </c>
      <c r="F45" s="25" t="str">
        <f t="shared" si="15"/>
        <v/>
      </c>
      <c r="G45" s="31" t="str">
        <f t="shared" si="16"/>
        <v/>
      </c>
      <c r="H45" s="26" t="str">
        <f t="shared" si="20"/>
        <v/>
      </c>
      <c r="I45" s="25" t="str">
        <f t="shared" si="17"/>
        <v/>
      </c>
      <c r="K45" s="27" t="str">
        <f t="shared" si="18"/>
        <v/>
      </c>
      <c r="L45" s="28" t="str">
        <f t="shared" si="2"/>
        <v/>
      </c>
      <c r="M45" s="29" t="str">
        <f t="shared" si="3"/>
        <v/>
      </c>
      <c r="N45" s="28" t="str">
        <f t="shared" si="4"/>
        <v/>
      </c>
      <c r="O45" s="29" t="str">
        <f t="shared" si="5"/>
        <v/>
      </c>
      <c r="P45" s="28" t="str">
        <f t="shared" si="6"/>
        <v/>
      </c>
      <c r="Q45" s="29" t="str">
        <f t="shared" si="7"/>
        <v/>
      </c>
      <c r="R45" s="28" t="str">
        <f t="shared" si="8"/>
        <v/>
      </c>
      <c r="S45" s="29" t="str">
        <f t="shared" si="9"/>
        <v/>
      </c>
      <c r="T45" s="28" t="str">
        <f t="shared" si="10"/>
        <v/>
      </c>
      <c r="U45" s="29" t="str">
        <f t="shared" si="11"/>
        <v/>
      </c>
      <c r="V45" s="28" t="str">
        <f t="shared" si="12"/>
        <v/>
      </c>
      <c r="W45" s="29" t="str">
        <f t="shared" si="13"/>
        <v/>
      </c>
    </row>
    <row r="46" spans="1:23" x14ac:dyDescent="0.25">
      <c r="A46" s="14" t="str">
        <f t="shared" si="0"/>
        <v/>
      </c>
      <c r="B46" s="56" t="str">
        <f t="shared" ca="1" si="1"/>
        <v/>
      </c>
      <c r="C46" s="30" t="str">
        <f t="shared" si="14"/>
        <v/>
      </c>
      <c r="E46" s="25" t="str">
        <f t="shared" si="19"/>
        <v/>
      </c>
      <c r="F46" s="25" t="str">
        <f t="shared" si="15"/>
        <v/>
      </c>
      <c r="G46" s="31" t="str">
        <f t="shared" si="16"/>
        <v/>
      </c>
      <c r="H46" s="26" t="str">
        <f t="shared" si="20"/>
        <v/>
      </c>
      <c r="I46" s="25" t="str">
        <f t="shared" si="17"/>
        <v/>
      </c>
      <c r="K46" s="27" t="str">
        <f t="shared" si="18"/>
        <v/>
      </c>
      <c r="L46" s="28" t="str">
        <f t="shared" si="2"/>
        <v/>
      </c>
      <c r="M46" s="29" t="str">
        <f t="shared" si="3"/>
        <v/>
      </c>
      <c r="N46" s="28" t="str">
        <f t="shared" si="4"/>
        <v/>
      </c>
      <c r="O46" s="29" t="str">
        <f t="shared" si="5"/>
        <v/>
      </c>
      <c r="P46" s="28" t="str">
        <f t="shared" si="6"/>
        <v/>
      </c>
      <c r="Q46" s="29" t="str">
        <f t="shared" si="7"/>
        <v/>
      </c>
      <c r="R46" s="28" t="str">
        <f t="shared" si="8"/>
        <v/>
      </c>
      <c r="S46" s="29" t="str">
        <f t="shared" si="9"/>
        <v/>
      </c>
      <c r="T46" s="28" t="str">
        <f t="shared" si="10"/>
        <v/>
      </c>
      <c r="U46" s="29" t="str">
        <f t="shared" si="11"/>
        <v/>
      </c>
      <c r="V46" s="28" t="str">
        <f t="shared" si="12"/>
        <v/>
      </c>
      <c r="W46" s="29" t="str">
        <f t="shared" si="13"/>
        <v/>
      </c>
    </row>
    <row r="47" spans="1:23" x14ac:dyDescent="0.25">
      <c r="A47" s="14" t="str">
        <f t="shared" si="0"/>
        <v/>
      </c>
      <c r="B47" s="56" t="str">
        <f t="shared" ca="1" si="1"/>
        <v/>
      </c>
      <c r="C47" s="30" t="str">
        <f t="shared" si="14"/>
        <v/>
      </c>
      <c r="E47" s="25" t="str">
        <f t="shared" si="19"/>
        <v/>
      </c>
      <c r="F47" s="25" t="str">
        <f t="shared" si="15"/>
        <v/>
      </c>
      <c r="G47" s="31" t="str">
        <f t="shared" si="16"/>
        <v/>
      </c>
      <c r="H47" s="26" t="str">
        <f t="shared" si="20"/>
        <v/>
      </c>
      <c r="I47" s="25" t="str">
        <f t="shared" si="17"/>
        <v/>
      </c>
      <c r="K47" s="27" t="str">
        <f t="shared" si="18"/>
        <v/>
      </c>
      <c r="L47" s="28" t="str">
        <f t="shared" si="2"/>
        <v/>
      </c>
      <c r="M47" s="29" t="str">
        <f t="shared" si="3"/>
        <v/>
      </c>
      <c r="N47" s="28" t="str">
        <f t="shared" si="4"/>
        <v/>
      </c>
      <c r="O47" s="29" t="str">
        <f t="shared" si="5"/>
        <v/>
      </c>
      <c r="P47" s="28" t="str">
        <f t="shared" si="6"/>
        <v/>
      </c>
      <c r="Q47" s="29" t="str">
        <f t="shared" si="7"/>
        <v/>
      </c>
      <c r="R47" s="28" t="str">
        <f t="shared" si="8"/>
        <v/>
      </c>
      <c r="S47" s="29" t="str">
        <f t="shared" si="9"/>
        <v/>
      </c>
      <c r="T47" s="28" t="str">
        <f t="shared" si="10"/>
        <v/>
      </c>
      <c r="U47" s="29" t="str">
        <f t="shared" si="11"/>
        <v/>
      </c>
      <c r="V47" s="28" t="str">
        <f t="shared" si="12"/>
        <v/>
      </c>
      <c r="W47" s="29" t="str">
        <f t="shared" si="13"/>
        <v/>
      </c>
    </row>
    <row r="48" spans="1:23" x14ac:dyDescent="0.25">
      <c r="A48" s="14" t="str">
        <f t="shared" si="0"/>
        <v/>
      </c>
      <c r="B48" s="56" t="str">
        <f t="shared" ca="1" si="1"/>
        <v/>
      </c>
      <c r="C48" s="30" t="str">
        <f t="shared" si="14"/>
        <v/>
      </c>
      <c r="E48" s="25" t="str">
        <f t="shared" si="19"/>
        <v/>
      </c>
      <c r="F48" s="25" t="str">
        <f t="shared" si="15"/>
        <v/>
      </c>
      <c r="G48" s="31" t="str">
        <f t="shared" si="16"/>
        <v/>
      </c>
      <c r="H48" s="26" t="str">
        <f t="shared" si="20"/>
        <v/>
      </c>
      <c r="I48" s="25" t="str">
        <f t="shared" si="17"/>
        <v/>
      </c>
      <c r="K48" s="27" t="str">
        <f t="shared" si="18"/>
        <v/>
      </c>
      <c r="L48" s="28" t="str">
        <f t="shared" si="2"/>
        <v/>
      </c>
      <c r="M48" s="29" t="str">
        <f t="shared" si="3"/>
        <v/>
      </c>
      <c r="N48" s="28" t="str">
        <f t="shared" si="4"/>
        <v/>
      </c>
      <c r="O48" s="29" t="str">
        <f t="shared" si="5"/>
        <v/>
      </c>
      <c r="P48" s="28" t="str">
        <f t="shared" si="6"/>
        <v/>
      </c>
      <c r="Q48" s="29" t="str">
        <f t="shared" si="7"/>
        <v/>
      </c>
      <c r="R48" s="28" t="str">
        <f t="shared" si="8"/>
        <v/>
      </c>
      <c r="S48" s="29" t="str">
        <f t="shared" si="9"/>
        <v/>
      </c>
      <c r="T48" s="28" t="str">
        <f t="shared" si="10"/>
        <v/>
      </c>
      <c r="U48" s="29" t="str">
        <f t="shared" si="11"/>
        <v/>
      </c>
      <c r="V48" s="28" t="str">
        <f t="shared" si="12"/>
        <v/>
      </c>
      <c r="W48" s="29" t="str">
        <f t="shared" si="13"/>
        <v/>
      </c>
    </row>
    <row r="49" spans="1:23" x14ac:dyDescent="0.25">
      <c r="A49" s="14" t="str">
        <f t="shared" si="0"/>
        <v/>
      </c>
      <c r="B49" s="56" t="str">
        <f t="shared" ca="1" si="1"/>
        <v/>
      </c>
      <c r="C49" s="30" t="str">
        <f t="shared" si="14"/>
        <v/>
      </c>
      <c r="E49" s="25" t="str">
        <f t="shared" si="19"/>
        <v/>
      </c>
      <c r="F49" s="25" t="str">
        <f t="shared" si="15"/>
        <v/>
      </c>
      <c r="G49" s="31" t="str">
        <f t="shared" si="16"/>
        <v/>
      </c>
      <c r="H49" s="26" t="str">
        <f t="shared" si="20"/>
        <v/>
      </c>
      <c r="I49" s="25" t="str">
        <f t="shared" si="17"/>
        <v/>
      </c>
      <c r="K49" s="27" t="str">
        <f t="shared" si="18"/>
        <v/>
      </c>
      <c r="L49" s="28" t="str">
        <f t="shared" si="2"/>
        <v/>
      </c>
      <c r="M49" s="29" t="str">
        <f t="shared" si="3"/>
        <v/>
      </c>
      <c r="N49" s="28" t="str">
        <f t="shared" si="4"/>
        <v/>
      </c>
      <c r="O49" s="29" t="str">
        <f t="shared" si="5"/>
        <v/>
      </c>
      <c r="P49" s="28" t="str">
        <f t="shared" si="6"/>
        <v/>
      </c>
      <c r="Q49" s="29" t="str">
        <f t="shared" si="7"/>
        <v/>
      </c>
      <c r="R49" s="28" t="str">
        <f t="shared" si="8"/>
        <v/>
      </c>
      <c r="S49" s="29" t="str">
        <f t="shared" si="9"/>
        <v/>
      </c>
      <c r="T49" s="28" t="str">
        <f t="shared" si="10"/>
        <v/>
      </c>
      <c r="U49" s="29" t="str">
        <f t="shared" si="11"/>
        <v/>
      </c>
      <c r="V49" s="28" t="str">
        <f t="shared" si="12"/>
        <v/>
      </c>
      <c r="W49" s="29" t="str">
        <f t="shared" si="13"/>
        <v/>
      </c>
    </row>
    <row r="50" spans="1:23" x14ac:dyDescent="0.25">
      <c r="A50" s="14" t="str">
        <f t="shared" si="0"/>
        <v/>
      </c>
      <c r="B50" s="56" t="str">
        <f t="shared" ca="1" si="1"/>
        <v/>
      </c>
      <c r="C50" s="30" t="str">
        <f t="shared" si="14"/>
        <v/>
      </c>
      <c r="E50" s="25" t="str">
        <f t="shared" si="19"/>
        <v/>
      </c>
      <c r="F50" s="25" t="str">
        <f t="shared" si="15"/>
        <v/>
      </c>
      <c r="G50" s="31" t="str">
        <f t="shared" si="16"/>
        <v/>
      </c>
      <c r="H50" s="26" t="str">
        <f t="shared" si="20"/>
        <v/>
      </c>
      <c r="I50" s="25" t="str">
        <f t="shared" si="17"/>
        <v/>
      </c>
      <c r="K50" s="27" t="str">
        <f t="shared" si="18"/>
        <v/>
      </c>
      <c r="L50" s="28" t="str">
        <f t="shared" si="2"/>
        <v/>
      </c>
      <c r="M50" s="29" t="str">
        <f t="shared" si="3"/>
        <v/>
      </c>
      <c r="N50" s="28" t="str">
        <f t="shared" si="4"/>
        <v/>
      </c>
      <c r="O50" s="29" t="str">
        <f t="shared" si="5"/>
        <v/>
      </c>
      <c r="P50" s="28" t="str">
        <f t="shared" si="6"/>
        <v/>
      </c>
      <c r="Q50" s="29" t="str">
        <f t="shared" si="7"/>
        <v/>
      </c>
      <c r="R50" s="28" t="str">
        <f t="shared" si="8"/>
        <v/>
      </c>
      <c r="S50" s="29" t="str">
        <f t="shared" si="9"/>
        <v/>
      </c>
      <c r="T50" s="28" t="str">
        <f t="shared" si="10"/>
        <v/>
      </c>
      <c r="U50" s="29" t="str">
        <f t="shared" si="11"/>
        <v/>
      </c>
      <c r="V50" s="28" t="str">
        <f t="shared" si="12"/>
        <v/>
      </c>
      <c r="W50" s="29" t="str">
        <f t="shared" si="13"/>
        <v/>
      </c>
    </row>
    <row r="51" spans="1:23" x14ac:dyDescent="0.25">
      <c r="A51" s="14" t="str">
        <f t="shared" si="0"/>
        <v/>
      </c>
      <c r="B51" s="56" t="str">
        <f t="shared" ca="1" si="1"/>
        <v/>
      </c>
      <c r="C51" s="30" t="str">
        <f t="shared" si="14"/>
        <v/>
      </c>
      <c r="E51" s="25" t="str">
        <f t="shared" si="19"/>
        <v/>
      </c>
      <c r="F51" s="25" t="str">
        <f t="shared" si="15"/>
        <v/>
      </c>
      <c r="G51" s="31" t="str">
        <f t="shared" si="16"/>
        <v/>
      </c>
      <c r="H51" s="26" t="str">
        <f t="shared" si="20"/>
        <v/>
      </c>
      <c r="I51" s="25" t="str">
        <f t="shared" si="17"/>
        <v/>
      </c>
      <c r="K51" s="27" t="str">
        <f t="shared" si="18"/>
        <v/>
      </c>
      <c r="L51" s="28" t="str">
        <f t="shared" si="2"/>
        <v/>
      </c>
      <c r="M51" s="29" t="str">
        <f t="shared" si="3"/>
        <v/>
      </c>
      <c r="N51" s="28" t="str">
        <f t="shared" si="4"/>
        <v/>
      </c>
      <c r="O51" s="29" t="str">
        <f t="shared" si="5"/>
        <v/>
      </c>
      <c r="P51" s="28" t="str">
        <f t="shared" si="6"/>
        <v/>
      </c>
      <c r="Q51" s="29" t="str">
        <f t="shared" si="7"/>
        <v/>
      </c>
      <c r="R51" s="28" t="str">
        <f t="shared" si="8"/>
        <v/>
      </c>
      <c r="S51" s="29" t="str">
        <f t="shared" si="9"/>
        <v/>
      </c>
      <c r="T51" s="28" t="str">
        <f t="shared" si="10"/>
        <v/>
      </c>
      <c r="U51" s="29" t="str">
        <f t="shared" si="11"/>
        <v/>
      </c>
      <c r="V51" s="28" t="str">
        <f t="shared" si="12"/>
        <v/>
      </c>
      <c r="W51" s="29" t="str">
        <f t="shared" si="13"/>
        <v/>
      </c>
    </row>
    <row r="52" spans="1:23" x14ac:dyDescent="0.25">
      <c r="A52" s="14" t="str">
        <f t="shared" si="0"/>
        <v/>
      </c>
      <c r="B52" s="56" t="str">
        <f t="shared" ca="1" si="1"/>
        <v/>
      </c>
      <c r="C52" s="30" t="str">
        <f t="shared" si="14"/>
        <v/>
      </c>
      <c r="E52" s="25" t="str">
        <f t="shared" si="19"/>
        <v/>
      </c>
      <c r="F52" s="25" t="str">
        <f t="shared" si="15"/>
        <v/>
      </c>
      <c r="G52" s="31" t="str">
        <f t="shared" si="16"/>
        <v/>
      </c>
      <c r="H52" s="26" t="str">
        <f t="shared" si="20"/>
        <v/>
      </c>
      <c r="I52" s="25" t="str">
        <f t="shared" si="17"/>
        <v/>
      </c>
      <c r="K52" s="27" t="str">
        <f t="shared" si="18"/>
        <v/>
      </c>
      <c r="L52" s="28" t="str">
        <f t="shared" si="2"/>
        <v/>
      </c>
      <c r="M52" s="29" t="str">
        <f t="shared" si="3"/>
        <v/>
      </c>
      <c r="N52" s="28" t="str">
        <f t="shared" si="4"/>
        <v/>
      </c>
      <c r="O52" s="29" t="str">
        <f t="shared" si="5"/>
        <v/>
      </c>
      <c r="P52" s="28" t="str">
        <f t="shared" si="6"/>
        <v/>
      </c>
      <c r="Q52" s="29" t="str">
        <f t="shared" si="7"/>
        <v/>
      </c>
      <c r="R52" s="28" t="str">
        <f t="shared" si="8"/>
        <v/>
      </c>
      <c r="S52" s="29" t="str">
        <f t="shared" si="9"/>
        <v/>
      </c>
      <c r="T52" s="28" t="str">
        <f t="shared" si="10"/>
        <v/>
      </c>
      <c r="U52" s="29" t="str">
        <f t="shared" si="11"/>
        <v/>
      </c>
      <c r="V52" s="28" t="str">
        <f t="shared" si="12"/>
        <v/>
      </c>
      <c r="W52" s="29" t="str">
        <f t="shared" si="13"/>
        <v/>
      </c>
    </row>
    <row r="53" spans="1:23" x14ac:dyDescent="0.25">
      <c r="A53" s="14" t="str">
        <f t="shared" si="0"/>
        <v/>
      </c>
      <c r="B53" s="56" t="str">
        <f t="shared" ca="1" si="1"/>
        <v/>
      </c>
      <c r="C53" s="30" t="str">
        <f t="shared" si="14"/>
        <v/>
      </c>
      <c r="E53" s="25" t="str">
        <f t="shared" si="19"/>
        <v/>
      </c>
      <c r="F53" s="25" t="str">
        <f t="shared" si="15"/>
        <v/>
      </c>
      <c r="G53" s="31" t="str">
        <f t="shared" si="16"/>
        <v/>
      </c>
      <c r="H53" s="26" t="str">
        <f t="shared" si="20"/>
        <v/>
      </c>
      <c r="I53" s="25" t="str">
        <f t="shared" si="17"/>
        <v/>
      </c>
      <c r="K53" s="27" t="str">
        <f t="shared" si="18"/>
        <v/>
      </c>
      <c r="L53" s="28" t="str">
        <f t="shared" si="2"/>
        <v/>
      </c>
      <c r="M53" s="29" t="str">
        <f t="shared" si="3"/>
        <v/>
      </c>
      <c r="N53" s="28" t="str">
        <f t="shared" si="4"/>
        <v/>
      </c>
      <c r="O53" s="29" t="str">
        <f t="shared" si="5"/>
        <v/>
      </c>
      <c r="P53" s="28" t="str">
        <f t="shared" si="6"/>
        <v/>
      </c>
      <c r="Q53" s="29" t="str">
        <f t="shared" si="7"/>
        <v/>
      </c>
      <c r="R53" s="28" t="str">
        <f t="shared" si="8"/>
        <v/>
      </c>
      <c r="S53" s="29" t="str">
        <f t="shared" si="9"/>
        <v/>
      </c>
      <c r="T53" s="28" t="str">
        <f t="shared" si="10"/>
        <v/>
      </c>
      <c r="U53" s="29" t="str">
        <f t="shared" si="11"/>
        <v/>
      </c>
      <c r="V53" s="28" t="str">
        <f t="shared" si="12"/>
        <v/>
      </c>
      <c r="W53" s="29" t="str">
        <f t="shared" si="13"/>
        <v/>
      </c>
    </row>
    <row r="54" spans="1:23" x14ac:dyDescent="0.25">
      <c r="A54" s="14" t="str">
        <f t="shared" si="0"/>
        <v/>
      </c>
      <c r="B54" s="56" t="str">
        <f t="shared" ca="1" si="1"/>
        <v/>
      </c>
      <c r="C54" s="30" t="str">
        <f t="shared" si="14"/>
        <v/>
      </c>
      <c r="E54" s="25" t="str">
        <f t="shared" si="19"/>
        <v/>
      </c>
      <c r="F54" s="25" t="str">
        <f t="shared" si="15"/>
        <v/>
      </c>
      <c r="G54" s="31" t="str">
        <f t="shared" si="16"/>
        <v/>
      </c>
      <c r="H54" s="26" t="str">
        <f t="shared" si="20"/>
        <v/>
      </c>
      <c r="I54" s="25" t="str">
        <f t="shared" si="17"/>
        <v/>
      </c>
      <c r="K54" s="27" t="str">
        <f t="shared" si="18"/>
        <v/>
      </c>
      <c r="L54" s="28" t="str">
        <f t="shared" si="2"/>
        <v/>
      </c>
      <c r="M54" s="29" t="str">
        <f t="shared" si="3"/>
        <v/>
      </c>
      <c r="N54" s="28" t="str">
        <f t="shared" si="4"/>
        <v/>
      </c>
      <c r="O54" s="29" t="str">
        <f t="shared" si="5"/>
        <v/>
      </c>
      <c r="P54" s="28" t="str">
        <f t="shared" si="6"/>
        <v/>
      </c>
      <c r="Q54" s="29" t="str">
        <f t="shared" si="7"/>
        <v/>
      </c>
      <c r="R54" s="28" t="str">
        <f t="shared" si="8"/>
        <v/>
      </c>
      <c r="S54" s="29" t="str">
        <f t="shared" si="9"/>
        <v/>
      </c>
      <c r="T54" s="28" t="str">
        <f t="shared" si="10"/>
        <v/>
      </c>
      <c r="U54" s="29" t="str">
        <f t="shared" si="11"/>
        <v/>
      </c>
      <c r="V54" s="28" t="str">
        <f t="shared" si="12"/>
        <v/>
      </c>
      <c r="W54" s="29" t="str">
        <f t="shared" si="13"/>
        <v/>
      </c>
    </row>
    <row r="55" spans="1:23" x14ac:dyDescent="0.25">
      <c r="A55" s="14" t="str">
        <f t="shared" si="0"/>
        <v/>
      </c>
      <c r="B55" s="56" t="str">
        <f t="shared" ca="1" si="1"/>
        <v/>
      </c>
      <c r="C55" s="30" t="str">
        <f t="shared" si="14"/>
        <v/>
      </c>
      <c r="E55" s="25" t="str">
        <f t="shared" si="19"/>
        <v/>
      </c>
      <c r="F55" s="25" t="str">
        <f t="shared" si="15"/>
        <v/>
      </c>
      <c r="G55" s="31" t="str">
        <f t="shared" si="16"/>
        <v/>
      </c>
      <c r="H55" s="26" t="str">
        <f t="shared" si="20"/>
        <v/>
      </c>
      <c r="I55" s="25" t="str">
        <f t="shared" si="17"/>
        <v/>
      </c>
      <c r="K55" s="27" t="str">
        <f t="shared" si="18"/>
        <v/>
      </c>
      <c r="L55" s="28" t="str">
        <f t="shared" si="2"/>
        <v/>
      </c>
      <c r="M55" s="29" t="str">
        <f t="shared" si="3"/>
        <v/>
      </c>
      <c r="N55" s="28" t="str">
        <f t="shared" si="4"/>
        <v/>
      </c>
      <c r="O55" s="29" t="str">
        <f t="shared" si="5"/>
        <v/>
      </c>
      <c r="P55" s="28" t="str">
        <f t="shared" si="6"/>
        <v/>
      </c>
      <c r="Q55" s="29" t="str">
        <f t="shared" si="7"/>
        <v/>
      </c>
      <c r="R55" s="28" t="str">
        <f t="shared" si="8"/>
        <v/>
      </c>
      <c r="S55" s="29" t="str">
        <f t="shared" si="9"/>
        <v/>
      </c>
      <c r="T55" s="28" t="str">
        <f t="shared" si="10"/>
        <v/>
      </c>
      <c r="U55" s="29" t="str">
        <f t="shared" si="11"/>
        <v/>
      </c>
      <c r="V55" s="28" t="str">
        <f t="shared" si="12"/>
        <v/>
      </c>
      <c r="W55" s="29" t="str">
        <f t="shared" si="13"/>
        <v/>
      </c>
    </row>
    <row r="56" spans="1:23" x14ac:dyDescent="0.25">
      <c r="A56" s="14" t="str">
        <f t="shared" si="0"/>
        <v/>
      </c>
      <c r="B56" s="56" t="str">
        <f t="shared" ca="1" si="1"/>
        <v/>
      </c>
      <c r="C56" s="30" t="str">
        <f t="shared" si="14"/>
        <v/>
      </c>
      <c r="E56" s="25" t="str">
        <f t="shared" si="19"/>
        <v/>
      </c>
      <c r="F56" s="25" t="str">
        <f t="shared" si="15"/>
        <v/>
      </c>
      <c r="G56" s="31" t="str">
        <f t="shared" si="16"/>
        <v/>
      </c>
      <c r="H56" s="26" t="str">
        <f t="shared" si="20"/>
        <v/>
      </c>
      <c r="I56" s="25" t="str">
        <f t="shared" si="17"/>
        <v/>
      </c>
      <c r="K56" s="27" t="str">
        <f t="shared" si="18"/>
        <v/>
      </c>
      <c r="L56" s="28" t="str">
        <f t="shared" si="2"/>
        <v/>
      </c>
      <c r="M56" s="29" t="str">
        <f t="shared" si="3"/>
        <v/>
      </c>
      <c r="N56" s="28" t="str">
        <f t="shared" si="4"/>
        <v/>
      </c>
      <c r="O56" s="29" t="str">
        <f t="shared" si="5"/>
        <v/>
      </c>
      <c r="P56" s="28" t="str">
        <f t="shared" si="6"/>
        <v/>
      </c>
      <c r="Q56" s="29" t="str">
        <f t="shared" si="7"/>
        <v/>
      </c>
      <c r="R56" s="28" t="str">
        <f t="shared" si="8"/>
        <v/>
      </c>
      <c r="S56" s="29" t="str">
        <f t="shared" si="9"/>
        <v/>
      </c>
      <c r="T56" s="28" t="str">
        <f t="shared" si="10"/>
        <v/>
      </c>
      <c r="U56" s="29" t="str">
        <f t="shared" si="11"/>
        <v/>
      </c>
      <c r="V56" s="28" t="str">
        <f t="shared" si="12"/>
        <v/>
      </c>
      <c r="W56" s="29" t="str">
        <f t="shared" si="13"/>
        <v/>
      </c>
    </row>
    <row r="57" spans="1:23" x14ac:dyDescent="0.25">
      <c r="A57" s="14" t="str">
        <f t="shared" si="0"/>
        <v/>
      </c>
      <c r="B57" s="56" t="str">
        <f t="shared" ca="1" si="1"/>
        <v/>
      </c>
      <c r="C57" s="30" t="str">
        <f t="shared" si="14"/>
        <v/>
      </c>
      <c r="E57" s="25" t="str">
        <f t="shared" si="19"/>
        <v/>
      </c>
      <c r="F57" s="25" t="str">
        <f t="shared" si="15"/>
        <v/>
      </c>
      <c r="G57" s="31" t="str">
        <f t="shared" si="16"/>
        <v/>
      </c>
      <c r="H57" s="26" t="str">
        <f t="shared" si="20"/>
        <v/>
      </c>
      <c r="I57" s="25" t="str">
        <f t="shared" si="17"/>
        <v/>
      </c>
      <c r="K57" s="27" t="str">
        <f t="shared" si="18"/>
        <v/>
      </c>
      <c r="L57" s="28" t="str">
        <f t="shared" si="2"/>
        <v/>
      </c>
      <c r="M57" s="29" t="str">
        <f t="shared" si="3"/>
        <v/>
      </c>
      <c r="N57" s="28" t="str">
        <f t="shared" si="4"/>
        <v/>
      </c>
      <c r="O57" s="29" t="str">
        <f t="shared" si="5"/>
        <v/>
      </c>
      <c r="P57" s="28" t="str">
        <f t="shared" si="6"/>
        <v/>
      </c>
      <c r="Q57" s="29" t="str">
        <f t="shared" si="7"/>
        <v/>
      </c>
      <c r="R57" s="28" t="str">
        <f t="shared" si="8"/>
        <v/>
      </c>
      <c r="S57" s="29" t="str">
        <f t="shared" si="9"/>
        <v/>
      </c>
      <c r="T57" s="28" t="str">
        <f t="shared" si="10"/>
        <v/>
      </c>
      <c r="U57" s="29" t="str">
        <f t="shared" si="11"/>
        <v/>
      </c>
      <c r="V57" s="28" t="str">
        <f t="shared" si="12"/>
        <v/>
      </c>
      <c r="W57" s="29" t="str">
        <f t="shared" si="13"/>
        <v/>
      </c>
    </row>
    <row r="58" spans="1:23" x14ac:dyDescent="0.25">
      <c r="A58" s="14" t="str">
        <f t="shared" si="0"/>
        <v/>
      </c>
      <c r="B58" s="56" t="str">
        <f t="shared" ca="1" si="1"/>
        <v/>
      </c>
      <c r="C58" s="30" t="str">
        <f t="shared" si="14"/>
        <v/>
      </c>
      <c r="E58" s="25" t="str">
        <f t="shared" si="19"/>
        <v/>
      </c>
      <c r="F58" s="25" t="str">
        <f t="shared" si="15"/>
        <v/>
      </c>
      <c r="G58" s="31" t="str">
        <f t="shared" si="16"/>
        <v/>
      </c>
      <c r="H58" s="26" t="str">
        <f t="shared" si="20"/>
        <v/>
      </c>
      <c r="I58" s="25" t="str">
        <f t="shared" si="17"/>
        <v/>
      </c>
      <c r="K58" s="27" t="str">
        <f t="shared" si="18"/>
        <v/>
      </c>
      <c r="L58" s="28" t="str">
        <f t="shared" si="2"/>
        <v/>
      </c>
      <c r="M58" s="29" t="str">
        <f t="shared" si="3"/>
        <v/>
      </c>
      <c r="N58" s="28" t="str">
        <f t="shared" si="4"/>
        <v/>
      </c>
      <c r="O58" s="29" t="str">
        <f t="shared" si="5"/>
        <v/>
      </c>
      <c r="P58" s="28" t="str">
        <f t="shared" si="6"/>
        <v/>
      </c>
      <c r="Q58" s="29" t="str">
        <f t="shared" si="7"/>
        <v/>
      </c>
      <c r="R58" s="28" t="str">
        <f t="shared" si="8"/>
        <v/>
      </c>
      <c r="S58" s="29" t="str">
        <f t="shared" si="9"/>
        <v/>
      </c>
      <c r="T58" s="28" t="str">
        <f t="shared" si="10"/>
        <v/>
      </c>
      <c r="U58" s="29" t="str">
        <f t="shared" si="11"/>
        <v/>
      </c>
      <c r="V58" s="28" t="str">
        <f t="shared" si="12"/>
        <v/>
      </c>
      <c r="W58" s="29" t="str">
        <f t="shared" si="13"/>
        <v/>
      </c>
    </row>
    <row r="59" spans="1:23" x14ac:dyDescent="0.25">
      <c r="A59" s="14" t="str">
        <f t="shared" si="0"/>
        <v/>
      </c>
      <c r="B59" s="56" t="str">
        <f t="shared" ca="1" si="1"/>
        <v/>
      </c>
      <c r="C59" s="30" t="str">
        <f t="shared" si="14"/>
        <v/>
      </c>
      <c r="E59" s="25" t="str">
        <f t="shared" si="19"/>
        <v/>
      </c>
      <c r="F59" s="25" t="str">
        <f t="shared" si="15"/>
        <v/>
      </c>
      <c r="G59" s="31" t="str">
        <f t="shared" si="16"/>
        <v/>
      </c>
      <c r="H59" s="26" t="str">
        <f t="shared" si="20"/>
        <v/>
      </c>
      <c r="I59" s="25" t="str">
        <f t="shared" si="17"/>
        <v/>
      </c>
      <c r="K59" s="27" t="str">
        <f t="shared" si="18"/>
        <v/>
      </c>
      <c r="L59" s="28" t="str">
        <f t="shared" si="2"/>
        <v/>
      </c>
      <c r="M59" s="29" t="str">
        <f t="shared" si="3"/>
        <v/>
      </c>
      <c r="N59" s="28" t="str">
        <f t="shared" si="4"/>
        <v/>
      </c>
      <c r="O59" s="29" t="str">
        <f t="shared" si="5"/>
        <v/>
      </c>
      <c r="P59" s="28" t="str">
        <f t="shared" si="6"/>
        <v/>
      </c>
      <c r="Q59" s="29" t="str">
        <f t="shared" si="7"/>
        <v/>
      </c>
      <c r="R59" s="28" t="str">
        <f t="shared" si="8"/>
        <v/>
      </c>
      <c r="S59" s="29" t="str">
        <f t="shared" si="9"/>
        <v/>
      </c>
      <c r="T59" s="28" t="str">
        <f t="shared" si="10"/>
        <v/>
      </c>
      <c r="U59" s="29" t="str">
        <f t="shared" si="11"/>
        <v/>
      </c>
      <c r="V59" s="28" t="str">
        <f t="shared" si="12"/>
        <v/>
      </c>
      <c r="W59" s="29" t="str">
        <f t="shared" si="13"/>
        <v/>
      </c>
    </row>
    <row r="60" spans="1:23" x14ac:dyDescent="0.25">
      <c r="A60" s="14" t="str">
        <f t="shared" si="0"/>
        <v/>
      </c>
      <c r="B60" s="56" t="str">
        <f t="shared" ca="1" si="1"/>
        <v/>
      </c>
      <c r="C60" s="30" t="str">
        <f t="shared" si="14"/>
        <v/>
      </c>
      <c r="E60" s="25" t="str">
        <f t="shared" si="19"/>
        <v/>
      </c>
      <c r="F60" s="25" t="str">
        <f t="shared" si="15"/>
        <v/>
      </c>
      <c r="G60" s="31" t="str">
        <f t="shared" si="16"/>
        <v/>
      </c>
      <c r="H60" s="26" t="str">
        <f t="shared" si="20"/>
        <v/>
      </c>
      <c r="I60" s="25" t="str">
        <f t="shared" si="17"/>
        <v/>
      </c>
      <c r="K60" s="27" t="str">
        <f t="shared" si="18"/>
        <v/>
      </c>
      <c r="L60" s="28" t="str">
        <f t="shared" si="2"/>
        <v/>
      </c>
      <c r="M60" s="29" t="str">
        <f t="shared" si="3"/>
        <v/>
      </c>
      <c r="N60" s="28" t="str">
        <f t="shared" si="4"/>
        <v/>
      </c>
      <c r="O60" s="29" t="str">
        <f t="shared" si="5"/>
        <v/>
      </c>
      <c r="P60" s="28" t="str">
        <f t="shared" si="6"/>
        <v/>
      </c>
      <c r="Q60" s="29" t="str">
        <f t="shared" si="7"/>
        <v/>
      </c>
      <c r="R60" s="28" t="str">
        <f t="shared" si="8"/>
        <v/>
      </c>
      <c r="S60" s="29" t="str">
        <f t="shared" si="9"/>
        <v/>
      </c>
      <c r="T60" s="28" t="str">
        <f t="shared" si="10"/>
        <v/>
      </c>
      <c r="U60" s="29" t="str">
        <f t="shared" si="11"/>
        <v/>
      </c>
      <c r="V60" s="28" t="str">
        <f t="shared" si="12"/>
        <v/>
      </c>
      <c r="W60" s="29" t="str">
        <f t="shared" si="13"/>
        <v/>
      </c>
    </row>
    <row r="61" spans="1:23" x14ac:dyDescent="0.25">
      <c r="A61" s="14" t="str">
        <f t="shared" si="0"/>
        <v/>
      </c>
      <c r="B61" s="56" t="str">
        <f t="shared" ca="1" si="1"/>
        <v/>
      </c>
      <c r="C61" s="30" t="str">
        <f t="shared" si="14"/>
        <v/>
      </c>
      <c r="E61" s="25" t="str">
        <f t="shared" si="19"/>
        <v/>
      </c>
      <c r="F61" s="25" t="str">
        <f t="shared" si="15"/>
        <v/>
      </c>
      <c r="G61" s="31" t="str">
        <f t="shared" si="16"/>
        <v/>
      </c>
      <c r="H61" s="26" t="str">
        <f t="shared" si="20"/>
        <v/>
      </c>
      <c r="I61" s="25" t="str">
        <f t="shared" si="17"/>
        <v/>
      </c>
      <c r="K61" s="27" t="str">
        <f t="shared" si="18"/>
        <v/>
      </c>
      <c r="L61" s="28" t="str">
        <f t="shared" si="2"/>
        <v/>
      </c>
      <c r="M61" s="29" t="str">
        <f t="shared" si="3"/>
        <v/>
      </c>
      <c r="N61" s="28" t="str">
        <f t="shared" si="4"/>
        <v/>
      </c>
      <c r="O61" s="29" t="str">
        <f t="shared" si="5"/>
        <v/>
      </c>
      <c r="P61" s="28" t="str">
        <f t="shared" si="6"/>
        <v/>
      </c>
      <c r="Q61" s="29" t="str">
        <f t="shared" si="7"/>
        <v/>
      </c>
      <c r="R61" s="28" t="str">
        <f t="shared" si="8"/>
        <v/>
      </c>
      <c r="S61" s="29" t="str">
        <f t="shared" si="9"/>
        <v/>
      </c>
      <c r="T61" s="28" t="str">
        <f t="shared" si="10"/>
        <v/>
      </c>
      <c r="U61" s="29" t="str">
        <f t="shared" si="11"/>
        <v/>
      </c>
      <c r="V61" s="28" t="str">
        <f t="shared" si="12"/>
        <v/>
      </c>
      <c r="W61" s="29" t="str">
        <f t="shared" si="13"/>
        <v/>
      </c>
    </row>
    <row r="62" spans="1:23" x14ac:dyDescent="0.25">
      <c r="A62" s="14" t="str">
        <f t="shared" si="0"/>
        <v/>
      </c>
      <c r="B62" s="56" t="str">
        <f t="shared" ca="1" si="1"/>
        <v/>
      </c>
      <c r="C62" s="30" t="str">
        <f t="shared" si="14"/>
        <v/>
      </c>
      <c r="E62" s="25" t="str">
        <f t="shared" si="19"/>
        <v/>
      </c>
      <c r="F62" s="25" t="str">
        <f t="shared" si="15"/>
        <v/>
      </c>
      <c r="G62" s="31" t="str">
        <f t="shared" si="16"/>
        <v/>
      </c>
      <c r="H62" s="26" t="str">
        <f t="shared" si="20"/>
        <v/>
      </c>
      <c r="I62" s="25" t="str">
        <f t="shared" si="17"/>
        <v/>
      </c>
      <c r="K62" s="27" t="str">
        <f t="shared" si="18"/>
        <v/>
      </c>
      <c r="L62" s="28" t="str">
        <f t="shared" si="2"/>
        <v/>
      </c>
      <c r="M62" s="29" t="str">
        <f t="shared" si="3"/>
        <v/>
      </c>
      <c r="N62" s="28" t="str">
        <f t="shared" si="4"/>
        <v/>
      </c>
      <c r="O62" s="29" t="str">
        <f t="shared" si="5"/>
        <v/>
      </c>
      <c r="P62" s="28" t="str">
        <f t="shared" si="6"/>
        <v/>
      </c>
      <c r="Q62" s="29" t="str">
        <f t="shared" si="7"/>
        <v/>
      </c>
      <c r="R62" s="28" t="str">
        <f t="shared" si="8"/>
        <v/>
      </c>
      <c r="S62" s="29" t="str">
        <f t="shared" si="9"/>
        <v/>
      </c>
      <c r="T62" s="28" t="str">
        <f t="shared" si="10"/>
        <v/>
      </c>
      <c r="U62" s="29" t="str">
        <f t="shared" si="11"/>
        <v/>
      </c>
      <c r="V62" s="28" t="str">
        <f t="shared" si="12"/>
        <v/>
      </c>
      <c r="W62" s="29" t="str">
        <f t="shared" si="13"/>
        <v/>
      </c>
    </row>
    <row r="63" spans="1:23" x14ac:dyDescent="0.25">
      <c r="A63" s="14" t="str">
        <f t="shared" si="0"/>
        <v/>
      </c>
      <c r="B63" s="56" t="str">
        <f t="shared" ca="1" si="1"/>
        <v/>
      </c>
      <c r="C63" s="30" t="str">
        <f t="shared" si="14"/>
        <v/>
      </c>
      <c r="E63" s="25" t="str">
        <f t="shared" si="19"/>
        <v/>
      </c>
      <c r="F63" s="25" t="str">
        <f t="shared" si="15"/>
        <v/>
      </c>
      <c r="G63" s="31" t="str">
        <f t="shared" si="16"/>
        <v/>
      </c>
      <c r="H63" s="26" t="str">
        <f t="shared" si="20"/>
        <v/>
      </c>
      <c r="I63" s="25" t="str">
        <f t="shared" si="17"/>
        <v/>
      </c>
      <c r="K63" s="27" t="str">
        <f t="shared" si="18"/>
        <v/>
      </c>
      <c r="L63" s="28" t="str">
        <f t="shared" si="2"/>
        <v/>
      </c>
      <c r="M63" s="29" t="str">
        <f t="shared" si="3"/>
        <v/>
      </c>
      <c r="N63" s="28" t="str">
        <f t="shared" si="4"/>
        <v/>
      </c>
      <c r="O63" s="29" t="str">
        <f t="shared" si="5"/>
        <v/>
      </c>
      <c r="P63" s="28" t="str">
        <f t="shared" si="6"/>
        <v/>
      </c>
      <c r="Q63" s="29" t="str">
        <f t="shared" si="7"/>
        <v/>
      </c>
      <c r="R63" s="28" t="str">
        <f t="shared" si="8"/>
        <v/>
      </c>
      <c r="S63" s="29" t="str">
        <f t="shared" si="9"/>
        <v/>
      </c>
      <c r="T63" s="28" t="str">
        <f t="shared" si="10"/>
        <v/>
      </c>
      <c r="U63" s="29" t="str">
        <f t="shared" si="11"/>
        <v/>
      </c>
      <c r="V63" s="28" t="str">
        <f t="shared" si="12"/>
        <v/>
      </c>
      <c r="W63" s="29" t="str">
        <f t="shared" si="13"/>
        <v/>
      </c>
    </row>
    <row r="64" spans="1:23" x14ac:dyDescent="0.25">
      <c r="A64" s="14" t="str">
        <f t="shared" si="0"/>
        <v/>
      </c>
      <c r="B64" s="56" t="str">
        <f t="shared" ca="1" si="1"/>
        <v/>
      </c>
      <c r="C64" s="30" t="str">
        <f t="shared" si="14"/>
        <v/>
      </c>
      <c r="E64" s="25" t="str">
        <f t="shared" si="19"/>
        <v/>
      </c>
      <c r="F64" s="25" t="str">
        <f t="shared" si="15"/>
        <v/>
      </c>
      <c r="G64" s="31" t="str">
        <f t="shared" si="16"/>
        <v/>
      </c>
      <c r="H64" s="26" t="str">
        <f t="shared" si="20"/>
        <v/>
      </c>
      <c r="I64" s="25" t="str">
        <f t="shared" si="17"/>
        <v/>
      </c>
      <c r="K64" s="27" t="str">
        <f t="shared" si="18"/>
        <v/>
      </c>
      <c r="L64" s="28" t="str">
        <f t="shared" si="2"/>
        <v/>
      </c>
      <c r="M64" s="29" t="str">
        <f t="shared" si="3"/>
        <v/>
      </c>
      <c r="N64" s="28" t="str">
        <f t="shared" si="4"/>
        <v/>
      </c>
      <c r="O64" s="29" t="str">
        <f t="shared" si="5"/>
        <v/>
      </c>
      <c r="P64" s="28" t="str">
        <f t="shared" si="6"/>
        <v/>
      </c>
      <c r="Q64" s="29" t="str">
        <f t="shared" si="7"/>
        <v/>
      </c>
      <c r="R64" s="28" t="str">
        <f t="shared" si="8"/>
        <v/>
      </c>
      <c r="S64" s="29" t="str">
        <f t="shared" si="9"/>
        <v/>
      </c>
      <c r="T64" s="28" t="str">
        <f t="shared" si="10"/>
        <v/>
      </c>
      <c r="U64" s="29" t="str">
        <f t="shared" si="11"/>
        <v/>
      </c>
      <c r="V64" s="28" t="str">
        <f t="shared" si="12"/>
        <v/>
      </c>
      <c r="W64" s="29" t="str">
        <f t="shared" si="13"/>
        <v/>
      </c>
    </row>
    <row r="65" spans="1:23" x14ac:dyDescent="0.25">
      <c r="A65" s="14" t="str">
        <f t="shared" si="0"/>
        <v/>
      </c>
      <c r="B65" s="56" t="str">
        <f t="shared" ca="1" si="1"/>
        <v/>
      </c>
      <c r="C65" s="30" t="str">
        <f t="shared" si="14"/>
        <v/>
      </c>
      <c r="E65" s="25" t="str">
        <f t="shared" si="19"/>
        <v/>
      </c>
      <c r="F65" s="25" t="str">
        <f t="shared" si="15"/>
        <v/>
      </c>
      <c r="G65" s="31" t="str">
        <f t="shared" si="16"/>
        <v/>
      </c>
      <c r="H65" s="26" t="str">
        <f t="shared" si="20"/>
        <v/>
      </c>
      <c r="I65" s="25" t="str">
        <f t="shared" si="17"/>
        <v/>
      </c>
      <c r="K65" s="27" t="str">
        <f t="shared" si="18"/>
        <v/>
      </c>
      <c r="L65" s="28" t="str">
        <f t="shared" si="2"/>
        <v/>
      </c>
      <c r="M65" s="29" t="str">
        <f t="shared" si="3"/>
        <v/>
      </c>
      <c r="N65" s="28" t="str">
        <f t="shared" si="4"/>
        <v/>
      </c>
      <c r="O65" s="29" t="str">
        <f t="shared" si="5"/>
        <v/>
      </c>
      <c r="P65" s="28" t="str">
        <f t="shared" si="6"/>
        <v/>
      </c>
      <c r="Q65" s="29" t="str">
        <f t="shared" si="7"/>
        <v/>
      </c>
      <c r="R65" s="28" t="str">
        <f t="shared" si="8"/>
        <v/>
      </c>
      <c r="S65" s="29" t="str">
        <f t="shared" si="9"/>
        <v/>
      </c>
      <c r="T65" s="28" t="str">
        <f t="shared" si="10"/>
        <v/>
      </c>
      <c r="U65" s="29" t="str">
        <f t="shared" si="11"/>
        <v/>
      </c>
      <c r="V65" s="28" t="str">
        <f t="shared" si="12"/>
        <v/>
      </c>
      <c r="W65" s="29" t="str">
        <f t="shared" si="13"/>
        <v/>
      </c>
    </row>
    <row r="66" spans="1:23" x14ac:dyDescent="0.25">
      <c r="A66" s="14" t="str">
        <f t="shared" si="0"/>
        <v/>
      </c>
      <c r="B66" s="56" t="str">
        <f t="shared" ca="1" si="1"/>
        <v/>
      </c>
      <c r="C66" s="30" t="str">
        <f t="shared" si="14"/>
        <v/>
      </c>
      <c r="E66" s="25" t="str">
        <f t="shared" si="19"/>
        <v/>
      </c>
      <c r="F66" s="25" t="str">
        <f t="shared" si="15"/>
        <v/>
      </c>
      <c r="G66" s="31" t="str">
        <f t="shared" si="16"/>
        <v/>
      </c>
      <c r="H66" s="26" t="str">
        <f t="shared" si="20"/>
        <v/>
      </c>
      <c r="I66" s="25" t="str">
        <f t="shared" si="17"/>
        <v/>
      </c>
      <c r="K66" s="27" t="str">
        <f t="shared" si="18"/>
        <v/>
      </c>
      <c r="L66" s="28" t="str">
        <f t="shared" si="2"/>
        <v/>
      </c>
      <c r="M66" s="29" t="str">
        <f t="shared" si="3"/>
        <v/>
      </c>
      <c r="N66" s="28" t="str">
        <f t="shared" si="4"/>
        <v/>
      </c>
      <c r="O66" s="29" t="str">
        <f t="shared" si="5"/>
        <v/>
      </c>
      <c r="P66" s="28" t="str">
        <f t="shared" si="6"/>
        <v/>
      </c>
      <c r="Q66" s="29" t="str">
        <f t="shared" si="7"/>
        <v/>
      </c>
      <c r="R66" s="28" t="str">
        <f t="shared" si="8"/>
        <v/>
      </c>
      <c r="S66" s="29" t="str">
        <f t="shared" si="9"/>
        <v/>
      </c>
      <c r="T66" s="28" t="str">
        <f t="shared" si="10"/>
        <v/>
      </c>
      <c r="U66" s="29" t="str">
        <f t="shared" si="11"/>
        <v/>
      </c>
      <c r="V66" s="28" t="str">
        <f t="shared" si="12"/>
        <v/>
      </c>
      <c r="W66" s="29" t="str">
        <f t="shared" si="13"/>
        <v/>
      </c>
    </row>
    <row r="67" spans="1:23" x14ac:dyDescent="0.25">
      <c r="A67" s="14" t="str">
        <f t="shared" si="0"/>
        <v/>
      </c>
      <c r="B67" s="56" t="str">
        <f t="shared" ca="1" si="1"/>
        <v/>
      </c>
      <c r="C67" s="30" t="str">
        <f t="shared" si="14"/>
        <v/>
      </c>
      <c r="E67" s="25" t="str">
        <f t="shared" si="19"/>
        <v/>
      </c>
      <c r="F67" s="25" t="str">
        <f t="shared" si="15"/>
        <v/>
      </c>
      <c r="G67" s="31" t="str">
        <f t="shared" si="16"/>
        <v/>
      </c>
      <c r="H67" s="26" t="str">
        <f t="shared" si="20"/>
        <v/>
      </c>
      <c r="I67" s="25" t="str">
        <f t="shared" si="17"/>
        <v/>
      </c>
      <c r="K67" s="27" t="str">
        <f t="shared" si="18"/>
        <v/>
      </c>
      <c r="L67" s="28" t="str">
        <f t="shared" si="2"/>
        <v/>
      </c>
      <c r="M67" s="29" t="str">
        <f t="shared" si="3"/>
        <v/>
      </c>
      <c r="N67" s="28" t="str">
        <f t="shared" si="4"/>
        <v/>
      </c>
      <c r="O67" s="29" t="str">
        <f t="shared" si="5"/>
        <v/>
      </c>
      <c r="P67" s="28" t="str">
        <f t="shared" si="6"/>
        <v/>
      </c>
      <c r="Q67" s="29" t="str">
        <f t="shared" si="7"/>
        <v/>
      </c>
      <c r="R67" s="28" t="str">
        <f t="shared" si="8"/>
        <v/>
      </c>
      <c r="S67" s="29" t="str">
        <f t="shared" si="9"/>
        <v/>
      </c>
      <c r="T67" s="28" t="str">
        <f t="shared" si="10"/>
        <v/>
      </c>
      <c r="U67" s="29" t="str">
        <f t="shared" si="11"/>
        <v/>
      </c>
      <c r="V67" s="28" t="str">
        <f t="shared" si="12"/>
        <v/>
      </c>
      <c r="W67" s="29" t="str">
        <f t="shared" si="13"/>
        <v/>
      </c>
    </row>
    <row r="68" spans="1:23" x14ac:dyDescent="0.25">
      <c r="A68" s="14" t="str">
        <f t="shared" si="0"/>
        <v/>
      </c>
      <c r="B68" s="56" t="str">
        <f t="shared" ca="1" si="1"/>
        <v/>
      </c>
      <c r="C68" s="30" t="str">
        <f t="shared" si="14"/>
        <v/>
      </c>
      <c r="E68" s="25" t="str">
        <f t="shared" si="19"/>
        <v/>
      </c>
      <c r="F68" s="25" t="str">
        <f t="shared" si="15"/>
        <v/>
      </c>
      <c r="G68" s="31" t="str">
        <f t="shared" si="16"/>
        <v/>
      </c>
      <c r="H68" s="26" t="str">
        <f t="shared" si="20"/>
        <v/>
      </c>
      <c r="I68" s="25" t="str">
        <f t="shared" si="17"/>
        <v/>
      </c>
      <c r="K68" s="27" t="str">
        <f t="shared" si="18"/>
        <v/>
      </c>
      <c r="L68" s="28" t="str">
        <f t="shared" si="2"/>
        <v/>
      </c>
      <c r="M68" s="29" t="str">
        <f t="shared" si="3"/>
        <v/>
      </c>
      <c r="N68" s="28" t="str">
        <f t="shared" si="4"/>
        <v/>
      </c>
      <c r="O68" s="29" t="str">
        <f t="shared" si="5"/>
        <v/>
      </c>
      <c r="P68" s="28" t="str">
        <f t="shared" si="6"/>
        <v/>
      </c>
      <c r="Q68" s="29" t="str">
        <f t="shared" si="7"/>
        <v/>
      </c>
      <c r="R68" s="28" t="str">
        <f t="shared" si="8"/>
        <v/>
      </c>
      <c r="S68" s="29" t="str">
        <f t="shared" si="9"/>
        <v/>
      </c>
      <c r="T68" s="28" t="str">
        <f t="shared" si="10"/>
        <v/>
      </c>
      <c r="U68" s="29" t="str">
        <f t="shared" si="11"/>
        <v/>
      </c>
      <c r="V68" s="28" t="str">
        <f t="shared" si="12"/>
        <v/>
      </c>
      <c r="W68" s="29" t="str">
        <f t="shared" si="13"/>
        <v/>
      </c>
    </row>
    <row r="69" spans="1:23" x14ac:dyDescent="0.25">
      <c r="A69" s="14" t="str">
        <f t="shared" ref="A69:A132" si="21">IF(A68&lt;term*12,A68+1,"")</f>
        <v/>
      </c>
      <c r="B69" s="56" t="str">
        <f t="shared" ref="B69:B132" ca="1" si="22">IF(B68="","",IF(B68&lt;DateLastRepay,EDATE(Date1stRepay,A68),""))</f>
        <v/>
      </c>
      <c r="C69" s="30" t="str">
        <f t="shared" si="14"/>
        <v/>
      </c>
      <c r="E69" s="25" t="str">
        <f t="shared" si="19"/>
        <v/>
      </c>
      <c r="F69" s="25" t="str">
        <f t="shared" si="15"/>
        <v/>
      </c>
      <c r="G69" s="31" t="str">
        <f t="shared" si="16"/>
        <v/>
      </c>
      <c r="H69" s="26" t="str">
        <f t="shared" si="20"/>
        <v/>
      </c>
      <c r="I69" s="25" t="str">
        <f t="shared" si="17"/>
        <v/>
      </c>
      <c r="K69" s="27" t="str">
        <f t="shared" si="18"/>
        <v/>
      </c>
      <c r="L69" s="28" t="str">
        <f t="shared" ref="L69:L132" si="23">IF($A69="","",($E69)*(L$3^-$K69))</f>
        <v/>
      </c>
      <c r="M69" s="29" t="str">
        <f t="shared" ref="M69:M132" si="24">IF($A69="","",$K69*($E69*(L$3^-($K69-1))))</f>
        <v/>
      </c>
      <c r="N69" s="28" t="str">
        <f t="shared" ref="N69:N132" si="25">IF($A69="","",($E69)*(N$3^-$K69))</f>
        <v/>
      </c>
      <c r="O69" s="29" t="str">
        <f t="shared" ref="O69:O132" si="26">IF($A69="","",$K69*($E69)*(N$3^-($K69-1)))</f>
        <v/>
      </c>
      <c r="P69" s="28" t="str">
        <f t="shared" ref="P69:P132" si="27">IF($A69="","",($E69)*(P$3^-$K69))</f>
        <v/>
      </c>
      <c r="Q69" s="29" t="str">
        <f t="shared" ref="Q69:Q132" si="28">IF($A69="","",$K69*($E69)*(P$3^-($K69-1)))</f>
        <v/>
      </c>
      <c r="R69" s="28" t="str">
        <f t="shared" ref="R69:R132" si="29">IF($A69="","",($E69)*(R$3^-$K69))</f>
        <v/>
      </c>
      <c r="S69" s="29" t="str">
        <f t="shared" ref="S69:S132" si="30">IF($A69="","",$K69*($E69)*(R$3^-($K69-1)))</f>
        <v/>
      </c>
      <c r="T69" s="28" t="str">
        <f t="shared" ref="T69:T132" si="31">IF($A69="","",($E69)*(T$3^-$K69))</f>
        <v/>
      </c>
      <c r="U69" s="29" t="str">
        <f t="shared" ref="U69:U132" si="32">IF($A69="","",$K69*($E69)*(T$3^-($K69-1)))</f>
        <v/>
      </c>
      <c r="V69" s="28" t="str">
        <f t="shared" ref="V69:V132" si="33">IF($A69="","",($E69)*(V$3^-$K69))</f>
        <v/>
      </c>
      <c r="W69" s="29" t="str">
        <f t="shared" ref="W69:W132" si="34">IF($A69="","",$K69*($E69)*(V$3^-($K69-1)))</f>
        <v/>
      </c>
    </row>
    <row r="70" spans="1:23" x14ac:dyDescent="0.25">
      <c r="A70" s="14" t="str">
        <f t="shared" si="21"/>
        <v/>
      </c>
      <c r="B70" s="56" t="str">
        <f t="shared" ca="1" si="22"/>
        <v/>
      </c>
      <c r="C70" s="30" t="str">
        <f t="shared" ref="C70:C133" si="35">IF(A70="","",C69)</f>
        <v/>
      </c>
      <c r="E70" s="25" t="str">
        <f t="shared" si="19"/>
        <v/>
      </c>
      <c r="F70" s="25" t="str">
        <f t="shared" ref="F70:F133" si="36">IF(A70="","",ROUND(I69*C70/12,2))</f>
        <v/>
      </c>
      <c r="G70" s="31" t="str">
        <f t="shared" ref="G70:G133" si="37">IF(A70="","",IF(H69="Y",F70,G69+F70))</f>
        <v/>
      </c>
      <c r="H70" s="26" t="str">
        <f t="shared" si="20"/>
        <v/>
      </c>
      <c r="I70" s="25" t="str">
        <f t="shared" ref="I70:I133" si="38">IF(A70="","",IF(H70="Y",I69+E70+G70,I69+E70))</f>
        <v/>
      </c>
      <c r="K70" s="27" t="str">
        <f t="shared" ref="K70:K133" si="39">IF(A70="","",A70/12)</f>
        <v/>
      </c>
      <c r="L70" s="28" t="str">
        <f t="shared" si="23"/>
        <v/>
      </c>
      <c r="M70" s="29" t="str">
        <f t="shared" si="24"/>
        <v/>
      </c>
      <c r="N70" s="28" t="str">
        <f t="shared" si="25"/>
        <v/>
      </c>
      <c r="O70" s="29" t="str">
        <f t="shared" si="26"/>
        <v/>
      </c>
      <c r="P70" s="28" t="str">
        <f t="shared" si="27"/>
        <v/>
      </c>
      <c r="Q70" s="29" t="str">
        <f t="shared" si="28"/>
        <v/>
      </c>
      <c r="R70" s="28" t="str">
        <f t="shared" si="29"/>
        <v/>
      </c>
      <c r="S70" s="29" t="str">
        <f t="shared" si="30"/>
        <v/>
      </c>
      <c r="T70" s="28" t="str">
        <f t="shared" si="31"/>
        <v/>
      </c>
      <c r="U70" s="29" t="str">
        <f t="shared" si="32"/>
        <v/>
      </c>
      <c r="V70" s="28" t="str">
        <f t="shared" si="33"/>
        <v/>
      </c>
      <c r="W70" s="29" t="str">
        <f t="shared" si="34"/>
        <v/>
      </c>
    </row>
    <row r="71" spans="1:23" x14ac:dyDescent="0.25">
      <c r="A71" s="14" t="str">
        <f t="shared" si="21"/>
        <v/>
      </c>
      <c r="B71" s="56" t="str">
        <f t="shared" ca="1" si="22"/>
        <v/>
      </c>
      <c r="C71" s="30" t="str">
        <f t="shared" si="35"/>
        <v/>
      </c>
      <c r="E71" s="25" t="str">
        <f t="shared" ref="E71:E134" si="40">IF(A71="","",IF(D71="",IF(A72="",-(I70+G71)+FeeFinal,E70),D71))</f>
        <v/>
      </c>
      <c r="F71" s="25" t="str">
        <f t="shared" si="36"/>
        <v/>
      </c>
      <c r="G71" s="31" t="str">
        <f t="shared" si="37"/>
        <v/>
      </c>
      <c r="H71" s="26" t="str">
        <f t="shared" si="20"/>
        <v/>
      </c>
      <c r="I71" s="25" t="str">
        <f t="shared" si="38"/>
        <v/>
      </c>
      <c r="K71" s="27" t="str">
        <f t="shared" si="39"/>
        <v/>
      </c>
      <c r="L71" s="28" t="str">
        <f t="shared" si="23"/>
        <v/>
      </c>
      <c r="M71" s="29" t="str">
        <f t="shared" si="24"/>
        <v/>
      </c>
      <c r="N71" s="28" t="str">
        <f t="shared" si="25"/>
        <v/>
      </c>
      <c r="O71" s="29" t="str">
        <f t="shared" si="26"/>
        <v/>
      </c>
      <c r="P71" s="28" t="str">
        <f t="shared" si="27"/>
        <v/>
      </c>
      <c r="Q71" s="29" t="str">
        <f t="shared" si="28"/>
        <v/>
      </c>
      <c r="R71" s="28" t="str">
        <f t="shared" si="29"/>
        <v/>
      </c>
      <c r="S71" s="29" t="str">
        <f t="shared" si="30"/>
        <v/>
      </c>
      <c r="T71" s="28" t="str">
        <f t="shared" si="31"/>
        <v/>
      </c>
      <c r="U71" s="29" t="str">
        <f t="shared" si="32"/>
        <v/>
      </c>
      <c r="V71" s="28" t="str">
        <f t="shared" si="33"/>
        <v/>
      </c>
      <c r="W71" s="29" t="str">
        <f t="shared" si="34"/>
        <v/>
      </c>
    </row>
    <row r="72" spans="1:23" x14ac:dyDescent="0.25">
      <c r="A72" s="14" t="str">
        <f t="shared" si="21"/>
        <v/>
      </c>
      <c r="B72" s="56" t="str">
        <f t="shared" ca="1" si="22"/>
        <v/>
      </c>
      <c r="C72" s="30" t="str">
        <f t="shared" si="35"/>
        <v/>
      </c>
      <c r="E72" s="25" t="str">
        <f t="shared" si="40"/>
        <v/>
      </c>
      <c r="F72" s="25" t="str">
        <f t="shared" si="36"/>
        <v/>
      </c>
      <c r="G72" s="31" t="str">
        <f t="shared" si="37"/>
        <v/>
      </c>
      <c r="H72" s="26" t="str">
        <f t="shared" ref="H72:H135" si="41">IF(A72="","",IF(MOD(MONTH(B72),3)=0,"Y",""))</f>
        <v/>
      </c>
      <c r="I72" s="25" t="str">
        <f t="shared" si="38"/>
        <v/>
      </c>
      <c r="K72" s="27" t="str">
        <f t="shared" si="39"/>
        <v/>
      </c>
      <c r="L72" s="28" t="str">
        <f t="shared" si="23"/>
        <v/>
      </c>
      <c r="M72" s="29" t="str">
        <f t="shared" si="24"/>
        <v/>
      </c>
      <c r="N72" s="28" t="str">
        <f t="shared" si="25"/>
        <v/>
      </c>
      <c r="O72" s="29" t="str">
        <f t="shared" si="26"/>
        <v/>
      </c>
      <c r="P72" s="28" t="str">
        <f t="shared" si="27"/>
        <v/>
      </c>
      <c r="Q72" s="29" t="str">
        <f t="shared" si="28"/>
        <v/>
      </c>
      <c r="R72" s="28" t="str">
        <f t="shared" si="29"/>
        <v/>
      </c>
      <c r="S72" s="29" t="str">
        <f t="shared" si="30"/>
        <v/>
      </c>
      <c r="T72" s="28" t="str">
        <f t="shared" si="31"/>
        <v/>
      </c>
      <c r="U72" s="29" t="str">
        <f t="shared" si="32"/>
        <v/>
      </c>
      <c r="V72" s="28" t="str">
        <f t="shared" si="33"/>
        <v/>
      </c>
      <c r="W72" s="29" t="str">
        <f t="shared" si="34"/>
        <v/>
      </c>
    </row>
    <row r="73" spans="1:23" x14ac:dyDescent="0.25">
      <c r="A73" s="14" t="str">
        <f t="shared" si="21"/>
        <v/>
      </c>
      <c r="B73" s="56" t="str">
        <f t="shared" ca="1" si="22"/>
        <v/>
      </c>
      <c r="C73" s="30" t="str">
        <f t="shared" si="35"/>
        <v/>
      </c>
      <c r="E73" s="25" t="str">
        <f t="shared" si="40"/>
        <v/>
      </c>
      <c r="F73" s="25" t="str">
        <f t="shared" si="36"/>
        <v/>
      </c>
      <c r="G73" s="31" t="str">
        <f t="shared" si="37"/>
        <v/>
      </c>
      <c r="H73" s="26" t="str">
        <f t="shared" si="41"/>
        <v/>
      </c>
      <c r="I73" s="25" t="str">
        <f t="shared" si="38"/>
        <v/>
      </c>
      <c r="K73" s="27" t="str">
        <f t="shared" si="39"/>
        <v/>
      </c>
      <c r="L73" s="28" t="str">
        <f t="shared" si="23"/>
        <v/>
      </c>
      <c r="M73" s="29" t="str">
        <f t="shared" si="24"/>
        <v/>
      </c>
      <c r="N73" s="28" t="str">
        <f t="shared" si="25"/>
        <v/>
      </c>
      <c r="O73" s="29" t="str">
        <f t="shared" si="26"/>
        <v/>
      </c>
      <c r="P73" s="28" t="str">
        <f t="shared" si="27"/>
        <v/>
      </c>
      <c r="Q73" s="29" t="str">
        <f t="shared" si="28"/>
        <v/>
      </c>
      <c r="R73" s="28" t="str">
        <f t="shared" si="29"/>
        <v/>
      </c>
      <c r="S73" s="29" t="str">
        <f t="shared" si="30"/>
        <v/>
      </c>
      <c r="T73" s="28" t="str">
        <f t="shared" si="31"/>
        <v/>
      </c>
      <c r="U73" s="29" t="str">
        <f t="shared" si="32"/>
        <v/>
      </c>
      <c r="V73" s="28" t="str">
        <f t="shared" si="33"/>
        <v/>
      </c>
      <c r="W73" s="29" t="str">
        <f t="shared" si="34"/>
        <v/>
      </c>
    </row>
    <row r="74" spans="1:23" x14ac:dyDescent="0.25">
      <c r="A74" s="14" t="str">
        <f t="shared" si="21"/>
        <v/>
      </c>
      <c r="B74" s="56" t="str">
        <f t="shared" ca="1" si="22"/>
        <v/>
      </c>
      <c r="C74" s="30" t="str">
        <f t="shared" si="35"/>
        <v/>
      </c>
      <c r="E74" s="25" t="str">
        <f t="shared" si="40"/>
        <v/>
      </c>
      <c r="F74" s="25" t="str">
        <f t="shared" si="36"/>
        <v/>
      </c>
      <c r="G74" s="31" t="str">
        <f t="shared" si="37"/>
        <v/>
      </c>
      <c r="H74" s="26" t="str">
        <f t="shared" si="41"/>
        <v/>
      </c>
      <c r="I74" s="25" t="str">
        <f t="shared" si="38"/>
        <v/>
      </c>
      <c r="K74" s="27" t="str">
        <f t="shared" si="39"/>
        <v/>
      </c>
      <c r="L74" s="28" t="str">
        <f t="shared" si="23"/>
        <v/>
      </c>
      <c r="M74" s="29" t="str">
        <f t="shared" si="24"/>
        <v/>
      </c>
      <c r="N74" s="28" t="str">
        <f t="shared" si="25"/>
        <v/>
      </c>
      <c r="O74" s="29" t="str">
        <f t="shared" si="26"/>
        <v/>
      </c>
      <c r="P74" s="28" t="str">
        <f t="shared" si="27"/>
        <v/>
      </c>
      <c r="Q74" s="29" t="str">
        <f t="shared" si="28"/>
        <v/>
      </c>
      <c r="R74" s="28" t="str">
        <f t="shared" si="29"/>
        <v/>
      </c>
      <c r="S74" s="29" t="str">
        <f t="shared" si="30"/>
        <v/>
      </c>
      <c r="T74" s="28" t="str">
        <f t="shared" si="31"/>
        <v/>
      </c>
      <c r="U74" s="29" t="str">
        <f t="shared" si="32"/>
        <v/>
      </c>
      <c r="V74" s="28" t="str">
        <f t="shared" si="33"/>
        <v/>
      </c>
      <c r="W74" s="29" t="str">
        <f t="shared" si="34"/>
        <v/>
      </c>
    </row>
    <row r="75" spans="1:23" x14ac:dyDescent="0.25">
      <c r="A75" s="14" t="str">
        <f t="shared" si="21"/>
        <v/>
      </c>
      <c r="B75" s="56" t="str">
        <f t="shared" ca="1" si="22"/>
        <v/>
      </c>
      <c r="C75" s="30" t="str">
        <f t="shared" si="35"/>
        <v/>
      </c>
      <c r="E75" s="25" t="str">
        <f t="shared" si="40"/>
        <v/>
      </c>
      <c r="F75" s="25" t="str">
        <f t="shared" si="36"/>
        <v/>
      </c>
      <c r="G75" s="31" t="str">
        <f t="shared" si="37"/>
        <v/>
      </c>
      <c r="H75" s="26" t="str">
        <f t="shared" si="41"/>
        <v/>
      </c>
      <c r="I75" s="25" t="str">
        <f t="shared" si="38"/>
        <v/>
      </c>
      <c r="K75" s="27" t="str">
        <f t="shared" si="39"/>
        <v/>
      </c>
      <c r="L75" s="28" t="str">
        <f t="shared" si="23"/>
        <v/>
      </c>
      <c r="M75" s="29" t="str">
        <f t="shared" si="24"/>
        <v/>
      </c>
      <c r="N75" s="28" t="str">
        <f t="shared" si="25"/>
        <v/>
      </c>
      <c r="O75" s="29" t="str">
        <f t="shared" si="26"/>
        <v/>
      </c>
      <c r="P75" s="28" t="str">
        <f t="shared" si="27"/>
        <v/>
      </c>
      <c r="Q75" s="29" t="str">
        <f t="shared" si="28"/>
        <v/>
      </c>
      <c r="R75" s="28" t="str">
        <f t="shared" si="29"/>
        <v/>
      </c>
      <c r="S75" s="29" t="str">
        <f t="shared" si="30"/>
        <v/>
      </c>
      <c r="T75" s="28" t="str">
        <f t="shared" si="31"/>
        <v/>
      </c>
      <c r="U75" s="29" t="str">
        <f t="shared" si="32"/>
        <v/>
      </c>
      <c r="V75" s="28" t="str">
        <f t="shared" si="33"/>
        <v/>
      </c>
      <c r="W75" s="29" t="str">
        <f t="shared" si="34"/>
        <v/>
      </c>
    </row>
    <row r="76" spans="1:23" x14ac:dyDescent="0.25">
      <c r="A76" s="14" t="str">
        <f t="shared" si="21"/>
        <v/>
      </c>
      <c r="B76" s="56" t="str">
        <f t="shared" ca="1" si="22"/>
        <v/>
      </c>
      <c r="C76" s="30" t="str">
        <f t="shared" si="35"/>
        <v/>
      </c>
      <c r="E76" s="25" t="str">
        <f t="shared" si="40"/>
        <v/>
      </c>
      <c r="F76" s="25" t="str">
        <f t="shared" si="36"/>
        <v/>
      </c>
      <c r="G76" s="31" t="str">
        <f t="shared" si="37"/>
        <v/>
      </c>
      <c r="H76" s="26" t="str">
        <f t="shared" si="41"/>
        <v/>
      </c>
      <c r="I76" s="25" t="str">
        <f t="shared" si="38"/>
        <v/>
      </c>
      <c r="K76" s="27" t="str">
        <f t="shared" si="39"/>
        <v/>
      </c>
      <c r="L76" s="28" t="str">
        <f t="shared" si="23"/>
        <v/>
      </c>
      <c r="M76" s="29" t="str">
        <f t="shared" si="24"/>
        <v/>
      </c>
      <c r="N76" s="28" t="str">
        <f t="shared" si="25"/>
        <v/>
      </c>
      <c r="O76" s="29" t="str">
        <f t="shared" si="26"/>
        <v/>
      </c>
      <c r="P76" s="28" t="str">
        <f t="shared" si="27"/>
        <v/>
      </c>
      <c r="Q76" s="29" t="str">
        <f t="shared" si="28"/>
        <v/>
      </c>
      <c r="R76" s="28" t="str">
        <f t="shared" si="29"/>
        <v/>
      </c>
      <c r="S76" s="29" t="str">
        <f t="shared" si="30"/>
        <v/>
      </c>
      <c r="T76" s="28" t="str">
        <f t="shared" si="31"/>
        <v/>
      </c>
      <c r="U76" s="29" t="str">
        <f t="shared" si="32"/>
        <v/>
      </c>
      <c r="V76" s="28" t="str">
        <f t="shared" si="33"/>
        <v/>
      </c>
      <c r="W76" s="29" t="str">
        <f t="shared" si="34"/>
        <v/>
      </c>
    </row>
    <row r="77" spans="1:23" x14ac:dyDescent="0.25">
      <c r="A77" s="14" t="str">
        <f t="shared" si="21"/>
        <v/>
      </c>
      <c r="B77" s="56" t="str">
        <f t="shared" ca="1" si="22"/>
        <v/>
      </c>
      <c r="C77" s="30" t="str">
        <f t="shared" si="35"/>
        <v/>
      </c>
      <c r="E77" s="25" t="str">
        <f t="shared" si="40"/>
        <v/>
      </c>
      <c r="F77" s="25" t="str">
        <f t="shared" si="36"/>
        <v/>
      </c>
      <c r="G77" s="31" t="str">
        <f t="shared" si="37"/>
        <v/>
      </c>
      <c r="H77" s="26" t="str">
        <f t="shared" si="41"/>
        <v/>
      </c>
      <c r="I77" s="25" t="str">
        <f t="shared" si="38"/>
        <v/>
      </c>
      <c r="K77" s="27" t="str">
        <f t="shared" si="39"/>
        <v/>
      </c>
      <c r="L77" s="28" t="str">
        <f t="shared" si="23"/>
        <v/>
      </c>
      <c r="M77" s="29" t="str">
        <f t="shared" si="24"/>
        <v/>
      </c>
      <c r="N77" s="28" t="str">
        <f t="shared" si="25"/>
        <v/>
      </c>
      <c r="O77" s="29" t="str">
        <f t="shared" si="26"/>
        <v/>
      </c>
      <c r="P77" s="28" t="str">
        <f t="shared" si="27"/>
        <v/>
      </c>
      <c r="Q77" s="29" t="str">
        <f t="shared" si="28"/>
        <v/>
      </c>
      <c r="R77" s="28" t="str">
        <f t="shared" si="29"/>
        <v/>
      </c>
      <c r="S77" s="29" t="str">
        <f t="shared" si="30"/>
        <v/>
      </c>
      <c r="T77" s="28" t="str">
        <f t="shared" si="31"/>
        <v/>
      </c>
      <c r="U77" s="29" t="str">
        <f t="shared" si="32"/>
        <v/>
      </c>
      <c r="V77" s="28" t="str">
        <f t="shared" si="33"/>
        <v/>
      </c>
      <c r="W77" s="29" t="str">
        <f t="shared" si="34"/>
        <v/>
      </c>
    </row>
    <row r="78" spans="1:23" x14ac:dyDescent="0.25">
      <c r="A78" s="14" t="str">
        <f t="shared" si="21"/>
        <v/>
      </c>
      <c r="B78" s="56" t="str">
        <f t="shared" ca="1" si="22"/>
        <v/>
      </c>
      <c r="C78" s="30" t="str">
        <f t="shared" si="35"/>
        <v/>
      </c>
      <c r="E78" s="25" t="str">
        <f t="shared" si="40"/>
        <v/>
      </c>
      <c r="F78" s="25" t="str">
        <f t="shared" si="36"/>
        <v/>
      </c>
      <c r="G78" s="31" t="str">
        <f t="shared" si="37"/>
        <v/>
      </c>
      <c r="H78" s="26" t="str">
        <f t="shared" si="41"/>
        <v/>
      </c>
      <c r="I78" s="25" t="str">
        <f t="shared" si="38"/>
        <v/>
      </c>
      <c r="K78" s="27" t="str">
        <f t="shared" si="39"/>
        <v/>
      </c>
      <c r="L78" s="28" t="str">
        <f t="shared" si="23"/>
        <v/>
      </c>
      <c r="M78" s="29" t="str">
        <f t="shared" si="24"/>
        <v/>
      </c>
      <c r="N78" s="28" t="str">
        <f t="shared" si="25"/>
        <v/>
      </c>
      <c r="O78" s="29" t="str">
        <f t="shared" si="26"/>
        <v/>
      </c>
      <c r="P78" s="28" t="str">
        <f t="shared" si="27"/>
        <v/>
      </c>
      <c r="Q78" s="29" t="str">
        <f t="shared" si="28"/>
        <v/>
      </c>
      <c r="R78" s="28" t="str">
        <f t="shared" si="29"/>
        <v/>
      </c>
      <c r="S78" s="29" t="str">
        <f t="shared" si="30"/>
        <v/>
      </c>
      <c r="T78" s="28" t="str">
        <f t="shared" si="31"/>
        <v/>
      </c>
      <c r="U78" s="29" t="str">
        <f t="shared" si="32"/>
        <v/>
      </c>
      <c r="V78" s="28" t="str">
        <f t="shared" si="33"/>
        <v/>
      </c>
      <c r="W78" s="29" t="str">
        <f t="shared" si="34"/>
        <v/>
      </c>
    </row>
    <row r="79" spans="1:23" x14ac:dyDescent="0.25">
      <c r="A79" s="14" t="str">
        <f t="shared" si="21"/>
        <v/>
      </c>
      <c r="B79" s="56" t="str">
        <f t="shared" ca="1" si="22"/>
        <v/>
      </c>
      <c r="C79" s="30" t="str">
        <f t="shared" si="35"/>
        <v/>
      </c>
      <c r="E79" s="25" t="str">
        <f t="shared" si="40"/>
        <v/>
      </c>
      <c r="F79" s="25" t="str">
        <f t="shared" si="36"/>
        <v/>
      </c>
      <c r="G79" s="31" t="str">
        <f t="shared" si="37"/>
        <v/>
      </c>
      <c r="H79" s="26" t="str">
        <f t="shared" si="41"/>
        <v/>
      </c>
      <c r="I79" s="25" t="str">
        <f t="shared" si="38"/>
        <v/>
      </c>
      <c r="K79" s="27" t="str">
        <f t="shared" si="39"/>
        <v/>
      </c>
      <c r="L79" s="28" t="str">
        <f t="shared" si="23"/>
        <v/>
      </c>
      <c r="M79" s="29" t="str">
        <f t="shared" si="24"/>
        <v/>
      </c>
      <c r="N79" s="28" t="str">
        <f t="shared" si="25"/>
        <v/>
      </c>
      <c r="O79" s="29" t="str">
        <f t="shared" si="26"/>
        <v/>
      </c>
      <c r="P79" s="28" t="str">
        <f t="shared" si="27"/>
        <v/>
      </c>
      <c r="Q79" s="29" t="str">
        <f t="shared" si="28"/>
        <v/>
      </c>
      <c r="R79" s="28" t="str">
        <f t="shared" si="29"/>
        <v/>
      </c>
      <c r="S79" s="29" t="str">
        <f t="shared" si="30"/>
        <v/>
      </c>
      <c r="T79" s="28" t="str">
        <f t="shared" si="31"/>
        <v/>
      </c>
      <c r="U79" s="29" t="str">
        <f t="shared" si="32"/>
        <v/>
      </c>
      <c r="V79" s="28" t="str">
        <f t="shared" si="33"/>
        <v/>
      </c>
      <c r="W79" s="29" t="str">
        <f t="shared" si="34"/>
        <v/>
      </c>
    </row>
    <row r="80" spans="1:23" x14ac:dyDescent="0.25">
      <c r="A80" s="14" t="str">
        <f t="shared" si="21"/>
        <v/>
      </c>
      <c r="B80" s="56" t="str">
        <f t="shared" ca="1" si="22"/>
        <v/>
      </c>
      <c r="C80" s="30" t="str">
        <f t="shared" si="35"/>
        <v/>
      </c>
      <c r="E80" s="25" t="str">
        <f t="shared" si="40"/>
        <v/>
      </c>
      <c r="F80" s="25" t="str">
        <f t="shared" si="36"/>
        <v/>
      </c>
      <c r="G80" s="31" t="str">
        <f t="shared" si="37"/>
        <v/>
      </c>
      <c r="H80" s="26" t="str">
        <f t="shared" si="41"/>
        <v/>
      </c>
      <c r="I80" s="25" t="str">
        <f t="shared" si="38"/>
        <v/>
      </c>
      <c r="K80" s="27" t="str">
        <f t="shared" si="39"/>
        <v/>
      </c>
      <c r="L80" s="28" t="str">
        <f t="shared" si="23"/>
        <v/>
      </c>
      <c r="M80" s="29" t="str">
        <f t="shared" si="24"/>
        <v/>
      </c>
      <c r="N80" s="28" t="str">
        <f t="shared" si="25"/>
        <v/>
      </c>
      <c r="O80" s="29" t="str">
        <f t="shared" si="26"/>
        <v/>
      </c>
      <c r="P80" s="28" t="str">
        <f t="shared" si="27"/>
        <v/>
      </c>
      <c r="Q80" s="29" t="str">
        <f t="shared" si="28"/>
        <v/>
      </c>
      <c r="R80" s="28" t="str">
        <f t="shared" si="29"/>
        <v/>
      </c>
      <c r="S80" s="29" t="str">
        <f t="shared" si="30"/>
        <v/>
      </c>
      <c r="T80" s="28" t="str">
        <f t="shared" si="31"/>
        <v/>
      </c>
      <c r="U80" s="29" t="str">
        <f t="shared" si="32"/>
        <v/>
      </c>
      <c r="V80" s="28" t="str">
        <f t="shared" si="33"/>
        <v/>
      </c>
      <c r="W80" s="29" t="str">
        <f t="shared" si="34"/>
        <v/>
      </c>
    </row>
    <row r="81" spans="1:23" x14ac:dyDescent="0.25">
      <c r="A81" s="14" t="str">
        <f t="shared" si="21"/>
        <v/>
      </c>
      <c r="B81" s="56" t="str">
        <f t="shared" ca="1" si="22"/>
        <v/>
      </c>
      <c r="C81" s="30" t="str">
        <f t="shared" si="35"/>
        <v/>
      </c>
      <c r="E81" s="25" t="str">
        <f t="shared" si="40"/>
        <v/>
      </c>
      <c r="F81" s="25" t="str">
        <f t="shared" si="36"/>
        <v/>
      </c>
      <c r="G81" s="31" t="str">
        <f t="shared" si="37"/>
        <v/>
      </c>
      <c r="H81" s="26" t="str">
        <f t="shared" si="41"/>
        <v/>
      </c>
      <c r="I81" s="25" t="str">
        <f t="shared" si="38"/>
        <v/>
      </c>
      <c r="K81" s="27" t="str">
        <f t="shared" si="39"/>
        <v/>
      </c>
      <c r="L81" s="28" t="str">
        <f t="shared" si="23"/>
        <v/>
      </c>
      <c r="M81" s="29" t="str">
        <f t="shared" si="24"/>
        <v/>
      </c>
      <c r="N81" s="28" t="str">
        <f t="shared" si="25"/>
        <v/>
      </c>
      <c r="O81" s="29" t="str">
        <f t="shared" si="26"/>
        <v/>
      </c>
      <c r="P81" s="28" t="str">
        <f t="shared" si="27"/>
        <v/>
      </c>
      <c r="Q81" s="29" t="str">
        <f t="shared" si="28"/>
        <v/>
      </c>
      <c r="R81" s="28" t="str">
        <f t="shared" si="29"/>
        <v/>
      </c>
      <c r="S81" s="29" t="str">
        <f t="shared" si="30"/>
        <v/>
      </c>
      <c r="T81" s="28" t="str">
        <f t="shared" si="31"/>
        <v/>
      </c>
      <c r="U81" s="29" t="str">
        <f t="shared" si="32"/>
        <v/>
      </c>
      <c r="V81" s="28" t="str">
        <f t="shared" si="33"/>
        <v/>
      </c>
      <c r="W81" s="29" t="str">
        <f t="shared" si="34"/>
        <v/>
      </c>
    </row>
    <row r="82" spans="1:23" x14ac:dyDescent="0.25">
      <c r="A82" s="14" t="str">
        <f t="shared" si="21"/>
        <v/>
      </c>
      <c r="B82" s="56" t="str">
        <f t="shared" ca="1" si="22"/>
        <v/>
      </c>
      <c r="C82" s="30" t="str">
        <f t="shared" si="35"/>
        <v/>
      </c>
      <c r="E82" s="25" t="str">
        <f t="shared" si="40"/>
        <v/>
      </c>
      <c r="F82" s="25" t="str">
        <f t="shared" si="36"/>
        <v/>
      </c>
      <c r="G82" s="31" t="str">
        <f t="shared" si="37"/>
        <v/>
      </c>
      <c r="H82" s="26" t="str">
        <f t="shared" si="41"/>
        <v/>
      </c>
      <c r="I82" s="25" t="str">
        <f t="shared" si="38"/>
        <v/>
      </c>
      <c r="K82" s="27" t="str">
        <f t="shared" si="39"/>
        <v/>
      </c>
      <c r="L82" s="28" t="str">
        <f t="shared" si="23"/>
        <v/>
      </c>
      <c r="M82" s="29" t="str">
        <f t="shared" si="24"/>
        <v/>
      </c>
      <c r="N82" s="28" t="str">
        <f t="shared" si="25"/>
        <v/>
      </c>
      <c r="O82" s="29" t="str">
        <f t="shared" si="26"/>
        <v/>
      </c>
      <c r="P82" s="28" t="str">
        <f t="shared" si="27"/>
        <v/>
      </c>
      <c r="Q82" s="29" t="str">
        <f t="shared" si="28"/>
        <v/>
      </c>
      <c r="R82" s="28" t="str">
        <f t="shared" si="29"/>
        <v/>
      </c>
      <c r="S82" s="29" t="str">
        <f t="shared" si="30"/>
        <v/>
      </c>
      <c r="T82" s="28" t="str">
        <f t="shared" si="31"/>
        <v/>
      </c>
      <c r="U82" s="29" t="str">
        <f t="shared" si="32"/>
        <v/>
      </c>
      <c r="V82" s="28" t="str">
        <f t="shared" si="33"/>
        <v/>
      </c>
      <c r="W82" s="29" t="str">
        <f t="shared" si="34"/>
        <v/>
      </c>
    </row>
    <row r="83" spans="1:23" x14ac:dyDescent="0.25">
      <c r="A83" s="14" t="str">
        <f t="shared" si="21"/>
        <v/>
      </c>
      <c r="B83" s="56" t="str">
        <f t="shared" ca="1" si="22"/>
        <v/>
      </c>
      <c r="C83" s="30" t="str">
        <f t="shared" si="35"/>
        <v/>
      </c>
      <c r="E83" s="25" t="str">
        <f t="shared" si="40"/>
        <v/>
      </c>
      <c r="F83" s="25" t="str">
        <f t="shared" si="36"/>
        <v/>
      </c>
      <c r="G83" s="31" t="str">
        <f t="shared" si="37"/>
        <v/>
      </c>
      <c r="H83" s="26" t="str">
        <f t="shared" si="41"/>
        <v/>
      </c>
      <c r="I83" s="25" t="str">
        <f t="shared" si="38"/>
        <v/>
      </c>
      <c r="K83" s="27" t="str">
        <f t="shared" si="39"/>
        <v/>
      </c>
      <c r="L83" s="28" t="str">
        <f t="shared" si="23"/>
        <v/>
      </c>
      <c r="M83" s="29" t="str">
        <f t="shared" si="24"/>
        <v/>
      </c>
      <c r="N83" s="28" t="str">
        <f t="shared" si="25"/>
        <v/>
      </c>
      <c r="O83" s="29" t="str">
        <f t="shared" si="26"/>
        <v/>
      </c>
      <c r="P83" s="28" t="str">
        <f t="shared" si="27"/>
        <v/>
      </c>
      <c r="Q83" s="29" t="str">
        <f t="shared" si="28"/>
        <v/>
      </c>
      <c r="R83" s="28" t="str">
        <f t="shared" si="29"/>
        <v/>
      </c>
      <c r="S83" s="29" t="str">
        <f t="shared" si="30"/>
        <v/>
      </c>
      <c r="T83" s="28" t="str">
        <f t="shared" si="31"/>
        <v/>
      </c>
      <c r="U83" s="29" t="str">
        <f t="shared" si="32"/>
        <v/>
      </c>
      <c r="V83" s="28" t="str">
        <f t="shared" si="33"/>
        <v/>
      </c>
      <c r="W83" s="29" t="str">
        <f t="shared" si="34"/>
        <v/>
      </c>
    </row>
    <row r="84" spans="1:23" x14ac:dyDescent="0.25">
      <c r="A84" s="14" t="str">
        <f t="shared" si="21"/>
        <v/>
      </c>
      <c r="B84" s="56" t="str">
        <f t="shared" ca="1" si="22"/>
        <v/>
      </c>
      <c r="C84" s="30" t="str">
        <f t="shared" si="35"/>
        <v/>
      </c>
      <c r="E84" s="25" t="str">
        <f t="shared" si="40"/>
        <v/>
      </c>
      <c r="F84" s="25" t="str">
        <f t="shared" si="36"/>
        <v/>
      </c>
      <c r="G84" s="31" t="str">
        <f t="shared" si="37"/>
        <v/>
      </c>
      <c r="H84" s="26" t="str">
        <f t="shared" si="41"/>
        <v/>
      </c>
      <c r="I84" s="25" t="str">
        <f t="shared" si="38"/>
        <v/>
      </c>
      <c r="K84" s="27" t="str">
        <f t="shared" si="39"/>
        <v/>
      </c>
      <c r="L84" s="28" t="str">
        <f t="shared" si="23"/>
        <v/>
      </c>
      <c r="M84" s="29" t="str">
        <f t="shared" si="24"/>
        <v/>
      </c>
      <c r="N84" s="28" t="str">
        <f t="shared" si="25"/>
        <v/>
      </c>
      <c r="O84" s="29" t="str">
        <f t="shared" si="26"/>
        <v/>
      </c>
      <c r="P84" s="28" t="str">
        <f t="shared" si="27"/>
        <v/>
      </c>
      <c r="Q84" s="29" t="str">
        <f t="shared" si="28"/>
        <v/>
      </c>
      <c r="R84" s="28" t="str">
        <f t="shared" si="29"/>
        <v/>
      </c>
      <c r="S84" s="29" t="str">
        <f t="shared" si="30"/>
        <v/>
      </c>
      <c r="T84" s="28" t="str">
        <f t="shared" si="31"/>
        <v/>
      </c>
      <c r="U84" s="29" t="str">
        <f t="shared" si="32"/>
        <v/>
      </c>
      <c r="V84" s="28" t="str">
        <f t="shared" si="33"/>
        <v/>
      </c>
      <c r="W84" s="29" t="str">
        <f t="shared" si="34"/>
        <v/>
      </c>
    </row>
    <row r="85" spans="1:23" x14ac:dyDescent="0.25">
      <c r="A85" s="14" t="str">
        <f t="shared" si="21"/>
        <v/>
      </c>
      <c r="B85" s="56" t="str">
        <f t="shared" ca="1" si="22"/>
        <v/>
      </c>
      <c r="C85" s="30" t="str">
        <f t="shared" si="35"/>
        <v/>
      </c>
      <c r="E85" s="25" t="str">
        <f t="shared" si="40"/>
        <v/>
      </c>
      <c r="F85" s="25" t="str">
        <f t="shared" si="36"/>
        <v/>
      </c>
      <c r="G85" s="31" t="str">
        <f t="shared" si="37"/>
        <v/>
      </c>
      <c r="H85" s="26" t="str">
        <f t="shared" si="41"/>
        <v/>
      </c>
      <c r="I85" s="25" t="str">
        <f t="shared" si="38"/>
        <v/>
      </c>
      <c r="K85" s="27" t="str">
        <f t="shared" si="39"/>
        <v/>
      </c>
      <c r="L85" s="28" t="str">
        <f t="shared" si="23"/>
        <v/>
      </c>
      <c r="M85" s="29" t="str">
        <f t="shared" si="24"/>
        <v/>
      </c>
      <c r="N85" s="28" t="str">
        <f t="shared" si="25"/>
        <v/>
      </c>
      <c r="O85" s="29" t="str">
        <f t="shared" si="26"/>
        <v/>
      </c>
      <c r="P85" s="28" t="str">
        <f t="shared" si="27"/>
        <v/>
      </c>
      <c r="Q85" s="29" t="str">
        <f t="shared" si="28"/>
        <v/>
      </c>
      <c r="R85" s="28" t="str">
        <f t="shared" si="29"/>
        <v/>
      </c>
      <c r="S85" s="29" t="str">
        <f t="shared" si="30"/>
        <v/>
      </c>
      <c r="T85" s="28" t="str">
        <f t="shared" si="31"/>
        <v/>
      </c>
      <c r="U85" s="29" t="str">
        <f t="shared" si="32"/>
        <v/>
      </c>
      <c r="V85" s="28" t="str">
        <f t="shared" si="33"/>
        <v/>
      </c>
      <c r="W85" s="29" t="str">
        <f t="shared" si="34"/>
        <v/>
      </c>
    </row>
    <row r="86" spans="1:23" x14ac:dyDescent="0.25">
      <c r="A86" s="14" t="str">
        <f t="shared" si="21"/>
        <v/>
      </c>
      <c r="B86" s="56" t="str">
        <f t="shared" ca="1" si="22"/>
        <v/>
      </c>
      <c r="C86" s="30" t="str">
        <f t="shared" si="35"/>
        <v/>
      </c>
      <c r="E86" s="25" t="str">
        <f t="shared" si="40"/>
        <v/>
      </c>
      <c r="F86" s="25" t="str">
        <f t="shared" si="36"/>
        <v/>
      </c>
      <c r="G86" s="31" t="str">
        <f t="shared" si="37"/>
        <v/>
      </c>
      <c r="H86" s="26" t="str">
        <f t="shared" si="41"/>
        <v/>
      </c>
      <c r="I86" s="25" t="str">
        <f t="shared" si="38"/>
        <v/>
      </c>
      <c r="K86" s="27" t="str">
        <f t="shared" si="39"/>
        <v/>
      </c>
      <c r="L86" s="28" t="str">
        <f t="shared" si="23"/>
        <v/>
      </c>
      <c r="M86" s="29" t="str">
        <f t="shared" si="24"/>
        <v/>
      </c>
      <c r="N86" s="28" t="str">
        <f t="shared" si="25"/>
        <v/>
      </c>
      <c r="O86" s="29" t="str">
        <f t="shared" si="26"/>
        <v/>
      </c>
      <c r="P86" s="28" t="str">
        <f t="shared" si="27"/>
        <v/>
      </c>
      <c r="Q86" s="29" t="str">
        <f t="shared" si="28"/>
        <v/>
      </c>
      <c r="R86" s="28" t="str">
        <f t="shared" si="29"/>
        <v/>
      </c>
      <c r="S86" s="29" t="str">
        <f t="shared" si="30"/>
        <v/>
      </c>
      <c r="T86" s="28" t="str">
        <f t="shared" si="31"/>
        <v/>
      </c>
      <c r="U86" s="29" t="str">
        <f t="shared" si="32"/>
        <v/>
      </c>
      <c r="V86" s="28" t="str">
        <f t="shared" si="33"/>
        <v/>
      </c>
      <c r="W86" s="29" t="str">
        <f t="shared" si="34"/>
        <v/>
      </c>
    </row>
    <row r="87" spans="1:23" x14ac:dyDescent="0.25">
      <c r="A87" s="14" t="str">
        <f t="shared" si="21"/>
        <v/>
      </c>
      <c r="B87" s="56" t="str">
        <f t="shared" ca="1" si="22"/>
        <v/>
      </c>
      <c r="C87" s="30" t="str">
        <f t="shared" si="35"/>
        <v/>
      </c>
      <c r="E87" s="25" t="str">
        <f t="shared" si="40"/>
        <v/>
      </c>
      <c r="F87" s="25" t="str">
        <f t="shared" si="36"/>
        <v/>
      </c>
      <c r="G87" s="31" t="str">
        <f t="shared" si="37"/>
        <v/>
      </c>
      <c r="H87" s="26" t="str">
        <f t="shared" si="41"/>
        <v/>
      </c>
      <c r="I87" s="25" t="str">
        <f t="shared" si="38"/>
        <v/>
      </c>
      <c r="K87" s="27" t="str">
        <f t="shared" si="39"/>
        <v/>
      </c>
      <c r="L87" s="28" t="str">
        <f t="shared" si="23"/>
        <v/>
      </c>
      <c r="M87" s="29" t="str">
        <f t="shared" si="24"/>
        <v/>
      </c>
      <c r="N87" s="28" t="str">
        <f t="shared" si="25"/>
        <v/>
      </c>
      <c r="O87" s="29" t="str">
        <f t="shared" si="26"/>
        <v/>
      </c>
      <c r="P87" s="28" t="str">
        <f t="shared" si="27"/>
        <v/>
      </c>
      <c r="Q87" s="29" t="str">
        <f t="shared" si="28"/>
        <v/>
      </c>
      <c r="R87" s="28" t="str">
        <f t="shared" si="29"/>
        <v/>
      </c>
      <c r="S87" s="29" t="str">
        <f t="shared" si="30"/>
        <v/>
      </c>
      <c r="T87" s="28" t="str">
        <f t="shared" si="31"/>
        <v/>
      </c>
      <c r="U87" s="29" t="str">
        <f t="shared" si="32"/>
        <v/>
      </c>
      <c r="V87" s="28" t="str">
        <f t="shared" si="33"/>
        <v/>
      </c>
      <c r="W87" s="29" t="str">
        <f t="shared" si="34"/>
        <v/>
      </c>
    </row>
    <row r="88" spans="1:23" x14ac:dyDescent="0.25">
      <c r="A88" s="14" t="str">
        <f t="shared" si="21"/>
        <v/>
      </c>
      <c r="B88" s="56" t="str">
        <f t="shared" ca="1" si="22"/>
        <v/>
      </c>
      <c r="C88" s="30" t="str">
        <f t="shared" si="35"/>
        <v/>
      </c>
      <c r="E88" s="25" t="str">
        <f t="shared" si="40"/>
        <v/>
      </c>
      <c r="F88" s="25" t="str">
        <f t="shared" si="36"/>
        <v/>
      </c>
      <c r="G88" s="31" t="str">
        <f t="shared" si="37"/>
        <v/>
      </c>
      <c r="H88" s="26" t="str">
        <f t="shared" si="41"/>
        <v/>
      </c>
      <c r="I88" s="25" t="str">
        <f t="shared" si="38"/>
        <v/>
      </c>
      <c r="K88" s="27" t="str">
        <f t="shared" si="39"/>
        <v/>
      </c>
      <c r="L88" s="28" t="str">
        <f t="shared" si="23"/>
        <v/>
      </c>
      <c r="M88" s="29" t="str">
        <f t="shared" si="24"/>
        <v/>
      </c>
      <c r="N88" s="28" t="str">
        <f t="shared" si="25"/>
        <v/>
      </c>
      <c r="O88" s="29" t="str">
        <f t="shared" si="26"/>
        <v/>
      </c>
      <c r="P88" s="28" t="str">
        <f t="shared" si="27"/>
        <v/>
      </c>
      <c r="Q88" s="29" t="str">
        <f t="shared" si="28"/>
        <v/>
      </c>
      <c r="R88" s="28" t="str">
        <f t="shared" si="29"/>
        <v/>
      </c>
      <c r="S88" s="29" t="str">
        <f t="shared" si="30"/>
        <v/>
      </c>
      <c r="T88" s="28" t="str">
        <f t="shared" si="31"/>
        <v/>
      </c>
      <c r="U88" s="29" t="str">
        <f t="shared" si="32"/>
        <v/>
      </c>
      <c r="V88" s="28" t="str">
        <f t="shared" si="33"/>
        <v/>
      </c>
      <c r="W88" s="29" t="str">
        <f t="shared" si="34"/>
        <v/>
      </c>
    </row>
    <row r="89" spans="1:23" x14ac:dyDescent="0.25">
      <c r="A89" s="14" t="str">
        <f t="shared" si="21"/>
        <v/>
      </c>
      <c r="B89" s="56" t="str">
        <f t="shared" ca="1" si="22"/>
        <v/>
      </c>
      <c r="C89" s="30" t="str">
        <f t="shared" si="35"/>
        <v/>
      </c>
      <c r="E89" s="25" t="str">
        <f t="shared" si="40"/>
        <v/>
      </c>
      <c r="F89" s="25" t="str">
        <f t="shared" si="36"/>
        <v/>
      </c>
      <c r="G89" s="31" t="str">
        <f t="shared" si="37"/>
        <v/>
      </c>
      <c r="H89" s="26" t="str">
        <f t="shared" si="41"/>
        <v/>
      </c>
      <c r="I89" s="25" t="str">
        <f t="shared" si="38"/>
        <v/>
      </c>
      <c r="K89" s="27" t="str">
        <f t="shared" si="39"/>
        <v/>
      </c>
      <c r="L89" s="28" t="str">
        <f t="shared" si="23"/>
        <v/>
      </c>
      <c r="M89" s="29" t="str">
        <f t="shared" si="24"/>
        <v/>
      </c>
      <c r="N89" s="28" t="str">
        <f t="shared" si="25"/>
        <v/>
      </c>
      <c r="O89" s="29" t="str">
        <f t="shared" si="26"/>
        <v/>
      </c>
      <c r="P89" s="28" t="str">
        <f t="shared" si="27"/>
        <v/>
      </c>
      <c r="Q89" s="29" t="str">
        <f t="shared" si="28"/>
        <v/>
      </c>
      <c r="R89" s="28" t="str">
        <f t="shared" si="29"/>
        <v/>
      </c>
      <c r="S89" s="29" t="str">
        <f t="shared" si="30"/>
        <v/>
      </c>
      <c r="T89" s="28" t="str">
        <f t="shared" si="31"/>
        <v/>
      </c>
      <c r="U89" s="29" t="str">
        <f t="shared" si="32"/>
        <v/>
      </c>
      <c r="V89" s="28" t="str">
        <f t="shared" si="33"/>
        <v/>
      </c>
      <c r="W89" s="29" t="str">
        <f t="shared" si="34"/>
        <v/>
      </c>
    </row>
    <row r="90" spans="1:23" x14ac:dyDescent="0.25">
      <c r="A90" s="14" t="str">
        <f t="shared" si="21"/>
        <v/>
      </c>
      <c r="B90" s="56" t="str">
        <f t="shared" ca="1" si="22"/>
        <v/>
      </c>
      <c r="C90" s="30" t="str">
        <f t="shared" si="35"/>
        <v/>
      </c>
      <c r="E90" s="25" t="str">
        <f t="shared" si="40"/>
        <v/>
      </c>
      <c r="F90" s="25" t="str">
        <f t="shared" si="36"/>
        <v/>
      </c>
      <c r="G90" s="31" t="str">
        <f t="shared" si="37"/>
        <v/>
      </c>
      <c r="H90" s="26" t="str">
        <f t="shared" si="41"/>
        <v/>
      </c>
      <c r="I90" s="25" t="str">
        <f t="shared" si="38"/>
        <v/>
      </c>
      <c r="K90" s="27" t="str">
        <f t="shared" si="39"/>
        <v/>
      </c>
      <c r="L90" s="28" t="str">
        <f t="shared" si="23"/>
        <v/>
      </c>
      <c r="M90" s="29" t="str">
        <f t="shared" si="24"/>
        <v/>
      </c>
      <c r="N90" s="28" t="str">
        <f t="shared" si="25"/>
        <v/>
      </c>
      <c r="O90" s="29" t="str">
        <f t="shared" si="26"/>
        <v/>
      </c>
      <c r="P90" s="28" t="str">
        <f t="shared" si="27"/>
        <v/>
      </c>
      <c r="Q90" s="29" t="str">
        <f t="shared" si="28"/>
        <v/>
      </c>
      <c r="R90" s="28" t="str">
        <f t="shared" si="29"/>
        <v/>
      </c>
      <c r="S90" s="29" t="str">
        <f t="shared" si="30"/>
        <v/>
      </c>
      <c r="T90" s="28" t="str">
        <f t="shared" si="31"/>
        <v/>
      </c>
      <c r="U90" s="29" t="str">
        <f t="shared" si="32"/>
        <v/>
      </c>
      <c r="V90" s="28" t="str">
        <f t="shared" si="33"/>
        <v/>
      </c>
      <c r="W90" s="29" t="str">
        <f t="shared" si="34"/>
        <v/>
      </c>
    </row>
    <row r="91" spans="1:23" x14ac:dyDescent="0.25">
      <c r="A91" s="14" t="str">
        <f t="shared" si="21"/>
        <v/>
      </c>
      <c r="B91" s="56" t="str">
        <f t="shared" ca="1" si="22"/>
        <v/>
      </c>
      <c r="C91" s="30" t="str">
        <f t="shared" si="35"/>
        <v/>
      </c>
      <c r="E91" s="25" t="str">
        <f t="shared" si="40"/>
        <v/>
      </c>
      <c r="F91" s="25" t="str">
        <f t="shared" si="36"/>
        <v/>
      </c>
      <c r="G91" s="31" t="str">
        <f t="shared" si="37"/>
        <v/>
      </c>
      <c r="H91" s="26" t="str">
        <f t="shared" si="41"/>
        <v/>
      </c>
      <c r="I91" s="25" t="str">
        <f t="shared" si="38"/>
        <v/>
      </c>
      <c r="K91" s="27" t="str">
        <f t="shared" si="39"/>
        <v/>
      </c>
      <c r="L91" s="28" t="str">
        <f t="shared" si="23"/>
        <v/>
      </c>
      <c r="M91" s="29" t="str">
        <f t="shared" si="24"/>
        <v/>
      </c>
      <c r="N91" s="28" t="str">
        <f t="shared" si="25"/>
        <v/>
      </c>
      <c r="O91" s="29" t="str">
        <f t="shared" si="26"/>
        <v/>
      </c>
      <c r="P91" s="28" t="str">
        <f t="shared" si="27"/>
        <v/>
      </c>
      <c r="Q91" s="29" t="str">
        <f t="shared" si="28"/>
        <v/>
      </c>
      <c r="R91" s="28" t="str">
        <f t="shared" si="29"/>
        <v/>
      </c>
      <c r="S91" s="29" t="str">
        <f t="shared" si="30"/>
        <v/>
      </c>
      <c r="T91" s="28" t="str">
        <f t="shared" si="31"/>
        <v/>
      </c>
      <c r="U91" s="29" t="str">
        <f t="shared" si="32"/>
        <v/>
      </c>
      <c r="V91" s="28" t="str">
        <f t="shared" si="33"/>
        <v/>
      </c>
      <c r="W91" s="29" t="str">
        <f t="shared" si="34"/>
        <v/>
      </c>
    </row>
    <row r="92" spans="1:23" x14ac:dyDescent="0.25">
      <c r="A92" s="14" t="str">
        <f t="shared" si="21"/>
        <v/>
      </c>
      <c r="B92" s="56" t="str">
        <f t="shared" ca="1" si="22"/>
        <v/>
      </c>
      <c r="C92" s="30" t="str">
        <f t="shared" si="35"/>
        <v/>
      </c>
      <c r="E92" s="25" t="str">
        <f t="shared" si="40"/>
        <v/>
      </c>
      <c r="F92" s="25" t="str">
        <f t="shared" si="36"/>
        <v/>
      </c>
      <c r="G92" s="31" t="str">
        <f t="shared" si="37"/>
        <v/>
      </c>
      <c r="H92" s="26" t="str">
        <f t="shared" si="41"/>
        <v/>
      </c>
      <c r="I92" s="25" t="str">
        <f t="shared" si="38"/>
        <v/>
      </c>
      <c r="K92" s="27" t="str">
        <f t="shared" si="39"/>
        <v/>
      </c>
      <c r="L92" s="28" t="str">
        <f t="shared" si="23"/>
        <v/>
      </c>
      <c r="M92" s="29" t="str">
        <f t="shared" si="24"/>
        <v/>
      </c>
      <c r="N92" s="28" t="str">
        <f t="shared" si="25"/>
        <v/>
      </c>
      <c r="O92" s="29" t="str">
        <f t="shared" si="26"/>
        <v/>
      </c>
      <c r="P92" s="28" t="str">
        <f t="shared" si="27"/>
        <v/>
      </c>
      <c r="Q92" s="29" t="str">
        <f t="shared" si="28"/>
        <v/>
      </c>
      <c r="R92" s="28" t="str">
        <f t="shared" si="29"/>
        <v/>
      </c>
      <c r="S92" s="29" t="str">
        <f t="shared" si="30"/>
        <v/>
      </c>
      <c r="T92" s="28" t="str">
        <f t="shared" si="31"/>
        <v/>
      </c>
      <c r="U92" s="29" t="str">
        <f t="shared" si="32"/>
        <v/>
      </c>
      <c r="V92" s="28" t="str">
        <f t="shared" si="33"/>
        <v/>
      </c>
      <c r="W92" s="29" t="str">
        <f t="shared" si="34"/>
        <v/>
      </c>
    </row>
    <row r="93" spans="1:23" x14ac:dyDescent="0.25">
      <c r="A93" s="14" t="str">
        <f t="shared" si="21"/>
        <v/>
      </c>
      <c r="B93" s="56" t="str">
        <f t="shared" ca="1" si="22"/>
        <v/>
      </c>
      <c r="C93" s="30" t="str">
        <f t="shared" si="35"/>
        <v/>
      </c>
      <c r="E93" s="25" t="str">
        <f t="shared" si="40"/>
        <v/>
      </c>
      <c r="F93" s="25" t="str">
        <f t="shared" si="36"/>
        <v/>
      </c>
      <c r="G93" s="31" t="str">
        <f t="shared" si="37"/>
        <v/>
      </c>
      <c r="H93" s="26" t="str">
        <f t="shared" si="41"/>
        <v/>
      </c>
      <c r="I93" s="25" t="str">
        <f t="shared" si="38"/>
        <v/>
      </c>
      <c r="K93" s="27" t="str">
        <f t="shared" si="39"/>
        <v/>
      </c>
      <c r="L93" s="28" t="str">
        <f t="shared" si="23"/>
        <v/>
      </c>
      <c r="M93" s="29" t="str">
        <f t="shared" si="24"/>
        <v/>
      </c>
      <c r="N93" s="28" t="str">
        <f t="shared" si="25"/>
        <v/>
      </c>
      <c r="O93" s="29" t="str">
        <f t="shared" si="26"/>
        <v/>
      </c>
      <c r="P93" s="28" t="str">
        <f t="shared" si="27"/>
        <v/>
      </c>
      <c r="Q93" s="29" t="str">
        <f t="shared" si="28"/>
        <v/>
      </c>
      <c r="R93" s="28" t="str">
        <f t="shared" si="29"/>
        <v/>
      </c>
      <c r="S93" s="29" t="str">
        <f t="shared" si="30"/>
        <v/>
      </c>
      <c r="T93" s="28" t="str">
        <f t="shared" si="31"/>
        <v/>
      </c>
      <c r="U93" s="29" t="str">
        <f t="shared" si="32"/>
        <v/>
      </c>
      <c r="V93" s="28" t="str">
        <f t="shared" si="33"/>
        <v/>
      </c>
      <c r="W93" s="29" t="str">
        <f t="shared" si="34"/>
        <v/>
      </c>
    </row>
    <row r="94" spans="1:23" x14ac:dyDescent="0.25">
      <c r="A94" s="14" t="str">
        <f t="shared" si="21"/>
        <v/>
      </c>
      <c r="B94" s="56" t="str">
        <f t="shared" ca="1" si="22"/>
        <v/>
      </c>
      <c r="C94" s="30" t="str">
        <f t="shared" si="35"/>
        <v/>
      </c>
      <c r="E94" s="25" t="str">
        <f t="shared" si="40"/>
        <v/>
      </c>
      <c r="F94" s="25" t="str">
        <f t="shared" si="36"/>
        <v/>
      </c>
      <c r="G94" s="31" t="str">
        <f t="shared" si="37"/>
        <v/>
      </c>
      <c r="H94" s="26" t="str">
        <f t="shared" si="41"/>
        <v/>
      </c>
      <c r="I94" s="25" t="str">
        <f t="shared" si="38"/>
        <v/>
      </c>
      <c r="K94" s="27" t="str">
        <f t="shared" si="39"/>
        <v/>
      </c>
      <c r="L94" s="28" t="str">
        <f t="shared" si="23"/>
        <v/>
      </c>
      <c r="M94" s="29" t="str">
        <f t="shared" si="24"/>
        <v/>
      </c>
      <c r="N94" s="28" t="str">
        <f t="shared" si="25"/>
        <v/>
      </c>
      <c r="O94" s="29" t="str">
        <f t="shared" si="26"/>
        <v/>
      </c>
      <c r="P94" s="28" t="str">
        <f t="shared" si="27"/>
        <v/>
      </c>
      <c r="Q94" s="29" t="str">
        <f t="shared" si="28"/>
        <v/>
      </c>
      <c r="R94" s="28" t="str">
        <f t="shared" si="29"/>
        <v/>
      </c>
      <c r="S94" s="29" t="str">
        <f t="shared" si="30"/>
        <v/>
      </c>
      <c r="T94" s="28" t="str">
        <f t="shared" si="31"/>
        <v/>
      </c>
      <c r="U94" s="29" t="str">
        <f t="shared" si="32"/>
        <v/>
      </c>
      <c r="V94" s="28" t="str">
        <f t="shared" si="33"/>
        <v/>
      </c>
      <c r="W94" s="29" t="str">
        <f t="shared" si="34"/>
        <v/>
      </c>
    </row>
    <row r="95" spans="1:23" x14ac:dyDescent="0.25">
      <c r="A95" s="14" t="str">
        <f t="shared" si="21"/>
        <v/>
      </c>
      <c r="B95" s="56" t="str">
        <f t="shared" ca="1" si="22"/>
        <v/>
      </c>
      <c r="C95" s="30" t="str">
        <f t="shared" si="35"/>
        <v/>
      </c>
      <c r="E95" s="25" t="str">
        <f t="shared" si="40"/>
        <v/>
      </c>
      <c r="F95" s="25" t="str">
        <f t="shared" si="36"/>
        <v/>
      </c>
      <c r="G95" s="31" t="str">
        <f t="shared" si="37"/>
        <v/>
      </c>
      <c r="H95" s="26" t="str">
        <f t="shared" si="41"/>
        <v/>
      </c>
      <c r="I95" s="25" t="str">
        <f t="shared" si="38"/>
        <v/>
      </c>
      <c r="K95" s="27" t="str">
        <f t="shared" si="39"/>
        <v/>
      </c>
      <c r="L95" s="28" t="str">
        <f t="shared" si="23"/>
        <v/>
      </c>
      <c r="M95" s="29" t="str">
        <f t="shared" si="24"/>
        <v/>
      </c>
      <c r="N95" s="28" t="str">
        <f t="shared" si="25"/>
        <v/>
      </c>
      <c r="O95" s="29" t="str">
        <f t="shared" si="26"/>
        <v/>
      </c>
      <c r="P95" s="28" t="str">
        <f t="shared" si="27"/>
        <v/>
      </c>
      <c r="Q95" s="29" t="str">
        <f t="shared" si="28"/>
        <v/>
      </c>
      <c r="R95" s="28" t="str">
        <f t="shared" si="29"/>
        <v/>
      </c>
      <c r="S95" s="29" t="str">
        <f t="shared" si="30"/>
        <v/>
      </c>
      <c r="T95" s="28" t="str">
        <f t="shared" si="31"/>
        <v/>
      </c>
      <c r="U95" s="29" t="str">
        <f t="shared" si="32"/>
        <v/>
      </c>
      <c r="V95" s="28" t="str">
        <f t="shared" si="33"/>
        <v/>
      </c>
      <c r="W95" s="29" t="str">
        <f t="shared" si="34"/>
        <v/>
      </c>
    </row>
    <row r="96" spans="1:23" x14ac:dyDescent="0.25">
      <c r="A96" s="14" t="str">
        <f t="shared" si="21"/>
        <v/>
      </c>
      <c r="B96" s="56" t="str">
        <f t="shared" ca="1" si="22"/>
        <v/>
      </c>
      <c r="C96" s="30" t="str">
        <f t="shared" si="35"/>
        <v/>
      </c>
      <c r="E96" s="25" t="str">
        <f t="shared" si="40"/>
        <v/>
      </c>
      <c r="F96" s="25" t="str">
        <f t="shared" si="36"/>
        <v/>
      </c>
      <c r="G96" s="31" t="str">
        <f t="shared" si="37"/>
        <v/>
      </c>
      <c r="H96" s="26" t="str">
        <f t="shared" si="41"/>
        <v/>
      </c>
      <c r="I96" s="25" t="str">
        <f t="shared" si="38"/>
        <v/>
      </c>
      <c r="K96" s="27" t="str">
        <f t="shared" si="39"/>
        <v/>
      </c>
      <c r="L96" s="28" t="str">
        <f t="shared" si="23"/>
        <v/>
      </c>
      <c r="M96" s="29" t="str">
        <f t="shared" si="24"/>
        <v/>
      </c>
      <c r="N96" s="28" t="str">
        <f t="shared" si="25"/>
        <v/>
      </c>
      <c r="O96" s="29" t="str">
        <f t="shared" si="26"/>
        <v/>
      </c>
      <c r="P96" s="28" t="str">
        <f t="shared" si="27"/>
        <v/>
      </c>
      <c r="Q96" s="29" t="str">
        <f t="shared" si="28"/>
        <v/>
      </c>
      <c r="R96" s="28" t="str">
        <f t="shared" si="29"/>
        <v/>
      </c>
      <c r="S96" s="29" t="str">
        <f t="shared" si="30"/>
        <v/>
      </c>
      <c r="T96" s="28" t="str">
        <f t="shared" si="31"/>
        <v/>
      </c>
      <c r="U96" s="29" t="str">
        <f t="shared" si="32"/>
        <v/>
      </c>
      <c r="V96" s="28" t="str">
        <f t="shared" si="33"/>
        <v/>
      </c>
      <c r="W96" s="29" t="str">
        <f t="shared" si="34"/>
        <v/>
      </c>
    </row>
    <row r="97" spans="1:23" x14ac:dyDescent="0.25">
      <c r="A97" s="14" t="str">
        <f t="shared" si="21"/>
        <v/>
      </c>
      <c r="B97" s="56" t="str">
        <f t="shared" ca="1" si="22"/>
        <v/>
      </c>
      <c r="C97" s="30" t="str">
        <f t="shared" si="35"/>
        <v/>
      </c>
      <c r="E97" s="25" t="str">
        <f t="shared" si="40"/>
        <v/>
      </c>
      <c r="F97" s="25" t="str">
        <f t="shared" si="36"/>
        <v/>
      </c>
      <c r="G97" s="31" t="str">
        <f t="shared" si="37"/>
        <v/>
      </c>
      <c r="H97" s="26" t="str">
        <f t="shared" si="41"/>
        <v/>
      </c>
      <c r="I97" s="25" t="str">
        <f t="shared" si="38"/>
        <v/>
      </c>
      <c r="K97" s="27" t="str">
        <f t="shared" si="39"/>
        <v/>
      </c>
      <c r="L97" s="28" t="str">
        <f t="shared" si="23"/>
        <v/>
      </c>
      <c r="M97" s="29" t="str">
        <f t="shared" si="24"/>
        <v/>
      </c>
      <c r="N97" s="28" t="str">
        <f t="shared" si="25"/>
        <v/>
      </c>
      <c r="O97" s="29" t="str">
        <f t="shared" si="26"/>
        <v/>
      </c>
      <c r="P97" s="28" t="str">
        <f t="shared" si="27"/>
        <v/>
      </c>
      <c r="Q97" s="29" t="str">
        <f t="shared" si="28"/>
        <v/>
      </c>
      <c r="R97" s="28" t="str">
        <f t="shared" si="29"/>
        <v/>
      </c>
      <c r="S97" s="29" t="str">
        <f t="shared" si="30"/>
        <v/>
      </c>
      <c r="T97" s="28" t="str">
        <f t="shared" si="31"/>
        <v/>
      </c>
      <c r="U97" s="29" t="str">
        <f t="shared" si="32"/>
        <v/>
      </c>
      <c r="V97" s="28" t="str">
        <f t="shared" si="33"/>
        <v/>
      </c>
      <c r="W97" s="29" t="str">
        <f t="shared" si="34"/>
        <v/>
      </c>
    </row>
    <row r="98" spans="1:23" x14ac:dyDescent="0.25">
      <c r="A98" s="14" t="str">
        <f t="shared" si="21"/>
        <v/>
      </c>
      <c r="B98" s="56" t="str">
        <f t="shared" ca="1" si="22"/>
        <v/>
      </c>
      <c r="C98" s="30" t="str">
        <f t="shared" si="35"/>
        <v/>
      </c>
      <c r="E98" s="25" t="str">
        <f t="shared" si="40"/>
        <v/>
      </c>
      <c r="F98" s="25" t="str">
        <f t="shared" si="36"/>
        <v/>
      </c>
      <c r="G98" s="31" t="str">
        <f t="shared" si="37"/>
        <v/>
      </c>
      <c r="H98" s="26" t="str">
        <f t="shared" si="41"/>
        <v/>
      </c>
      <c r="I98" s="25" t="str">
        <f t="shared" si="38"/>
        <v/>
      </c>
      <c r="K98" s="27" t="str">
        <f t="shared" si="39"/>
        <v/>
      </c>
      <c r="L98" s="28" t="str">
        <f t="shared" si="23"/>
        <v/>
      </c>
      <c r="M98" s="29" t="str">
        <f t="shared" si="24"/>
        <v/>
      </c>
      <c r="N98" s="28" t="str">
        <f t="shared" si="25"/>
        <v/>
      </c>
      <c r="O98" s="29" t="str">
        <f t="shared" si="26"/>
        <v/>
      </c>
      <c r="P98" s="28" t="str">
        <f t="shared" si="27"/>
        <v/>
      </c>
      <c r="Q98" s="29" t="str">
        <f t="shared" si="28"/>
        <v/>
      </c>
      <c r="R98" s="28" t="str">
        <f t="shared" si="29"/>
        <v/>
      </c>
      <c r="S98" s="29" t="str">
        <f t="shared" si="30"/>
        <v/>
      </c>
      <c r="T98" s="28" t="str">
        <f t="shared" si="31"/>
        <v/>
      </c>
      <c r="U98" s="29" t="str">
        <f t="shared" si="32"/>
        <v/>
      </c>
      <c r="V98" s="28" t="str">
        <f t="shared" si="33"/>
        <v/>
      </c>
      <c r="W98" s="29" t="str">
        <f t="shared" si="34"/>
        <v/>
      </c>
    </row>
    <row r="99" spans="1:23" x14ac:dyDescent="0.25">
      <c r="A99" s="14" t="str">
        <f t="shared" si="21"/>
        <v/>
      </c>
      <c r="B99" s="56" t="str">
        <f t="shared" ca="1" si="22"/>
        <v/>
      </c>
      <c r="C99" s="30" t="str">
        <f t="shared" si="35"/>
        <v/>
      </c>
      <c r="E99" s="25" t="str">
        <f t="shared" si="40"/>
        <v/>
      </c>
      <c r="F99" s="25" t="str">
        <f t="shared" si="36"/>
        <v/>
      </c>
      <c r="G99" s="31" t="str">
        <f t="shared" si="37"/>
        <v/>
      </c>
      <c r="H99" s="26" t="str">
        <f t="shared" si="41"/>
        <v/>
      </c>
      <c r="I99" s="25" t="str">
        <f t="shared" si="38"/>
        <v/>
      </c>
      <c r="K99" s="27" t="str">
        <f t="shared" si="39"/>
        <v/>
      </c>
      <c r="L99" s="28" t="str">
        <f t="shared" si="23"/>
        <v/>
      </c>
      <c r="M99" s="29" t="str">
        <f t="shared" si="24"/>
        <v/>
      </c>
      <c r="N99" s="28" t="str">
        <f t="shared" si="25"/>
        <v/>
      </c>
      <c r="O99" s="29" t="str">
        <f t="shared" si="26"/>
        <v/>
      </c>
      <c r="P99" s="28" t="str">
        <f t="shared" si="27"/>
        <v/>
      </c>
      <c r="Q99" s="29" t="str">
        <f t="shared" si="28"/>
        <v/>
      </c>
      <c r="R99" s="28" t="str">
        <f t="shared" si="29"/>
        <v/>
      </c>
      <c r="S99" s="29" t="str">
        <f t="shared" si="30"/>
        <v/>
      </c>
      <c r="T99" s="28" t="str">
        <f t="shared" si="31"/>
        <v/>
      </c>
      <c r="U99" s="29" t="str">
        <f t="shared" si="32"/>
        <v/>
      </c>
      <c r="V99" s="28" t="str">
        <f t="shared" si="33"/>
        <v/>
      </c>
      <c r="W99" s="29" t="str">
        <f t="shared" si="34"/>
        <v/>
      </c>
    </row>
    <row r="100" spans="1:23" x14ac:dyDescent="0.25">
      <c r="A100" s="14" t="str">
        <f t="shared" si="21"/>
        <v/>
      </c>
      <c r="B100" s="56" t="str">
        <f t="shared" ca="1" si="22"/>
        <v/>
      </c>
      <c r="C100" s="30" t="str">
        <f t="shared" si="35"/>
        <v/>
      </c>
      <c r="E100" s="25" t="str">
        <f t="shared" si="40"/>
        <v/>
      </c>
      <c r="F100" s="25" t="str">
        <f t="shared" si="36"/>
        <v/>
      </c>
      <c r="G100" s="31" t="str">
        <f t="shared" si="37"/>
        <v/>
      </c>
      <c r="H100" s="26" t="str">
        <f t="shared" si="41"/>
        <v/>
      </c>
      <c r="I100" s="25" t="str">
        <f t="shared" si="38"/>
        <v/>
      </c>
      <c r="K100" s="27" t="str">
        <f t="shared" si="39"/>
        <v/>
      </c>
      <c r="L100" s="28" t="str">
        <f t="shared" si="23"/>
        <v/>
      </c>
      <c r="M100" s="29" t="str">
        <f t="shared" si="24"/>
        <v/>
      </c>
      <c r="N100" s="28" t="str">
        <f t="shared" si="25"/>
        <v/>
      </c>
      <c r="O100" s="29" t="str">
        <f t="shared" si="26"/>
        <v/>
      </c>
      <c r="P100" s="28" t="str">
        <f t="shared" si="27"/>
        <v/>
      </c>
      <c r="Q100" s="29" t="str">
        <f t="shared" si="28"/>
        <v/>
      </c>
      <c r="R100" s="28" t="str">
        <f t="shared" si="29"/>
        <v/>
      </c>
      <c r="S100" s="29" t="str">
        <f t="shared" si="30"/>
        <v/>
      </c>
      <c r="T100" s="28" t="str">
        <f t="shared" si="31"/>
        <v/>
      </c>
      <c r="U100" s="29" t="str">
        <f t="shared" si="32"/>
        <v/>
      </c>
      <c r="V100" s="28" t="str">
        <f t="shared" si="33"/>
        <v/>
      </c>
      <c r="W100" s="29" t="str">
        <f t="shared" si="34"/>
        <v/>
      </c>
    </row>
    <row r="101" spans="1:23" x14ac:dyDescent="0.25">
      <c r="A101" s="14" t="str">
        <f t="shared" si="21"/>
        <v/>
      </c>
      <c r="B101" s="56" t="str">
        <f t="shared" ca="1" si="22"/>
        <v/>
      </c>
      <c r="C101" s="30" t="str">
        <f t="shared" si="35"/>
        <v/>
      </c>
      <c r="E101" s="25" t="str">
        <f t="shared" si="40"/>
        <v/>
      </c>
      <c r="F101" s="25" t="str">
        <f t="shared" si="36"/>
        <v/>
      </c>
      <c r="G101" s="31" t="str">
        <f t="shared" si="37"/>
        <v/>
      </c>
      <c r="H101" s="26" t="str">
        <f t="shared" si="41"/>
        <v/>
      </c>
      <c r="I101" s="25" t="str">
        <f t="shared" si="38"/>
        <v/>
      </c>
      <c r="K101" s="27" t="str">
        <f t="shared" si="39"/>
        <v/>
      </c>
      <c r="L101" s="28" t="str">
        <f t="shared" si="23"/>
        <v/>
      </c>
      <c r="M101" s="29" t="str">
        <f t="shared" si="24"/>
        <v/>
      </c>
      <c r="N101" s="28" t="str">
        <f t="shared" si="25"/>
        <v/>
      </c>
      <c r="O101" s="29" t="str">
        <f t="shared" si="26"/>
        <v/>
      </c>
      <c r="P101" s="28" t="str">
        <f t="shared" si="27"/>
        <v/>
      </c>
      <c r="Q101" s="29" t="str">
        <f t="shared" si="28"/>
        <v/>
      </c>
      <c r="R101" s="28" t="str">
        <f t="shared" si="29"/>
        <v/>
      </c>
      <c r="S101" s="29" t="str">
        <f t="shared" si="30"/>
        <v/>
      </c>
      <c r="T101" s="28" t="str">
        <f t="shared" si="31"/>
        <v/>
      </c>
      <c r="U101" s="29" t="str">
        <f t="shared" si="32"/>
        <v/>
      </c>
      <c r="V101" s="28" t="str">
        <f t="shared" si="33"/>
        <v/>
      </c>
      <c r="W101" s="29" t="str">
        <f t="shared" si="34"/>
        <v/>
      </c>
    </row>
    <row r="102" spans="1:23" x14ac:dyDescent="0.25">
      <c r="A102" s="14" t="str">
        <f t="shared" si="21"/>
        <v/>
      </c>
      <c r="B102" s="56" t="str">
        <f t="shared" ca="1" si="22"/>
        <v/>
      </c>
      <c r="C102" s="30" t="str">
        <f t="shared" si="35"/>
        <v/>
      </c>
      <c r="E102" s="25" t="str">
        <f t="shared" si="40"/>
        <v/>
      </c>
      <c r="F102" s="25" t="str">
        <f t="shared" si="36"/>
        <v/>
      </c>
      <c r="G102" s="31" t="str">
        <f t="shared" si="37"/>
        <v/>
      </c>
      <c r="H102" s="26" t="str">
        <f t="shared" si="41"/>
        <v/>
      </c>
      <c r="I102" s="25" t="str">
        <f t="shared" si="38"/>
        <v/>
      </c>
      <c r="K102" s="27" t="str">
        <f t="shared" si="39"/>
        <v/>
      </c>
      <c r="L102" s="28" t="str">
        <f t="shared" si="23"/>
        <v/>
      </c>
      <c r="M102" s="29" t="str">
        <f t="shared" si="24"/>
        <v/>
      </c>
      <c r="N102" s="28" t="str">
        <f t="shared" si="25"/>
        <v/>
      </c>
      <c r="O102" s="29" t="str">
        <f t="shared" si="26"/>
        <v/>
      </c>
      <c r="P102" s="28" t="str">
        <f t="shared" si="27"/>
        <v/>
      </c>
      <c r="Q102" s="29" t="str">
        <f t="shared" si="28"/>
        <v/>
      </c>
      <c r="R102" s="28" t="str">
        <f t="shared" si="29"/>
        <v/>
      </c>
      <c r="S102" s="29" t="str">
        <f t="shared" si="30"/>
        <v/>
      </c>
      <c r="T102" s="28" t="str">
        <f t="shared" si="31"/>
        <v/>
      </c>
      <c r="U102" s="29" t="str">
        <f t="shared" si="32"/>
        <v/>
      </c>
      <c r="V102" s="28" t="str">
        <f t="shared" si="33"/>
        <v/>
      </c>
      <c r="W102" s="29" t="str">
        <f t="shared" si="34"/>
        <v/>
      </c>
    </row>
    <row r="103" spans="1:23" x14ac:dyDescent="0.25">
      <c r="A103" s="14" t="str">
        <f t="shared" si="21"/>
        <v/>
      </c>
      <c r="B103" s="56" t="str">
        <f t="shared" ca="1" si="22"/>
        <v/>
      </c>
      <c r="C103" s="30" t="str">
        <f t="shared" si="35"/>
        <v/>
      </c>
      <c r="E103" s="25" t="str">
        <f t="shared" si="40"/>
        <v/>
      </c>
      <c r="F103" s="25" t="str">
        <f t="shared" si="36"/>
        <v/>
      </c>
      <c r="G103" s="31" t="str">
        <f t="shared" si="37"/>
        <v/>
      </c>
      <c r="H103" s="26" t="str">
        <f t="shared" si="41"/>
        <v/>
      </c>
      <c r="I103" s="25" t="str">
        <f t="shared" si="38"/>
        <v/>
      </c>
      <c r="K103" s="27" t="str">
        <f t="shared" si="39"/>
        <v/>
      </c>
      <c r="L103" s="28" t="str">
        <f t="shared" si="23"/>
        <v/>
      </c>
      <c r="M103" s="29" t="str">
        <f t="shared" si="24"/>
        <v/>
      </c>
      <c r="N103" s="28" t="str">
        <f t="shared" si="25"/>
        <v/>
      </c>
      <c r="O103" s="29" t="str">
        <f t="shared" si="26"/>
        <v/>
      </c>
      <c r="P103" s="28" t="str">
        <f t="shared" si="27"/>
        <v/>
      </c>
      <c r="Q103" s="29" t="str">
        <f t="shared" si="28"/>
        <v/>
      </c>
      <c r="R103" s="28" t="str">
        <f t="shared" si="29"/>
        <v/>
      </c>
      <c r="S103" s="29" t="str">
        <f t="shared" si="30"/>
        <v/>
      </c>
      <c r="T103" s="28" t="str">
        <f t="shared" si="31"/>
        <v/>
      </c>
      <c r="U103" s="29" t="str">
        <f t="shared" si="32"/>
        <v/>
      </c>
      <c r="V103" s="28" t="str">
        <f t="shared" si="33"/>
        <v/>
      </c>
      <c r="W103" s="29" t="str">
        <f t="shared" si="34"/>
        <v/>
      </c>
    </row>
    <row r="104" spans="1:23" x14ac:dyDescent="0.25">
      <c r="A104" s="14" t="str">
        <f t="shared" si="21"/>
        <v/>
      </c>
      <c r="B104" s="56" t="str">
        <f t="shared" ca="1" si="22"/>
        <v/>
      </c>
      <c r="C104" s="30" t="str">
        <f t="shared" si="35"/>
        <v/>
      </c>
      <c r="E104" s="25" t="str">
        <f t="shared" si="40"/>
        <v/>
      </c>
      <c r="F104" s="25" t="str">
        <f t="shared" si="36"/>
        <v/>
      </c>
      <c r="G104" s="31" t="str">
        <f t="shared" si="37"/>
        <v/>
      </c>
      <c r="H104" s="26" t="str">
        <f t="shared" si="41"/>
        <v/>
      </c>
      <c r="I104" s="25" t="str">
        <f t="shared" si="38"/>
        <v/>
      </c>
      <c r="K104" s="27" t="str">
        <f t="shared" si="39"/>
        <v/>
      </c>
      <c r="L104" s="28" t="str">
        <f t="shared" si="23"/>
        <v/>
      </c>
      <c r="M104" s="29" t="str">
        <f t="shared" si="24"/>
        <v/>
      </c>
      <c r="N104" s="28" t="str">
        <f t="shared" si="25"/>
        <v/>
      </c>
      <c r="O104" s="29" t="str">
        <f t="shared" si="26"/>
        <v/>
      </c>
      <c r="P104" s="28" t="str">
        <f t="shared" si="27"/>
        <v/>
      </c>
      <c r="Q104" s="29" t="str">
        <f t="shared" si="28"/>
        <v/>
      </c>
      <c r="R104" s="28" t="str">
        <f t="shared" si="29"/>
        <v/>
      </c>
      <c r="S104" s="29" t="str">
        <f t="shared" si="30"/>
        <v/>
      </c>
      <c r="T104" s="28" t="str">
        <f t="shared" si="31"/>
        <v/>
      </c>
      <c r="U104" s="29" t="str">
        <f t="shared" si="32"/>
        <v/>
      </c>
      <c r="V104" s="28" t="str">
        <f t="shared" si="33"/>
        <v/>
      </c>
      <c r="W104" s="29" t="str">
        <f t="shared" si="34"/>
        <v/>
      </c>
    </row>
    <row r="105" spans="1:23" x14ac:dyDescent="0.25">
      <c r="A105" s="14" t="str">
        <f t="shared" si="21"/>
        <v/>
      </c>
      <c r="B105" s="56" t="str">
        <f t="shared" ca="1" si="22"/>
        <v/>
      </c>
      <c r="C105" s="30" t="str">
        <f t="shared" si="35"/>
        <v/>
      </c>
      <c r="E105" s="25" t="str">
        <f t="shared" si="40"/>
        <v/>
      </c>
      <c r="F105" s="25" t="str">
        <f t="shared" si="36"/>
        <v/>
      </c>
      <c r="G105" s="31" t="str">
        <f t="shared" si="37"/>
        <v/>
      </c>
      <c r="H105" s="26" t="str">
        <f t="shared" si="41"/>
        <v/>
      </c>
      <c r="I105" s="25" t="str">
        <f t="shared" si="38"/>
        <v/>
      </c>
      <c r="K105" s="27" t="str">
        <f t="shared" si="39"/>
        <v/>
      </c>
      <c r="L105" s="28" t="str">
        <f t="shared" si="23"/>
        <v/>
      </c>
      <c r="M105" s="29" t="str">
        <f t="shared" si="24"/>
        <v/>
      </c>
      <c r="N105" s="28" t="str">
        <f t="shared" si="25"/>
        <v/>
      </c>
      <c r="O105" s="29" t="str">
        <f t="shared" si="26"/>
        <v/>
      </c>
      <c r="P105" s="28" t="str">
        <f t="shared" si="27"/>
        <v/>
      </c>
      <c r="Q105" s="29" t="str">
        <f t="shared" si="28"/>
        <v/>
      </c>
      <c r="R105" s="28" t="str">
        <f t="shared" si="29"/>
        <v/>
      </c>
      <c r="S105" s="29" t="str">
        <f t="shared" si="30"/>
        <v/>
      </c>
      <c r="T105" s="28" t="str">
        <f t="shared" si="31"/>
        <v/>
      </c>
      <c r="U105" s="29" t="str">
        <f t="shared" si="32"/>
        <v/>
      </c>
      <c r="V105" s="28" t="str">
        <f t="shared" si="33"/>
        <v/>
      </c>
      <c r="W105" s="29" t="str">
        <f t="shared" si="34"/>
        <v/>
      </c>
    </row>
    <row r="106" spans="1:23" x14ac:dyDescent="0.25">
      <c r="A106" s="14" t="str">
        <f t="shared" si="21"/>
        <v/>
      </c>
      <c r="B106" s="56" t="str">
        <f t="shared" ca="1" si="22"/>
        <v/>
      </c>
      <c r="C106" s="30" t="str">
        <f t="shared" si="35"/>
        <v/>
      </c>
      <c r="E106" s="25" t="str">
        <f t="shared" si="40"/>
        <v/>
      </c>
      <c r="F106" s="25" t="str">
        <f t="shared" si="36"/>
        <v/>
      </c>
      <c r="G106" s="31" t="str">
        <f t="shared" si="37"/>
        <v/>
      </c>
      <c r="H106" s="26" t="str">
        <f t="shared" si="41"/>
        <v/>
      </c>
      <c r="I106" s="25" t="str">
        <f t="shared" si="38"/>
        <v/>
      </c>
      <c r="K106" s="27" t="str">
        <f t="shared" si="39"/>
        <v/>
      </c>
      <c r="L106" s="28" t="str">
        <f t="shared" si="23"/>
        <v/>
      </c>
      <c r="M106" s="29" t="str">
        <f t="shared" si="24"/>
        <v/>
      </c>
      <c r="N106" s="28" t="str">
        <f t="shared" si="25"/>
        <v/>
      </c>
      <c r="O106" s="29" t="str">
        <f t="shared" si="26"/>
        <v/>
      </c>
      <c r="P106" s="28" t="str">
        <f t="shared" si="27"/>
        <v/>
      </c>
      <c r="Q106" s="29" t="str">
        <f t="shared" si="28"/>
        <v/>
      </c>
      <c r="R106" s="28" t="str">
        <f t="shared" si="29"/>
        <v/>
      </c>
      <c r="S106" s="29" t="str">
        <f t="shared" si="30"/>
        <v/>
      </c>
      <c r="T106" s="28" t="str">
        <f t="shared" si="31"/>
        <v/>
      </c>
      <c r="U106" s="29" t="str">
        <f t="shared" si="32"/>
        <v/>
      </c>
      <c r="V106" s="28" t="str">
        <f t="shared" si="33"/>
        <v/>
      </c>
      <c r="W106" s="29" t="str">
        <f t="shared" si="34"/>
        <v/>
      </c>
    </row>
    <row r="107" spans="1:23" x14ac:dyDescent="0.25">
      <c r="A107" s="14" t="str">
        <f t="shared" si="21"/>
        <v/>
      </c>
      <c r="B107" s="56" t="str">
        <f t="shared" ca="1" si="22"/>
        <v/>
      </c>
      <c r="C107" s="30" t="str">
        <f t="shared" si="35"/>
        <v/>
      </c>
      <c r="E107" s="25" t="str">
        <f t="shared" si="40"/>
        <v/>
      </c>
      <c r="F107" s="25" t="str">
        <f t="shared" si="36"/>
        <v/>
      </c>
      <c r="G107" s="31" t="str">
        <f t="shared" si="37"/>
        <v/>
      </c>
      <c r="H107" s="26" t="str">
        <f t="shared" si="41"/>
        <v/>
      </c>
      <c r="I107" s="25" t="str">
        <f t="shared" si="38"/>
        <v/>
      </c>
      <c r="K107" s="27" t="str">
        <f t="shared" si="39"/>
        <v/>
      </c>
      <c r="L107" s="28" t="str">
        <f t="shared" si="23"/>
        <v/>
      </c>
      <c r="M107" s="29" t="str">
        <f t="shared" si="24"/>
        <v/>
      </c>
      <c r="N107" s="28" t="str">
        <f t="shared" si="25"/>
        <v/>
      </c>
      <c r="O107" s="29" t="str">
        <f t="shared" si="26"/>
        <v/>
      </c>
      <c r="P107" s="28" t="str">
        <f t="shared" si="27"/>
        <v/>
      </c>
      <c r="Q107" s="29" t="str">
        <f t="shared" si="28"/>
        <v/>
      </c>
      <c r="R107" s="28" t="str">
        <f t="shared" si="29"/>
        <v/>
      </c>
      <c r="S107" s="29" t="str">
        <f t="shared" si="30"/>
        <v/>
      </c>
      <c r="T107" s="28" t="str">
        <f t="shared" si="31"/>
        <v/>
      </c>
      <c r="U107" s="29" t="str">
        <f t="shared" si="32"/>
        <v/>
      </c>
      <c r="V107" s="28" t="str">
        <f t="shared" si="33"/>
        <v/>
      </c>
      <c r="W107" s="29" t="str">
        <f t="shared" si="34"/>
        <v/>
      </c>
    </row>
    <row r="108" spans="1:23" x14ac:dyDescent="0.25">
      <c r="A108" s="14" t="str">
        <f t="shared" si="21"/>
        <v/>
      </c>
      <c r="B108" s="56" t="str">
        <f t="shared" ca="1" si="22"/>
        <v/>
      </c>
      <c r="C108" s="30" t="str">
        <f t="shared" si="35"/>
        <v/>
      </c>
      <c r="E108" s="25" t="str">
        <f t="shared" si="40"/>
        <v/>
      </c>
      <c r="F108" s="25" t="str">
        <f t="shared" si="36"/>
        <v/>
      </c>
      <c r="G108" s="31" t="str">
        <f t="shared" si="37"/>
        <v/>
      </c>
      <c r="H108" s="26" t="str">
        <f t="shared" si="41"/>
        <v/>
      </c>
      <c r="I108" s="25" t="str">
        <f t="shared" si="38"/>
        <v/>
      </c>
      <c r="K108" s="27" t="str">
        <f t="shared" si="39"/>
        <v/>
      </c>
      <c r="L108" s="28" t="str">
        <f t="shared" si="23"/>
        <v/>
      </c>
      <c r="M108" s="29" t="str">
        <f t="shared" si="24"/>
        <v/>
      </c>
      <c r="N108" s="28" t="str">
        <f t="shared" si="25"/>
        <v/>
      </c>
      <c r="O108" s="29" t="str">
        <f t="shared" si="26"/>
        <v/>
      </c>
      <c r="P108" s="28" t="str">
        <f t="shared" si="27"/>
        <v/>
      </c>
      <c r="Q108" s="29" t="str">
        <f t="shared" si="28"/>
        <v/>
      </c>
      <c r="R108" s="28" t="str">
        <f t="shared" si="29"/>
        <v/>
      </c>
      <c r="S108" s="29" t="str">
        <f t="shared" si="30"/>
        <v/>
      </c>
      <c r="T108" s="28" t="str">
        <f t="shared" si="31"/>
        <v/>
      </c>
      <c r="U108" s="29" t="str">
        <f t="shared" si="32"/>
        <v/>
      </c>
      <c r="V108" s="28" t="str">
        <f t="shared" si="33"/>
        <v/>
      </c>
      <c r="W108" s="29" t="str">
        <f t="shared" si="34"/>
        <v/>
      </c>
    </row>
    <row r="109" spans="1:23" x14ac:dyDescent="0.25">
      <c r="A109" s="14" t="str">
        <f t="shared" si="21"/>
        <v/>
      </c>
      <c r="B109" s="56" t="str">
        <f t="shared" ca="1" si="22"/>
        <v/>
      </c>
      <c r="C109" s="30" t="str">
        <f t="shared" si="35"/>
        <v/>
      </c>
      <c r="E109" s="25" t="str">
        <f t="shared" si="40"/>
        <v/>
      </c>
      <c r="F109" s="25" t="str">
        <f t="shared" si="36"/>
        <v/>
      </c>
      <c r="G109" s="31" t="str">
        <f t="shared" si="37"/>
        <v/>
      </c>
      <c r="H109" s="26" t="str">
        <f t="shared" si="41"/>
        <v/>
      </c>
      <c r="I109" s="25" t="str">
        <f t="shared" si="38"/>
        <v/>
      </c>
      <c r="K109" s="27" t="str">
        <f t="shared" si="39"/>
        <v/>
      </c>
      <c r="L109" s="28" t="str">
        <f t="shared" si="23"/>
        <v/>
      </c>
      <c r="M109" s="29" t="str">
        <f t="shared" si="24"/>
        <v/>
      </c>
      <c r="N109" s="28" t="str">
        <f t="shared" si="25"/>
        <v/>
      </c>
      <c r="O109" s="29" t="str">
        <f t="shared" si="26"/>
        <v/>
      </c>
      <c r="P109" s="28" t="str">
        <f t="shared" si="27"/>
        <v/>
      </c>
      <c r="Q109" s="29" t="str">
        <f t="shared" si="28"/>
        <v/>
      </c>
      <c r="R109" s="28" t="str">
        <f t="shared" si="29"/>
        <v/>
      </c>
      <c r="S109" s="29" t="str">
        <f t="shared" si="30"/>
        <v/>
      </c>
      <c r="T109" s="28" t="str">
        <f t="shared" si="31"/>
        <v/>
      </c>
      <c r="U109" s="29" t="str">
        <f t="shared" si="32"/>
        <v/>
      </c>
      <c r="V109" s="28" t="str">
        <f t="shared" si="33"/>
        <v/>
      </c>
      <c r="W109" s="29" t="str">
        <f t="shared" si="34"/>
        <v/>
      </c>
    </row>
    <row r="110" spans="1:23" x14ac:dyDescent="0.25">
      <c r="A110" s="14" t="str">
        <f t="shared" si="21"/>
        <v/>
      </c>
      <c r="B110" s="56" t="str">
        <f t="shared" ca="1" si="22"/>
        <v/>
      </c>
      <c r="C110" s="30" t="str">
        <f t="shared" si="35"/>
        <v/>
      </c>
      <c r="E110" s="25" t="str">
        <f t="shared" si="40"/>
        <v/>
      </c>
      <c r="F110" s="25" t="str">
        <f t="shared" si="36"/>
        <v/>
      </c>
      <c r="G110" s="31" t="str">
        <f t="shared" si="37"/>
        <v/>
      </c>
      <c r="H110" s="26" t="str">
        <f t="shared" si="41"/>
        <v/>
      </c>
      <c r="I110" s="25" t="str">
        <f t="shared" si="38"/>
        <v/>
      </c>
      <c r="K110" s="27" t="str">
        <f t="shared" si="39"/>
        <v/>
      </c>
      <c r="L110" s="28" t="str">
        <f t="shared" si="23"/>
        <v/>
      </c>
      <c r="M110" s="29" t="str">
        <f t="shared" si="24"/>
        <v/>
      </c>
      <c r="N110" s="28" t="str">
        <f t="shared" si="25"/>
        <v/>
      </c>
      <c r="O110" s="29" t="str">
        <f t="shared" si="26"/>
        <v/>
      </c>
      <c r="P110" s="28" t="str">
        <f t="shared" si="27"/>
        <v/>
      </c>
      <c r="Q110" s="29" t="str">
        <f t="shared" si="28"/>
        <v/>
      </c>
      <c r="R110" s="28" t="str">
        <f t="shared" si="29"/>
        <v/>
      </c>
      <c r="S110" s="29" t="str">
        <f t="shared" si="30"/>
        <v/>
      </c>
      <c r="T110" s="28" t="str">
        <f t="shared" si="31"/>
        <v/>
      </c>
      <c r="U110" s="29" t="str">
        <f t="shared" si="32"/>
        <v/>
      </c>
      <c r="V110" s="28" t="str">
        <f t="shared" si="33"/>
        <v/>
      </c>
      <c r="W110" s="29" t="str">
        <f t="shared" si="34"/>
        <v/>
      </c>
    </row>
    <row r="111" spans="1:23" x14ac:dyDescent="0.25">
      <c r="A111" s="14" t="str">
        <f t="shared" si="21"/>
        <v/>
      </c>
      <c r="B111" s="56" t="str">
        <f t="shared" ca="1" si="22"/>
        <v/>
      </c>
      <c r="C111" s="30" t="str">
        <f t="shared" si="35"/>
        <v/>
      </c>
      <c r="E111" s="25" t="str">
        <f t="shared" si="40"/>
        <v/>
      </c>
      <c r="F111" s="25" t="str">
        <f t="shared" si="36"/>
        <v/>
      </c>
      <c r="G111" s="31" t="str">
        <f t="shared" si="37"/>
        <v/>
      </c>
      <c r="H111" s="26" t="str">
        <f t="shared" si="41"/>
        <v/>
      </c>
      <c r="I111" s="25" t="str">
        <f t="shared" si="38"/>
        <v/>
      </c>
      <c r="K111" s="27" t="str">
        <f t="shared" si="39"/>
        <v/>
      </c>
      <c r="L111" s="28" t="str">
        <f t="shared" si="23"/>
        <v/>
      </c>
      <c r="M111" s="29" t="str">
        <f t="shared" si="24"/>
        <v/>
      </c>
      <c r="N111" s="28" t="str">
        <f t="shared" si="25"/>
        <v/>
      </c>
      <c r="O111" s="29" t="str">
        <f t="shared" si="26"/>
        <v/>
      </c>
      <c r="P111" s="28" t="str">
        <f t="shared" si="27"/>
        <v/>
      </c>
      <c r="Q111" s="29" t="str">
        <f t="shared" si="28"/>
        <v/>
      </c>
      <c r="R111" s="28" t="str">
        <f t="shared" si="29"/>
        <v/>
      </c>
      <c r="S111" s="29" t="str">
        <f t="shared" si="30"/>
        <v/>
      </c>
      <c r="T111" s="28" t="str">
        <f t="shared" si="31"/>
        <v/>
      </c>
      <c r="U111" s="29" t="str">
        <f t="shared" si="32"/>
        <v/>
      </c>
      <c r="V111" s="28" t="str">
        <f t="shared" si="33"/>
        <v/>
      </c>
      <c r="W111" s="29" t="str">
        <f t="shared" si="34"/>
        <v/>
      </c>
    </row>
    <row r="112" spans="1:23" x14ac:dyDescent="0.25">
      <c r="A112" s="14" t="str">
        <f t="shared" si="21"/>
        <v/>
      </c>
      <c r="B112" s="56" t="str">
        <f t="shared" ca="1" si="22"/>
        <v/>
      </c>
      <c r="C112" s="30" t="str">
        <f t="shared" si="35"/>
        <v/>
      </c>
      <c r="E112" s="25" t="str">
        <f t="shared" si="40"/>
        <v/>
      </c>
      <c r="F112" s="25" t="str">
        <f t="shared" si="36"/>
        <v/>
      </c>
      <c r="G112" s="31" t="str">
        <f t="shared" si="37"/>
        <v/>
      </c>
      <c r="H112" s="26" t="str">
        <f t="shared" si="41"/>
        <v/>
      </c>
      <c r="I112" s="25" t="str">
        <f t="shared" si="38"/>
        <v/>
      </c>
      <c r="K112" s="27" t="str">
        <f t="shared" si="39"/>
        <v/>
      </c>
      <c r="L112" s="28" t="str">
        <f t="shared" si="23"/>
        <v/>
      </c>
      <c r="M112" s="29" t="str">
        <f t="shared" si="24"/>
        <v/>
      </c>
      <c r="N112" s="28" t="str">
        <f t="shared" si="25"/>
        <v/>
      </c>
      <c r="O112" s="29" t="str">
        <f t="shared" si="26"/>
        <v/>
      </c>
      <c r="P112" s="28" t="str">
        <f t="shared" si="27"/>
        <v/>
      </c>
      <c r="Q112" s="29" t="str">
        <f t="shared" si="28"/>
        <v/>
      </c>
      <c r="R112" s="28" t="str">
        <f t="shared" si="29"/>
        <v/>
      </c>
      <c r="S112" s="29" t="str">
        <f t="shared" si="30"/>
        <v/>
      </c>
      <c r="T112" s="28" t="str">
        <f t="shared" si="31"/>
        <v/>
      </c>
      <c r="U112" s="29" t="str">
        <f t="shared" si="32"/>
        <v/>
      </c>
      <c r="V112" s="28" t="str">
        <f t="shared" si="33"/>
        <v/>
      </c>
      <c r="W112" s="29" t="str">
        <f t="shared" si="34"/>
        <v/>
      </c>
    </row>
    <row r="113" spans="1:23" x14ac:dyDescent="0.25">
      <c r="A113" s="14" t="str">
        <f t="shared" si="21"/>
        <v/>
      </c>
      <c r="B113" s="56" t="str">
        <f t="shared" ca="1" si="22"/>
        <v/>
      </c>
      <c r="C113" s="30" t="str">
        <f t="shared" si="35"/>
        <v/>
      </c>
      <c r="E113" s="25" t="str">
        <f t="shared" si="40"/>
        <v/>
      </c>
      <c r="F113" s="25" t="str">
        <f t="shared" si="36"/>
        <v/>
      </c>
      <c r="G113" s="31" t="str">
        <f t="shared" si="37"/>
        <v/>
      </c>
      <c r="H113" s="26" t="str">
        <f t="shared" si="41"/>
        <v/>
      </c>
      <c r="I113" s="25" t="str">
        <f t="shared" si="38"/>
        <v/>
      </c>
      <c r="K113" s="27" t="str">
        <f t="shared" si="39"/>
        <v/>
      </c>
      <c r="L113" s="28" t="str">
        <f t="shared" si="23"/>
        <v/>
      </c>
      <c r="M113" s="29" t="str">
        <f t="shared" si="24"/>
        <v/>
      </c>
      <c r="N113" s="28" t="str">
        <f t="shared" si="25"/>
        <v/>
      </c>
      <c r="O113" s="29" t="str">
        <f t="shared" si="26"/>
        <v/>
      </c>
      <c r="P113" s="28" t="str">
        <f t="shared" si="27"/>
        <v/>
      </c>
      <c r="Q113" s="29" t="str">
        <f t="shared" si="28"/>
        <v/>
      </c>
      <c r="R113" s="28" t="str">
        <f t="shared" si="29"/>
        <v/>
      </c>
      <c r="S113" s="29" t="str">
        <f t="shared" si="30"/>
        <v/>
      </c>
      <c r="T113" s="28" t="str">
        <f t="shared" si="31"/>
        <v/>
      </c>
      <c r="U113" s="29" t="str">
        <f t="shared" si="32"/>
        <v/>
      </c>
      <c r="V113" s="28" t="str">
        <f t="shared" si="33"/>
        <v/>
      </c>
      <c r="W113" s="29" t="str">
        <f t="shared" si="34"/>
        <v/>
      </c>
    </row>
    <row r="114" spans="1:23" x14ac:dyDescent="0.25">
      <c r="A114" s="14" t="str">
        <f t="shared" si="21"/>
        <v/>
      </c>
      <c r="B114" s="56" t="str">
        <f t="shared" ca="1" si="22"/>
        <v/>
      </c>
      <c r="C114" s="30" t="str">
        <f t="shared" si="35"/>
        <v/>
      </c>
      <c r="E114" s="25" t="str">
        <f t="shared" si="40"/>
        <v/>
      </c>
      <c r="F114" s="25" t="str">
        <f t="shared" si="36"/>
        <v/>
      </c>
      <c r="G114" s="31" t="str">
        <f t="shared" si="37"/>
        <v/>
      </c>
      <c r="H114" s="26" t="str">
        <f t="shared" si="41"/>
        <v/>
      </c>
      <c r="I114" s="25" t="str">
        <f t="shared" si="38"/>
        <v/>
      </c>
      <c r="K114" s="27" t="str">
        <f t="shared" si="39"/>
        <v/>
      </c>
      <c r="L114" s="28" t="str">
        <f t="shared" si="23"/>
        <v/>
      </c>
      <c r="M114" s="29" t="str">
        <f t="shared" si="24"/>
        <v/>
      </c>
      <c r="N114" s="28" t="str">
        <f t="shared" si="25"/>
        <v/>
      </c>
      <c r="O114" s="29" t="str">
        <f t="shared" si="26"/>
        <v/>
      </c>
      <c r="P114" s="28" t="str">
        <f t="shared" si="27"/>
        <v/>
      </c>
      <c r="Q114" s="29" t="str">
        <f t="shared" si="28"/>
        <v/>
      </c>
      <c r="R114" s="28" t="str">
        <f t="shared" si="29"/>
        <v/>
      </c>
      <c r="S114" s="29" t="str">
        <f t="shared" si="30"/>
        <v/>
      </c>
      <c r="T114" s="28" t="str">
        <f t="shared" si="31"/>
        <v/>
      </c>
      <c r="U114" s="29" t="str">
        <f t="shared" si="32"/>
        <v/>
      </c>
      <c r="V114" s="28" t="str">
        <f t="shared" si="33"/>
        <v/>
      </c>
      <c r="W114" s="29" t="str">
        <f t="shared" si="34"/>
        <v/>
      </c>
    </row>
    <row r="115" spans="1:23" x14ac:dyDescent="0.25">
      <c r="A115" s="14" t="str">
        <f t="shared" si="21"/>
        <v/>
      </c>
      <c r="B115" s="56" t="str">
        <f t="shared" ca="1" si="22"/>
        <v/>
      </c>
      <c r="C115" s="30" t="str">
        <f t="shared" si="35"/>
        <v/>
      </c>
      <c r="E115" s="25" t="str">
        <f t="shared" si="40"/>
        <v/>
      </c>
      <c r="F115" s="25" t="str">
        <f t="shared" si="36"/>
        <v/>
      </c>
      <c r="G115" s="31" t="str">
        <f t="shared" si="37"/>
        <v/>
      </c>
      <c r="H115" s="26" t="str">
        <f t="shared" si="41"/>
        <v/>
      </c>
      <c r="I115" s="25" t="str">
        <f t="shared" si="38"/>
        <v/>
      </c>
      <c r="K115" s="27" t="str">
        <f t="shared" si="39"/>
        <v/>
      </c>
      <c r="L115" s="28" t="str">
        <f t="shared" si="23"/>
        <v/>
      </c>
      <c r="M115" s="29" t="str">
        <f t="shared" si="24"/>
        <v/>
      </c>
      <c r="N115" s="28" t="str">
        <f t="shared" si="25"/>
        <v/>
      </c>
      <c r="O115" s="29" t="str">
        <f t="shared" si="26"/>
        <v/>
      </c>
      <c r="P115" s="28" t="str">
        <f t="shared" si="27"/>
        <v/>
      </c>
      <c r="Q115" s="29" t="str">
        <f t="shared" si="28"/>
        <v/>
      </c>
      <c r="R115" s="28" t="str">
        <f t="shared" si="29"/>
        <v/>
      </c>
      <c r="S115" s="29" t="str">
        <f t="shared" si="30"/>
        <v/>
      </c>
      <c r="T115" s="28" t="str">
        <f t="shared" si="31"/>
        <v/>
      </c>
      <c r="U115" s="29" t="str">
        <f t="shared" si="32"/>
        <v/>
      </c>
      <c r="V115" s="28" t="str">
        <f t="shared" si="33"/>
        <v/>
      </c>
      <c r="W115" s="29" t="str">
        <f t="shared" si="34"/>
        <v/>
      </c>
    </row>
    <row r="116" spans="1:23" x14ac:dyDescent="0.25">
      <c r="A116" s="14" t="str">
        <f t="shared" si="21"/>
        <v/>
      </c>
      <c r="B116" s="56" t="str">
        <f t="shared" ca="1" si="22"/>
        <v/>
      </c>
      <c r="C116" s="30" t="str">
        <f t="shared" si="35"/>
        <v/>
      </c>
      <c r="E116" s="25" t="str">
        <f t="shared" si="40"/>
        <v/>
      </c>
      <c r="F116" s="25" t="str">
        <f t="shared" si="36"/>
        <v/>
      </c>
      <c r="G116" s="31" t="str">
        <f t="shared" si="37"/>
        <v/>
      </c>
      <c r="H116" s="26" t="str">
        <f t="shared" si="41"/>
        <v/>
      </c>
      <c r="I116" s="25" t="str">
        <f t="shared" si="38"/>
        <v/>
      </c>
      <c r="K116" s="27" t="str">
        <f t="shared" si="39"/>
        <v/>
      </c>
      <c r="L116" s="28" t="str">
        <f t="shared" si="23"/>
        <v/>
      </c>
      <c r="M116" s="29" t="str">
        <f t="shared" si="24"/>
        <v/>
      </c>
      <c r="N116" s="28" t="str">
        <f t="shared" si="25"/>
        <v/>
      </c>
      <c r="O116" s="29" t="str">
        <f t="shared" si="26"/>
        <v/>
      </c>
      <c r="P116" s="28" t="str">
        <f t="shared" si="27"/>
        <v/>
      </c>
      <c r="Q116" s="29" t="str">
        <f t="shared" si="28"/>
        <v/>
      </c>
      <c r="R116" s="28" t="str">
        <f t="shared" si="29"/>
        <v/>
      </c>
      <c r="S116" s="29" t="str">
        <f t="shared" si="30"/>
        <v/>
      </c>
      <c r="T116" s="28" t="str">
        <f t="shared" si="31"/>
        <v/>
      </c>
      <c r="U116" s="29" t="str">
        <f t="shared" si="32"/>
        <v/>
      </c>
      <c r="V116" s="28" t="str">
        <f t="shared" si="33"/>
        <v/>
      </c>
      <c r="W116" s="29" t="str">
        <f t="shared" si="34"/>
        <v/>
      </c>
    </row>
    <row r="117" spans="1:23" x14ac:dyDescent="0.25">
      <c r="A117" s="14" t="str">
        <f t="shared" si="21"/>
        <v/>
      </c>
      <c r="B117" s="56" t="str">
        <f t="shared" ca="1" si="22"/>
        <v/>
      </c>
      <c r="C117" s="30" t="str">
        <f t="shared" si="35"/>
        <v/>
      </c>
      <c r="E117" s="25" t="str">
        <f t="shared" si="40"/>
        <v/>
      </c>
      <c r="F117" s="25" t="str">
        <f t="shared" si="36"/>
        <v/>
      </c>
      <c r="G117" s="31" t="str">
        <f t="shared" si="37"/>
        <v/>
      </c>
      <c r="H117" s="26" t="str">
        <f t="shared" si="41"/>
        <v/>
      </c>
      <c r="I117" s="25" t="str">
        <f t="shared" si="38"/>
        <v/>
      </c>
      <c r="K117" s="27" t="str">
        <f t="shared" si="39"/>
        <v/>
      </c>
      <c r="L117" s="28" t="str">
        <f t="shared" si="23"/>
        <v/>
      </c>
      <c r="M117" s="29" t="str">
        <f t="shared" si="24"/>
        <v/>
      </c>
      <c r="N117" s="28" t="str">
        <f t="shared" si="25"/>
        <v/>
      </c>
      <c r="O117" s="29" t="str">
        <f t="shared" si="26"/>
        <v/>
      </c>
      <c r="P117" s="28" t="str">
        <f t="shared" si="27"/>
        <v/>
      </c>
      <c r="Q117" s="29" t="str">
        <f t="shared" si="28"/>
        <v/>
      </c>
      <c r="R117" s="28" t="str">
        <f t="shared" si="29"/>
        <v/>
      </c>
      <c r="S117" s="29" t="str">
        <f t="shared" si="30"/>
        <v/>
      </c>
      <c r="T117" s="28" t="str">
        <f t="shared" si="31"/>
        <v/>
      </c>
      <c r="U117" s="29" t="str">
        <f t="shared" si="32"/>
        <v/>
      </c>
      <c r="V117" s="28" t="str">
        <f t="shared" si="33"/>
        <v/>
      </c>
      <c r="W117" s="29" t="str">
        <f t="shared" si="34"/>
        <v/>
      </c>
    </row>
    <row r="118" spans="1:23" x14ac:dyDescent="0.25">
      <c r="A118" s="14" t="str">
        <f t="shared" si="21"/>
        <v/>
      </c>
      <c r="B118" s="56" t="str">
        <f t="shared" ca="1" si="22"/>
        <v/>
      </c>
      <c r="C118" s="30" t="str">
        <f t="shared" si="35"/>
        <v/>
      </c>
      <c r="E118" s="25" t="str">
        <f t="shared" si="40"/>
        <v/>
      </c>
      <c r="F118" s="25" t="str">
        <f t="shared" si="36"/>
        <v/>
      </c>
      <c r="G118" s="31" t="str">
        <f t="shared" si="37"/>
        <v/>
      </c>
      <c r="H118" s="26" t="str">
        <f t="shared" si="41"/>
        <v/>
      </c>
      <c r="I118" s="25" t="str">
        <f t="shared" si="38"/>
        <v/>
      </c>
      <c r="K118" s="27" t="str">
        <f t="shared" si="39"/>
        <v/>
      </c>
      <c r="L118" s="28" t="str">
        <f t="shared" si="23"/>
        <v/>
      </c>
      <c r="M118" s="29" t="str">
        <f t="shared" si="24"/>
        <v/>
      </c>
      <c r="N118" s="28" t="str">
        <f t="shared" si="25"/>
        <v/>
      </c>
      <c r="O118" s="29" t="str">
        <f t="shared" si="26"/>
        <v/>
      </c>
      <c r="P118" s="28" t="str">
        <f t="shared" si="27"/>
        <v/>
      </c>
      <c r="Q118" s="29" t="str">
        <f t="shared" si="28"/>
        <v/>
      </c>
      <c r="R118" s="28" t="str">
        <f t="shared" si="29"/>
        <v/>
      </c>
      <c r="S118" s="29" t="str">
        <f t="shared" si="30"/>
        <v/>
      </c>
      <c r="T118" s="28" t="str">
        <f t="shared" si="31"/>
        <v/>
      </c>
      <c r="U118" s="29" t="str">
        <f t="shared" si="32"/>
        <v/>
      </c>
      <c r="V118" s="28" t="str">
        <f t="shared" si="33"/>
        <v/>
      </c>
      <c r="W118" s="29" t="str">
        <f t="shared" si="34"/>
        <v/>
      </c>
    </row>
    <row r="119" spans="1:23" x14ac:dyDescent="0.25">
      <c r="A119" s="14" t="str">
        <f t="shared" si="21"/>
        <v/>
      </c>
      <c r="B119" s="56" t="str">
        <f t="shared" ca="1" si="22"/>
        <v/>
      </c>
      <c r="C119" s="30" t="str">
        <f t="shared" si="35"/>
        <v/>
      </c>
      <c r="E119" s="25" t="str">
        <f t="shared" si="40"/>
        <v/>
      </c>
      <c r="F119" s="25" t="str">
        <f t="shared" si="36"/>
        <v/>
      </c>
      <c r="G119" s="31" t="str">
        <f t="shared" si="37"/>
        <v/>
      </c>
      <c r="H119" s="26" t="str">
        <f t="shared" si="41"/>
        <v/>
      </c>
      <c r="I119" s="25" t="str">
        <f t="shared" si="38"/>
        <v/>
      </c>
      <c r="K119" s="27" t="str">
        <f t="shared" si="39"/>
        <v/>
      </c>
      <c r="L119" s="28" t="str">
        <f t="shared" si="23"/>
        <v/>
      </c>
      <c r="M119" s="29" t="str">
        <f t="shared" si="24"/>
        <v/>
      </c>
      <c r="N119" s="28" t="str">
        <f t="shared" si="25"/>
        <v/>
      </c>
      <c r="O119" s="29" t="str">
        <f t="shared" si="26"/>
        <v/>
      </c>
      <c r="P119" s="28" t="str">
        <f t="shared" si="27"/>
        <v/>
      </c>
      <c r="Q119" s="29" t="str">
        <f t="shared" si="28"/>
        <v/>
      </c>
      <c r="R119" s="28" t="str">
        <f t="shared" si="29"/>
        <v/>
      </c>
      <c r="S119" s="29" t="str">
        <f t="shared" si="30"/>
        <v/>
      </c>
      <c r="T119" s="28" t="str">
        <f t="shared" si="31"/>
        <v/>
      </c>
      <c r="U119" s="29" t="str">
        <f t="shared" si="32"/>
        <v/>
      </c>
      <c r="V119" s="28" t="str">
        <f t="shared" si="33"/>
        <v/>
      </c>
      <c r="W119" s="29" t="str">
        <f t="shared" si="34"/>
        <v/>
      </c>
    </row>
    <row r="120" spans="1:23" x14ac:dyDescent="0.25">
      <c r="A120" s="14" t="str">
        <f t="shared" si="21"/>
        <v/>
      </c>
      <c r="B120" s="56" t="str">
        <f t="shared" ca="1" si="22"/>
        <v/>
      </c>
      <c r="C120" s="30" t="str">
        <f t="shared" si="35"/>
        <v/>
      </c>
      <c r="E120" s="25" t="str">
        <f t="shared" si="40"/>
        <v/>
      </c>
      <c r="F120" s="25" t="str">
        <f t="shared" si="36"/>
        <v/>
      </c>
      <c r="G120" s="31" t="str">
        <f t="shared" si="37"/>
        <v/>
      </c>
      <c r="H120" s="26" t="str">
        <f t="shared" si="41"/>
        <v/>
      </c>
      <c r="I120" s="25" t="str">
        <f t="shared" si="38"/>
        <v/>
      </c>
      <c r="K120" s="27" t="str">
        <f t="shared" si="39"/>
        <v/>
      </c>
      <c r="L120" s="28" t="str">
        <f t="shared" si="23"/>
        <v/>
      </c>
      <c r="M120" s="29" t="str">
        <f t="shared" si="24"/>
        <v/>
      </c>
      <c r="N120" s="28" t="str">
        <f t="shared" si="25"/>
        <v/>
      </c>
      <c r="O120" s="29" t="str">
        <f t="shared" si="26"/>
        <v/>
      </c>
      <c r="P120" s="28" t="str">
        <f t="shared" si="27"/>
        <v/>
      </c>
      <c r="Q120" s="29" t="str">
        <f t="shared" si="28"/>
        <v/>
      </c>
      <c r="R120" s="28" t="str">
        <f t="shared" si="29"/>
        <v/>
      </c>
      <c r="S120" s="29" t="str">
        <f t="shared" si="30"/>
        <v/>
      </c>
      <c r="T120" s="28" t="str">
        <f t="shared" si="31"/>
        <v/>
      </c>
      <c r="U120" s="29" t="str">
        <f t="shared" si="32"/>
        <v/>
      </c>
      <c r="V120" s="28" t="str">
        <f t="shared" si="33"/>
        <v/>
      </c>
      <c r="W120" s="29" t="str">
        <f t="shared" si="34"/>
        <v/>
      </c>
    </row>
    <row r="121" spans="1:23" x14ac:dyDescent="0.25">
      <c r="A121" s="14" t="str">
        <f t="shared" si="21"/>
        <v/>
      </c>
      <c r="B121" s="56" t="str">
        <f t="shared" ca="1" si="22"/>
        <v/>
      </c>
      <c r="C121" s="30" t="str">
        <f t="shared" si="35"/>
        <v/>
      </c>
      <c r="E121" s="25" t="str">
        <f t="shared" si="40"/>
        <v/>
      </c>
      <c r="F121" s="25" t="str">
        <f t="shared" si="36"/>
        <v/>
      </c>
      <c r="G121" s="31" t="str">
        <f t="shared" si="37"/>
        <v/>
      </c>
      <c r="H121" s="26" t="str">
        <f t="shared" si="41"/>
        <v/>
      </c>
      <c r="I121" s="25" t="str">
        <f t="shared" si="38"/>
        <v/>
      </c>
      <c r="K121" s="27" t="str">
        <f t="shared" si="39"/>
        <v/>
      </c>
      <c r="L121" s="28" t="str">
        <f t="shared" si="23"/>
        <v/>
      </c>
      <c r="M121" s="29" t="str">
        <f t="shared" si="24"/>
        <v/>
      </c>
      <c r="N121" s="28" t="str">
        <f t="shared" si="25"/>
        <v/>
      </c>
      <c r="O121" s="29" t="str">
        <f t="shared" si="26"/>
        <v/>
      </c>
      <c r="P121" s="28" t="str">
        <f t="shared" si="27"/>
        <v/>
      </c>
      <c r="Q121" s="29" t="str">
        <f t="shared" si="28"/>
        <v/>
      </c>
      <c r="R121" s="28" t="str">
        <f t="shared" si="29"/>
        <v/>
      </c>
      <c r="S121" s="29" t="str">
        <f t="shared" si="30"/>
        <v/>
      </c>
      <c r="T121" s="28" t="str">
        <f t="shared" si="31"/>
        <v/>
      </c>
      <c r="U121" s="29" t="str">
        <f t="shared" si="32"/>
        <v/>
      </c>
      <c r="V121" s="28" t="str">
        <f t="shared" si="33"/>
        <v/>
      </c>
      <c r="W121" s="29" t="str">
        <f t="shared" si="34"/>
        <v/>
      </c>
    </row>
    <row r="122" spans="1:23" x14ac:dyDescent="0.25">
      <c r="A122" s="14" t="str">
        <f t="shared" si="21"/>
        <v/>
      </c>
      <c r="B122" s="56" t="str">
        <f t="shared" ca="1" si="22"/>
        <v/>
      </c>
      <c r="C122" s="30" t="str">
        <f t="shared" si="35"/>
        <v/>
      </c>
      <c r="E122" s="25" t="str">
        <f t="shared" si="40"/>
        <v/>
      </c>
      <c r="F122" s="25" t="str">
        <f t="shared" si="36"/>
        <v/>
      </c>
      <c r="G122" s="31" t="str">
        <f t="shared" si="37"/>
        <v/>
      </c>
      <c r="H122" s="26" t="str">
        <f t="shared" si="41"/>
        <v/>
      </c>
      <c r="I122" s="25" t="str">
        <f t="shared" si="38"/>
        <v/>
      </c>
      <c r="K122" s="27" t="str">
        <f t="shared" si="39"/>
        <v/>
      </c>
      <c r="L122" s="28" t="str">
        <f t="shared" si="23"/>
        <v/>
      </c>
      <c r="M122" s="29" t="str">
        <f t="shared" si="24"/>
        <v/>
      </c>
      <c r="N122" s="28" t="str">
        <f t="shared" si="25"/>
        <v/>
      </c>
      <c r="O122" s="29" t="str">
        <f t="shared" si="26"/>
        <v/>
      </c>
      <c r="P122" s="28" t="str">
        <f t="shared" si="27"/>
        <v/>
      </c>
      <c r="Q122" s="29" t="str">
        <f t="shared" si="28"/>
        <v/>
      </c>
      <c r="R122" s="28" t="str">
        <f t="shared" si="29"/>
        <v/>
      </c>
      <c r="S122" s="29" t="str">
        <f t="shared" si="30"/>
        <v/>
      </c>
      <c r="T122" s="28" t="str">
        <f t="shared" si="31"/>
        <v/>
      </c>
      <c r="U122" s="29" t="str">
        <f t="shared" si="32"/>
        <v/>
      </c>
      <c r="V122" s="28" t="str">
        <f t="shared" si="33"/>
        <v/>
      </c>
      <c r="W122" s="29" t="str">
        <f t="shared" si="34"/>
        <v/>
      </c>
    </row>
    <row r="123" spans="1:23" x14ac:dyDescent="0.25">
      <c r="A123" s="14" t="str">
        <f t="shared" si="21"/>
        <v/>
      </c>
      <c r="B123" s="56" t="str">
        <f t="shared" ca="1" si="22"/>
        <v/>
      </c>
      <c r="C123" s="30" t="str">
        <f t="shared" si="35"/>
        <v/>
      </c>
      <c r="E123" s="25" t="str">
        <f t="shared" si="40"/>
        <v/>
      </c>
      <c r="F123" s="25" t="str">
        <f t="shared" si="36"/>
        <v/>
      </c>
      <c r="G123" s="31" t="str">
        <f t="shared" si="37"/>
        <v/>
      </c>
      <c r="H123" s="26" t="str">
        <f t="shared" si="41"/>
        <v/>
      </c>
      <c r="I123" s="25" t="str">
        <f t="shared" si="38"/>
        <v/>
      </c>
      <c r="K123" s="27" t="str">
        <f t="shared" si="39"/>
        <v/>
      </c>
      <c r="L123" s="28" t="str">
        <f t="shared" si="23"/>
        <v/>
      </c>
      <c r="M123" s="29" t="str">
        <f t="shared" si="24"/>
        <v/>
      </c>
      <c r="N123" s="28" t="str">
        <f t="shared" si="25"/>
        <v/>
      </c>
      <c r="O123" s="29" t="str">
        <f t="shared" si="26"/>
        <v/>
      </c>
      <c r="P123" s="28" t="str">
        <f t="shared" si="27"/>
        <v/>
      </c>
      <c r="Q123" s="29" t="str">
        <f t="shared" si="28"/>
        <v/>
      </c>
      <c r="R123" s="28" t="str">
        <f t="shared" si="29"/>
        <v/>
      </c>
      <c r="S123" s="29" t="str">
        <f t="shared" si="30"/>
        <v/>
      </c>
      <c r="T123" s="28" t="str">
        <f t="shared" si="31"/>
        <v/>
      </c>
      <c r="U123" s="29" t="str">
        <f t="shared" si="32"/>
        <v/>
      </c>
      <c r="V123" s="28" t="str">
        <f t="shared" si="33"/>
        <v/>
      </c>
      <c r="W123" s="29" t="str">
        <f t="shared" si="34"/>
        <v/>
      </c>
    </row>
    <row r="124" spans="1:23" x14ac:dyDescent="0.25">
      <c r="A124" s="14" t="str">
        <f t="shared" si="21"/>
        <v/>
      </c>
      <c r="B124" s="56" t="str">
        <f t="shared" ca="1" si="22"/>
        <v/>
      </c>
      <c r="C124" s="30" t="str">
        <f t="shared" si="35"/>
        <v/>
      </c>
      <c r="E124" s="25" t="str">
        <f t="shared" si="40"/>
        <v/>
      </c>
      <c r="F124" s="25" t="str">
        <f t="shared" si="36"/>
        <v/>
      </c>
      <c r="G124" s="31" t="str">
        <f t="shared" si="37"/>
        <v/>
      </c>
      <c r="H124" s="26" t="str">
        <f t="shared" si="41"/>
        <v/>
      </c>
      <c r="I124" s="25" t="str">
        <f t="shared" si="38"/>
        <v/>
      </c>
      <c r="K124" s="27" t="str">
        <f t="shared" si="39"/>
        <v/>
      </c>
      <c r="L124" s="28" t="str">
        <f t="shared" si="23"/>
        <v/>
      </c>
      <c r="M124" s="29" t="str">
        <f t="shared" si="24"/>
        <v/>
      </c>
      <c r="N124" s="28" t="str">
        <f t="shared" si="25"/>
        <v/>
      </c>
      <c r="O124" s="29" t="str">
        <f t="shared" si="26"/>
        <v/>
      </c>
      <c r="P124" s="28" t="str">
        <f t="shared" si="27"/>
        <v/>
      </c>
      <c r="Q124" s="29" t="str">
        <f t="shared" si="28"/>
        <v/>
      </c>
      <c r="R124" s="28" t="str">
        <f t="shared" si="29"/>
        <v/>
      </c>
      <c r="S124" s="29" t="str">
        <f t="shared" si="30"/>
        <v/>
      </c>
      <c r="T124" s="28" t="str">
        <f t="shared" si="31"/>
        <v/>
      </c>
      <c r="U124" s="29" t="str">
        <f t="shared" si="32"/>
        <v/>
      </c>
      <c r="V124" s="28" t="str">
        <f t="shared" si="33"/>
        <v/>
      </c>
      <c r="W124" s="29" t="str">
        <f t="shared" si="34"/>
        <v/>
      </c>
    </row>
    <row r="125" spans="1:23" x14ac:dyDescent="0.25">
      <c r="A125" s="14" t="str">
        <f t="shared" si="21"/>
        <v/>
      </c>
      <c r="B125" s="56" t="str">
        <f t="shared" ca="1" si="22"/>
        <v/>
      </c>
      <c r="C125" s="30" t="str">
        <f t="shared" si="35"/>
        <v/>
      </c>
      <c r="E125" s="25" t="str">
        <f t="shared" si="40"/>
        <v/>
      </c>
      <c r="F125" s="31" t="str">
        <f t="shared" si="36"/>
        <v/>
      </c>
      <c r="G125" s="31" t="str">
        <f t="shared" si="37"/>
        <v/>
      </c>
      <c r="H125" s="26" t="str">
        <f t="shared" si="41"/>
        <v/>
      </c>
      <c r="I125" s="25" t="str">
        <f t="shared" si="38"/>
        <v/>
      </c>
      <c r="K125" s="27" t="str">
        <f t="shared" si="39"/>
        <v/>
      </c>
      <c r="L125" s="28" t="str">
        <f t="shared" si="23"/>
        <v/>
      </c>
      <c r="M125" s="29" t="str">
        <f t="shared" si="24"/>
        <v/>
      </c>
      <c r="N125" s="28" t="str">
        <f t="shared" si="25"/>
        <v/>
      </c>
      <c r="O125" s="29" t="str">
        <f t="shared" si="26"/>
        <v/>
      </c>
      <c r="P125" s="28" t="str">
        <f t="shared" si="27"/>
        <v/>
      </c>
      <c r="Q125" s="29" t="str">
        <f t="shared" si="28"/>
        <v/>
      </c>
      <c r="R125" s="28" t="str">
        <f t="shared" si="29"/>
        <v/>
      </c>
      <c r="S125" s="29" t="str">
        <f t="shared" si="30"/>
        <v/>
      </c>
      <c r="T125" s="28" t="str">
        <f t="shared" si="31"/>
        <v/>
      </c>
      <c r="U125" s="29" t="str">
        <f t="shared" si="32"/>
        <v/>
      </c>
      <c r="V125" s="28" t="str">
        <f t="shared" si="33"/>
        <v/>
      </c>
      <c r="W125" s="29" t="str">
        <f t="shared" si="34"/>
        <v/>
      </c>
    </row>
    <row r="126" spans="1:23" x14ac:dyDescent="0.25">
      <c r="A126" s="14" t="str">
        <f t="shared" si="21"/>
        <v/>
      </c>
      <c r="B126" s="56" t="str">
        <f t="shared" ca="1" si="22"/>
        <v/>
      </c>
      <c r="C126" s="30" t="str">
        <f t="shared" si="35"/>
        <v/>
      </c>
      <c r="E126" s="25" t="str">
        <f t="shared" si="40"/>
        <v/>
      </c>
      <c r="F126" s="31" t="str">
        <f t="shared" si="36"/>
        <v/>
      </c>
      <c r="G126" s="31" t="str">
        <f t="shared" si="37"/>
        <v/>
      </c>
      <c r="H126" s="26" t="str">
        <f t="shared" si="41"/>
        <v/>
      </c>
      <c r="I126" s="25" t="str">
        <f t="shared" si="38"/>
        <v/>
      </c>
      <c r="K126" s="27" t="str">
        <f t="shared" si="39"/>
        <v/>
      </c>
      <c r="L126" s="28" t="str">
        <f t="shared" si="23"/>
        <v/>
      </c>
      <c r="M126" s="29" t="str">
        <f t="shared" si="24"/>
        <v/>
      </c>
      <c r="N126" s="28" t="str">
        <f t="shared" si="25"/>
        <v/>
      </c>
      <c r="O126" s="29" t="str">
        <f t="shared" si="26"/>
        <v/>
      </c>
      <c r="P126" s="28" t="str">
        <f t="shared" si="27"/>
        <v/>
      </c>
      <c r="Q126" s="29" t="str">
        <f t="shared" si="28"/>
        <v/>
      </c>
      <c r="R126" s="28" t="str">
        <f t="shared" si="29"/>
        <v/>
      </c>
      <c r="S126" s="29" t="str">
        <f t="shared" si="30"/>
        <v/>
      </c>
      <c r="T126" s="28" t="str">
        <f t="shared" si="31"/>
        <v/>
      </c>
      <c r="U126" s="29" t="str">
        <f t="shared" si="32"/>
        <v/>
      </c>
      <c r="V126" s="28" t="str">
        <f t="shared" si="33"/>
        <v/>
      </c>
      <c r="W126" s="29" t="str">
        <f t="shared" si="34"/>
        <v/>
      </c>
    </row>
    <row r="127" spans="1:23" x14ac:dyDescent="0.25">
      <c r="A127" s="14" t="str">
        <f t="shared" si="21"/>
        <v/>
      </c>
      <c r="B127" s="56" t="str">
        <f t="shared" ca="1" si="22"/>
        <v/>
      </c>
      <c r="C127" s="30" t="str">
        <f t="shared" si="35"/>
        <v/>
      </c>
      <c r="E127" s="25" t="str">
        <f t="shared" si="40"/>
        <v/>
      </c>
      <c r="F127" s="31" t="str">
        <f t="shared" si="36"/>
        <v/>
      </c>
      <c r="G127" s="31" t="str">
        <f t="shared" si="37"/>
        <v/>
      </c>
      <c r="H127" s="26" t="str">
        <f t="shared" si="41"/>
        <v/>
      </c>
      <c r="I127" s="25" t="str">
        <f t="shared" si="38"/>
        <v/>
      </c>
      <c r="K127" s="27" t="str">
        <f t="shared" si="39"/>
        <v/>
      </c>
      <c r="L127" s="28" t="str">
        <f t="shared" si="23"/>
        <v/>
      </c>
      <c r="M127" s="29" t="str">
        <f t="shared" si="24"/>
        <v/>
      </c>
      <c r="N127" s="28" t="str">
        <f t="shared" si="25"/>
        <v/>
      </c>
      <c r="O127" s="29" t="str">
        <f t="shared" si="26"/>
        <v/>
      </c>
      <c r="P127" s="28" t="str">
        <f t="shared" si="27"/>
        <v/>
      </c>
      <c r="Q127" s="29" t="str">
        <f t="shared" si="28"/>
        <v/>
      </c>
      <c r="R127" s="28" t="str">
        <f t="shared" si="29"/>
        <v/>
      </c>
      <c r="S127" s="29" t="str">
        <f t="shared" si="30"/>
        <v/>
      </c>
      <c r="T127" s="28" t="str">
        <f t="shared" si="31"/>
        <v/>
      </c>
      <c r="U127" s="29" t="str">
        <f t="shared" si="32"/>
        <v/>
      </c>
      <c r="V127" s="28" t="str">
        <f t="shared" si="33"/>
        <v/>
      </c>
      <c r="W127" s="29" t="str">
        <f t="shared" si="34"/>
        <v/>
      </c>
    </row>
    <row r="128" spans="1:23" x14ac:dyDescent="0.25">
      <c r="A128" s="14" t="str">
        <f t="shared" si="21"/>
        <v/>
      </c>
      <c r="B128" s="56" t="str">
        <f t="shared" ca="1" si="22"/>
        <v/>
      </c>
      <c r="C128" s="30" t="str">
        <f t="shared" si="35"/>
        <v/>
      </c>
      <c r="E128" s="25" t="str">
        <f t="shared" si="40"/>
        <v/>
      </c>
      <c r="F128" s="31" t="str">
        <f t="shared" si="36"/>
        <v/>
      </c>
      <c r="G128" s="31" t="str">
        <f t="shared" si="37"/>
        <v/>
      </c>
      <c r="H128" s="26" t="str">
        <f t="shared" si="41"/>
        <v/>
      </c>
      <c r="I128" s="25" t="str">
        <f t="shared" si="38"/>
        <v/>
      </c>
      <c r="K128" s="27" t="str">
        <f t="shared" si="39"/>
        <v/>
      </c>
      <c r="L128" s="28" t="str">
        <f t="shared" si="23"/>
        <v/>
      </c>
      <c r="M128" s="29" t="str">
        <f t="shared" si="24"/>
        <v/>
      </c>
      <c r="N128" s="28" t="str">
        <f t="shared" si="25"/>
        <v/>
      </c>
      <c r="O128" s="29" t="str">
        <f t="shared" si="26"/>
        <v/>
      </c>
      <c r="P128" s="28" t="str">
        <f t="shared" si="27"/>
        <v/>
      </c>
      <c r="Q128" s="29" t="str">
        <f t="shared" si="28"/>
        <v/>
      </c>
      <c r="R128" s="28" t="str">
        <f t="shared" si="29"/>
        <v/>
      </c>
      <c r="S128" s="29" t="str">
        <f t="shared" si="30"/>
        <v/>
      </c>
      <c r="T128" s="28" t="str">
        <f t="shared" si="31"/>
        <v/>
      </c>
      <c r="U128" s="29" t="str">
        <f t="shared" si="32"/>
        <v/>
      </c>
      <c r="V128" s="28" t="str">
        <f t="shared" si="33"/>
        <v/>
      </c>
      <c r="W128" s="29" t="str">
        <f t="shared" si="34"/>
        <v/>
      </c>
    </row>
    <row r="129" spans="1:23" x14ac:dyDescent="0.25">
      <c r="A129" s="14" t="str">
        <f t="shared" si="21"/>
        <v/>
      </c>
      <c r="B129" s="56" t="str">
        <f t="shared" ca="1" si="22"/>
        <v/>
      </c>
      <c r="C129" s="30" t="str">
        <f t="shared" si="35"/>
        <v/>
      </c>
      <c r="E129" s="25" t="str">
        <f t="shared" si="40"/>
        <v/>
      </c>
      <c r="F129" s="31" t="str">
        <f t="shared" si="36"/>
        <v/>
      </c>
      <c r="G129" s="31" t="str">
        <f t="shared" si="37"/>
        <v/>
      </c>
      <c r="H129" s="26" t="str">
        <f t="shared" si="41"/>
        <v/>
      </c>
      <c r="I129" s="25" t="str">
        <f t="shared" si="38"/>
        <v/>
      </c>
      <c r="K129" s="27" t="str">
        <f t="shared" si="39"/>
        <v/>
      </c>
      <c r="L129" s="28" t="str">
        <f t="shared" si="23"/>
        <v/>
      </c>
      <c r="M129" s="29" t="str">
        <f t="shared" si="24"/>
        <v/>
      </c>
      <c r="N129" s="28" t="str">
        <f t="shared" si="25"/>
        <v/>
      </c>
      <c r="O129" s="29" t="str">
        <f t="shared" si="26"/>
        <v/>
      </c>
      <c r="P129" s="28" t="str">
        <f t="shared" si="27"/>
        <v/>
      </c>
      <c r="Q129" s="29" t="str">
        <f t="shared" si="28"/>
        <v/>
      </c>
      <c r="R129" s="28" t="str">
        <f t="shared" si="29"/>
        <v/>
      </c>
      <c r="S129" s="29" t="str">
        <f t="shared" si="30"/>
        <v/>
      </c>
      <c r="T129" s="28" t="str">
        <f t="shared" si="31"/>
        <v/>
      </c>
      <c r="U129" s="29" t="str">
        <f t="shared" si="32"/>
        <v/>
      </c>
      <c r="V129" s="28" t="str">
        <f t="shared" si="33"/>
        <v/>
      </c>
      <c r="W129" s="29" t="str">
        <f t="shared" si="34"/>
        <v/>
      </c>
    </row>
    <row r="130" spans="1:23" x14ac:dyDescent="0.25">
      <c r="A130" s="14" t="str">
        <f t="shared" si="21"/>
        <v/>
      </c>
      <c r="B130" s="56" t="str">
        <f t="shared" ca="1" si="22"/>
        <v/>
      </c>
      <c r="C130" s="30" t="str">
        <f t="shared" si="35"/>
        <v/>
      </c>
      <c r="E130" s="25" t="str">
        <f t="shared" si="40"/>
        <v/>
      </c>
      <c r="F130" s="31" t="str">
        <f t="shared" si="36"/>
        <v/>
      </c>
      <c r="G130" s="31" t="str">
        <f t="shared" si="37"/>
        <v/>
      </c>
      <c r="H130" s="26" t="str">
        <f t="shared" si="41"/>
        <v/>
      </c>
      <c r="I130" s="25" t="str">
        <f t="shared" si="38"/>
        <v/>
      </c>
      <c r="K130" s="27" t="str">
        <f t="shared" si="39"/>
        <v/>
      </c>
      <c r="L130" s="28" t="str">
        <f t="shared" si="23"/>
        <v/>
      </c>
      <c r="M130" s="29" t="str">
        <f t="shared" si="24"/>
        <v/>
      </c>
      <c r="N130" s="28" t="str">
        <f t="shared" si="25"/>
        <v/>
      </c>
      <c r="O130" s="29" t="str">
        <f t="shared" si="26"/>
        <v/>
      </c>
      <c r="P130" s="28" t="str">
        <f t="shared" si="27"/>
        <v/>
      </c>
      <c r="Q130" s="29" t="str">
        <f t="shared" si="28"/>
        <v/>
      </c>
      <c r="R130" s="28" t="str">
        <f t="shared" si="29"/>
        <v/>
      </c>
      <c r="S130" s="29" t="str">
        <f t="shared" si="30"/>
        <v/>
      </c>
      <c r="T130" s="28" t="str">
        <f t="shared" si="31"/>
        <v/>
      </c>
      <c r="U130" s="29" t="str">
        <f t="shared" si="32"/>
        <v/>
      </c>
      <c r="V130" s="28" t="str">
        <f t="shared" si="33"/>
        <v/>
      </c>
      <c r="W130" s="29" t="str">
        <f t="shared" si="34"/>
        <v/>
      </c>
    </row>
    <row r="131" spans="1:23" x14ac:dyDescent="0.25">
      <c r="A131" s="14" t="str">
        <f t="shared" si="21"/>
        <v/>
      </c>
      <c r="B131" s="56" t="str">
        <f t="shared" ca="1" si="22"/>
        <v/>
      </c>
      <c r="C131" s="30" t="str">
        <f t="shared" si="35"/>
        <v/>
      </c>
      <c r="E131" s="25" t="str">
        <f t="shared" si="40"/>
        <v/>
      </c>
      <c r="F131" s="31" t="str">
        <f t="shared" si="36"/>
        <v/>
      </c>
      <c r="G131" s="31" t="str">
        <f t="shared" si="37"/>
        <v/>
      </c>
      <c r="H131" s="26" t="str">
        <f t="shared" si="41"/>
        <v/>
      </c>
      <c r="I131" s="25" t="str">
        <f t="shared" si="38"/>
        <v/>
      </c>
      <c r="K131" s="27" t="str">
        <f t="shared" si="39"/>
        <v/>
      </c>
      <c r="L131" s="28" t="str">
        <f t="shared" si="23"/>
        <v/>
      </c>
      <c r="M131" s="29" t="str">
        <f t="shared" si="24"/>
        <v/>
      </c>
      <c r="N131" s="28" t="str">
        <f t="shared" si="25"/>
        <v/>
      </c>
      <c r="O131" s="29" t="str">
        <f t="shared" si="26"/>
        <v/>
      </c>
      <c r="P131" s="28" t="str">
        <f t="shared" si="27"/>
        <v/>
      </c>
      <c r="Q131" s="29" t="str">
        <f t="shared" si="28"/>
        <v/>
      </c>
      <c r="R131" s="28" t="str">
        <f t="shared" si="29"/>
        <v/>
      </c>
      <c r="S131" s="29" t="str">
        <f t="shared" si="30"/>
        <v/>
      </c>
      <c r="T131" s="28" t="str">
        <f t="shared" si="31"/>
        <v/>
      </c>
      <c r="U131" s="29" t="str">
        <f t="shared" si="32"/>
        <v/>
      </c>
      <c r="V131" s="28" t="str">
        <f t="shared" si="33"/>
        <v/>
      </c>
      <c r="W131" s="29" t="str">
        <f t="shared" si="34"/>
        <v/>
      </c>
    </row>
    <row r="132" spans="1:23" x14ac:dyDescent="0.25">
      <c r="A132" s="14" t="str">
        <f t="shared" si="21"/>
        <v/>
      </c>
      <c r="B132" s="56" t="str">
        <f t="shared" ca="1" si="22"/>
        <v/>
      </c>
      <c r="C132" s="30" t="str">
        <f t="shared" si="35"/>
        <v/>
      </c>
      <c r="E132" s="25" t="str">
        <f t="shared" si="40"/>
        <v/>
      </c>
      <c r="F132" s="31" t="str">
        <f t="shared" si="36"/>
        <v/>
      </c>
      <c r="G132" s="31" t="str">
        <f t="shared" si="37"/>
        <v/>
      </c>
      <c r="H132" s="26" t="str">
        <f t="shared" si="41"/>
        <v/>
      </c>
      <c r="I132" s="25" t="str">
        <f t="shared" si="38"/>
        <v/>
      </c>
      <c r="K132" s="27" t="str">
        <f t="shared" si="39"/>
        <v/>
      </c>
      <c r="L132" s="28" t="str">
        <f t="shared" si="23"/>
        <v/>
      </c>
      <c r="M132" s="29" t="str">
        <f t="shared" si="24"/>
        <v/>
      </c>
      <c r="N132" s="28" t="str">
        <f t="shared" si="25"/>
        <v/>
      </c>
      <c r="O132" s="29" t="str">
        <f t="shared" si="26"/>
        <v/>
      </c>
      <c r="P132" s="28" t="str">
        <f t="shared" si="27"/>
        <v/>
      </c>
      <c r="Q132" s="29" t="str">
        <f t="shared" si="28"/>
        <v/>
      </c>
      <c r="R132" s="28" t="str">
        <f t="shared" si="29"/>
        <v/>
      </c>
      <c r="S132" s="29" t="str">
        <f t="shared" si="30"/>
        <v/>
      </c>
      <c r="T132" s="28" t="str">
        <f t="shared" si="31"/>
        <v/>
      </c>
      <c r="U132" s="29" t="str">
        <f t="shared" si="32"/>
        <v/>
      </c>
      <c r="V132" s="28" t="str">
        <f t="shared" si="33"/>
        <v/>
      </c>
      <c r="W132" s="29" t="str">
        <f t="shared" si="34"/>
        <v/>
      </c>
    </row>
    <row r="133" spans="1:23" x14ac:dyDescent="0.25">
      <c r="A133" s="14" t="str">
        <f t="shared" ref="A133:A196" si="42">IF(A132&lt;term*12,A132+1,"")</f>
        <v/>
      </c>
      <c r="B133" s="56" t="str">
        <f t="shared" ref="B133:B196" ca="1" si="43">IF(B132="","",IF(B132&lt;DateLastRepay,EDATE(Date1stRepay,A132),""))</f>
        <v/>
      </c>
      <c r="C133" s="30" t="str">
        <f t="shared" si="35"/>
        <v/>
      </c>
      <c r="E133" s="25" t="str">
        <f t="shared" si="40"/>
        <v/>
      </c>
      <c r="F133" s="31" t="str">
        <f t="shared" si="36"/>
        <v/>
      </c>
      <c r="G133" s="31" t="str">
        <f t="shared" si="37"/>
        <v/>
      </c>
      <c r="H133" s="26" t="str">
        <f t="shared" si="41"/>
        <v/>
      </c>
      <c r="I133" s="25" t="str">
        <f t="shared" si="38"/>
        <v/>
      </c>
      <c r="K133" s="27" t="str">
        <f t="shared" si="39"/>
        <v/>
      </c>
      <c r="L133" s="28" t="str">
        <f t="shared" ref="L133:L196" si="44">IF($A133="","",($E133)*(L$3^-$K133))</f>
        <v/>
      </c>
      <c r="M133" s="29" t="str">
        <f t="shared" ref="M133:M196" si="45">IF($A133="","",$K133*($E133*(L$3^-($K133-1))))</f>
        <v/>
      </c>
      <c r="N133" s="28" t="str">
        <f t="shared" ref="N133:N196" si="46">IF($A133="","",($E133)*(N$3^-$K133))</f>
        <v/>
      </c>
      <c r="O133" s="29" t="str">
        <f t="shared" ref="O133:O196" si="47">IF($A133="","",$K133*($E133)*(N$3^-($K133-1)))</f>
        <v/>
      </c>
      <c r="P133" s="28" t="str">
        <f t="shared" ref="P133:P196" si="48">IF($A133="","",($E133)*(P$3^-$K133))</f>
        <v/>
      </c>
      <c r="Q133" s="29" t="str">
        <f t="shared" ref="Q133:Q196" si="49">IF($A133="","",$K133*($E133)*(P$3^-($K133-1)))</f>
        <v/>
      </c>
      <c r="R133" s="28" t="str">
        <f t="shared" ref="R133:R196" si="50">IF($A133="","",($E133)*(R$3^-$K133))</f>
        <v/>
      </c>
      <c r="S133" s="29" t="str">
        <f t="shared" ref="S133:S196" si="51">IF($A133="","",$K133*($E133)*(R$3^-($K133-1)))</f>
        <v/>
      </c>
      <c r="T133" s="28" t="str">
        <f t="shared" ref="T133:T196" si="52">IF($A133="","",($E133)*(T$3^-$K133))</f>
        <v/>
      </c>
      <c r="U133" s="29" t="str">
        <f t="shared" ref="U133:U196" si="53">IF($A133="","",$K133*($E133)*(T$3^-($K133-1)))</f>
        <v/>
      </c>
      <c r="V133" s="28" t="str">
        <f t="shared" ref="V133:V196" si="54">IF($A133="","",($E133)*(V$3^-$K133))</f>
        <v/>
      </c>
      <c r="W133" s="29" t="str">
        <f t="shared" ref="W133:W196" si="55">IF($A133="","",$K133*($E133)*(V$3^-($K133-1)))</f>
        <v/>
      </c>
    </row>
    <row r="134" spans="1:23" x14ac:dyDescent="0.25">
      <c r="A134" s="14" t="str">
        <f t="shared" si="42"/>
        <v/>
      </c>
      <c r="B134" s="56" t="str">
        <f t="shared" ca="1" si="43"/>
        <v/>
      </c>
      <c r="C134" s="30" t="str">
        <f t="shared" ref="C134:C197" si="56">IF(A134="","",C133)</f>
        <v/>
      </c>
      <c r="E134" s="25" t="str">
        <f t="shared" si="40"/>
        <v/>
      </c>
      <c r="F134" s="31" t="str">
        <f t="shared" ref="F134:F197" si="57">IF(A134="","",ROUND(I133*C134/12,2))</f>
        <v/>
      </c>
      <c r="G134" s="31" t="str">
        <f t="shared" ref="G134:G197" si="58">IF(A134="","",IF(H133="Y",F134,G133+F134))</f>
        <v/>
      </c>
      <c r="H134" s="26" t="str">
        <f t="shared" si="41"/>
        <v/>
      </c>
      <c r="I134" s="25" t="str">
        <f t="shared" ref="I134:I197" si="59">IF(A134="","",IF(H134="Y",I133+E134+G134,I133+E134))</f>
        <v/>
      </c>
      <c r="K134" s="27" t="str">
        <f t="shared" ref="K134:K197" si="60">IF(A134="","",A134/12)</f>
        <v/>
      </c>
      <c r="L134" s="28" t="str">
        <f t="shared" si="44"/>
        <v/>
      </c>
      <c r="M134" s="29" t="str">
        <f t="shared" si="45"/>
        <v/>
      </c>
      <c r="N134" s="28" t="str">
        <f t="shared" si="46"/>
        <v/>
      </c>
      <c r="O134" s="29" t="str">
        <f t="shared" si="47"/>
        <v/>
      </c>
      <c r="P134" s="28" t="str">
        <f t="shared" si="48"/>
        <v/>
      </c>
      <c r="Q134" s="29" t="str">
        <f t="shared" si="49"/>
        <v/>
      </c>
      <c r="R134" s="28" t="str">
        <f t="shared" si="50"/>
        <v/>
      </c>
      <c r="S134" s="29" t="str">
        <f t="shared" si="51"/>
        <v/>
      </c>
      <c r="T134" s="28" t="str">
        <f t="shared" si="52"/>
        <v/>
      </c>
      <c r="U134" s="29" t="str">
        <f t="shared" si="53"/>
        <v/>
      </c>
      <c r="V134" s="28" t="str">
        <f t="shared" si="54"/>
        <v/>
      </c>
      <c r="W134" s="29" t="str">
        <f t="shared" si="55"/>
        <v/>
      </c>
    </row>
    <row r="135" spans="1:23" x14ac:dyDescent="0.25">
      <c r="A135" s="14" t="str">
        <f t="shared" si="42"/>
        <v/>
      </c>
      <c r="B135" s="56" t="str">
        <f t="shared" ca="1" si="43"/>
        <v/>
      </c>
      <c r="C135" s="30" t="str">
        <f t="shared" si="56"/>
        <v/>
      </c>
      <c r="E135" s="25" t="str">
        <f t="shared" ref="E135:E198" si="61">IF(A135="","",IF(D135="",IF(A136="",-(I134+G135)+FeeFinal,E134),D135))</f>
        <v/>
      </c>
      <c r="F135" s="31" t="str">
        <f t="shared" si="57"/>
        <v/>
      </c>
      <c r="G135" s="31" t="str">
        <f t="shared" si="58"/>
        <v/>
      </c>
      <c r="H135" s="26" t="str">
        <f t="shared" si="41"/>
        <v/>
      </c>
      <c r="I135" s="25" t="str">
        <f t="shared" si="59"/>
        <v/>
      </c>
      <c r="K135" s="27" t="str">
        <f t="shared" si="60"/>
        <v/>
      </c>
      <c r="L135" s="28" t="str">
        <f t="shared" si="44"/>
        <v/>
      </c>
      <c r="M135" s="29" t="str">
        <f t="shared" si="45"/>
        <v/>
      </c>
      <c r="N135" s="28" t="str">
        <f t="shared" si="46"/>
        <v/>
      </c>
      <c r="O135" s="29" t="str">
        <f t="shared" si="47"/>
        <v/>
      </c>
      <c r="P135" s="28" t="str">
        <f t="shared" si="48"/>
        <v/>
      </c>
      <c r="Q135" s="29" t="str">
        <f t="shared" si="49"/>
        <v/>
      </c>
      <c r="R135" s="28" t="str">
        <f t="shared" si="50"/>
        <v/>
      </c>
      <c r="S135" s="29" t="str">
        <f t="shared" si="51"/>
        <v/>
      </c>
      <c r="T135" s="28" t="str">
        <f t="shared" si="52"/>
        <v/>
      </c>
      <c r="U135" s="29" t="str">
        <f t="shared" si="53"/>
        <v/>
      </c>
      <c r="V135" s="28" t="str">
        <f t="shared" si="54"/>
        <v/>
      </c>
      <c r="W135" s="29" t="str">
        <f t="shared" si="55"/>
        <v/>
      </c>
    </row>
    <row r="136" spans="1:23" x14ac:dyDescent="0.25">
      <c r="A136" s="14" t="str">
        <f t="shared" si="42"/>
        <v/>
      </c>
      <c r="B136" s="56" t="str">
        <f t="shared" ca="1" si="43"/>
        <v/>
      </c>
      <c r="C136" s="30" t="str">
        <f t="shared" si="56"/>
        <v/>
      </c>
      <c r="E136" s="25" t="str">
        <f t="shared" si="61"/>
        <v/>
      </c>
      <c r="F136" s="31" t="str">
        <f t="shared" si="57"/>
        <v/>
      </c>
      <c r="G136" s="31" t="str">
        <f t="shared" si="58"/>
        <v/>
      </c>
      <c r="H136" s="26" t="str">
        <f t="shared" ref="H136:H199" si="62">IF(A136="","",IF(MOD(MONTH(B136),3)=0,"Y",""))</f>
        <v/>
      </c>
      <c r="I136" s="25" t="str">
        <f t="shared" si="59"/>
        <v/>
      </c>
      <c r="K136" s="27" t="str">
        <f t="shared" si="60"/>
        <v/>
      </c>
      <c r="L136" s="28" t="str">
        <f t="shared" si="44"/>
        <v/>
      </c>
      <c r="M136" s="29" t="str">
        <f t="shared" si="45"/>
        <v/>
      </c>
      <c r="N136" s="28" t="str">
        <f t="shared" si="46"/>
        <v/>
      </c>
      <c r="O136" s="29" t="str">
        <f t="shared" si="47"/>
        <v/>
      </c>
      <c r="P136" s="28" t="str">
        <f t="shared" si="48"/>
        <v/>
      </c>
      <c r="Q136" s="29" t="str">
        <f t="shared" si="49"/>
        <v/>
      </c>
      <c r="R136" s="28" t="str">
        <f t="shared" si="50"/>
        <v/>
      </c>
      <c r="S136" s="29" t="str">
        <f t="shared" si="51"/>
        <v/>
      </c>
      <c r="T136" s="28" t="str">
        <f t="shared" si="52"/>
        <v/>
      </c>
      <c r="U136" s="29" t="str">
        <f t="shared" si="53"/>
        <v/>
      </c>
      <c r="V136" s="28" t="str">
        <f t="shared" si="54"/>
        <v/>
      </c>
      <c r="W136" s="29" t="str">
        <f t="shared" si="55"/>
        <v/>
      </c>
    </row>
    <row r="137" spans="1:23" x14ac:dyDescent="0.25">
      <c r="A137" s="14" t="str">
        <f t="shared" si="42"/>
        <v/>
      </c>
      <c r="B137" s="56" t="str">
        <f t="shared" ca="1" si="43"/>
        <v/>
      </c>
      <c r="C137" s="30" t="str">
        <f t="shared" si="56"/>
        <v/>
      </c>
      <c r="E137" s="25" t="str">
        <f t="shared" si="61"/>
        <v/>
      </c>
      <c r="F137" s="31" t="str">
        <f t="shared" si="57"/>
        <v/>
      </c>
      <c r="G137" s="31" t="str">
        <f t="shared" si="58"/>
        <v/>
      </c>
      <c r="H137" s="26" t="str">
        <f t="shared" si="62"/>
        <v/>
      </c>
      <c r="I137" s="25" t="str">
        <f t="shared" si="59"/>
        <v/>
      </c>
      <c r="K137" s="27" t="str">
        <f t="shared" si="60"/>
        <v/>
      </c>
      <c r="L137" s="28" t="str">
        <f t="shared" si="44"/>
        <v/>
      </c>
      <c r="M137" s="29" t="str">
        <f t="shared" si="45"/>
        <v/>
      </c>
      <c r="N137" s="28" t="str">
        <f t="shared" si="46"/>
        <v/>
      </c>
      <c r="O137" s="29" t="str">
        <f t="shared" si="47"/>
        <v/>
      </c>
      <c r="P137" s="28" t="str">
        <f t="shared" si="48"/>
        <v/>
      </c>
      <c r="Q137" s="29" t="str">
        <f t="shared" si="49"/>
        <v/>
      </c>
      <c r="R137" s="28" t="str">
        <f t="shared" si="50"/>
        <v/>
      </c>
      <c r="S137" s="29" t="str">
        <f t="shared" si="51"/>
        <v/>
      </c>
      <c r="T137" s="28" t="str">
        <f t="shared" si="52"/>
        <v/>
      </c>
      <c r="U137" s="29" t="str">
        <f t="shared" si="53"/>
        <v/>
      </c>
      <c r="V137" s="28" t="str">
        <f t="shared" si="54"/>
        <v/>
      </c>
      <c r="W137" s="29" t="str">
        <f t="shared" si="55"/>
        <v/>
      </c>
    </row>
    <row r="138" spans="1:23" x14ac:dyDescent="0.25">
      <c r="A138" s="14" t="str">
        <f t="shared" si="42"/>
        <v/>
      </c>
      <c r="B138" s="56" t="str">
        <f t="shared" ca="1" si="43"/>
        <v/>
      </c>
      <c r="C138" s="30" t="str">
        <f t="shared" si="56"/>
        <v/>
      </c>
      <c r="E138" s="25" t="str">
        <f t="shared" si="61"/>
        <v/>
      </c>
      <c r="F138" s="31" t="str">
        <f t="shared" si="57"/>
        <v/>
      </c>
      <c r="G138" s="31" t="str">
        <f t="shared" si="58"/>
        <v/>
      </c>
      <c r="H138" s="26" t="str">
        <f t="shared" si="62"/>
        <v/>
      </c>
      <c r="I138" s="25" t="str">
        <f t="shared" si="59"/>
        <v/>
      </c>
      <c r="K138" s="27" t="str">
        <f t="shared" si="60"/>
        <v/>
      </c>
      <c r="L138" s="28" t="str">
        <f t="shared" si="44"/>
        <v/>
      </c>
      <c r="M138" s="29" t="str">
        <f t="shared" si="45"/>
        <v/>
      </c>
      <c r="N138" s="28" t="str">
        <f t="shared" si="46"/>
        <v/>
      </c>
      <c r="O138" s="29" t="str">
        <f t="shared" si="47"/>
        <v/>
      </c>
      <c r="P138" s="28" t="str">
        <f t="shared" si="48"/>
        <v/>
      </c>
      <c r="Q138" s="29" t="str">
        <f t="shared" si="49"/>
        <v/>
      </c>
      <c r="R138" s="28" t="str">
        <f t="shared" si="50"/>
        <v/>
      </c>
      <c r="S138" s="29" t="str">
        <f t="shared" si="51"/>
        <v/>
      </c>
      <c r="T138" s="28" t="str">
        <f t="shared" si="52"/>
        <v/>
      </c>
      <c r="U138" s="29" t="str">
        <f t="shared" si="53"/>
        <v/>
      </c>
      <c r="V138" s="28" t="str">
        <f t="shared" si="54"/>
        <v/>
      </c>
      <c r="W138" s="29" t="str">
        <f t="shared" si="55"/>
        <v/>
      </c>
    </row>
    <row r="139" spans="1:23" x14ac:dyDescent="0.25">
      <c r="A139" s="14" t="str">
        <f t="shared" si="42"/>
        <v/>
      </c>
      <c r="B139" s="56" t="str">
        <f t="shared" ca="1" si="43"/>
        <v/>
      </c>
      <c r="C139" s="30" t="str">
        <f t="shared" si="56"/>
        <v/>
      </c>
      <c r="E139" s="25" t="str">
        <f t="shared" si="61"/>
        <v/>
      </c>
      <c r="F139" s="31" t="str">
        <f t="shared" si="57"/>
        <v/>
      </c>
      <c r="G139" s="31" t="str">
        <f t="shared" si="58"/>
        <v/>
      </c>
      <c r="H139" s="26" t="str">
        <f t="shared" si="62"/>
        <v/>
      </c>
      <c r="I139" s="25" t="str">
        <f t="shared" si="59"/>
        <v/>
      </c>
      <c r="K139" s="27" t="str">
        <f t="shared" si="60"/>
        <v/>
      </c>
      <c r="L139" s="28" t="str">
        <f t="shared" si="44"/>
        <v/>
      </c>
      <c r="M139" s="29" t="str">
        <f t="shared" si="45"/>
        <v/>
      </c>
      <c r="N139" s="28" t="str">
        <f t="shared" si="46"/>
        <v/>
      </c>
      <c r="O139" s="29" t="str">
        <f t="shared" si="47"/>
        <v/>
      </c>
      <c r="P139" s="28" t="str">
        <f t="shared" si="48"/>
        <v/>
      </c>
      <c r="Q139" s="29" t="str">
        <f t="shared" si="49"/>
        <v/>
      </c>
      <c r="R139" s="28" t="str">
        <f t="shared" si="50"/>
        <v/>
      </c>
      <c r="S139" s="29" t="str">
        <f t="shared" si="51"/>
        <v/>
      </c>
      <c r="T139" s="28" t="str">
        <f t="shared" si="52"/>
        <v/>
      </c>
      <c r="U139" s="29" t="str">
        <f t="shared" si="53"/>
        <v/>
      </c>
      <c r="V139" s="28" t="str">
        <f t="shared" si="54"/>
        <v/>
      </c>
      <c r="W139" s="29" t="str">
        <f t="shared" si="55"/>
        <v/>
      </c>
    </row>
    <row r="140" spans="1:23" x14ac:dyDescent="0.25">
      <c r="A140" s="14" t="str">
        <f t="shared" si="42"/>
        <v/>
      </c>
      <c r="B140" s="56" t="str">
        <f t="shared" ca="1" si="43"/>
        <v/>
      </c>
      <c r="C140" s="30" t="str">
        <f t="shared" si="56"/>
        <v/>
      </c>
      <c r="E140" s="25" t="str">
        <f t="shared" si="61"/>
        <v/>
      </c>
      <c r="F140" s="31" t="str">
        <f t="shared" si="57"/>
        <v/>
      </c>
      <c r="G140" s="31" t="str">
        <f t="shared" si="58"/>
        <v/>
      </c>
      <c r="H140" s="26" t="str">
        <f t="shared" si="62"/>
        <v/>
      </c>
      <c r="I140" s="25" t="str">
        <f t="shared" si="59"/>
        <v/>
      </c>
      <c r="K140" s="27" t="str">
        <f t="shared" si="60"/>
        <v/>
      </c>
      <c r="L140" s="28" t="str">
        <f t="shared" si="44"/>
        <v/>
      </c>
      <c r="M140" s="29" t="str">
        <f t="shared" si="45"/>
        <v/>
      </c>
      <c r="N140" s="28" t="str">
        <f t="shared" si="46"/>
        <v/>
      </c>
      <c r="O140" s="29" t="str">
        <f t="shared" si="47"/>
        <v/>
      </c>
      <c r="P140" s="28" t="str">
        <f t="shared" si="48"/>
        <v/>
      </c>
      <c r="Q140" s="29" t="str">
        <f t="shared" si="49"/>
        <v/>
      </c>
      <c r="R140" s="28" t="str">
        <f t="shared" si="50"/>
        <v/>
      </c>
      <c r="S140" s="29" t="str">
        <f t="shared" si="51"/>
        <v/>
      </c>
      <c r="T140" s="28" t="str">
        <f t="shared" si="52"/>
        <v/>
      </c>
      <c r="U140" s="29" t="str">
        <f t="shared" si="53"/>
        <v/>
      </c>
      <c r="V140" s="28" t="str">
        <f t="shared" si="54"/>
        <v/>
      </c>
      <c r="W140" s="29" t="str">
        <f t="shared" si="55"/>
        <v/>
      </c>
    </row>
    <row r="141" spans="1:23" x14ac:dyDescent="0.25">
      <c r="A141" s="14" t="str">
        <f t="shared" si="42"/>
        <v/>
      </c>
      <c r="B141" s="56" t="str">
        <f t="shared" ca="1" si="43"/>
        <v/>
      </c>
      <c r="C141" s="30" t="str">
        <f t="shared" si="56"/>
        <v/>
      </c>
      <c r="E141" s="25" t="str">
        <f t="shared" si="61"/>
        <v/>
      </c>
      <c r="F141" s="31" t="str">
        <f t="shared" si="57"/>
        <v/>
      </c>
      <c r="G141" s="31" t="str">
        <f t="shared" si="58"/>
        <v/>
      </c>
      <c r="H141" s="26" t="str">
        <f t="shared" si="62"/>
        <v/>
      </c>
      <c r="I141" s="25" t="str">
        <f t="shared" si="59"/>
        <v/>
      </c>
      <c r="K141" s="27" t="str">
        <f t="shared" si="60"/>
        <v/>
      </c>
      <c r="L141" s="28" t="str">
        <f t="shared" si="44"/>
        <v/>
      </c>
      <c r="M141" s="29" t="str">
        <f t="shared" si="45"/>
        <v/>
      </c>
      <c r="N141" s="28" t="str">
        <f t="shared" si="46"/>
        <v/>
      </c>
      <c r="O141" s="29" t="str">
        <f t="shared" si="47"/>
        <v/>
      </c>
      <c r="P141" s="28" t="str">
        <f t="shared" si="48"/>
        <v/>
      </c>
      <c r="Q141" s="29" t="str">
        <f t="shared" si="49"/>
        <v/>
      </c>
      <c r="R141" s="28" t="str">
        <f t="shared" si="50"/>
        <v/>
      </c>
      <c r="S141" s="29" t="str">
        <f t="shared" si="51"/>
        <v/>
      </c>
      <c r="T141" s="28" t="str">
        <f t="shared" si="52"/>
        <v/>
      </c>
      <c r="U141" s="29" t="str">
        <f t="shared" si="53"/>
        <v/>
      </c>
      <c r="V141" s="28" t="str">
        <f t="shared" si="54"/>
        <v/>
      </c>
      <c r="W141" s="29" t="str">
        <f t="shared" si="55"/>
        <v/>
      </c>
    </row>
    <row r="142" spans="1:23" x14ac:dyDescent="0.25">
      <c r="A142" s="14" t="str">
        <f t="shared" si="42"/>
        <v/>
      </c>
      <c r="B142" s="56" t="str">
        <f t="shared" ca="1" si="43"/>
        <v/>
      </c>
      <c r="C142" s="30" t="str">
        <f t="shared" si="56"/>
        <v/>
      </c>
      <c r="E142" s="25" t="str">
        <f t="shared" si="61"/>
        <v/>
      </c>
      <c r="F142" s="31" t="str">
        <f t="shared" si="57"/>
        <v/>
      </c>
      <c r="G142" s="31" t="str">
        <f t="shared" si="58"/>
        <v/>
      </c>
      <c r="H142" s="26" t="str">
        <f t="shared" si="62"/>
        <v/>
      </c>
      <c r="I142" s="25" t="str">
        <f t="shared" si="59"/>
        <v/>
      </c>
      <c r="K142" s="27" t="str">
        <f t="shared" si="60"/>
        <v/>
      </c>
      <c r="L142" s="28" t="str">
        <f t="shared" si="44"/>
        <v/>
      </c>
      <c r="M142" s="29" t="str">
        <f t="shared" si="45"/>
        <v/>
      </c>
      <c r="N142" s="28" t="str">
        <f t="shared" si="46"/>
        <v/>
      </c>
      <c r="O142" s="29" t="str">
        <f t="shared" si="47"/>
        <v/>
      </c>
      <c r="P142" s="28" t="str">
        <f t="shared" si="48"/>
        <v/>
      </c>
      <c r="Q142" s="29" t="str">
        <f t="shared" si="49"/>
        <v/>
      </c>
      <c r="R142" s="28" t="str">
        <f t="shared" si="50"/>
        <v/>
      </c>
      <c r="S142" s="29" t="str">
        <f t="shared" si="51"/>
        <v/>
      </c>
      <c r="T142" s="28" t="str">
        <f t="shared" si="52"/>
        <v/>
      </c>
      <c r="U142" s="29" t="str">
        <f t="shared" si="53"/>
        <v/>
      </c>
      <c r="V142" s="28" t="str">
        <f t="shared" si="54"/>
        <v/>
      </c>
      <c r="W142" s="29" t="str">
        <f t="shared" si="55"/>
        <v/>
      </c>
    </row>
    <row r="143" spans="1:23" x14ac:dyDescent="0.25">
      <c r="A143" s="14" t="str">
        <f t="shared" si="42"/>
        <v/>
      </c>
      <c r="B143" s="56" t="str">
        <f t="shared" ca="1" si="43"/>
        <v/>
      </c>
      <c r="C143" s="30" t="str">
        <f t="shared" si="56"/>
        <v/>
      </c>
      <c r="E143" s="25" t="str">
        <f t="shared" si="61"/>
        <v/>
      </c>
      <c r="F143" s="31" t="str">
        <f t="shared" si="57"/>
        <v/>
      </c>
      <c r="G143" s="31" t="str">
        <f t="shared" si="58"/>
        <v/>
      </c>
      <c r="H143" s="26" t="str">
        <f t="shared" si="62"/>
        <v/>
      </c>
      <c r="I143" s="25" t="str">
        <f t="shared" si="59"/>
        <v/>
      </c>
      <c r="K143" s="27" t="str">
        <f t="shared" si="60"/>
        <v/>
      </c>
      <c r="L143" s="28" t="str">
        <f t="shared" si="44"/>
        <v/>
      </c>
      <c r="M143" s="29" t="str">
        <f t="shared" si="45"/>
        <v/>
      </c>
      <c r="N143" s="28" t="str">
        <f t="shared" si="46"/>
        <v/>
      </c>
      <c r="O143" s="29" t="str">
        <f t="shared" si="47"/>
        <v/>
      </c>
      <c r="P143" s="28" t="str">
        <f t="shared" si="48"/>
        <v/>
      </c>
      <c r="Q143" s="29" t="str">
        <f t="shared" si="49"/>
        <v/>
      </c>
      <c r="R143" s="28" t="str">
        <f t="shared" si="50"/>
        <v/>
      </c>
      <c r="S143" s="29" t="str">
        <f t="shared" si="51"/>
        <v/>
      </c>
      <c r="T143" s="28" t="str">
        <f t="shared" si="52"/>
        <v/>
      </c>
      <c r="U143" s="29" t="str">
        <f t="shared" si="53"/>
        <v/>
      </c>
      <c r="V143" s="28" t="str">
        <f t="shared" si="54"/>
        <v/>
      </c>
      <c r="W143" s="29" t="str">
        <f t="shared" si="55"/>
        <v/>
      </c>
    </row>
    <row r="144" spans="1:23" x14ac:dyDescent="0.25">
      <c r="A144" s="14" t="str">
        <f t="shared" si="42"/>
        <v/>
      </c>
      <c r="B144" s="56" t="str">
        <f t="shared" ca="1" si="43"/>
        <v/>
      </c>
      <c r="C144" s="30" t="str">
        <f t="shared" si="56"/>
        <v/>
      </c>
      <c r="E144" s="25" t="str">
        <f t="shared" si="61"/>
        <v/>
      </c>
      <c r="F144" s="31" t="str">
        <f t="shared" si="57"/>
        <v/>
      </c>
      <c r="G144" s="31" t="str">
        <f t="shared" si="58"/>
        <v/>
      </c>
      <c r="H144" s="26" t="str">
        <f t="shared" si="62"/>
        <v/>
      </c>
      <c r="I144" s="25" t="str">
        <f t="shared" si="59"/>
        <v/>
      </c>
      <c r="K144" s="27" t="str">
        <f t="shared" si="60"/>
        <v/>
      </c>
      <c r="L144" s="28" t="str">
        <f t="shared" si="44"/>
        <v/>
      </c>
      <c r="M144" s="29" t="str">
        <f t="shared" si="45"/>
        <v/>
      </c>
      <c r="N144" s="28" t="str">
        <f t="shared" si="46"/>
        <v/>
      </c>
      <c r="O144" s="29" t="str">
        <f t="shared" si="47"/>
        <v/>
      </c>
      <c r="P144" s="28" t="str">
        <f t="shared" si="48"/>
        <v/>
      </c>
      <c r="Q144" s="29" t="str">
        <f t="shared" si="49"/>
        <v/>
      </c>
      <c r="R144" s="28" t="str">
        <f t="shared" si="50"/>
        <v/>
      </c>
      <c r="S144" s="29" t="str">
        <f t="shared" si="51"/>
        <v/>
      </c>
      <c r="T144" s="28" t="str">
        <f t="shared" si="52"/>
        <v/>
      </c>
      <c r="U144" s="29" t="str">
        <f t="shared" si="53"/>
        <v/>
      </c>
      <c r="V144" s="28" t="str">
        <f t="shared" si="54"/>
        <v/>
      </c>
      <c r="W144" s="29" t="str">
        <f t="shared" si="55"/>
        <v/>
      </c>
    </row>
    <row r="145" spans="1:23" x14ac:dyDescent="0.25">
      <c r="A145" s="14" t="str">
        <f t="shared" si="42"/>
        <v/>
      </c>
      <c r="B145" s="56" t="str">
        <f t="shared" ca="1" si="43"/>
        <v/>
      </c>
      <c r="C145" s="30" t="str">
        <f t="shared" si="56"/>
        <v/>
      </c>
      <c r="E145" s="25" t="str">
        <f t="shared" si="61"/>
        <v/>
      </c>
      <c r="F145" s="31" t="str">
        <f t="shared" si="57"/>
        <v/>
      </c>
      <c r="G145" s="31" t="str">
        <f t="shared" si="58"/>
        <v/>
      </c>
      <c r="H145" s="26" t="str">
        <f t="shared" si="62"/>
        <v/>
      </c>
      <c r="I145" s="25" t="str">
        <f t="shared" si="59"/>
        <v/>
      </c>
      <c r="K145" s="27" t="str">
        <f t="shared" si="60"/>
        <v/>
      </c>
      <c r="L145" s="28" t="str">
        <f t="shared" si="44"/>
        <v/>
      </c>
      <c r="M145" s="29" t="str">
        <f t="shared" si="45"/>
        <v/>
      </c>
      <c r="N145" s="28" t="str">
        <f t="shared" si="46"/>
        <v/>
      </c>
      <c r="O145" s="29" t="str">
        <f t="shared" si="47"/>
        <v/>
      </c>
      <c r="P145" s="28" t="str">
        <f t="shared" si="48"/>
        <v/>
      </c>
      <c r="Q145" s="29" t="str">
        <f t="shared" si="49"/>
        <v/>
      </c>
      <c r="R145" s="28" t="str">
        <f t="shared" si="50"/>
        <v/>
      </c>
      <c r="S145" s="29" t="str">
        <f t="shared" si="51"/>
        <v/>
      </c>
      <c r="T145" s="28" t="str">
        <f t="shared" si="52"/>
        <v/>
      </c>
      <c r="U145" s="29" t="str">
        <f t="shared" si="53"/>
        <v/>
      </c>
      <c r="V145" s="28" t="str">
        <f t="shared" si="54"/>
        <v/>
      </c>
      <c r="W145" s="29" t="str">
        <f t="shared" si="55"/>
        <v/>
      </c>
    </row>
    <row r="146" spans="1:23" x14ac:dyDescent="0.25">
      <c r="A146" s="14" t="str">
        <f t="shared" si="42"/>
        <v/>
      </c>
      <c r="B146" s="56" t="str">
        <f t="shared" ca="1" si="43"/>
        <v/>
      </c>
      <c r="C146" s="30" t="str">
        <f t="shared" si="56"/>
        <v/>
      </c>
      <c r="E146" s="25" t="str">
        <f t="shared" si="61"/>
        <v/>
      </c>
      <c r="F146" s="31" t="str">
        <f t="shared" si="57"/>
        <v/>
      </c>
      <c r="G146" s="31" t="str">
        <f t="shared" si="58"/>
        <v/>
      </c>
      <c r="H146" s="26" t="str">
        <f t="shared" si="62"/>
        <v/>
      </c>
      <c r="I146" s="25" t="str">
        <f t="shared" si="59"/>
        <v/>
      </c>
      <c r="K146" s="27" t="str">
        <f t="shared" si="60"/>
        <v/>
      </c>
      <c r="L146" s="28" t="str">
        <f t="shared" si="44"/>
        <v/>
      </c>
      <c r="M146" s="29" t="str">
        <f t="shared" si="45"/>
        <v/>
      </c>
      <c r="N146" s="28" t="str">
        <f t="shared" si="46"/>
        <v/>
      </c>
      <c r="O146" s="29" t="str">
        <f t="shared" si="47"/>
        <v/>
      </c>
      <c r="P146" s="28" t="str">
        <f t="shared" si="48"/>
        <v/>
      </c>
      <c r="Q146" s="29" t="str">
        <f t="shared" si="49"/>
        <v/>
      </c>
      <c r="R146" s="28" t="str">
        <f t="shared" si="50"/>
        <v/>
      </c>
      <c r="S146" s="29" t="str">
        <f t="shared" si="51"/>
        <v/>
      </c>
      <c r="T146" s="28" t="str">
        <f t="shared" si="52"/>
        <v/>
      </c>
      <c r="U146" s="29" t="str">
        <f t="shared" si="53"/>
        <v/>
      </c>
      <c r="V146" s="28" t="str">
        <f t="shared" si="54"/>
        <v/>
      </c>
      <c r="W146" s="29" t="str">
        <f t="shared" si="55"/>
        <v/>
      </c>
    </row>
    <row r="147" spans="1:23" x14ac:dyDescent="0.25">
      <c r="A147" s="14" t="str">
        <f t="shared" si="42"/>
        <v/>
      </c>
      <c r="B147" s="56" t="str">
        <f t="shared" ca="1" si="43"/>
        <v/>
      </c>
      <c r="C147" s="30" t="str">
        <f t="shared" si="56"/>
        <v/>
      </c>
      <c r="E147" s="25" t="str">
        <f t="shared" si="61"/>
        <v/>
      </c>
      <c r="F147" s="31" t="str">
        <f t="shared" si="57"/>
        <v/>
      </c>
      <c r="G147" s="31" t="str">
        <f t="shared" si="58"/>
        <v/>
      </c>
      <c r="H147" s="26" t="str">
        <f t="shared" si="62"/>
        <v/>
      </c>
      <c r="I147" s="25" t="str">
        <f t="shared" si="59"/>
        <v/>
      </c>
      <c r="K147" s="27" t="str">
        <f t="shared" si="60"/>
        <v/>
      </c>
      <c r="L147" s="28" t="str">
        <f t="shared" si="44"/>
        <v/>
      </c>
      <c r="M147" s="29" t="str">
        <f t="shared" si="45"/>
        <v/>
      </c>
      <c r="N147" s="28" t="str">
        <f t="shared" si="46"/>
        <v/>
      </c>
      <c r="O147" s="29" t="str">
        <f t="shared" si="47"/>
        <v/>
      </c>
      <c r="P147" s="28" t="str">
        <f t="shared" si="48"/>
        <v/>
      </c>
      <c r="Q147" s="29" t="str">
        <f t="shared" si="49"/>
        <v/>
      </c>
      <c r="R147" s="28" t="str">
        <f t="shared" si="50"/>
        <v/>
      </c>
      <c r="S147" s="29" t="str">
        <f t="shared" si="51"/>
        <v/>
      </c>
      <c r="T147" s="28" t="str">
        <f t="shared" si="52"/>
        <v/>
      </c>
      <c r="U147" s="29" t="str">
        <f t="shared" si="53"/>
        <v/>
      </c>
      <c r="V147" s="28" t="str">
        <f t="shared" si="54"/>
        <v/>
      </c>
      <c r="W147" s="29" t="str">
        <f t="shared" si="55"/>
        <v/>
      </c>
    </row>
    <row r="148" spans="1:23" x14ac:dyDescent="0.25">
      <c r="A148" s="14" t="str">
        <f t="shared" si="42"/>
        <v/>
      </c>
      <c r="B148" s="56" t="str">
        <f t="shared" ca="1" si="43"/>
        <v/>
      </c>
      <c r="C148" s="30" t="str">
        <f t="shared" si="56"/>
        <v/>
      </c>
      <c r="E148" s="25" t="str">
        <f t="shared" si="61"/>
        <v/>
      </c>
      <c r="F148" s="31" t="str">
        <f t="shared" si="57"/>
        <v/>
      </c>
      <c r="G148" s="31" t="str">
        <f t="shared" si="58"/>
        <v/>
      </c>
      <c r="H148" s="26" t="str">
        <f t="shared" si="62"/>
        <v/>
      </c>
      <c r="I148" s="25" t="str">
        <f t="shared" si="59"/>
        <v/>
      </c>
      <c r="K148" s="27" t="str">
        <f t="shared" si="60"/>
        <v/>
      </c>
      <c r="L148" s="28" t="str">
        <f t="shared" si="44"/>
        <v/>
      </c>
      <c r="M148" s="29" t="str">
        <f t="shared" si="45"/>
        <v/>
      </c>
      <c r="N148" s="28" t="str">
        <f t="shared" si="46"/>
        <v/>
      </c>
      <c r="O148" s="29" t="str">
        <f t="shared" si="47"/>
        <v/>
      </c>
      <c r="P148" s="28" t="str">
        <f t="shared" si="48"/>
        <v/>
      </c>
      <c r="Q148" s="29" t="str">
        <f t="shared" si="49"/>
        <v/>
      </c>
      <c r="R148" s="28" t="str">
        <f t="shared" si="50"/>
        <v/>
      </c>
      <c r="S148" s="29" t="str">
        <f t="shared" si="51"/>
        <v/>
      </c>
      <c r="T148" s="28" t="str">
        <f t="shared" si="52"/>
        <v/>
      </c>
      <c r="U148" s="29" t="str">
        <f t="shared" si="53"/>
        <v/>
      </c>
      <c r="V148" s="28" t="str">
        <f t="shared" si="54"/>
        <v/>
      </c>
      <c r="W148" s="29" t="str">
        <f t="shared" si="55"/>
        <v/>
      </c>
    </row>
    <row r="149" spans="1:23" x14ac:dyDescent="0.25">
      <c r="A149" s="14" t="str">
        <f t="shared" si="42"/>
        <v/>
      </c>
      <c r="B149" s="56" t="str">
        <f t="shared" ca="1" si="43"/>
        <v/>
      </c>
      <c r="C149" s="30" t="str">
        <f t="shared" si="56"/>
        <v/>
      </c>
      <c r="E149" s="25" t="str">
        <f t="shared" si="61"/>
        <v/>
      </c>
      <c r="F149" s="31" t="str">
        <f t="shared" si="57"/>
        <v/>
      </c>
      <c r="G149" s="31" t="str">
        <f t="shared" si="58"/>
        <v/>
      </c>
      <c r="H149" s="26" t="str">
        <f t="shared" si="62"/>
        <v/>
      </c>
      <c r="I149" s="25" t="str">
        <f t="shared" si="59"/>
        <v/>
      </c>
      <c r="K149" s="27" t="str">
        <f t="shared" si="60"/>
        <v/>
      </c>
      <c r="L149" s="28" t="str">
        <f t="shared" si="44"/>
        <v/>
      </c>
      <c r="M149" s="29" t="str">
        <f t="shared" si="45"/>
        <v/>
      </c>
      <c r="N149" s="28" t="str">
        <f t="shared" si="46"/>
        <v/>
      </c>
      <c r="O149" s="29" t="str">
        <f t="shared" si="47"/>
        <v/>
      </c>
      <c r="P149" s="28" t="str">
        <f t="shared" si="48"/>
        <v/>
      </c>
      <c r="Q149" s="29" t="str">
        <f t="shared" si="49"/>
        <v/>
      </c>
      <c r="R149" s="28" t="str">
        <f t="shared" si="50"/>
        <v/>
      </c>
      <c r="S149" s="29" t="str">
        <f t="shared" si="51"/>
        <v/>
      </c>
      <c r="T149" s="28" t="str">
        <f t="shared" si="52"/>
        <v/>
      </c>
      <c r="U149" s="29" t="str">
        <f t="shared" si="53"/>
        <v/>
      </c>
      <c r="V149" s="28" t="str">
        <f t="shared" si="54"/>
        <v/>
      </c>
      <c r="W149" s="29" t="str">
        <f t="shared" si="55"/>
        <v/>
      </c>
    </row>
    <row r="150" spans="1:23" x14ac:dyDescent="0.25">
      <c r="A150" s="14" t="str">
        <f t="shared" si="42"/>
        <v/>
      </c>
      <c r="B150" s="56" t="str">
        <f t="shared" ca="1" si="43"/>
        <v/>
      </c>
      <c r="C150" s="30" t="str">
        <f t="shared" si="56"/>
        <v/>
      </c>
      <c r="E150" s="25" t="str">
        <f t="shared" si="61"/>
        <v/>
      </c>
      <c r="F150" s="31" t="str">
        <f t="shared" si="57"/>
        <v/>
      </c>
      <c r="G150" s="31" t="str">
        <f t="shared" si="58"/>
        <v/>
      </c>
      <c r="H150" s="26" t="str">
        <f t="shared" si="62"/>
        <v/>
      </c>
      <c r="I150" s="25" t="str">
        <f t="shared" si="59"/>
        <v/>
      </c>
      <c r="K150" s="27" t="str">
        <f t="shared" si="60"/>
        <v/>
      </c>
      <c r="L150" s="28" t="str">
        <f t="shared" si="44"/>
        <v/>
      </c>
      <c r="M150" s="29" t="str">
        <f t="shared" si="45"/>
        <v/>
      </c>
      <c r="N150" s="28" t="str">
        <f t="shared" si="46"/>
        <v/>
      </c>
      <c r="O150" s="29" t="str">
        <f t="shared" si="47"/>
        <v/>
      </c>
      <c r="P150" s="28" t="str">
        <f t="shared" si="48"/>
        <v/>
      </c>
      <c r="Q150" s="29" t="str">
        <f t="shared" si="49"/>
        <v/>
      </c>
      <c r="R150" s="28" t="str">
        <f t="shared" si="50"/>
        <v/>
      </c>
      <c r="S150" s="29" t="str">
        <f t="shared" si="51"/>
        <v/>
      </c>
      <c r="T150" s="28" t="str">
        <f t="shared" si="52"/>
        <v/>
      </c>
      <c r="U150" s="29" t="str">
        <f t="shared" si="53"/>
        <v/>
      </c>
      <c r="V150" s="28" t="str">
        <f t="shared" si="54"/>
        <v/>
      </c>
      <c r="W150" s="29" t="str">
        <f t="shared" si="55"/>
        <v/>
      </c>
    </row>
    <row r="151" spans="1:23" x14ac:dyDescent="0.25">
      <c r="A151" s="14" t="str">
        <f t="shared" si="42"/>
        <v/>
      </c>
      <c r="B151" s="56" t="str">
        <f t="shared" ca="1" si="43"/>
        <v/>
      </c>
      <c r="C151" s="30" t="str">
        <f t="shared" si="56"/>
        <v/>
      </c>
      <c r="E151" s="25" t="str">
        <f t="shared" si="61"/>
        <v/>
      </c>
      <c r="F151" s="31" t="str">
        <f t="shared" si="57"/>
        <v/>
      </c>
      <c r="G151" s="31" t="str">
        <f t="shared" si="58"/>
        <v/>
      </c>
      <c r="H151" s="26" t="str">
        <f t="shared" si="62"/>
        <v/>
      </c>
      <c r="I151" s="25" t="str">
        <f t="shared" si="59"/>
        <v/>
      </c>
      <c r="K151" s="27" t="str">
        <f t="shared" si="60"/>
        <v/>
      </c>
      <c r="L151" s="28" t="str">
        <f t="shared" si="44"/>
        <v/>
      </c>
      <c r="M151" s="29" t="str">
        <f t="shared" si="45"/>
        <v/>
      </c>
      <c r="N151" s="28" t="str">
        <f t="shared" si="46"/>
        <v/>
      </c>
      <c r="O151" s="29" t="str">
        <f t="shared" si="47"/>
        <v/>
      </c>
      <c r="P151" s="28" t="str">
        <f t="shared" si="48"/>
        <v/>
      </c>
      <c r="Q151" s="29" t="str">
        <f t="shared" si="49"/>
        <v/>
      </c>
      <c r="R151" s="28" t="str">
        <f t="shared" si="50"/>
        <v/>
      </c>
      <c r="S151" s="29" t="str">
        <f t="shared" si="51"/>
        <v/>
      </c>
      <c r="T151" s="28" t="str">
        <f t="shared" si="52"/>
        <v/>
      </c>
      <c r="U151" s="29" t="str">
        <f t="shared" si="53"/>
        <v/>
      </c>
      <c r="V151" s="28" t="str">
        <f t="shared" si="54"/>
        <v/>
      </c>
      <c r="W151" s="29" t="str">
        <f t="shared" si="55"/>
        <v/>
      </c>
    </row>
    <row r="152" spans="1:23" x14ac:dyDescent="0.25">
      <c r="A152" s="14" t="str">
        <f t="shared" si="42"/>
        <v/>
      </c>
      <c r="B152" s="56" t="str">
        <f t="shared" ca="1" si="43"/>
        <v/>
      </c>
      <c r="C152" s="30" t="str">
        <f t="shared" si="56"/>
        <v/>
      </c>
      <c r="E152" s="25" t="str">
        <f t="shared" si="61"/>
        <v/>
      </c>
      <c r="F152" s="31" t="str">
        <f t="shared" si="57"/>
        <v/>
      </c>
      <c r="G152" s="31" t="str">
        <f t="shared" si="58"/>
        <v/>
      </c>
      <c r="H152" s="26" t="str">
        <f t="shared" si="62"/>
        <v/>
      </c>
      <c r="I152" s="25" t="str">
        <f t="shared" si="59"/>
        <v/>
      </c>
      <c r="K152" s="27" t="str">
        <f t="shared" si="60"/>
        <v/>
      </c>
      <c r="L152" s="28" t="str">
        <f t="shared" si="44"/>
        <v/>
      </c>
      <c r="M152" s="29" t="str">
        <f t="shared" si="45"/>
        <v/>
      </c>
      <c r="N152" s="28" t="str">
        <f t="shared" si="46"/>
        <v/>
      </c>
      <c r="O152" s="29" t="str">
        <f t="shared" si="47"/>
        <v/>
      </c>
      <c r="P152" s="28" t="str">
        <f t="shared" si="48"/>
        <v/>
      </c>
      <c r="Q152" s="29" t="str">
        <f t="shared" si="49"/>
        <v/>
      </c>
      <c r="R152" s="28" t="str">
        <f t="shared" si="50"/>
        <v/>
      </c>
      <c r="S152" s="29" t="str">
        <f t="shared" si="51"/>
        <v/>
      </c>
      <c r="T152" s="28" t="str">
        <f t="shared" si="52"/>
        <v/>
      </c>
      <c r="U152" s="29" t="str">
        <f t="shared" si="53"/>
        <v/>
      </c>
      <c r="V152" s="28" t="str">
        <f t="shared" si="54"/>
        <v/>
      </c>
      <c r="W152" s="29" t="str">
        <f t="shared" si="55"/>
        <v/>
      </c>
    </row>
    <row r="153" spans="1:23" x14ac:dyDescent="0.25">
      <c r="A153" s="14" t="str">
        <f t="shared" si="42"/>
        <v/>
      </c>
      <c r="B153" s="56" t="str">
        <f t="shared" ca="1" si="43"/>
        <v/>
      </c>
      <c r="C153" s="30" t="str">
        <f t="shared" si="56"/>
        <v/>
      </c>
      <c r="E153" s="25" t="str">
        <f t="shared" si="61"/>
        <v/>
      </c>
      <c r="F153" s="31" t="str">
        <f t="shared" si="57"/>
        <v/>
      </c>
      <c r="G153" s="31" t="str">
        <f t="shared" si="58"/>
        <v/>
      </c>
      <c r="H153" s="26" t="str">
        <f t="shared" si="62"/>
        <v/>
      </c>
      <c r="I153" s="25" t="str">
        <f t="shared" si="59"/>
        <v/>
      </c>
      <c r="K153" s="27" t="str">
        <f t="shared" si="60"/>
        <v/>
      </c>
      <c r="L153" s="28" t="str">
        <f t="shared" si="44"/>
        <v/>
      </c>
      <c r="M153" s="29" t="str">
        <f t="shared" si="45"/>
        <v/>
      </c>
      <c r="N153" s="28" t="str">
        <f t="shared" si="46"/>
        <v/>
      </c>
      <c r="O153" s="29" t="str">
        <f t="shared" si="47"/>
        <v/>
      </c>
      <c r="P153" s="28" t="str">
        <f t="shared" si="48"/>
        <v/>
      </c>
      <c r="Q153" s="29" t="str">
        <f t="shared" si="49"/>
        <v/>
      </c>
      <c r="R153" s="28" t="str">
        <f t="shared" si="50"/>
        <v/>
      </c>
      <c r="S153" s="29" t="str">
        <f t="shared" si="51"/>
        <v/>
      </c>
      <c r="T153" s="28" t="str">
        <f t="shared" si="52"/>
        <v/>
      </c>
      <c r="U153" s="29" t="str">
        <f t="shared" si="53"/>
        <v/>
      </c>
      <c r="V153" s="28" t="str">
        <f t="shared" si="54"/>
        <v/>
      </c>
      <c r="W153" s="29" t="str">
        <f t="shared" si="55"/>
        <v/>
      </c>
    </row>
    <row r="154" spans="1:23" x14ac:dyDescent="0.25">
      <c r="A154" s="14" t="str">
        <f t="shared" si="42"/>
        <v/>
      </c>
      <c r="B154" s="56" t="str">
        <f t="shared" ca="1" si="43"/>
        <v/>
      </c>
      <c r="C154" s="30" t="str">
        <f t="shared" si="56"/>
        <v/>
      </c>
      <c r="E154" s="25" t="str">
        <f t="shared" si="61"/>
        <v/>
      </c>
      <c r="F154" s="31" t="str">
        <f t="shared" si="57"/>
        <v/>
      </c>
      <c r="G154" s="31" t="str">
        <f t="shared" si="58"/>
        <v/>
      </c>
      <c r="H154" s="26" t="str">
        <f t="shared" si="62"/>
        <v/>
      </c>
      <c r="I154" s="25" t="str">
        <f t="shared" si="59"/>
        <v/>
      </c>
      <c r="K154" s="27" t="str">
        <f t="shared" si="60"/>
        <v/>
      </c>
      <c r="L154" s="28" t="str">
        <f t="shared" si="44"/>
        <v/>
      </c>
      <c r="M154" s="29" t="str">
        <f t="shared" si="45"/>
        <v/>
      </c>
      <c r="N154" s="28" t="str">
        <f t="shared" si="46"/>
        <v/>
      </c>
      <c r="O154" s="29" t="str">
        <f t="shared" si="47"/>
        <v/>
      </c>
      <c r="P154" s="28" t="str">
        <f t="shared" si="48"/>
        <v/>
      </c>
      <c r="Q154" s="29" t="str">
        <f t="shared" si="49"/>
        <v/>
      </c>
      <c r="R154" s="28" t="str">
        <f t="shared" si="50"/>
        <v/>
      </c>
      <c r="S154" s="29" t="str">
        <f t="shared" si="51"/>
        <v/>
      </c>
      <c r="T154" s="28" t="str">
        <f t="shared" si="52"/>
        <v/>
      </c>
      <c r="U154" s="29" t="str">
        <f t="shared" si="53"/>
        <v/>
      </c>
      <c r="V154" s="28" t="str">
        <f t="shared" si="54"/>
        <v/>
      </c>
      <c r="W154" s="29" t="str">
        <f t="shared" si="55"/>
        <v/>
      </c>
    </row>
    <row r="155" spans="1:23" x14ac:dyDescent="0.25">
      <c r="A155" s="14" t="str">
        <f t="shared" si="42"/>
        <v/>
      </c>
      <c r="B155" s="56" t="str">
        <f t="shared" ca="1" si="43"/>
        <v/>
      </c>
      <c r="C155" s="30" t="str">
        <f t="shared" si="56"/>
        <v/>
      </c>
      <c r="E155" s="25" t="str">
        <f t="shared" si="61"/>
        <v/>
      </c>
      <c r="F155" s="31" t="str">
        <f t="shared" si="57"/>
        <v/>
      </c>
      <c r="G155" s="31" t="str">
        <f t="shared" si="58"/>
        <v/>
      </c>
      <c r="H155" s="26" t="str">
        <f t="shared" si="62"/>
        <v/>
      </c>
      <c r="I155" s="25" t="str">
        <f t="shared" si="59"/>
        <v/>
      </c>
      <c r="K155" s="27" t="str">
        <f t="shared" si="60"/>
        <v/>
      </c>
      <c r="L155" s="28" t="str">
        <f t="shared" si="44"/>
        <v/>
      </c>
      <c r="M155" s="29" t="str">
        <f t="shared" si="45"/>
        <v/>
      </c>
      <c r="N155" s="28" t="str">
        <f t="shared" si="46"/>
        <v/>
      </c>
      <c r="O155" s="29" t="str">
        <f t="shared" si="47"/>
        <v/>
      </c>
      <c r="P155" s="28" t="str">
        <f t="shared" si="48"/>
        <v/>
      </c>
      <c r="Q155" s="29" t="str">
        <f t="shared" si="49"/>
        <v/>
      </c>
      <c r="R155" s="28" t="str">
        <f t="shared" si="50"/>
        <v/>
      </c>
      <c r="S155" s="29" t="str">
        <f t="shared" si="51"/>
        <v/>
      </c>
      <c r="T155" s="28" t="str">
        <f t="shared" si="52"/>
        <v/>
      </c>
      <c r="U155" s="29" t="str">
        <f t="shared" si="53"/>
        <v/>
      </c>
      <c r="V155" s="28" t="str">
        <f t="shared" si="54"/>
        <v/>
      </c>
      <c r="W155" s="29" t="str">
        <f t="shared" si="55"/>
        <v/>
      </c>
    </row>
    <row r="156" spans="1:23" x14ac:dyDescent="0.25">
      <c r="A156" s="14" t="str">
        <f t="shared" si="42"/>
        <v/>
      </c>
      <c r="B156" s="56" t="str">
        <f t="shared" ca="1" si="43"/>
        <v/>
      </c>
      <c r="C156" s="30" t="str">
        <f t="shared" si="56"/>
        <v/>
      </c>
      <c r="E156" s="25" t="str">
        <f t="shared" si="61"/>
        <v/>
      </c>
      <c r="F156" s="31" t="str">
        <f t="shared" si="57"/>
        <v/>
      </c>
      <c r="G156" s="31" t="str">
        <f t="shared" si="58"/>
        <v/>
      </c>
      <c r="H156" s="26" t="str">
        <f t="shared" si="62"/>
        <v/>
      </c>
      <c r="I156" s="25" t="str">
        <f t="shared" si="59"/>
        <v/>
      </c>
      <c r="K156" s="27" t="str">
        <f t="shared" si="60"/>
        <v/>
      </c>
      <c r="L156" s="28" t="str">
        <f t="shared" si="44"/>
        <v/>
      </c>
      <c r="M156" s="29" t="str">
        <f t="shared" si="45"/>
        <v/>
      </c>
      <c r="N156" s="28" t="str">
        <f t="shared" si="46"/>
        <v/>
      </c>
      <c r="O156" s="29" t="str">
        <f t="shared" si="47"/>
        <v/>
      </c>
      <c r="P156" s="28" t="str">
        <f t="shared" si="48"/>
        <v/>
      </c>
      <c r="Q156" s="29" t="str">
        <f t="shared" si="49"/>
        <v/>
      </c>
      <c r="R156" s="28" t="str">
        <f t="shared" si="50"/>
        <v/>
      </c>
      <c r="S156" s="29" t="str">
        <f t="shared" si="51"/>
        <v/>
      </c>
      <c r="T156" s="28" t="str">
        <f t="shared" si="52"/>
        <v/>
      </c>
      <c r="U156" s="29" t="str">
        <f t="shared" si="53"/>
        <v/>
      </c>
      <c r="V156" s="28" t="str">
        <f t="shared" si="54"/>
        <v/>
      </c>
      <c r="W156" s="29" t="str">
        <f t="shared" si="55"/>
        <v/>
      </c>
    </row>
    <row r="157" spans="1:23" x14ac:dyDescent="0.25">
      <c r="A157" s="14" t="str">
        <f t="shared" si="42"/>
        <v/>
      </c>
      <c r="B157" s="56" t="str">
        <f t="shared" ca="1" si="43"/>
        <v/>
      </c>
      <c r="C157" s="30" t="str">
        <f t="shared" si="56"/>
        <v/>
      </c>
      <c r="E157" s="25" t="str">
        <f t="shared" si="61"/>
        <v/>
      </c>
      <c r="F157" s="31" t="str">
        <f t="shared" si="57"/>
        <v/>
      </c>
      <c r="G157" s="31" t="str">
        <f t="shared" si="58"/>
        <v/>
      </c>
      <c r="H157" s="26" t="str">
        <f t="shared" si="62"/>
        <v/>
      </c>
      <c r="I157" s="25" t="str">
        <f t="shared" si="59"/>
        <v/>
      </c>
      <c r="K157" s="27" t="str">
        <f t="shared" si="60"/>
        <v/>
      </c>
      <c r="L157" s="28" t="str">
        <f t="shared" si="44"/>
        <v/>
      </c>
      <c r="M157" s="29" t="str">
        <f t="shared" si="45"/>
        <v/>
      </c>
      <c r="N157" s="28" t="str">
        <f t="shared" si="46"/>
        <v/>
      </c>
      <c r="O157" s="29" t="str">
        <f t="shared" si="47"/>
        <v/>
      </c>
      <c r="P157" s="28" t="str">
        <f t="shared" si="48"/>
        <v/>
      </c>
      <c r="Q157" s="29" t="str">
        <f t="shared" si="49"/>
        <v/>
      </c>
      <c r="R157" s="28" t="str">
        <f t="shared" si="50"/>
        <v/>
      </c>
      <c r="S157" s="29" t="str">
        <f t="shared" si="51"/>
        <v/>
      </c>
      <c r="T157" s="28" t="str">
        <f t="shared" si="52"/>
        <v/>
      </c>
      <c r="U157" s="29" t="str">
        <f t="shared" si="53"/>
        <v/>
      </c>
      <c r="V157" s="28" t="str">
        <f t="shared" si="54"/>
        <v/>
      </c>
      <c r="W157" s="29" t="str">
        <f t="shared" si="55"/>
        <v/>
      </c>
    </row>
    <row r="158" spans="1:23" x14ac:dyDescent="0.25">
      <c r="A158" s="14" t="str">
        <f t="shared" si="42"/>
        <v/>
      </c>
      <c r="B158" s="56" t="str">
        <f t="shared" ca="1" si="43"/>
        <v/>
      </c>
      <c r="C158" s="30" t="str">
        <f t="shared" si="56"/>
        <v/>
      </c>
      <c r="E158" s="25" t="str">
        <f t="shared" si="61"/>
        <v/>
      </c>
      <c r="F158" s="31" t="str">
        <f t="shared" si="57"/>
        <v/>
      </c>
      <c r="G158" s="31" t="str">
        <f t="shared" si="58"/>
        <v/>
      </c>
      <c r="H158" s="26" t="str">
        <f t="shared" si="62"/>
        <v/>
      </c>
      <c r="I158" s="25" t="str">
        <f t="shared" si="59"/>
        <v/>
      </c>
      <c r="K158" s="27" t="str">
        <f t="shared" si="60"/>
        <v/>
      </c>
      <c r="L158" s="28" t="str">
        <f t="shared" si="44"/>
        <v/>
      </c>
      <c r="M158" s="29" t="str">
        <f t="shared" si="45"/>
        <v/>
      </c>
      <c r="N158" s="28" t="str">
        <f t="shared" si="46"/>
        <v/>
      </c>
      <c r="O158" s="29" t="str">
        <f t="shared" si="47"/>
        <v/>
      </c>
      <c r="P158" s="28" t="str">
        <f t="shared" si="48"/>
        <v/>
      </c>
      <c r="Q158" s="29" t="str">
        <f t="shared" si="49"/>
        <v/>
      </c>
      <c r="R158" s="28" t="str">
        <f t="shared" si="50"/>
        <v/>
      </c>
      <c r="S158" s="29" t="str">
        <f t="shared" si="51"/>
        <v/>
      </c>
      <c r="T158" s="28" t="str">
        <f t="shared" si="52"/>
        <v/>
      </c>
      <c r="U158" s="29" t="str">
        <f t="shared" si="53"/>
        <v/>
      </c>
      <c r="V158" s="28" t="str">
        <f t="shared" si="54"/>
        <v/>
      </c>
      <c r="W158" s="29" t="str">
        <f t="shared" si="55"/>
        <v/>
      </c>
    </row>
    <row r="159" spans="1:23" x14ac:dyDescent="0.25">
      <c r="A159" s="14" t="str">
        <f t="shared" si="42"/>
        <v/>
      </c>
      <c r="B159" s="56" t="str">
        <f t="shared" ca="1" si="43"/>
        <v/>
      </c>
      <c r="C159" s="30" t="str">
        <f t="shared" si="56"/>
        <v/>
      </c>
      <c r="E159" s="25" t="str">
        <f t="shared" si="61"/>
        <v/>
      </c>
      <c r="F159" s="31" t="str">
        <f t="shared" si="57"/>
        <v/>
      </c>
      <c r="G159" s="31" t="str">
        <f t="shared" si="58"/>
        <v/>
      </c>
      <c r="H159" s="26" t="str">
        <f t="shared" si="62"/>
        <v/>
      </c>
      <c r="I159" s="25" t="str">
        <f t="shared" si="59"/>
        <v/>
      </c>
      <c r="K159" s="27" t="str">
        <f t="shared" si="60"/>
        <v/>
      </c>
      <c r="L159" s="28" t="str">
        <f t="shared" si="44"/>
        <v/>
      </c>
      <c r="M159" s="29" t="str">
        <f t="shared" si="45"/>
        <v/>
      </c>
      <c r="N159" s="28" t="str">
        <f t="shared" si="46"/>
        <v/>
      </c>
      <c r="O159" s="29" t="str">
        <f t="shared" si="47"/>
        <v/>
      </c>
      <c r="P159" s="28" t="str">
        <f t="shared" si="48"/>
        <v/>
      </c>
      <c r="Q159" s="29" t="str">
        <f t="shared" si="49"/>
        <v/>
      </c>
      <c r="R159" s="28" t="str">
        <f t="shared" si="50"/>
        <v/>
      </c>
      <c r="S159" s="29" t="str">
        <f t="shared" si="51"/>
        <v/>
      </c>
      <c r="T159" s="28" t="str">
        <f t="shared" si="52"/>
        <v/>
      </c>
      <c r="U159" s="29" t="str">
        <f t="shared" si="53"/>
        <v/>
      </c>
      <c r="V159" s="28" t="str">
        <f t="shared" si="54"/>
        <v/>
      </c>
      <c r="W159" s="29" t="str">
        <f t="shared" si="55"/>
        <v/>
      </c>
    </row>
    <row r="160" spans="1:23" x14ac:dyDescent="0.25">
      <c r="A160" s="14" t="str">
        <f t="shared" si="42"/>
        <v/>
      </c>
      <c r="B160" s="56" t="str">
        <f t="shared" ca="1" si="43"/>
        <v/>
      </c>
      <c r="C160" s="30" t="str">
        <f t="shared" si="56"/>
        <v/>
      </c>
      <c r="E160" s="25" t="str">
        <f t="shared" si="61"/>
        <v/>
      </c>
      <c r="F160" s="31" t="str">
        <f t="shared" si="57"/>
        <v/>
      </c>
      <c r="G160" s="31" t="str">
        <f t="shared" si="58"/>
        <v/>
      </c>
      <c r="H160" s="26" t="str">
        <f t="shared" si="62"/>
        <v/>
      </c>
      <c r="I160" s="25" t="str">
        <f t="shared" si="59"/>
        <v/>
      </c>
      <c r="K160" s="27" t="str">
        <f t="shared" si="60"/>
        <v/>
      </c>
      <c r="L160" s="28" t="str">
        <f t="shared" si="44"/>
        <v/>
      </c>
      <c r="M160" s="29" t="str">
        <f t="shared" si="45"/>
        <v/>
      </c>
      <c r="N160" s="28" t="str">
        <f t="shared" si="46"/>
        <v/>
      </c>
      <c r="O160" s="29" t="str">
        <f t="shared" si="47"/>
        <v/>
      </c>
      <c r="P160" s="28" t="str">
        <f t="shared" si="48"/>
        <v/>
      </c>
      <c r="Q160" s="29" t="str">
        <f t="shared" si="49"/>
        <v/>
      </c>
      <c r="R160" s="28" t="str">
        <f t="shared" si="50"/>
        <v/>
      </c>
      <c r="S160" s="29" t="str">
        <f t="shared" si="51"/>
        <v/>
      </c>
      <c r="T160" s="28" t="str">
        <f t="shared" si="52"/>
        <v/>
      </c>
      <c r="U160" s="29" t="str">
        <f t="shared" si="53"/>
        <v/>
      </c>
      <c r="V160" s="28" t="str">
        <f t="shared" si="54"/>
        <v/>
      </c>
      <c r="W160" s="29" t="str">
        <f t="shared" si="55"/>
        <v/>
      </c>
    </row>
    <row r="161" spans="1:23" x14ac:dyDescent="0.25">
      <c r="A161" s="14" t="str">
        <f t="shared" si="42"/>
        <v/>
      </c>
      <c r="B161" s="56" t="str">
        <f t="shared" ca="1" si="43"/>
        <v/>
      </c>
      <c r="C161" s="30" t="str">
        <f t="shared" si="56"/>
        <v/>
      </c>
      <c r="E161" s="25" t="str">
        <f t="shared" si="61"/>
        <v/>
      </c>
      <c r="F161" s="31" t="str">
        <f t="shared" si="57"/>
        <v/>
      </c>
      <c r="G161" s="31" t="str">
        <f t="shared" si="58"/>
        <v/>
      </c>
      <c r="H161" s="26" t="str">
        <f t="shared" si="62"/>
        <v/>
      </c>
      <c r="I161" s="25" t="str">
        <f t="shared" si="59"/>
        <v/>
      </c>
      <c r="K161" s="27" t="str">
        <f t="shared" si="60"/>
        <v/>
      </c>
      <c r="L161" s="28" t="str">
        <f t="shared" si="44"/>
        <v/>
      </c>
      <c r="M161" s="29" t="str">
        <f t="shared" si="45"/>
        <v/>
      </c>
      <c r="N161" s="28" t="str">
        <f t="shared" si="46"/>
        <v/>
      </c>
      <c r="O161" s="29" t="str">
        <f t="shared" si="47"/>
        <v/>
      </c>
      <c r="P161" s="28" t="str">
        <f t="shared" si="48"/>
        <v/>
      </c>
      <c r="Q161" s="29" t="str">
        <f t="shared" si="49"/>
        <v/>
      </c>
      <c r="R161" s="28" t="str">
        <f t="shared" si="50"/>
        <v/>
      </c>
      <c r="S161" s="29" t="str">
        <f t="shared" si="51"/>
        <v/>
      </c>
      <c r="T161" s="28" t="str">
        <f t="shared" si="52"/>
        <v/>
      </c>
      <c r="U161" s="29" t="str">
        <f t="shared" si="53"/>
        <v/>
      </c>
      <c r="V161" s="28" t="str">
        <f t="shared" si="54"/>
        <v/>
      </c>
      <c r="W161" s="29" t="str">
        <f t="shared" si="55"/>
        <v/>
      </c>
    </row>
    <row r="162" spans="1:23" x14ac:dyDescent="0.25">
      <c r="A162" s="14" t="str">
        <f t="shared" si="42"/>
        <v/>
      </c>
      <c r="B162" s="56" t="str">
        <f t="shared" ca="1" si="43"/>
        <v/>
      </c>
      <c r="C162" s="30" t="str">
        <f t="shared" si="56"/>
        <v/>
      </c>
      <c r="E162" s="25" t="str">
        <f t="shared" si="61"/>
        <v/>
      </c>
      <c r="F162" s="31" t="str">
        <f t="shared" si="57"/>
        <v/>
      </c>
      <c r="G162" s="31" t="str">
        <f t="shared" si="58"/>
        <v/>
      </c>
      <c r="H162" s="26" t="str">
        <f t="shared" si="62"/>
        <v/>
      </c>
      <c r="I162" s="25" t="str">
        <f t="shared" si="59"/>
        <v/>
      </c>
      <c r="K162" s="27" t="str">
        <f t="shared" si="60"/>
        <v/>
      </c>
      <c r="L162" s="28" t="str">
        <f t="shared" si="44"/>
        <v/>
      </c>
      <c r="M162" s="29" t="str">
        <f t="shared" si="45"/>
        <v/>
      </c>
      <c r="N162" s="28" t="str">
        <f t="shared" si="46"/>
        <v/>
      </c>
      <c r="O162" s="29" t="str">
        <f t="shared" si="47"/>
        <v/>
      </c>
      <c r="P162" s="28" t="str">
        <f t="shared" si="48"/>
        <v/>
      </c>
      <c r="Q162" s="29" t="str">
        <f t="shared" si="49"/>
        <v/>
      </c>
      <c r="R162" s="28" t="str">
        <f t="shared" si="50"/>
        <v/>
      </c>
      <c r="S162" s="29" t="str">
        <f t="shared" si="51"/>
        <v/>
      </c>
      <c r="T162" s="28" t="str">
        <f t="shared" si="52"/>
        <v/>
      </c>
      <c r="U162" s="29" t="str">
        <f t="shared" si="53"/>
        <v/>
      </c>
      <c r="V162" s="28" t="str">
        <f t="shared" si="54"/>
        <v/>
      </c>
      <c r="W162" s="29" t="str">
        <f t="shared" si="55"/>
        <v/>
      </c>
    </row>
    <row r="163" spans="1:23" x14ac:dyDescent="0.25">
      <c r="A163" s="14" t="str">
        <f t="shared" si="42"/>
        <v/>
      </c>
      <c r="B163" s="56" t="str">
        <f t="shared" ca="1" si="43"/>
        <v/>
      </c>
      <c r="C163" s="30" t="str">
        <f t="shared" si="56"/>
        <v/>
      </c>
      <c r="E163" s="25" t="str">
        <f t="shared" si="61"/>
        <v/>
      </c>
      <c r="F163" s="31" t="str">
        <f t="shared" si="57"/>
        <v/>
      </c>
      <c r="G163" s="31" t="str">
        <f t="shared" si="58"/>
        <v/>
      </c>
      <c r="H163" s="26" t="str">
        <f t="shared" si="62"/>
        <v/>
      </c>
      <c r="I163" s="25" t="str">
        <f t="shared" si="59"/>
        <v/>
      </c>
      <c r="K163" s="27" t="str">
        <f t="shared" si="60"/>
        <v/>
      </c>
      <c r="L163" s="28" t="str">
        <f t="shared" si="44"/>
        <v/>
      </c>
      <c r="M163" s="29" t="str">
        <f t="shared" si="45"/>
        <v/>
      </c>
      <c r="N163" s="28" t="str">
        <f t="shared" si="46"/>
        <v/>
      </c>
      <c r="O163" s="29" t="str">
        <f t="shared" si="47"/>
        <v/>
      </c>
      <c r="P163" s="28" t="str">
        <f t="shared" si="48"/>
        <v/>
      </c>
      <c r="Q163" s="29" t="str">
        <f t="shared" si="49"/>
        <v/>
      </c>
      <c r="R163" s="28" t="str">
        <f t="shared" si="50"/>
        <v/>
      </c>
      <c r="S163" s="29" t="str">
        <f t="shared" si="51"/>
        <v/>
      </c>
      <c r="T163" s="28" t="str">
        <f t="shared" si="52"/>
        <v/>
      </c>
      <c r="U163" s="29" t="str">
        <f t="shared" si="53"/>
        <v/>
      </c>
      <c r="V163" s="28" t="str">
        <f t="shared" si="54"/>
        <v/>
      </c>
      <c r="W163" s="29" t="str">
        <f t="shared" si="55"/>
        <v/>
      </c>
    </row>
    <row r="164" spans="1:23" x14ac:dyDescent="0.25">
      <c r="A164" s="14" t="str">
        <f t="shared" si="42"/>
        <v/>
      </c>
      <c r="B164" s="56" t="str">
        <f t="shared" ca="1" si="43"/>
        <v/>
      </c>
      <c r="C164" s="30" t="str">
        <f t="shared" si="56"/>
        <v/>
      </c>
      <c r="E164" s="25" t="str">
        <f t="shared" si="61"/>
        <v/>
      </c>
      <c r="F164" s="31" t="str">
        <f t="shared" si="57"/>
        <v/>
      </c>
      <c r="G164" s="31" t="str">
        <f t="shared" si="58"/>
        <v/>
      </c>
      <c r="H164" s="26" t="str">
        <f t="shared" si="62"/>
        <v/>
      </c>
      <c r="I164" s="25" t="str">
        <f t="shared" si="59"/>
        <v/>
      </c>
      <c r="K164" s="27" t="str">
        <f t="shared" si="60"/>
        <v/>
      </c>
      <c r="L164" s="28" t="str">
        <f t="shared" si="44"/>
        <v/>
      </c>
      <c r="M164" s="29" t="str">
        <f t="shared" si="45"/>
        <v/>
      </c>
      <c r="N164" s="28" t="str">
        <f t="shared" si="46"/>
        <v/>
      </c>
      <c r="O164" s="29" t="str">
        <f t="shared" si="47"/>
        <v/>
      </c>
      <c r="P164" s="28" t="str">
        <f t="shared" si="48"/>
        <v/>
      </c>
      <c r="Q164" s="29" t="str">
        <f t="shared" si="49"/>
        <v/>
      </c>
      <c r="R164" s="28" t="str">
        <f t="shared" si="50"/>
        <v/>
      </c>
      <c r="S164" s="29" t="str">
        <f t="shared" si="51"/>
        <v/>
      </c>
      <c r="T164" s="28" t="str">
        <f t="shared" si="52"/>
        <v/>
      </c>
      <c r="U164" s="29" t="str">
        <f t="shared" si="53"/>
        <v/>
      </c>
      <c r="V164" s="28" t="str">
        <f t="shared" si="54"/>
        <v/>
      </c>
      <c r="W164" s="29" t="str">
        <f t="shared" si="55"/>
        <v/>
      </c>
    </row>
    <row r="165" spans="1:23" x14ac:dyDescent="0.25">
      <c r="A165" s="14" t="str">
        <f t="shared" si="42"/>
        <v/>
      </c>
      <c r="B165" s="56" t="str">
        <f t="shared" ca="1" si="43"/>
        <v/>
      </c>
      <c r="C165" s="30" t="str">
        <f t="shared" si="56"/>
        <v/>
      </c>
      <c r="E165" s="25" t="str">
        <f t="shared" si="61"/>
        <v/>
      </c>
      <c r="F165" s="31" t="str">
        <f t="shared" si="57"/>
        <v/>
      </c>
      <c r="G165" s="31" t="str">
        <f t="shared" si="58"/>
        <v/>
      </c>
      <c r="H165" s="26" t="str">
        <f t="shared" si="62"/>
        <v/>
      </c>
      <c r="I165" s="25" t="str">
        <f t="shared" si="59"/>
        <v/>
      </c>
      <c r="K165" s="27" t="str">
        <f t="shared" si="60"/>
        <v/>
      </c>
      <c r="L165" s="28" t="str">
        <f t="shared" si="44"/>
        <v/>
      </c>
      <c r="M165" s="29" t="str">
        <f t="shared" si="45"/>
        <v/>
      </c>
      <c r="N165" s="28" t="str">
        <f t="shared" si="46"/>
        <v/>
      </c>
      <c r="O165" s="29" t="str">
        <f t="shared" si="47"/>
        <v/>
      </c>
      <c r="P165" s="28" t="str">
        <f t="shared" si="48"/>
        <v/>
      </c>
      <c r="Q165" s="29" t="str">
        <f t="shared" si="49"/>
        <v/>
      </c>
      <c r="R165" s="28" t="str">
        <f t="shared" si="50"/>
        <v/>
      </c>
      <c r="S165" s="29" t="str">
        <f t="shared" si="51"/>
        <v/>
      </c>
      <c r="T165" s="28" t="str">
        <f t="shared" si="52"/>
        <v/>
      </c>
      <c r="U165" s="29" t="str">
        <f t="shared" si="53"/>
        <v/>
      </c>
      <c r="V165" s="28" t="str">
        <f t="shared" si="54"/>
        <v/>
      </c>
      <c r="W165" s="29" t="str">
        <f t="shared" si="55"/>
        <v/>
      </c>
    </row>
    <row r="166" spans="1:23" x14ac:dyDescent="0.25">
      <c r="A166" s="14" t="str">
        <f t="shared" si="42"/>
        <v/>
      </c>
      <c r="B166" s="56" t="str">
        <f t="shared" ca="1" si="43"/>
        <v/>
      </c>
      <c r="C166" s="30" t="str">
        <f t="shared" si="56"/>
        <v/>
      </c>
      <c r="E166" s="25" t="str">
        <f t="shared" si="61"/>
        <v/>
      </c>
      <c r="F166" s="31" t="str">
        <f t="shared" si="57"/>
        <v/>
      </c>
      <c r="G166" s="31" t="str">
        <f t="shared" si="58"/>
        <v/>
      </c>
      <c r="H166" s="26" t="str">
        <f t="shared" si="62"/>
        <v/>
      </c>
      <c r="I166" s="25" t="str">
        <f t="shared" si="59"/>
        <v/>
      </c>
      <c r="K166" s="27" t="str">
        <f t="shared" si="60"/>
        <v/>
      </c>
      <c r="L166" s="28" t="str">
        <f t="shared" si="44"/>
        <v/>
      </c>
      <c r="M166" s="29" t="str">
        <f t="shared" si="45"/>
        <v/>
      </c>
      <c r="N166" s="28" t="str">
        <f t="shared" si="46"/>
        <v/>
      </c>
      <c r="O166" s="29" t="str">
        <f t="shared" si="47"/>
        <v/>
      </c>
      <c r="P166" s="28" t="str">
        <f t="shared" si="48"/>
        <v/>
      </c>
      <c r="Q166" s="29" t="str">
        <f t="shared" si="49"/>
        <v/>
      </c>
      <c r="R166" s="28" t="str">
        <f t="shared" si="50"/>
        <v/>
      </c>
      <c r="S166" s="29" t="str">
        <f t="shared" si="51"/>
        <v/>
      </c>
      <c r="T166" s="28" t="str">
        <f t="shared" si="52"/>
        <v/>
      </c>
      <c r="U166" s="29" t="str">
        <f t="shared" si="53"/>
        <v/>
      </c>
      <c r="V166" s="28" t="str">
        <f t="shared" si="54"/>
        <v/>
      </c>
      <c r="W166" s="29" t="str">
        <f t="shared" si="55"/>
        <v/>
      </c>
    </row>
    <row r="167" spans="1:23" x14ac:dyDescent="0.25">
      <c r="A167" s="14" t="str">
        <f t="shared" si="42"/>
        <v/>
      </c>
      <c r="B167" s="56" t="str">
        <f t="shared" ca="1" si="43"/>
        <v/>
      </c>
      <c r="C167" s="30" t="str">
        <f t="shared" si="56"/>
        <v/>
      </c>
      <c r="E167" s="25" t="str">
        <f t="shared" si="61"/>
        <v/>
      </c>
      <c r="F167" s="31" t="str">
        <f t="shared" si="57"/>
        <v/>
      </c>
      <c r="G167" s="31" t="str">
        <f t="shared" si="58"/>
        <v/>
      </c>
      <c r="H167" s="26" t="str">
        <f t="shared" si="62"/>
        <v/>
      </c>
      <c r="I167" s="25" t="str">
        <f t="shared" si="59"/>
        <v/>
      </c>
      <c r="K167" s="27" t="str">
        <f t="shared" si="60"/>
        <v/>
      </c>
      <c r="L167" s="28" t="str">
        <f t="shared" si="44"/>
        <v/>
      </c>
      <c r="M167" s="29" t="str">
        <f t="shared" si="45"/>
        <v/>
      </c>
      <c r="N167" s="28" t="str">
        <f t="shared" si="46"/>
        <v/>
      </c>
      <c r="O167" s="29" t="str">
        <f t="shared" si="47"/>
        <v/>
      </c>
      <c r="P167" s="28" t="str">
        <f t="shared" si="48"/>
        <v/>
      </c>
      <c r="Q167" s="29" t="str">
        <f t="shared" si="49"/>
        <v/>
      </c>
      <c r="R167" s="28" t="str">
        <f t="shared" si="50"/>
        <v/>
      </c>
      <c r="S167" s="29" t="str">
        <f t="shared" si="51"/>
        <v/>
      </c>
      <c r="T167" s="28" t="str">
        <f t="shared" si="52"/>
        <v/>
      </c>
      <c r="U167" s="29" t="str">
        <f t="shared" si="53"/>
        <v/>
      </c>
      <c r="V167" s="28" t="str">
        <f t="shared" si="54"/>
        <v/>
      </c>
      <c r="W167" s="29" t="str">
        <f t="shared" si="55"/>
        <v/>
      </c>
    </row>
    <row r="168" spans="1:23" x14ac:dyDescent="0.25">
      <c r="A168" s="14" t="str">
        <f t="shared" si="42"/>
        <v/>
      </c>
      <c r="B168" s="56" t="str">
        <f t="shared" ca="1" si="43"/>
        <v/>
      </c>
      <c r="C168" s="30" t="str">
        <f t="shared" si="56"/>
        <v/>
      </c>
      <c r="E168" s="25" t="str">
        <f t="shared" si="61"/>
        <v/>
      </c>
      <c r="F168" s="31" t="str">
        <f t="shared" si="57"/>
        <v/>
      </c>
      <c r="G168" s="31" t="str">
        <f t="shared" si="58"/>
        <v/>
      </c>
      <c r="H168" s="26" t="str">
        <f t="shared" si="62"/>
        <v/>
      </c>
      <c r="I168" s="25" t="str">
        <f t="shared" si="59"/>
        <v/>
      </c>
      <c r="K168" s="27" t="str">
        <f t="shared" si="60"/>
        <v/>
      </c>
      <c r="L168" s="28" t="str">
        <f t="shared" si="44"/>
        <v/>
      </c>
      <c r="M168" s="29" t="str">
        <f t="shared" si="45"/>
        <v/>
      </c>
      <c r="N168" s="28" t="str">
        <f t="shared" si="46"/>
        <v/>
      </c>
      <c r="O168" s="29" t="str">
        <f t="shared" si="47"/>
        <v/>
      </c>
      <c r="P168" s="28" t="str">
        <f t="shared" si="48"/>
        <v/>
      </c>
      <c r="Q168" s="29" t="str">
        <f t="shared" si="49"/>
        <v/>
      </c>
      <c r="R168" s="28" t="str">
        <f t="shared" si="50"/>
        <v/>
      </c>
      <c r="S168" s="29" t="str">
        <f t="shared" si="51"/>
        <v/>
      </c>
      <c r="T168" s="28" t="str">
        <f t="shared" si="52"/>
        <v/>
      </c>
      <c r="U168" s="29" t="str">
        <f t="shared" si="53"/>
        <v/>
      </c>
      <c r="V168" s="28" t="str">
        <f t="shared" si="54"/>
        <v/>
      </c>
      <c r="W168" s="29" t="str">
        <f t="shared" si="55"/>
        <v/>
      </c>
    </row>
    <row r="169" spans="1:23" x14ac:dyDescent="0.25">
      <c r="A169" s="14" t="str">
        <f t="shared" si="42"/>
        <v/>
      </c>
      <c r="B169" s="56" t="str">
        <f t="shared" ca="1" si="43"/>
        <v/>
      </c>
      <c r="C169" s="30" t="str">
        <f t="shared" si="56"/>
        <v/>
      </c>
      <c r="E169" s="25" t="str">
        <f t="shared" si="61"/>
        <v/>
      </c>
      <c r="F169" s="31" t="str">
        <f t="shared" si="57"/>
        <v/>
      </c>
      <c r="G169" s="31" t="str">
        <f t="shared" si="58"/>
        <v/>
      </c>
      <c r="H169" s="26" t="str">
        <f t="shared" si="62"/>
        <v/>
      </c>
      <c r="I169" s="25" t="str">
        <f t="shared" si="59"/>
        <v/>
      </c>
      <c r="K169" s="27" t="str">
        <f t="shared" si="60"/>
        <v/>
      </c>
      <c r="L169" s="28" t="str">
        <f t="shared" si="44"/>
        <v/>
      </c>
      <c r="M169" s="29" t="str">
        <f t="shared" si="45"/>
        <v/>
      </c>
      <c r="N169" s="28" t="str">
        <f t="shared" si="46"/>
        <v/>
      </c>
      <c r="O169" s="29" t="str">
        <f t="shared" si="47"/>
        <v/>
      </c>
      <c r="P169" s="28" t="str">
        <f t="shared" si="48"/>
        <v/>
      </c>
      <c r="Q169" s="29" t="str">
        <f t="shared" si="49"/>
        <v/>
      </c>
      <c r="R169" s="28" t="str">
        <f t="shared" si="50"/>
        <v/>
      </c>
      <c r="S169" s="29" t="str">
        <f t="shared" si="51"/>
        <v/>
      </c>
      <c r="T169" s="28" t="str">
        <f t="shared" si="52"/>
        <v/>
      </c>
      <c r="U169" s="29" t="str">
        <f t="shared" si="53"/>
        <v/>
      </c>
      <c r="V169" s="28" t="str">
        <f t="shared" si="54"/>
        <v/>
      </c>
      <c r="W169" s="29" t="str">
        <f t="shared" si="55"/>
        <v/>
      </c>
    </row>
    <row r="170" spans="1:23" x14ac:dyDescent="0.25">
      <c r="A170" s="14" t="str">
        <f t="shared" si="42"/>
        <v/>
      </c>
      <c r="B170" s="56" t="str">
        <f t="shared" ca="1" si="43"/>
        <v/>
      </c>
      <c r="C170" s="30" t="str">
        <f t="shared" si="56"/>
        <v/>
      </c>
      <c r="E170" s="25" t="str">
        <f t="shared" si="61"/>
        <v/>
      </c>
      <c r="F170" s="31" t="str">
        <f t="shared" si="57"/>
        <v/>
      </c>
      <c r="G170" s="31" t="str">
        <f t="shared" si="58"/>
        <v/>
      </c>
      <c r="H170" s="26" t="str">
        <f t="shared" si="62"/>
        <v/>
      </c>
      <c r="I170" s="25" t="str">
        <f t="shared" si="59"/>
        <v/>
      </c>
      <c r="K170" s="27" t="str">
        <f t="shared" si="60"/>
        <v/>
      </c>
      <c r="L170" s="28" t="str">
        <f t="shared" si="44"/>
        <v/>
      </c>
      <c r="M170" s="29" t="str">
        <f t="shared" si="45"/>
        <v/>
      </c>
      <c r="N170" s="28" t="str">
        <f t="shared" si="46"/>
        <v/>
      </c>
      <c r="O170" s="29" t="str">
        <f t="shared" si="47"/>
        <v/>
      </c>
      <c r="P170" s="28" t="str">
        <f t="shared" si="48"/>
        <v/>
      </c>
      <c r="Q170" s="29" t="str">
        <f t="shared" si="49"/>
        <v/>
      </c>
      <c r="R170" s="28" t="str">
        <f t="shared" si="50"/>
        <v/>
      </c>
      <c r="S170" s="29" t="str">
        <f t="shared" si="51"/>
        <v/>
      </c>
      <c r="T170" s="28" t="str">
        <f t="shared" si="52"/>
        <v/>
      </c>
      <c r="U170" s="29" t="str">
        <f t="shared" si="53"/>
        <v/>
      </c>
      <c r="V170" s="28" t="str">
        <f t="shared" si="54"/>
        <v/>
      </c>
      <c r="W170" s="29" t="str">
        <f t="shared" si="55"/>
        <v/>
      </c>
    </row>
    <row r="171" spans="1:23" x14ac:dyDescent="0.25">
      <c r="A171" s="14" t="str">
        <f t="shared" si="42"/>
        <v/>
      </c>
      <c r="B171" s="56" t="str">
        <f t="shared" ca="1" si="43"/>
        <v/>
      </c>
      <c r="C171" s="30" t="str">
        <f t="shared" si="56"/>
        <v/>
      </c>
      <c r="E171" s="25" t="str">
        <f t="shared" si="61"/>
        <v/>
      </c>
      <c r="F171" s="31" t="str">
        <f t="shared" si="57"/>
        <v/>
      </c>
      <c r="G171" s="31" t="str">
        <f t="shared" si="58"/>
        <v/>
      </c>
      <c r="H171" s="26" t="str">
        <f t="shared" si="62"/>
        <v/>
      </c>
      <c r="I171" s="25" t="str">
        <f t="shared" si="59"/>
        <v/>
      </c>
      <c r="K171" s="27" t="str">
        <f t="shared" si="60"/>
        <v/>
      </c>
      <c r="L171" s="28" t="str">
        <f t="shared" si="44"/>
        <v/>
      </c>
      <c r="M171" s="29" t="str">
        <f t="shared" si="45"/>
        <v/>
      </c>
      <c r="N171" s="28" t="str">
        <f t="shared" si="46"/>
        <v/>
      </c>
      <c r="O171" s="29" t="str">
        <f t="shared" si="47"/>
        <v/>
      </c>
      <c r="P171" s="28" t="str">
        <f t="shared" si="48"/>
        <v/>
      </c>
      <c r="Q171" s="29" t="str">
        <f t="shared" si="49"/>
        <v/>
      </c>
      <c r="R171" s="28" t="str">
        <f t="shared" si="50"/>
        <v/>
      </c>
      <c r="S171" s="29" t="str">
        <f t="shared" si="51"/>
        <v/>
      </c>
      <c r="T171" s="28" t="str">
        <f t="shared" si="52"/>
        <v/>
      </c>
      <c r="U171" s="29" t="str">
        <f t="shared" si="53"/>
        <v/>
      </c>
      <c r="V171" s="28" t="str">
        <f t="shared" si="54"/>
        <v/>
      </c>
      <c r="W171" s="29" t="str">
        <f t="shared" si="55"/>
        <v/>
      </c>
    </row>
    <row r="172" spans="1:23" x14ac:dyDescent="0.25">
      <c r="A172" s="14" t="str">
        <f t="shared" si="42"/>
        <v/>
      </c>
      <c r="B172" s="56" t="str">
        <f t="shared" ca="1" si="43"/>
        <v/>
      </c>
      <c r="C172" s="30" t="str">
        <f t="shared" si="56"/>
        <v/>
      </c>
      <c r="E172" s="25" t="str">
        <f t="shared" si="61"/>
        <v/>
      </c>
      <c r="F172" s="31" t="str">
        <f t="shared" si="57"/>
        <v/>
      </c>
      <c r="G172" s="31" t="str">
        <f t="shared" si="58"/>
        <v/>
      </c>
      <c r="H172" s="26" t="str">
        <f t="shared" si="62"/>
        <v/>
      </c>
      <c r="I172" s="25" t="str">
        <f t="shared" si="59"/>
        <v/>
      </c>
      <c r="K172" s="27" t="str">
        <f t="shared" si="60"/>
        <v/>
      </c>
      <c r="L172" s="28" t="str">
        <f t="shared" si="44"/>
        <v/>
      </c>
      <c r="M172" s="29" t="str">
        <f t="shared" si="45"/>
        <v/>
      </c>
      <c r="N172" s="28" t="str">
        <f t="shared" si="46"/>
        <v/>
      </c>
      <c r="O172" s="29" t="str">
        <f t="shared" si="47"/>
        <v/>
      </c>
      <c r="P172" s="28" t="str">
        <f t="shared" si="48"/>
        <v/>
      </c>
      <c r="Q172" s="29" t="str">
        <f t="shared" si="49"/>
        <v/>
      </c>
      <c r="R172" s="28" t="str">
        <f t="shared" si="50"/>
        <v/>
      </c>
      <c r="S172" s="29" t="str">
        <f t="shared" si="51"/>
        <v/>
      </c>
      <c r="T172" s="28" t="str">
        <f t="shared" si="52"/>
        <v/>
      </c>
      <c r="U172" s="29" t="str">
        <f t="shared" si="53"/>
        <v/>
      </c>
      <c r="V172" s="28" t="str">
        <f t="shared" si="54"/>
        <v/>
      </c>
      <c r="W172" s="29" t="str">
        <f t="shared" si="55"/>
        <v/>
      </c>
    </row>
    <row r="173" spans="1:23" x14ac:dyDescent="0.25">
      <c r="A173" s="14" t="str">
        <f t="shared" si="42"/>
        <v/>
      </c>
      <c r="B173" s="56" t="str">
        <f t="shared" ca="1" si="43"/>
        <v/>
      </c>
      <c r="C173" s="30" t="str">
        <f t="shared" si="56"/>
        <v/>
      </c>
      <c r="E173" s="25" t="str">
        <f t="shared" si="61"/>
        <v/>
      </c>
      <c r="F173" s="31" t="str">
        <f t="shared" si="57"/>
        <v/>
      </c>
      <c r="G173" s="31" t="str">
        <f t="shared" si="58"/>
        <v/>
      </c>
      <c r="H173" s="26" t="str">
        <f t="shared" si="62"/>
        <v/>
      </c>
      <c r="I173" s="25" t="str">
        <f t="shared" si="59"/>
        <v/>
      </c>
      <c r="K173" s="27" t="str">
        <f t="shared" si="60"/>
        <v/>
      </c>
      <c r="L173" s="28" t="str">
        <f t="shared" si="44"/>
        <v/>
      </c>
      <c r="M173" s="29" t="str">
        <f t="shared" si="45"/>
        <v/>
      </c>
      <c r="N173" s="28" t="str">
        <f t="shared" si="46"/>
        <v/>
      </c>
      <c r="O173" s="29" t="str">
        <f t="shared" si="47"/>
        <v/>
      </c>
      <c r="P173" s="28" t="str">
        <f t="shared" si="48"/>
        <v/>
      </c>
      <c r="Q173" s="29" t="str">
        <f t="shared" si="49"/>
        <v/>
      </c>
      <c r="R173" s="28" t="str">
        <f t="shared" si="50"/>
        <v/>
      </c>
      <c r="S173" s="29" t="str">
        <f t="shared" si="51"/>
        <v/>
      </c>
      <c r="T173" s="28" t="str">
        <f t="shared" si="52"/>
        <v/>
      </c>
      <c r="U173" s="29" t="str">
        <f t="shared" si="53"/>
        <v/>
      </c>
      <c r="V173" s="28" t="str">
        <f t="shared" si="54"/>
        <v/>
      </c>
      <c r="W173" s="29" t="str">
        <f t="shared" si="55"/>
        <v/>
      </c>
    </row>
    <row r="174" spans="1:23" x14ac:dyDescent="0.25">
      <c r="A174" s="14" t="str">
        <f t="shared" si="42"/>
        <v/>
      </c>
      <c r="B174" s="56" t="str">
        <f t="shared" ca="1" si="43"/>
        <v/>
      </c>
      <c r="C174" s="30" t="str">
        <f t="shared" si="56"/>
        <v/>
      </c>
      <c r="E174" s="25" t="str">
        <f t="shared" si="61"/>
        <v/>
      </c>
      <c r="F174" s="31" t="str">
        <f t="shared" si="57"/>
        <v/>
      </c>
      <c r="G174" s="31" t="str">
        <f t="shared" si="58"/>
        <v/>
      </c>
      <c r="H174" s="26" t="str">
        <f t="shared" si="62"/>
        <v/>
      </c>
      <c r="I174" s="25" t="str">
        <f t="shared" si="59"/>
        <v/>
      </c>
      <c r="K174" s="27" t="str">
        <f t="shared" si="60"/>
        <v/>
      </c>
      <c r="L174" s="28" t="str">
        <f t="shared" si="44"/>
        <v/>
      </c>
      <c r="M174" s="29" t="str">
        <f t="shared" si="45"/>
        <v/>
      </c>
      <c r="N174" s="28" t="str">
        <f t="shared" si="46"/>
        <v/>
      </c>
      <c r="O174" s="29" t="str">
        <f t="shared" si="47"/>
        <v/>
      </c>
      <c r="P174" s="28" t="str">
        <f t="shared" si="48"/>
        <v/>
      </c>
      <c r="Q174" s="29" t="str">
        <f t="shared" si="49"/>
        <v/>
      </c>
      <c r="R174" s="28" t="str">
        <f t="shared" si="50"/>
        <v/>
      </c>
      <c r="S174" s="29" t="str">
        <f t="shared" si="51"/>
        <v/>
      </c>
      <c r="T174" s="28" t="str">
        <f t="shared" si="52"/>
        <v/>
      </c>
      <c r="U174" s="29" t="str">
        <f t="shared" si="53"/>
        <v/>
      </c>
      <c r="V174" s="28" t="str">
        <f t="shared" si="54"/>
        <v/>
      </c>
      <c r="W174" s="29" t="str">
        <f t="shared" si="55"/>
        <v/>
      </c>
    </row>
    <row r="175" spans="1:23" x14ac:dyDescent="0.25">
      <c r="A175" s="14" t="str">
        <f t="shared" si="42"/>
        <v/>
      </c>
      <c r="B175" s="56" t="str">
        <f t="shared" ca="1" si="43"/>
        <v/>
      </c>
      <c r="C175" s="30" t="str">
        <f t="shared" si="56"/>
        <v/>
      </c>
      <c r="E175" s="25" t="str">
        <f t="shared" si="61"/>
        <v/>
      </c>
      <c r="F175" s="31" t="str">
        <f t="shared" si="57"/>
        <v/>
      </c>
      <c r="G175" s="31" t="str">
        <f t="shared" si="58"/>
        <v/>
      </c>
      <c r="H175" s="26" t="str">
        <f t="shared" si="62"/>
        <v/>
      </c>
      <c r="I175" s="25" t="str">
        <f t="shared" si="59"/>
        <v/>
      </c>
      <c r="K175" s="27" t="str">
        <f t="shared" si="60"/>
        <v/>
      </c>
      <c r="L175" s="28" t="str">
        <f t="shared" si="44"/>
        <v/>
      </c>
      <c r="M175" s="29" t="str">
        <f t="shared" si="45"/>
        <v/>
      </c>
      <c r="N175" s="28" t="str">
        <f t="shared" si="46"/>
        <v/>
      </c>
      <c r="O175" s="29" t="str">
        <f t="shared" si="47"/>
        <v/>
      </c>
      <c r="P175" s="28" t="str">
        <f t="shared" si="48"/>
        <v/>
      </c>
      <c r="Q175" s="29" t="str">
        <f t="shared" si="49"/>
        <v/>
      </c>
      <c r="R175" s="28" t="str">
        <f t="shared" si="50"/>
        <v/>
      </c>
      <c r="S175" s="29" t="str">
        <f t="shared" si="51"/>
        <v/>
      </c>
      <c r="T175" s="28" t="str">
        <f t="shared" si="52"/>
        <v/>
      </c>
      <c r="U175" s="29" t="str">
        <f t="shared" si="53"/>
        <v/>
      </c>
      <c r="V175" s="28" t="str">
        <f t="shared" si="54"/>
        <v/>
      </c>
      <c r="W175" s="29" t="str">
        <f t="shared" si="55"/>
        <v/>
      </c>
    </row>
    <row r="176" spans="1:23" x14ac:dyDescent="0.25">
      <c r="A176" s="14" t="str">
        <f t="shared" si="42"/>
        <v/>
      </c>
      <c r="B176" s="56" t="str">
        <f t="shared" ca="1" si="43"/>
        <v/>
      </c>
      <c r="C176" s="30" t="str">
        <f t="shared" si="56"/>
        <v/>
      </c>
      <c r="E176" s="25" t="str">
        <f t="shared" si="61"/>
        <v/>
      </c>
      <c r="F176" s="31" t="str">
        <f t="shared" si="57"/>
        <v/>
      </c>
      <c r="G176" s="31" t="str">
        <f t="shared" si="58"/>
        <v/>
      </c>
      <c r="H176" s="26" t="str">
        <f t="shared" si="62"/>
        <v/>
      </c>
      <c r="I176" s="25" t="str">
        <f t="shared" si="59"/>
        <v/>
      </c>
      <c r="K176" s="27" t="str">
        <f t="shared" si="60"/>
        <v/>
      </c>
      <c r="L176" s="28" t="str">
        <f t="shared" si="44"/>
        <v/>
      </c>
      <c r="M176" s="29" t="str">
        <f t="shared" si="45"/>
        <v/>
      </c>
      <c r="N176" s="28" t="str">
        <f t="shared" si="46"/>
        <v/>
      </c>
      <c r="O176" s="29" t="str">
        <f t="shared" si="47"/>
        <v/>
      </c>
      <c r="P176" s="28" t="str">
        <f t="shared" si="48"/>
        <v/>
      </c>
      <c r="Q176" s="29" t="str">
        <f t="shared" si="49"/>
        <v/>
      </c>
      <c r="R176" s="28" t="str">
        <f t="shared" si="50"/>
        <v/>
      </c>
      <c r="S176" s="29" t="str">
        <f t="shared" si="51"/>
        <v/>
      </c>
      <c r="T176" s="28" t="str">
        <f t="shared" si="52"/>
        <v/>
      </c>
      <c r="U176" s="29" t="str">
        <f t="shared" si="53"/>
        <v/>
      </c>
      <c r="V176" s="28" t="str">
        <f t="shared" si="54"/>
        <v/>
      </c>
      <c r="W176" s="29" t="str">
        <f t="shared" si="55"/>
        <v/>
      </c>
    </row>
    <row r="177" spans="1:23" x14ac:dyDescent="0.25">
      <c r="A177" s="14" t="str">
        <f t="shared" si="42"/>
        <v/>
      </c>
      <c r="B177" s="56" t="str">
        <f t="shared" ca="1" si="43"/>
        <v/>
      </c>
      <c r="C177" s="30" t="str">
        <f t="shared" si="56"/>
        <v/>
      </c>
      <c r="E177" s="25" t="str">
        <f t="shared" si="61"/>
        <v/>
      </c>
      <c r="F177" s="31" t="str">
        <f t="shared" si="57"/>
        <v/>
      </c>
      <c r="G177" s="31" t="str">
        <f t="shared" si="58"/>
        <v/>
      </c>
      <c r="H177" s="26" t="str">
        <f t="shared" si="62"/>
        <v/>
      </c>
      <c r="I177" s="25" t="str">
        <f t="shared" si="59"/>
        <v/>
      </c>
      <c r="K177" s="27" t="str">
        <f t="shared" si="60"/>
        <v/>
      </c>
      <c r="L177" s="28" t="str">
        <f t="shared" si="44"/>
        <v/>
      </c>
      <c r="M177" s="29" t="str">
        <f t="shared" si="45"/>
        <v/>
      </c>
      <c r="N177" s="28" t="str">
        <f t="shared" si="46"/>
        <v/>
      </c>
      <c r="O177" s="29" t="str">
        <f t="shared" si="47"/>
        <v/>
      </c>
      <c r="P177" s="28" t="str">
        <f t="shared" si="48"/>
        <v/>
      </c>
      <c r="Q177" s="29" t="str">
        <f t="shared" si="49"/>
        <v/>
      </c>
      <c r="R177" s="28" t="str">
        <f t="shared" si="50"/>
        <v/>
      </c>
      <c r="S177" s="29" t="str">
        <f t="shared" si="51"/>
        <v/>
      </c>
      <c r="T177" s="28" t="str">
        <f t="shared" si="52"/>
        <v/>
      </c>
      <c r="U177" s="29" t="str">
        <f t="shared" si="53"/>
        <v/>
      </c>
      <c r="V177" s="28" t="str">
        <f t="shared" si="54"/>
        <v/>
      </c>
      <c r="W177" s="29" t="str">
        <f t="shared" si="55"/>
        <v/>
      </c>
    </row>
    <row r="178" spans="1:23" x14ac:dyDescent="0.25">
      <c r="A178" s="14" t="str">
        <f t="shared" si="42"/>
        <v/>
      </c>
      <c r="B178" s="56" t="str">
        <f t="shared" ca="1" si="43"/>
        <v/>
      </c>
      <c r="C178" s="30" t="str">
        <f t="shared" si="56"/>
        <v/>
      </c>
      <c r="E178" s="25" t="str">
        <f t="shared" si="61"/>
        <v/>
      </c>
      <c r="F178" s="31" t="str">
        <f t="shared" si="57"/>
        <v/>
      </c>
      <c r="G178" s="31" t="str">
        <f t="shared" si="58"/>
        <v/>
      </c>
      <c r="H178" s="26" t="str">
        <f t="shared" si="62"/>
        <v/>
      </c>
      <c r="I178" s="25" t="str">
        <f t="shared" si="59"/>
        <v/>
      </c>
      <c r="K178" s="27" t="str">
        <f t="shared" si="60"/>
        <v/>
      </c>
      <c r="L178" s="28" t="str">
        <f t="shared" si="44"/>
        <v/>
      </c>
      <c r="M178" s="29" t="str">
        <f t="shared" si="45"/>
        <v/>
      </c>
      <c r="N178" s="28" t="str">
        <f t="shared" si="46"/>
        <v/>
      </c>
      <c r="O178" s="29" t="str">
        <f t="shared" si="47"/>
        <v/>
      </c>
      <c r="P178" s="28" t="str">
        <f t="shared" si="48"/>
        <v/>
      </c>
      <c r="Q178" s="29" t="str">
        <f t="shared" si="49"/>
        <v/>
      </c>
      <c r="R178" s="28" t="str">
        <f t="shared" si="50"/>
        <v/>
      </c>
      <c r="S178" s="29" t="str">
        <f t="shared" si="51"/>
        <v/>
      </c>
      <c r="T178" s="28" t="str">
        <f t="shared" si="52"/>
        <v/>
      </c>
      <c r="U178" s="29" t="str">
        <f t="shared" si="53"/>
        <v/>
      </c>
      <c r="V178" s="28" t="str">
        <f t="shared" si="54"/>
        <v/>
      </c>
      <c r="W178" s="29" t="str">
        <f t="shared" si="55"/>
        <v/>
      </c>
    </row>
    <row r="179" spans="1:23" x14ac:dyDescent="0.25">
      <c r="A179" s="14" t="str">
        <f t="shared" si="42"/>
        <v/>
      </c>
      <c r="B179" s="56" t="str">
        <f t="shared" ca="1" si="43"/>
        <v/>
      </c>
      <c r="C179" s="30" t="str">
        <f t="shared" si="56"/>
        <v/>
      </c>
      <c r="E179" s="25" t="str">
        <f t="shared" si="61"/>
        <v/>
      </c>
      <c r="F179" s="31" t="str">
        <f t="shared" si="57"/>
        <v/>
      </c>
      <c r="G179" s="31" t="str">
        <f t="shared" si="58"/>
        <v/>
      </c>
      <c r="H179" s="26" t="str">
        <f t="shared" si="62"/>
        <v/>
      </c>
      <c r="I179" s="25" t="str">
        <f t="shared" si="59"/>
        <v/>
      </c>
      <c r="K179" s="27" t="str">
        <f t="shared" si="60"/>
        <v/>
      </c>
      <c r="L179" s="28" t="str">
        <f t="shared" si="44"/>
        <v/>
      </c>
      <c r="M179" s="29" t="str">
        <f t="shared" si="45"/>
        <v/>
      </c>
      <c r="N179" s="28" t="str">
        <f t="shared" si="46"/>
        <v/>
      </c>
      <c r="O179" s="29" t="str">
        <f t="shared" si="47"/>
        <v/>
      </c>
      <c r="P179" s="28" t="str">
        <f t="shared" si="48"/>
        <v/>
      </c>
      <c r="Q179" s="29" t="str">
        <f t="shared" si="49"/>
        <v/>
      </c>
      <c r="R179" s="28" t="str">
        <f t="shared" si="50"/>
        <v/>
      </c>
      <c r="S179" s="29" t="str">
        <f t="shared" si="51"/>
        <v/>
      </c>
      <c r="T179" s="28" t="str">
        <f t="shared" si="52"/>
        <v/>
      </c>
      <c r="U179" s="29" t="str">
        <f t="shared" si="53"/>
        <v/>
      </c>
      <c r="V179" s="28" t="str">
        <f t="shared" si="54"/>
        <v/>
      </c>
      <c r="W179" s="29" t="str">
        <f t="shared" si="55"/>
        <v/>
      </c>
    </row>
    <row r="180" spans="1:23" x14ac:dyDescent="0.25">
      <c r="A180" s="14" t="str">
        <f t="shared" si="42"/>
        <v/>
      </c>
      <c r="B180" s="56" t="str">
        <f t="shared" ca="1" si="43"/>
        <v/>
      </c>
      <c r="C180" s="30" t="str">
        <f t="shared" si="56"/>
        <v/>
      </c>
      <c r="E180" s="25" t="str">
        <f t="shared" si="61"/>
        <v/>
      </c>
      <c r="F180" s="31" t="str">
        <f t="shared" si="57"/>
        <v/>
      </c>
      <c r="G180" s="31" t="str">
        <f t="shared" si="58"/>
        <v/>
      </c>
      <c r="H180" s="26" t="str">
        <f t="shared" si="62"/>
        <v/>
      </c>
      <c r="I180" s="25" t="str">
        <f t="shared" si="59"/>
        <v/>
      </c>
      <c r="K180" s="27" t="str">
        <f t="shared" si="60"/>
        <v/>
      </c>
      <c r="L180" s="28" t="str">
        <f t="shared" si="44"/>
        <v/>
      </c>
      <c r="M180" s="29" t="str">
        <f t="shared" si="45"/>
        <v/>
      </c>
      <c r="N180" s="28" t="str">
        <f t="shared" si="46"/>
        <v/>
      </c>
      <c r="O180" s="29" t="str">
        <f t="shared" si="47"/>
        <v/>
      </c>
      <c r="P180" s="28" t="str">
        <f t="shared" si="48"/>
        <v/>
      </c>
      <c r="Q180" s="29" t="str">
        <f t="shared" si="49"/>
        <v/>
      </c>
      <c r="R180" s="28" t="str">
        <f t="shared" si="50"/>
        <v/>
      </c>
      <c r="S180" s="29" t="str">
        <f t="shared" si="51"/>
        <v/>
      </c>
      <c r="T180" s="28" t="str">
        <f t="shared" si="52"/>
        <v/>
      </c>
      <c r="U180" s="29" t="str">
        <f t="shared" si="53"/>
        <v/>
      </c>
      <c r="V180" s="28" t="str">
        <f t="shared" si="54"/>
        <v/>
      </c>
      <c r="W180" s="29" t="str">
        <f t="shared" si="55"/>
        <v/>
      </c>
    </row>
    <row r="181" spans="1:23" x14ac:dyDescent="0.25">
      <c r="A181" s="14" t="str">
        <f t="shared" si="42"/>
        <v/>
      </c>
      <c r="B181" s="56" t="str">
        <f t="shared" ca="1" si="43"/>
        <v/>
      </c>
      <c r="C181" s="30" t="str">
        <f t="shared" si="56"/>
        <v/>
      </c>
      <c r="E181" s="25" t="str">
        <f t="shared" si="61"/>
        <v/>
      </c>
      <c r="F181" s="31" t="str">
        <f t="shared" si="57"/>
        <v/>
      </c>
      <c r="G181" s="31" t="str">
        <f t="shared" si="58"/>
        <v/>
      </c>
      <c r="H181" s="26" t="str">
        <f t="shared" si="62"/>
        <v/>
      </c>
      <c r="I181" s="25" t="str">
        <f t="shared" si="59"/>
        <v/>
      </c>
      <c r="K181" s="27" t="str">
        <f t="shared" si="60"/>
        <v/>
      </c>
      <c r="L181" s="28" t="str">
        <f t="shared" si="44"/>
        <v/>
      </c>
      <c r="M181" s="29" t="str">
        <f t="shared" si="45"/>
        <v/>
      </c>
      <c r="N181" s="28" t="str">
        <f t="shared" si="46"/>
        <v/>
      </c>
      <c r="O181" s="29" t="str">
        <f t="shared" si="47"/>
        <v/>
      </c>
      <c r="P181" s="28" t="str">
        <f t="shared" si="48"/>
        <v/>
      </c>
      <c r="Q181" s="29" t="str">
        <f t="shared" si="49"/>
        <v/>
      </c>
      <c r="R181" s="28" t="str">
        <f t="shared" si="50"/>
        <v/>
      </c>
      <c r="S181" s="29" t="str">
        <f t="shared" si="51"/>
        <v/>
      </c>
      <c r="T181" s="28" t="str">
        <f t="shared" si="52"/>
        <v/>
      </c>
      <c r="U181" s="29" t="str">
        <f t="shared" si="53"/>
        <v/>
      </c>
      <c r="V181" s="28" t="str">
        <f t="shared" si="54"/>
        <v/>
      </c>
      <c r="W181" s="29" t="str">
        <f t="shared" si="55"/>
        <v/>
      </c>
    </row>
    <row r="182" spans="1:23" x14ac:dyDescent="0.25">
      <c r="A182" s="14" t="str">
        <f t="shared" si="42"/>
        <v/>
      </c>
      <c r="B182" s="56" t="str">
        <f t="shared" ca="1" si="43"/>
        <v/>
      </c>
      <c r="C182" s="30" t="str">
        <f t="shared" si="56"/>
        <v/>
      </c>
      <c r="E182" s="25" t="str">
        <f t="shared" si="61"/>
        <v/>
      </c>
      <c r="F182" s="31" t="str">
        <f t="shared" si="57"/>
        <v/>
      </c>
      <c r="G182" s="31" t="str">
        <f t="shared" si="58"/>
        <v/>
      </c>
      <c r="H182" s="26" t="str">
        <f t="shared" si="62"/>
        <v/>
      </c>
      <c r="I182" s="25" t="str">
        <f t="shared" si="59"/>
        <v/>
      </c>
      <c r="K182" s="27" t="str">
        <f t="shared" si="60"/>
        <v/>
      </c>
      <c r="L182" s="28" t="str">
        <f t="shared" si="44"/>
        <v/>
      </c>
      <c r="M182" s="29" t="str">
        <f t="shared" si="45"/>
        <v/>
      </c>
      <c r="N182" s="28" t="str">
        <f t="shared" si="46"/>
        <v/>
      </c>
      <c r="O182" s="29" t="str">
        <f t="shared" si="47"/>
        <v/>
      </c>
      <c r="P182" s="28" t="str">
        <f t="shared" si="48"/>
        <v/>
      </c>
      <c r="Q182" s="29" t="str">
        <f t="shared" si="49"/>
        <v/>
      </c>
      <c r="R182" s="28" t="str">
        <f t="shared" si="50"/>
        <v/>
      </c>
      <c r="S182" s="29" t="str">
        <f t="shared" si="51"/>
        <v/>
      </c>
      <c r="T182" s="28" t="str">
        <f t="shared" si="52"/>
        <v/>
      </c>
      <c r="U182" s="29" t="str">
        <f t="shared" si="53"/>
        <v/>
      </c>
      <c r="V182" s="28" t="str">
        <f t="shared" si="54"/>
        <v/>
      </c>
      <c r="W182" s="29" t="str">
        <f t="shared" si="55"/>
        <v/>
      </c>
    </row>
    <row r="183" spans="1:23" x14ac:dyDescent="0.25">
      <c r="A183" s="14" t="str">
        <f t="shared" si="42"/>
        <v/>
      </c>
      <c r="B183" s="56" t="str">
        <f t="shared" ca="1" si="43"/>
        <v/>
      </c>
      <c r="C183" s="30" t="str">
        <f t="shared" si="56"/>
        <v/>
      </c>
      <c r="E183" s="25" t="str">
        <f t="shared" si="61"/>
        <v/>
      </c>
      <c r="F183" s="31" t="str">
        <f t="shared" si="57"/>
        <v/>
      </c>
      <c r="G183" s="31" t="str">
        <f t="shared" si="58"/>
        <v/>
      </c>
      <c r="H183" s="26" t="str">
        <f t="shared" si="62"/>
        <v/>
      </c>
      <c r="I183" s="25" t="str">
        <f t="shared" si="59"/>
        <v/>
      </c>
      <c r="K183" s="27" t="str">
        <f t="shared" si="60"/>
        <v/>
      </c>
      <c r="L183" s="28" t="str">
        <f t="shared" si="44"/>
        <v/>
      </c>
      <c r="M183" s="29" t="str">
        <f t="shared" si="45"/>
        <v/>
      </c>
      <c r="N183" s="28" t="str">
        <f t="shared" si="46"/>
        <v/>
      </c>
      <c r="O183" s="29" t="str">
        <f t="shared" si="47"/>
        <v/>
      </c>
      <c r="P183" s="28" t="str">
        <f t="shared" si="48"/>
        <v/>
      </c>
      <c r="Q183" s="29" t="str">
        <f t="shared" si="49"/>
        <v/>
      </c>
      <c r="R183" s="28" t="str">
        <f t="shared" si="50"/>
        <v/>
      </c>
      <c r="S183" s="29" t="str">
        <f t="shared" si="51"/>
        <v/>
      </c>
      <c r="T183" s="28" t="str">
        <f t="shared" si="52"/>
        <v/>
      </c>
      <c r="U183" s="29" t="str">
        <f t="shared" si="53"/>
        <v/>
      </c>
      <c r="V183" s="28" t="str">
        <f t="shared" si="54"/>
        <v/>
      </c>
      <c r="W183" s="29" t="str">
        <f t="shared" si="55"/>
        <v/>
      </c>
    </row>
    <row r="184" spans="1:23" x14ac:dyDescent="0.25">
      <c r="A184" s="14" t="str">
        <f t="shared" si="42"/>
        <v/>
      </c>
      <c r="B184" s="56" t="str">
        <f t="shared" ca="1" si="43"/>
        <v/>
      </c>
      <c r="C184" s="30" t="str">
        <f t="shared" si="56"/>
        <v/>
      </c>
      <c r="E184" s="25" t="str">
        <f t="shared" si="61"/>
        <v/>
      </c>
      <c r="F184" s="31" t="str">
        <f t="shared" si="57"/>
        <v/>
      </c>
      <c r="G184" s="31" t="str">
        <f t="shared" si="58"/>
        <v/>
      </c>
      <c r="H184" s="26" t="str">
        <f t="shared" si="62"/>
        <v/>
      </c>
      <c r="I184" s="25" t="str">
        <f t="shared" si="59"/>
        <v/>
      </c>
      <c r="K184" s="27" t="str">
        <f t="shared" si="60"/>
        <v/>
      </c>
      <c r="L184" s="28" t="str">
        <f t="shared" si="44"/>
        <v/>
      </c>
      <c r="M184" s="29" t="str">
        <f t="shared" si="45"/>
        <v/>
      </c>
      <c r="N184" s="28" t="str">
        <f t="shared" si="46"/>
        <v/>
      </c>
      <c r="O184" s="29" t="str">
        <f t="shared" si="47"/>
        <v/>
      </c>
      <c r="P184" s="28" t="str">
        <f t="shared" si="48"/>
        <v/>
      </c>
      <c r="Q184" s="29" t="str">
        <f t="shared" si="49"/>
        <v/>
      </c>
      <c r="R184" s="28" t="str">
        <f t="shared" si="50"/>
        <v/>
      </c>
      <c r="S184" s="29" t="str">
        <f t="shared" si="51"/>
        <v/>
      </c>
      <c r="T184" s="28" t="str">
        <f t="shared" si="52"/>
        <v/>
      </c>
      <c r="U184" s="29" t="str">
        <f t="shared" si="53"/>
        <v/>
      </c>
      <c r="V184" s="28" t="str">
        <f t="shared" si="54"/>
        <v/>
      </c>
      <c r="W184" s="29" t="str">
        <f t="shared" si="55"/>
        <v/>
      </c>
    </row>
    <row r="185" spans="1:23" x14ac:dyDescent="0.25">
      <c r="A185" s="14" t="str">
        <f t="shared" si="42"/>
        <v/>
      </c>
      <c r="B185" s="56" t="str">
        <f t="shared" ca="1" si="43"/>
        <v/>
      </c>
      <c r="C185" s="30" t="str">
        <f t="shared" si="56"/>
        <v/>
      </c>
      <c r="E185" s="25" t="str">
        <f t="shared" si="61"/>
        <v/>
      </c>
      <c r="F185" s="31" t="str">
        <f t="shared" si="57"/>
        <v/>
      </c>
      <c r="G185" s="31" t="str">
        <f t="shared" si="58"/>
        <v/>
      </c>
      <c r="H185" s="26" t="str">
        <f t="shared" si="62"/>
        <v/>
      </c>
      <c r="I185" s="25" t="str">
        <f t="shared" si="59"/>
        <v/>
      </c>
      <c r="K185" s="27" t="str">
        <f t="shared" si="60"/>
        <v/>
      </c>
      <c r="L185" s="28" t="str">
        <f t="shared" si="44"/>
        <v/>
      </c>
      <c r="M185" s="29" t="str">
        <f t="shared" si="45"/>
        <v/>
      </c>
      <c r="N185" s="28" t="str">
        <f t="shared" si="46"/>
        <v/>
      </c>
      <c r="O185" s="29" t="str">
        <f t="shared" si="47"/>
        <v/>
      </c>
      <c r="P185" s="28" t="str">
        <f t="shared" si="48"/>
        <v/>
      </c>
      <c r="Q185" s="29" t="str">
        <f t="shared" si="49"/>
        <v/>
      </c>
      <c r="R185" s="28" t="str">
        <f t="shared" si="50"/>
        <v/>
      </c>
      <c r="S185" s="29" t="str">
        <f t="shared" si="51"/>
        <v/>
      </c>
      <c r="T185" s="28" t="str">
        <f t="shared" si="52"/>
        <v/>
      </c>
      <c r="U185" s="29" t="str">
        <f t="shared" si="53"/>
        <v/>
      </c>
      <c r="V185" s="28" t="str">
        <f t="shared" si="54"/>
        <v/>
      </c>
      <c r="W185" s="29" t="str">
        <f t="shared" si="55"/>
        <v/>
      </c>
    </row>
    <row r="186" spans="1:23" x14ac:dyDescent="0.25">
      <c r="A186" s="14" t="str">
        <f t="shared" si="42"/>
        <v/>
      </c>
      <c r="B186" s="56" t="str">
        <f t="shared" ca="1" si="43"/>
        <v/>
      </c>
      <c r="C186" s="30" t="str">
        <f t="shared" si="56"/>
        <v/>
      </c>
      <c r="E186" s="25" t="str">
        <f t="shared" si="61"/>
        <v/>
      </c>
      <c r="F186" s="31" t="str">
        <f t="shared" si="57"/>
        <v/>
      </c>
      <c r="G186" s="31" t="str">
        <f t="shared" si="58"/>
        <v/>
      </c>
      <c r="H186" s="26" t="str">
        <f t="shared" si="62"/>
        <v/>
      </c>
      <c r="I186" s="25" t="str">
        <f t="shared" si="59"/>
        <v/>
      </c>
      <c r="K186" s="27" t="str">
        <f t="shared" si="60"/>
        <v/>
      </c>
      <c r="L186" s="28" t="str">
        <f t="shared" si="44"/>
        <v/>
      </c>
      <c r="M186" s="29" t="str">
        <f t="shared" si="45"/>
        <v/>
      </c>
      <c r="N186" s="28" t="str">
        <f t="shared" si="46"/>
        <v/>
      </c>
      <c r="O186" s="29" t="str">
        <f t="shared" si="47"/>
        <v/>
      </c>
      <c r="P186" s="28" t="str">
        <f t="shared" si="48"/>
        <v/>
      </c>
      <c r="Q186" s="29" t="str">
        <f t="shared" si="49"/>
        <v/>
      </c>
      <c r="R186" s="28" t="str">
        <f t="shared" si="50"/>
        <v/>
      </c>
      <c r="S186" s="29" t="str">
        <f t="shared" si="51"/>
        <v/>
      </c>
      <c r="T186" s="28" t="str">
        <f t="shared" si="52"/>
        <v/>
      </c>
      <c r="U186" s="29" t="str">
        <f t="shared" si="53"/>
        <v/>
      </c>
      <c r="V186" s="28" t="str">
        <f t="shared" si="54"/>
        <v/>
      </c>
      <c r="W186" s="29" t="str">
        <f t="shared" si="55"/>
        <v/>
      </c>
    </row>
    <row r="187" spans="1:23" x14ac:dyDescent="0.25">
      <c r="A187" s="14" t="str">
        <f t="shared" si="42"/>
        <v/>
      </c>
      <c r="B187" s="56" t="str">
        <f t="shared" ca="1" si="43"/>
        <v/>
      </c>
      <c r="C187" s="30" t="str">
        <f t="shared" si="56"/>
        <v/>
      </c>
      <c r="E187" s="25" t="str">
        <f t="shared" si="61"/>
        <v/>
      </c>
      <c r="F187" s="31" t="str">
        <f t="shared" si="57"/>
        <v/>
      </c>
      <c r="G187" s="31" t="str">
        <f t="shared" si="58"/>
        <v/>
      </c>
      <c r="H187" s="26" t="str">
        <f t="shared" si="62"/>
        <v/>
      </c>
      <c r="I187" s="25" t="str">
        <f t="shared" si="59"/>
        <v/>
      </c>
      <c r="K187" s="27" t="str">
        <f t="shared" si="60"/>
        <v/>
      </c>
      <c r="L187" s="28" t="str">
        <f t="shared" si="44"/>
        <v/>
      </c>
      <c r="M187" s="29" t="str">
        <f t="shared" si="45"/>
        <v/>
      </c>
      <c r="N187" s="28" t="str">
        <f t="shared" si="46"/>
        <v/>
      </c>
      <c r="O187" s="29" t="str">
        <f t="shared" si="47"/>
        <v/>
      </c>
      <c r="P187" s="28" t="str">
        <f t="shared" si="48"/>
        <v/>
      </c>
      <c r="Q187" s="29" t="str">
        <f t="shared" si="49"/>
        <v/>
      </c>
      <c r="R187" s="28" t="str">
        <f t="shared" si="50"/>
        <v/>
      </c>
      <c r="S187" s="29" t="str">
        <f t="shared" si="51"/>
        <v/>
      </c>
      <c r="T187" s="28" t="str">
        <f t="shared" si="52"/>
        <v/>
      </c>
      <c r="U187" s="29" t="str">
        <f t="shared" si="53"/>
        <v/>
      </c>
      <c r="V187" s="28" t="str">
        <f t="shared" si="54"/>
        <v/>
      </c>
      <c r="W187" s="29" t="str">
        <f t="shared" si="55"/>
        <v/>
      </c>
    </row>
    <row r="188" spans="1:23" x14ac:dyDescent="0.25">
      <c r="A188" s="14" t="str">
        <f t="shared" si="42"/>
        <v/>
      </c>
      <c r="B188" s="56" t="str">
        <f t="shared" ca="1" si="43"/>
        <v/>
      </c>
      <c r="C188" s="30" t="str">
        <f t="shared" si="56"/>
        <v/>
      </c>
      <c r="E188" s="25" t="str">
        <f t="shared" si="61"/>
        <v/>
      </c>
      <c r="F188" s="31" t="str">
        <f t="shared" si="57"/>
        <v/>
      </c>
      <c r="G188" s="31" t="str">
        <f t="shared" si="58"/>
        <v/>
      </c>
      <c r="H188" s="26" t="str">
        <f t="shared" si="62"/>
        <v/>
      </c>
      <c r="I188" s="25" t="str">
        <f t="shared" si="59"/>
        <v/>
      </c>
      <c r="K188" s="27" t="str">
        <f t="shared" si="60"/>
        <v/>
      </c>
      <c r="L188" s="28" t="str">
        <f t="shared" si="44"/>
        <v/>
      </c>
      <c r="M188" s="29" t="str">
        <f t="shared" si="45"/>
        <v/>
      </c>
      <c r="N188" s="28" t="str">
        <f t="shared" si="46"/>
        <v/>
      </c>
      <c r="O188" s="29" t="str">
        <f t="shared" si="47"/>
        <v/>
      </c>
      <c r="P188" s="28" t="str">
        <f t="shared" si="48"/>
        <v/>
      </c>
      <c r="Q188" s="29" t="str">
        <f t="shared" si="49"/>
        <v/>
      </c>
      <c r="R188" s="28" t="str">
        <f t="shared" si="50"/>
        <v/>
      </c>
      <c r="S188" s="29" t="str">
        <f t="shared" si="51"/>
        <v/>
      </c>
      <c r="T188" s="28" t="str">
        <f t="shared" si="52"/>
        <v/>
      </c>
      <c r="U188" s="29" t="str">
        <f t="shared" si="53"/>
        <v/>
      </c>
      <c r="V188" s="28" t="str">
        <f t="shared" si="54"/>
        <v/>
      </c>
      <c r="W188" s="29" t="str">
        <f t="shared" si="55"/>
        <v/>
      </c>
    </row>
    <row r="189" spans="1:23" x14ac:dyDescent="0.25">
      <c r="A189" s="14" t="str">
        <f t="shared" si="42"/>
        <v/>
      </c>
      <c r="B189" s="56" t="str">
        <f t="shared" ca="1" si="43"/>
        <v/>
      </c>
      <c r="C189" s="30" t="str">
        <f t="shared" si="56"/>
        <v/>
      </c>
      <c r="E189" s="25" t="str">
        <f t="shared" si="61"/>
        <v/>
      </c>
      <c r="F189" s="31" t="str">
        <f t="shared" si="57"/>
        <v/>
      </c>
      <c r="G189" s="31" t="str">
        <f t="shared" si="58"/>
        <v/>
      </c>
      <c r="H189" s="26" t="str">
        <f t="shared" si="62"/>
        <v/>
      </c>
      <c r="I189" s="25" t="str">
        <f t="shared" si="59"/>
        <v/>
      </c>
      <c r="K189" s="27" t="str">
        <f t="shared" si="60"/>
        <v/>
      </c>
      <c r="L189" s="28" t="str">
        <f t="shared" si="44"/>
        <v/>
      </c>
      <c r="M189" s="29" t="str">
        <f t="shared" si="45"/>
        <v/>
      </c>
      <c r="N189" s="28" t="str">
        <f t="shared" si="46"/>
        <v/>
      </c>
      <c r="O189" s="29" t="str">
        <f t="shared" si="47"/>
        <v/>
      </c>
      <c r="P189" s="28" t="str">
        <f t="shared" si="48"/>
        <v/>
      </c>
      <c r="Q189" s="29" t="str">
        <f t="shared" si="49"/>
        <v/>
      </c>
      <c r="R189" s="28" t="str">
        <f t="shared" si="50"/>
        <v/>
      </c>
      <c r="S189" s="29" t="str">
        <f t="shared" si="51"/>
        <v/>
      </c>
      <c r="T189" s="28" t="str">
        <f t="shared" si="52"/>
        <v/>
      </c>
      <c r="U189" s="29" t="str">
        <f t="shared" si="53"/>
        <v/>
      </c>
      <c r="V189" s="28" t="str">
        <f t="shared" si="54"/>
        <v/>
      </c>
      <c r="W189" s="29" t="str">
        <f t="shared" si="55"/>
        <v/>
      </c>
    </row>
    <row r="190" spans="1:23" x14ac:dyDescent="0.25">
      <c r="A190" s="14" t="str">
        <f t="shared" si="42"/>
        <v/>
      </c>
      <c r="B190" s="56" t="str">
        <f t="shared" ca="1" si="43"/>
        <v/>
      </c>
      <c r="C190" s="30" t="str">
        <f t="shared" si="56"/>
        <v/>
      </c>
      <c r="E190" s="25" t="str">
        <f t="shared" si="61"/>
        <v/>
      </c>
      <c r="F190" s="31" t="str">
        <f t="shared" si="57"/>
        <v/>
      </c>
      <c r="G190" s="31" t="str">
        <f t="shared" si="58"/>
        <v/>
      </c>
      <c r="H190" s="26" t="str">
        <f t="shared" si="62"/>
        <v/>
      </c>
      <c r="I190" s="25" t="str">
        <f t="shared" si="59"/>
        <v/>
      </c>
      <c r="K190" s="27" t="str">
        <f t="shared" si="60"/>
        <v/>
      </c>
      <c r="L190" s="28" t="str">
        <f t="shared" si="44"/>
        <v/>
      </c>
      <c r="M190" s="29" t="str">
        <f t="shared" si="45"/>
        <v/>
      </c>
      <c r="N190" s="28" t="str">
        <f t="shared" si="46"/>
        <v/>
      </c>
      <c r="O190" s="29" t="str">
        <f t="shared" si="47"/>
        <v/>
      </c>
      <c r="P190" s="28" t="str">
        <f t="shared" si="48"/>
        <v/>
      </c>
      <c r="Q190" s="29" t="str">
        <f t="shared" si="49"/>
        <v/>
      </c>
      <c r="R190" s="28" t="str">
        <f t="shared" si="50"/>
        <v/>
      </c>
      <c r="S190" s="29" t="str">
        <f t="shared" si="51"/>
        <v/>
      </c>
      <c r="T190" s="28" t="str">
        <f t="shared" si="52"/>
        <v/>
      </c>
      <c r="U190" s="29" t="str">
        <f t="shared" si="53"/>
        <v/>
      </c>
      <c r="V190" s="28" t="str">
        <f t="shared" si="54"/>
        <v/>
      </c>
      <c r="W190" s="29" t="str">
        <f t="shared" si="55"/>
        <v/>
      </c>
    </row>
    <row r="191" spans="1:23" x14ac:dyDescent="0.25">
      <c r="A191" s="14" t="str">
        <f t="shared" si="42"/>
        <v/>
      </c>
      <c r="B191" s="56" t="str">
        <f t="shared" ca="1" si="43"/>
        <v/>
      </c>
      <c r="C191" s="30" t="str">
        <f t="shared" si="56"/>
        <v/>
      </c>
      <c r="E191" s="25" t="str">
        <f t="shared" si="61"/>
        <v/>
      </c>
      <c r="F191" s="31" t="str">
        <f t="shared" si="57"/>
        <v/>
      </c>
      <c r="G191" s="31" t="str">
        <f t="shared" si="58"/>
        <v/>
      </c>
      <c r="H191" s="26" t="str">
        <f t="shared" si="62"/>
        <v/>
      </c>
      <c r="I191" s="25" t="str">
        <f t="shared" si="59"/>
        <v/>
      </c>
      <c r="K191" s="27" t="str">
        <f t="shared" si="60"/>
        <v/>
      </c>
      <c r="L191" s="28" t="str">
        <f t="shared" si="44"/>
        <v/>
      </c>
      <c r="M191" s="29" t="str">
        <f t="shared" si="45"/>
        <v/>
      </c>
      <c r="N191" s="28" t="str">
        <f t="shared" si="46"/>
        <v/>
      </c>
      <c r="O191" s="29" t="str">
        <f t="shared" si="47"/>
        <v/>
      </c>
      <c r="P191" s="28" t="str">
        <f t="shared" si="48"/>
        <v/>
      </c>
      <c r="Q191" s="29" t="str">
        <f t="shared" si="49"/>
        <v/>
      </c>
      <c r="R191" s="28" t="str">
        <f t="shared" si="50"/>
        <v/>
      </c>
      <c r="S191" s="29" t="str">
        <f t="shared" si="51"/>
        <v/>
      </c>
      <c r="T191" s="28" t="str">
        <f t="shared" si="52"/>
        <v/>
      </c>
      <c r="U191" s="29" t="str">
        <f t="shared" si="53"/>
        <v/>
      </c>
      <c r="V191" s="28" t="str">
        <f t="shared" si="54"/>
        <v/>
      </c>
      <c r="W191" s="29" t="str">
        <f t="shared" si="55"/>
        <v/>
      </c>
    </row>
    <row r="192" spans="1:23" x14ac:dyDescent="0.25">
      <c r="A192" s="14" t="str">
        <f t="shared" si="42"/>
        <v/>
      </c>
      <c r="B192" s="56" t="str">
        <f t="shared" ca="1" si="43"/>
        <v/>
      </c>
      <c r="C192" s="30" t="str">
        <f t="shared" si="56"/>
        <v/>
      </c>
      <c r="E192" s="25" t="str">
        <f t="shared" si="61"/>
        <v/>
      </c>
      <c r="F192" s="31" t="str">
        <f t="shared" si="57"/>
        <v/>
      </c>
      <c r="G192" s="31" t="str">
        <f t="shared" si="58"/>
        <v/>
      </c>
      <c r="H192" s="26" t="str">
        <f t="shared" si="62"/>
        <v/>
      </c>
      <c r="I192" s="25" t="str">
        <f t="shared" si="59"/>
        <v/>
      </c>
      <c r="K192" s="27" t="str">
        <f t="shared" si="60"/>
        <v/>
      </c>
      <c r="L192" s="28" t="str">
        <f t="shared" si="44"/>
        <v/>
      </c>
      <c r="M192" s="29" t="str">
        <f t="shared" si="45"/>
        <v/>
      </c>
      <c r="N192" s="28" t="str">
        <f t="shared" si="46"/>
        <v/>
      </c>
      <c r="O192" s="29" t="str">
        <f t="shared" si="47"/>
        <v/>
      </c>
      <c r="P192" s="28" t="str">
        <f t="shared" si="48"/>
        <v/>
      </c>
      <c r="Q192" s="29" t="str">
        <f t="shared" si="49"/>
        <v/>
      </c>
      <c r="R192" s="28" t="str">
        <f t="shared" si="50"/>
        <v/>
      </c>
      <c r="S192" s="29" t="str">
        <f t="shared" si="51"/>
        <v/>
      </c>
      <c r="T192" s="28" t="str">
        <f t="shared" si="52"/>
        <v/>
      </c>
      <c r="U192" s="29" t="str">
        <f t="shared" si="53"/>
        <v/>
      </c>
      <c r="V192" s="28" t="str">
        <f t="shared" si="54"/>
        <v/>
      </c>
      <c r="W192" s="29" t="str">
        <f t="shared" si="55"/>
        <v/>
      </c>
    </row>
    <row r="193" spans="1:23" x14ac:dyDescent="0.25">
      <c r="A193" s="14" t="str">
        <f t="shared" si="42"/>
        <v/>
      </c>
      <c r="B193" s="56" t="str">
        <f t="shared" ca="1" si="43"/>
        <v/>
      </c>
      <c r="C193" s="30" t="str">
        <f t="shared" si="56"/>
        <v/>
      </c>
      <c r="E193" s="25" t="str">
        <f t="shared" si="61"/>
        <v/>
      </c>
      <c r="F193" s="31" t="str">
        <f t="shared" si="57"/>
        <v/>
      </c>
      <c r="G193" s="31" t="str">
        <f t="shared" si="58"/>
        <v/>
      </c>
      <c r="H193" s="26" t="str">
        <f t="shared" si="62"/>
        <v/>
      </c>
      <c r="I193" s="25" t="str">
        <f t="shared" si="59"/>
        <v/>
      </c>
      <c r="K193" s="27" t="str">
        <f t="shared" si="60"/>
        <v/>
      </c>
      <c r="L193" s="28" t="str">
        <f t="shared" si="44"/>
        <v/>
      </c>
      <c r="M193" s="29" t="str">
        <f t="shared" si="45"/>
        <v/>
      </c>
      <c r="N193" s="28" t="str">
        <f t="shared" si="46"/>
        <v/>
      </c>
      <c r="O193" s="29" t="str">
        <f t="shared" si="47"/>
        <v/>
      </c>
      <c r="P193" s="28" t="str">
        <f t="shared" si="48"/>
        <v/>
      </c>
      <c r="Q193" s="29" t="str">
        <f t="shared" si="49"/>
        <v/>
      </c>
      <c r="R193" s="28" t="str">
        <f t="shared" si="50"/>
        <v/>
      </c>
      <c r="S193" s="29" t="str">
        <f t="shared" si="51"/>
        <v/>
      </c>
      <c r="T193" s="28" t="str">
        <f t="shared" si="52"/>
        <v/>
      </c>
      <c r="U193" s="29" t="str">
        <f t="shared" si="53"/>
        <v/>
      </c>
      <c r="V193" s="28" t="str">
        <f t="shared" si="54"/>
        <v/>
      </c>
      <c r="W193" s="29" t="str">
        <f t="shared" si="55"/>
        <v/>
      </c>
    </row>
    <row r="194" spans="1:23" x14ac:dyDescent="0.25">
      <c r="A194" s="14" t="str">
        <f t="shared" si="42"/>
        <v/>
      </c>
      <c r="B194" s="56" t="str">
        <f t="shared" ca="1" si="43"/>
        <v/>
      </c>
      <c r="C194" s="30" t="str">
        <f t="shared" si="56"/>
        <v/>
      </c>
      <c r="E194" s="25" t="str">
        <f t="shared" si="61"/>
        <v/>
      </c>
      <c r="F194" s="31" t="str">
        <f t="shared" si="57"/>
        <v/>
      </c>
      <c r="G194" s="31" t="str">
        <f t="shared" si="58"/>
        <v/>
      </c>
      <c r="H194" s="26" t="str">
        <f t="shared" si="62"/>
        <v/>
      </c>
      <c r="I194" s="25" t="str">
        <f t="shared" si="59"/>
        <v/>
      </c>
      <c r="K194" s="27" t="str">
        <f t="shared" si="60"/>
        <v/>
      </c>
      <c r="L194" s="28" t="str">
        <f t="shared" si="44"/>
        <v/>
      </c>
      <c r="M194" s="29" t="str">
        <f t="shared" si="45"/>
        <v/>
      </c>
      <c r="N194" s="28" t="str">
        <f t="shared" si="46"/>
        <v/>
      </c>
      <c r="O194" s="29" t="str">
        <f t="shared" si="47"/>
        <v/>
      </c>
      <c r="P194" s="28" t="str">
        <f t="shared" si="48"/>
        <v/>
      </c>
      <c r="Q194" s="29" t="str">
        <f t="shared" si="49"/>
        <v/>
      </c>
      <c r="R194" s="28" t="str">
        <f t="shared" si="50"/>
        <v/>
      </c>
      <c r="S194" s="29" t="str">
        <f t="shared" si="51"/>
        <v/>
      </c>
      <c r="T194" s="28" t="str">
        <f t="shared" si="52"/>
        <v/>
      </c>
      <c r="U194" s="29" t="str">
        <f t="shared" si="53"/>
        <v/>
      </c>
      <c r="V194" s="28" t="str">
        <f t="shared" si="54"/>
        <v/>
      </c>
      <c r="W194" s="29" t="str">
        <f t="shared" si="55"/>
        <v/>
      </c>
    </row>
    <row r="195" spans="1:23" x14ac:dyDescent="0.25">
      <c r="A195" s="14" t="str">
        <f t="shared" si="42"/>
        <v/>
      </c>
      <c r="B195" s="56" t="str">
        <f t="shared" ca="1" si="43"/>
        <v/>
      </c>
      <c r="C195" s="30" t="str">
        <f t="shared" si="56"/>
        <v/>
      </c>
      <c r="E195" s="25" t="str">
        <f t="shared" si="61"/>
        <v/>
      </c>
      <c r="F195" s="31" t="str">
        <f t="shared" si="57"/>
        <v/>
      </c>
      <c r="G195" s="31" t="str">
        <f t="shared" si="58"/>
        <v/>
      </c>
      <c r="H195" s="26" t="str">
        <f t="shared" si="62"/>
        <v/>
      </c>
      <c r="I195" s="25" t="str">
        <f t="shared" si="59"/>
        <v/>
      </c>
      <c r="K195" s="27" t="str">
        <f t="shared" si="60"/>
        <v/>
      </c>
      <c r="L195" s="28" t="str">
        <f t="shared" si="44"/>
        <v/>
      </c>
      <c r="M195" s="29" t="str">
        <f t="shared" si="45"/>
        <v/>
      </c>
      <c r="N195" s="28" t="str">
        <f t="shared" si="46"/>
        <v/>
      </c>
      <c r="O195" s="29" t="str">
        <f t="shared" si="47"/>
        <v/>
      </c>
      <c r="P195" s="28" t="str">
        <f t="shared" si="48"/>
        <v/>
      </c>
      <c r="Q195" s="29" t="str">
        <f t="shared" si="49"/>
        <v/>
      </c>
      <c r="R195" s="28" t="str">
        <f t="shared" si="50"/>
        <v/>
      </c>
      <c r="S195" s="29" t="str">
        <f t="shared" si="51"/>
        <v/>
      </c>
      <c r="T195" s="28" t="str">
        <f t="shared" si="52"/>
        <v/>
      </c>
      <c r="U195" s="29" t="str">
        <f t="shared" si="53"/>
        <v/>
      </c>
      <c r="V195" s="28" t="str">
        <f t="shared" si="54"/>
        <v/>
      </c>
      <c r="W195" s="29" t="str">
        <f t="shared" si="55"/>
        <v/>
      </c>
    </row>
    <row r="196" spans="1:23" x14ac:dyDescent="0.25">
      <c r="A196" s="14" t="str">
        <f t="shared" si="42"/>
        <v/>
      </c>
      <c r="B196" s="56" t="str">
        <f t="shared" ca="1" si="43"/>
        <v/>
      </c>
      <c r="C196" s="30" t="str">
        <f t="shared" si="56"/>
        <v/>
      </c>
      <c r="E196" s="25" t="str">
        <f t="shared" si="61"/>
        <v/>
      </c>
      <c r="F196" s="31" t="str">
        <f t="shared" si="57"/>
        <v/>
      </c>
      <c r="G196" s="31" t="str">
        <f t="shared" si="58"/>
        <v/>
      </c>
      <c r="H196" s="26" t="str">
        <f t="shared" si="62"/>
        <v/>
      </c>
      <c r="I196" s="25" t="str">
        <f t="shared" si="59"/>
        <v/>
      </c>
      <c r="K196" s="27" t="str">
        <f t="shared" si="60"/>
        <v/>
      </c>
      <c r="L196" s="28" t="str">
        <f t="shared" si="44"/>
        <v/>
      </c>
      <c r="M196" s="29" t="str">
        <f t="shared" si="45"/>
        <v/>
      </c>
      <c r="N196" s="28" t="str">
        <f t="shared" si="46"/>
        <v/>
      </c>
      <c r="O196" s="29" t="str">
        <f t="shared" si="47"/>
        <v/>
      </c>
      <c r="P196" s="28" t="str">
        <f t="shared" si="48"/>
        <v/>
      </c>
      <c r="Q196" s="29" t="str">
        <f t="shared" si="49"/>
        <v/>
      </c>
      <c r="R196" s="28" t="str">
        <f t="shared" si="50"/>
        <v/>
      </c>
      <c r="S196" s="29" t="str">
        <f t="shared" si="51"/>
        <v/>
      </c>
      <c r="T196" s="28" t="str">
        <f t="shared" si="52"/>
        <v/>
      </c>
      <c r="U196" s="29" t="str">
        <f t="shared" si="53"/>
        <v/>
      </c>
      <c r="V196" s="28" t="str">
        <f t="shared" si="54"/>
        <v/>
      </c>
      <c r="W196" s="29" t="str">
        <f t="shared" si="55"/>
        <v/>
      </c>
    </row>
    <row r="197" spans="1:23" x14ac:dyDescent="0.25">
      <c r="A197" s="14" t="str">
        <f t="shared" ref="A197:A260" si="63">IF(A196&lt;term*12,A196+1,"")</f>
        <v/>
      </c>
      <c r="B197" s="56" t="str">
        <f t="shared" ref="B197:B260" ca="1" si="64">IF(B196="","",IF(B196&lt;DateLastRepay,EDATE(Date1stRepay,A196),""))</f>
        <v/>
      </c>
      <c r="C197" s="30" t="str">
        <f t="shared" si="56"/>
        <v/>
      </c>
      <c r="E197" s="25" t="str">
        <f t="shared" si="61"/>
        <v/>
      </c>
      <c r="F197" s="31" t="str">
        <f t="shared" si="57"/>
        <v/>
      </c>
      <c r="G197" s="31" t="str">
        <f t="shared" si="58"/>
        <v/>
      </c>
      <c r="H197" s="26" t="str">
        <f t="shared" si="62"/>
        <v/>
      </c>
      <c r="I197" s="25" t="str">
        <f t="shared" si="59"/>
        <v/>
      </c>
      <c r="K197" s="27" t="str">
        <f t="shared" si="60"/>
        <v/>
      </c>
      <c r="L197" s="28" t="str">
        <f t="shared" ref="L197:L260" si="65">IF($A197="","",($E197)*(L$3^-$K197))</f>
        <v/>
      </c>
      <c r="M197" s="29" t="str">
        <f t="shared" ref="M197:M260" si="66">IF($A197="","",$K197*($E197*(L$3^-($K197-1))))</f>
        <v/>
      </c>
      <c r="N197" s="28" t="str">
        <f t="shared" ref="N197:N260" si="67">IF($A197="","",($E197)*(N$3^-$K197))</f>
        <v/>
      </c>
      <c r="O197" s="29" t="str">
        <f t="shared" ref="O197:O260" si="68">IF($A197="","",$K197*($E197)*(N$3^-($K197-1)))</f>
        <v/>
      </c>
      <c r="P197" s="28" t="str">
        <f t="shared" ref="P197:P260" si="69">IF($A197="","",($E197)*(P$3^-$K197))</f>
        <v/>
      </c>
      <c r="Q197" s="29" t="str">
        <f t="shared" ref="Q197:Q260" si="70">IF($A197="","",$K197*($E197)*(P$3^-($K197-1)))</f>
        <v/>
      </c>
      <c r="R197" s="28" t="str">
        <f t="shared" ref="R197:R260" si="71">IF($A197="","",($E197)*(R$3^-$K197))</f>
        <v/>
      </c>
      <c r="S197" s="29" t="str">
        <f t="shared" ref="S197:S260" si="72">IF($A197="","",$K197*($E197)*(R$3^-($K197-1)))</f>
        <v/>
      </c>
      <c r="T197" s="28" t="str">
        <f t="shared" ref="T197:T260" si="73">IF($A197="","",($E197)*(T$3^-$K197))</f>
        <v/>
      </c>
      <c r="U197" s="29" t="str">
        <f t="shared" ref="U197:U260" si="74">IF($A197="","",$K197*($E197)*(T$3^-($K197-1)))</f>
        <v/>
      </c>
      <c r="V197" s="28" t="str">
        <f t="shared" ref="V197:V260" si="75">IF($A197="","",($E197)*(V$3^-$K197))</f>
        <v/>
      </c>
      <c r="W197" s="29" t="str">
        <f t="shared" ref="W197:W260" si="76">IF($A197="","",$K197*($E197)*(V$3^-($K197-1)))</f>
        <v/>
      </c>
    </row>
    <row r="198" spans="1:23" x14ac:dyDescent="0.25">
      <c r="A198" s="14" t="str">
        <f t="shared" si="63"/>
        <v/>
      </c>
      <c r="B198" s="56" t="str">
        <f t="shared" ca="1" si="64"/>
        <v/>
      </c>
      <c r="C198" s="30" t="str">
        <f t="shared" ref="C198:C261" si="77">IF(A198="","",C197)</f>
        <v/>
      </c>
      <c r="E198" s="25" t="str">
        <f t="shared" si="61"/>
        <v/>
      </c>
      <c r="F198" s="31" t="str">
        <f t="shared" ref="F198:F261" si="78">IF(A198="","",ROUND(I197*C198/12,2))</f>
        <v/>
      </c>
      <c r="G198" s="31" t="str">
        <f t="shared" ref="G198:G261" si="79">IF(A198="","",IF(H197="Y",F198,G197+F198))</f>
        <v/>
      </c>
      <c r="H198" s="26" t="str">
        <f t="shared" si="62"/>
        <v/>
      </c>
      <c r="I198" s="25" t="str">
        <f t="shared" ref="I198:I261" si="80">IF(A198="","",IF(H198="Y",I197+E198+G198,I197+E198))</f>
        <v/>
      </c>
      <c r="K198" s="27" t="str">
        <f t="shared" ref="K198:K261" si="81">IF(A198="","",A198/12)</f>
        <v/>
      </c>
      <c r="L198" s="28" t="str">
        <f t="shared" si="65"/>
        <v/>
      </c>
      <c r="M198" s="29" t="str">
        <f t="shared" si="66"/>
        <v/>
      </c>
      <c r="N198" s="28" t="str">
        <f t="shared" si="67"/>
        <v/>
      </c>
      <c r="O198" s="29" t="str">
        <f t="shared" si="68"/>
        <v/>
      </c>
      <c r="P198" s="28" t="str">
        <f t="shared" si="69"/>
        <v/>
      </c>
      <c r="Q198" s="29" t="str">
        <f t="shared" si="70"/>
        <v/>
      </c>
      <c r="R198" s="28" t="str">
        <f t="shared" si="71"/>
        <v/>
      </c>
      <c r="S198" s="29" t="str">
        <f t="shared" si="72"/>
        <v/>
      </c>
      <c r="T198" s="28" t="str">
        <f t="shared" si="73"/>
        <v/>
      </c>
      <c r="U198" s="29" t="str">
        <f t="shared" si="74"/>
        <v/>
      </c>
      <c r="V198" s="28" t="str">
        <f t="shared" si="75"/>
        <v/>
      </c>
      <c r="W198" s="29" t="str">
        <f t="shared" si="76"/>
        <v/>
      </c>
    </row>
    <row r="199" spans="1:23" x14ac:dyDescent="0.25">
      <c r="A199" s="14" t="str">
        <f t="shared" si="63"/>
        <v/>
      </c>
      <c r="B199" s="56" t="str">
        <f t="shared" ca="1" si="64"/>
        <v/>
      </c>
      <c r="C199" s="30" t="str">
        <f t="shared" si="77"/>
        <v/>
      </c>
      <c r="E199" s="25" t="str">
        <f t="shared" ref="E199:E262" si="82">IF(A199="","",IF(D199="",IF(A200="",-(I198+G199)+FeeFinal,E198),D199))</f>
        <v/>
      </c>
      <c r="F199" s="31" t="str">
        <f t="shared" si="78"/>
        <v/>
      </c>
      <c r="G199" s="31" t="str">
        <f t="shared" si="79"/>
        <v/>
      </c>
      <c r="H199" s="26" t="str">
        <f t="shared" si="62"/>
        <v/>
      </c>
      <c r="I199" s="25" t="str">
        <f t="shared" si="80"/>
        <v/>
      </c>
      <c r="K199" s="27" t="str">
        <f t="shared" si="81"/>
        <v/>
      </c>
      <c r="L199" s="28" t="str">
        <f t="shared" si="65"/>
        <v/>
      </c>
      <c r="M199" s="29" t="str">
        <f t="shared" si="66"/>
        <v/>
      </c>
      <c r="N199" s="28" t="str">
        <f t="shared" si="67"/>
        <v/>
      </c>
      <c r="O199" s="29" t="str">
        <f t="shared" si="68"/>
        <v/>
      </c>
      <c r="P199" s="28" t="str">
        <f t="shared" si="69"/>
        <v/>
      </c>
      <c r="Q199" s="29" t="str">
        <f t="shared" si="70"/>
        <v/>
      </c>
      <c r="R199" s="28" t="str">
        <f t="shared" si="71"/>
        <v/>
      </c>
      <c r="S199" s="29" t="str">
        <f t="shared" si="72"/>
        <v/>
      </c>
      <c r="T199" s="28" t="str">
        <f t="shared" si="73"/>
        <v/>
      </c>
      <c r="U199" s="29" t="str">
        <f t="shared" si="74"/>
        <v/>
      </c>
      <c r="V199" s="28" t="str">
        <f t="shared" si="75"/>
        <v/>
      </c>
      <c r="W199" s="29" t="str">
        <f t="shared" si="76"/>
        <v/>
      </c>
    </row>
    <row r="200" spans="1:23" x14ac:dyDescent="0.25">
      <c r="A200" s="14" t="str">
        <f t="shared" si="63"/>
        <v/>
      </c>
      <c r="B200" s="56" t="str">
        <f t="shared" ca="1" si="64"/>
        <v/>
      </c>
      <c r="C200" s="30" t="str">
        <f t="shared" si="77"/>
        <v/>
      </c>
      <c r="E200" s="25" t="str">
        <f t="shared" si="82"/>
        <v/>
      </c>
      <c r="F200" s="31" t="str">
        <f t="shared" si="78"/>
        <v/>
      </c>
      <c r="G200" s="31" t="str">
        <f t="shared" si="79"/>
        <v/>
      </c>
      <c r="H200" s="26" t="str">
        <f t="shared" ref="H200:H263" si="83">IF(A200="","",IF(MOD(MONTH(B200),3)=0,"Y",""))</f>
        <v/>
      </c>
      <c r="I200" s="25" t="str">
        <f t="shared" si="80"/>
        <v/>
      </c>
      <c r="K200" s="27" t="str">
        <f t="shared" si="81"/>
        <v/>
      </c>
      <c r="L200" s="28" t="str">
        <f t="shared" si="65"/>
        <v/>
      </c>
      <c r="M200" s="29" t="str">
        <f t="shared" si="66"/>
        <v/>
      </c>
      <c r="N200" s="28" t="str">
        <f t="shared" si="67"/>
        <v/>
      </c>
      <c r="O200" s="29" t="str">
        <f t="shared" si="68"/>
        <v/>
      </c>
      <c r="P200" s="28" t="str">
        <f t="shared" si="69"/>
        <v/>
      </c>
      <c r="Q200" s="29" t="str">
        <f t="shared" si="70"/>
        <v/>
      </c>
      <c r="R200" s="28" t="str">
        <f t="shared" si="71"/>
        <v/>
      </c>
      <c r="S200" s="29" t="str">
        <f t="shared" si="72"/>
        <v/>
      </c>
      <c r="T200" s="28" t="str">
        <f t="shared" si="73"/>
        <v/>
      </c>
      <c r="U200" s="29" t="str">
        <f t="shared" si="74"/>
        <v/>
      </c>
      <c r="V200" s="28" t="str">
        <f t="shared" si="75"/>
        <v/>
      </c>
      <c r="W200" s="29" t="str">
        <f t="shared" si="76"/>
        <v/>
      </c>
    </row>
    <row r="201" spans="1:23" x14ac:dyDescent="0.25">
      <c r="A201" s="14" t="str">
        <f t="shared" si="63"/>
        <v/>
      </c>
      <c r="B201" s="56" t="str">
        <f t="shared" ca="1" si="64"/>
        <v/>
      </c>
      <c r="C201" s="30" t="str">
        <f t="shared" si="77"/>
        <v/>
      </c>
      <c r="E201" s="25" t="str">
        <f t="shared" si="82"/>
        <v/>
      </c>
      <c r="F201" s="31" t="str">
        <f t="shared" si="78"/>
        <v/>
      </c>
      <c r="G201" s="31" t="str">
        <f t="shared" si="79"/>
        <v/>
      </c>
      <c r="H201" s="26" t="str">
        <f t="shared" si="83"/>
        <v/>
      </c>
      <c r="I201" s="25" t="str">
        <f t="shared" si="80"/>
        <v/>
      </c>
      <c r="K201" s="27" t="str">
        <f t="shared" si="81"/>
        <v/>
      </c>
      <c r="L201" s="28" t="str">
        <f t="shared" si="65"/>
        <v/>
      </c>
      <c r="M201" s="29" t="str">
        <f t="shared" si="66"/>
        <v/>
      </c>
      <c r="N201" s="28" t="str">
        <f t="shared" si="67"/>
        <v/>
      </c>
      <c r="O201" s="29" t="str">
        <f t="shared" si="68"/>
        <v/>
      </c>
      <c r="P201" s="28" t="str">
        <f t="shared" si="69"/>
        <v/>
      </c>
      <c r="Q201" s="29" t="str">
        <f t="shared" si="70"/>
        <v/>
      </c>
      <c r="R201" s="28" t="str">
        <f t="shared" si="71"/>
        <v/>
      </c>
      <c r="S201" s="29" t="str">
        <f t="shared" si="72"/>
        <v/>
      </c>
      <c r="T201" s="28" t="str">
        <f t="shared" si="73"/>
        <v/>
      </c>
      <c r="U201" s="29" t="str">
        <f t="shared" si="74"/>
        <v/>
      </c>
      <c r="V201" s="28" t="str">
        <f t="shared" si="75"/>
        <v/>
      </c>
      <c r="W201" s="29" t="str">
        <f t="shared" si="76"/>
        <v/>
      </c>
    </row>
    <row r="202" spans="1:23" x14ac:dyDescent="0.25">
      <c r="A202" s="14" t="str">
        <f t="shared" si="63"/>
        <v/>
      </c>
      <c r="B202" s="56" t="str">
        <f t="shared" ca="1" si="64"/>
        <v/>
      </c>
      <c r="C202" s="30" t="str">
        <f t="shared" si="77"/>
        <v/>
      </c>
      <c r="E202" s="25" t="str">
        <f t="shared" si="82"/>
        <v/>
      </c>
      <c r="F202" s="31" t="str">
        <f t="shared" si="78"/>
        <v/>
      </c>
      <c r="G202" s="31" t="str">
        <f t="shared" si="79"/>
        <v/>
      </c>
      <c r="H202" s="26" t="str">
        <f t="shared" si="83"/>
        <v/>
      </c>
      <c r="I202" s="25" t="str">
        <f t="shared" si="80"/>
        <v/>
      </c>
      <c r="K202" s="27" t="str">
        <f t="shared" si="81"/>
        <v/>
      </c>
      <c r="L202" s="28" t="str">
        <f t="shared" si="65"/>
        <v/>
      </c>
      <c r="M202" s="29" t="str">
        <f t="shared" si="66"/>
        <v/>
      </c>
      <c r="N202" s="28" t="str">
        <f t="shared" si="67"/>
        <v/>
      </c>
      <c r="O202" s="29" t="str">
        <f t="shared" si="68"/>
        <v/>
      </c>
      <c r="P202" s="28" t="str">
        <f t="shared" si="69"/>
        <v/>
      </c>
      <c r="Q202" s="29" t="str">
        <f t="shared" si="70"/>
        <v/>
      </c>
      <c r="R202" s="28" t="str">
        <f t="shared" si="71"/>
        <v/>
      </c>
      <c r="S202" s="29" t="str">
        <f t="shared" si="72"/>
        <v/>
      </c>
      <c r="T202" s="28" t="str">
        <f t="shared" si="73"/>
        <v/>
      </c>
      <c r="U202" s="29" t="str">
        <f t="shared" si="74"/>
        <v/>
      </c>
      <c r="V202" s="28" t="str">
        <f t="shared" si="75"/>
        <v/>
      </c>
      <c r="W202" s="29" t="str">
        <f t="shared" si="76"/>
        <v/>
      </c>
    </row>
    <row r="203" spans="1:23" x14ac:dyDescent="0.25">
      <c r="A203" s="14" t="str">
        <f t="shared" si="63"/>
        <v/>
      </c>
      <c r="B203" s="56" t="str">
        <f t="shared" ca="1" si="64"/>
        <v/>
      </c>
      <c r="C203" s="30" t="str">
        <f t="shared" si="77"/>
        <v/>
      </c>
      <c r="E203" s="25" t="str">
        <f t="shared" si="82"/>
        <v/>
      </c>
      <c r="F203" s="31" t="str">
        <f t="shared" si="78"/>
        <v/>
      </c>
      <c r="G203" s="31" t="str">
        <f t="shared" si="79"/>
        <v/>
      </c>
      <c r="H203" s="26" t="str">
        <f t="shared" si="83"/>
        <v/>
      </c>
      <c r="I203" s="25" t="str">
        <f t="shared" si="80"/>
        <v/>
      </c>
      <c r="K203" s="27" t="str">
        <f t="shared" si="81"/>
        <v/>
      </c>
      <c r="L203" s="28" t="str">
        <f t="shared" si="65"/>
        <v/>
      </c>
      <c r="M203" s="29" t="str">
        <f t="shared" si="66"/>
        <v/>
      </c>
      <c r="N203" s="28" t="str">
        <f t="shared" si="67"/>
        <v/>
      </c>
      <c r="O203" s="29" t="str">
        <f t="shared" si="68"/>
        <v/>
      </c>
      <c r="P203" s="28" t="str">
        <f t="shared" si="69"/>
        <v/>
      </c>
      <c r="Q203" s="29" t="str">
        <f t="shared" si="70"/>
        <v/>
      </c>
      <c r="R203" s="28" t="str">
        <f t="shared" si="71"/>
        <v/>
      </c>
      <c r="S203" s="29" t="str">
        <f t="shared" si="72"/>
        <v/>
      </c>
      <c r="T203" s="28" t="str">
        <f t="shared" si="73"/>
        <v/>
      </c>
      <c r="U203" s="29" t="str">
        <f t="shared" si="74"/>
        <v/>
      </c>
      <c r="V203" s="28" t="str">
        <f t="shared" si="75"/>
        <v/>
      </c>
      <c r="W203" s="29" t="str">
        <f t="shared" si="76"/>
        <v/>
      </c>
    </row>
    <row r="204" spans="1:23" x14ac:dyDescent="0.25">
      <c r="A204" s="14" t="str">
        <f t="shared" si="63"/>
        <v/>
      </c>
      <c r="B204" s="56" t="str">
        <f t="shared" ca="1" si="64"/>
        <v/>
      </c>
      <c r="C204" s="30" t="str">
        <f t="shared" si="77"/>
        <v/>
      </c>
      <c r="E204" s="25" t="str">
        <f t="shared" si="82"/>
        <v/>
      </c>
      <c r="F204" s="31" t="str">
        <f t="shared" si="78"/>
        <v/>
      </c>
      <c r="G204" s="31" t="str">
        <f t="shared" si="79"/>
        <v/>
      </c>
      <c r="H204" s="26" t="str">
        <f t="shared" si="83"/>
        <v/>
      </c>
      <c r="I204" s="25" t="str">
        <f t="shared" si="80"/>
        <v/>
      </c>
      <c r="K204" s="27" t="str">
        <f t="shared" si="81"/>
        <v/>
      </c>
      <c r="L204" s="28" t="str">
        <f t="shared" si="65"/>
        <v/>
      </c>
      <c r="M204" s="29" t="str">
        <f t="shared" si="66"/>
        <v/>
      </c>
      <c r="N204" s="28" t="str">
        <f t="shared" si="67"/>
        <v/>
      </c>
      <c r="O204" s="29" t="str">
        <f t="shared" si="68"/>
        <v/>
      </c>
      <c r="P204" s="28" t="str">
        <f t="shared" si="69"/>
        <v/>
      </c>
      <c r="Q204" s="29" t="str">
        <f t="shared" si="70"/>
        <v/>
      </c>
      <c r="R204" s="28" t="str">
        <f t="shared" si="71"/>
        <v/>
      </c>
      <c r="S204" s="29" t="str">
        <f t="shared" si="72"/>
        <v/>
      </c>
      <c r="T204" s="28" t="str">
        <f t="shared" si="73"/>
        <v/>
      </c>
      <c r="U204" s="29" t="str">
        <f t="shared" si="74"/>
        <v/>
      </c>
      <c r="V204" s="28" t="str">
        <f t="shared" si="75"/>
        <v/>
      </c>
      <c r="W204" s="29" t="str">
        <f t="shared" si="76"/>
        <v/>
      </c>
    </row>
    <row r="205" spans="1:23" x14ac:dyDescent="0.25">
      <c r="A205" s="14" t="str">
        <f t="shared" si="63"/>
        <v/>
      </c>
      <c r="B205" s="56" t="str">
        <f t="shared" ca="1" si="64"/>
        <v/>
      </c>
      <c r="C205" s="30" t="str">
        <f t="shared" si="77"/>
        <v/>
      </c>
      <c r="E205" s="25" t="str">
        <f t="shared" si="82"/>
        <v/>
      </c>
      <c r="F205" s="31" t="str">
        <f t="shared" si="78"/>
        <v/>
      </c>
      <c r="G205" s="31" t="str">
        <f t="shared" si="79"/>
        <v/>
      </c>
      <c r="H205" s="26" t="str">
        <f t="shared" si="83"/>
        <v/>
      </c>
      <c r="I205" s="25" t="str">
        <f t="shared" si="80"/>
        <v/>
      </c>
      <c r="K205" s="27" t="str">
        <f t="shared" si="81"/>
        <v/>
      </c>
      <c r="L205" s="28" t="str">
        <f t="shared" si="65"/>
        <v/>
      </c>
      <c r="M205" s="29" t="str">
        <f t="shared" si="66"/>
        <v/>
      </c>
      <c r="N205" s="28" t="str">
        <f t="shared" si="67"/>
        <v/>
      </c>
      <c r="O205" s="29" t="str">
        <f t="shared" si="68"/>
        <v/>
      </c>
      <c r="P205" s="28" t="str">
        <f t="shared" si="69"/>
        <v/>
      </c>
      <c r="Q205" s="29" t="str">
        <f t="shared" si="70"/>
        <v/>
      </c>
      <c r="R205" s="28" t="str">
        <f t="shared" si="71"/>
        <v/>
      </c>
      <c r="S205" s="29" t="str">
        <f t="shared" si="72"/>
        <v/>
      </c>
      <c r="T205" s="28" t="str">
        <f t="shared" si="73"/>
        <v/>
      </c>
      <c r="U205" s="29" t="str">
        <f t="shared" si="74"/>
        <v/>
      </c>
      <c r="V205" s="28" t="str">
        <f t="shared" si="75"/>
        <v/>
      </c>
      <c r="W205" s="29" t="str">
        <f t="shared" si="76"/>
        <v/>
      </c>
    </row>
    <row r="206" spans="1:23" x14ac:dyDescent="0.25">
      <c r="A206" s="14" t="str">
        <f t="shared" si="63"/>
        <v/>
      </c>
      <c r="B206" s="56" t="str">
        <f t="shared" ca="1" si="64"/>
        <v/>
      </c>
      <c r="C206" s="30" t="str">
        <f t="shared" si="77"/>
        <v/>
      </c>
      <c r="E206" s="25" t="str">
        <f t="shared" si="82"/>
        <v/>
      </c>
      <c r="F206" s="31" t="str">
        <f t="shared" si="78"/>
        <v/>
      </c>
      <c r="G206" s="31" t="str">
        <f t="shared" si="79"/>
        <v/>
      </c>
      <c r="H206" s="26" t="str">
        <f t="shared" si="83"/>
        <v/>
      </c>
      <c r="I206" s="25" t="str">
        <f t="shared" si="80"/>
        <v/>
      </c>
      <c r="K206" s="27" t="str">
        <f t="shared" si="81"/>
        <v/>
      </c>
      <c r="L206" s="28" t="str">
        <f t="shared" si="65"/>
        <v/>
      </c>
      <c r="M206" s="29" t="str">
        <f t="shared" si="66"/>
        <v/>
      </c>
      <c r="N206" s="28" t="str">
        <f t="shared" si="67"/>
        <v/>
      </c>
      <c r="O206" s="29" t="str">
        <f t="shared" si="68"/>
        <v/>
      </c>
      <c r="P206" s="28" t="str">
        <f t="shared" si="69"/>
        <v/>
      </c>
      <c r="Q206" s="29" t="str">
        <f t="shared" si="70"/>
        <v/>
      </c>
      <c r="R206" s="28" t="str">
        <f t="shared" si="71"/>
        <v/>
      </c>
      <c r="S206" s="29" t="str">
        <f t="shared" si="72"/>
        <v/>
      </c>
      <c r="T206" s="28" t="str">
        <f t="shared" si="73"/>
        <v/>
      </c>
      <c r="U206" s="29" t="str">
        <f t="shared" si="74"/>
        <v/>
      </c>
      <c r="V206" s="28" t="str">
        <f t="shared" si="75"/>
        <v/>
      </c>
      <c r="W206" s="29" t="str">
        <f t="shared" si="76"/>
        <v/>
      </c>
    </row>
    <row r="207" spans="1:23" x14ac:dyDescent="0.25">
      <c r="A207" s="14" t="str">
        <f t="shared" si="63"/>
        <v/>
      </c>
      <c r="B207" s="56" t="str">
        <f t="shared" ca="1" si="64"/>
        <v/>
      </c>
      <c r="C207" s="30" t="str">
        <f t="shared" si="77"/>
        <v/>
      </c>
      <c r="E207" s="25" t="str">
        <f t="shared" si="82"/>
        <v/>
      </c>
      <c r="F207" s="31" t="str">
        <f t="shared" si="78"/>
        <v/>
      </c>
      <c r="G207" s="31" t="str">
        <f t="shared" si="79"/>
        <v/>
      </c>
      <c r="H207" s="26" t="str">
        <f t="shared" si="83"/>
        <v/>
      </c>
      <c r="I207" s="25" t="str">
        <f t="shared" si="80"/>
        <v/>
      </c>
      <c r="K207" s="27" t="str">
        <f t="shared" si="81"/>
        <v/>
      </c>
      <c r="L207" s="28" t="str">
        <f t="shared" si="65"/>
        <v/>
      </c>
      <c r="M207" s="29" t="str">
        <f t="shared" si="66"/>
        <v/>
      </c>
      <c r="N207" s="28" t="str">
        <f t="shared" si="67"/>
        <v/>
      </c>
      <c r="O207" s="29" t="str">
        <f t="shared" si="68"/>
        <v/>
      </c>
      <c r="P207" s="28" t="str">
        <f t="shared" si="69"/>
        <v/>
      </c>
      <c r="Q207" s="29" t="str">
        <f t="shared" si="70"/>
        <v/>
      </c>
      <c r="R207" s="28" t="str">
        <f t="shared" si="71"/>
        <v/>
      </c>
      <c r="S207" s="29" t="str">
        <f t="shared" si="72"/>
        <v/>
      </c>
      <c r="T207" s="28" t="str">
        <f t="shared" si="73"/>
        <v/>
      </c>
      <c r="U207" s="29" t="str">
        <f t="shared" si="74"/>
        <v/>
      </c>
      <c r="V207" s="28" t="str">
        <f t="shared" si="75"/>
        <v/>
      </c>
      <c r="W207" s="29" t="str">
        <f t="shared" si="76"/>
        <v/>
      </c>
    </row>
    <row r="208" spans="1:23" x14ac:dyDescent="0.25">
      <c r="A208" s="14" t="str">
        <f t="shared" si="63"/>
        <v/>
      </c>
      <c r="B208" s="56" t="str">
        <f t="shared" ca="1" si="64"/>
        <v/>
      </c>
      <c r="C208" s="30" t="str">
        <f t="shared" si="77"/>
        <v/>
      </c>
      <c r="E208" s="25" t="str">
        <f t="shared" si="82"/>
        <v/>
      </c>
      <c r="F208" s="31" t="str">
        <f t="shared" si="78"/>
        <v/>
      </c>
      <c r="G208" s="31" t="str">
        <f t="shared" si="79"/>
        <v/>
      </c>
      <c r="H208" s="26" t="str">
        <f t="shared" si="83"/>
        <v/>
      </c>
      <c r="I208" s="25" t="str">
        <f t="shared" si="80"/>
        <v/>
      </c>
      <c r="K208" s="27" t="str">
        <f t="shared" si="81"/>
        <v/>
      </c>
      <c r="L208" s="28" t="str">
        <f t="shared" si="65"/>
        <v/>
      </c>
      <c r="M208" s="29" t="str">
        <f t="shared" si="66"/>
        <v/>
      </c>
      <c r="N208" s="28" t="str">
        <f t="shared" si="67"/>
        <v/>
      </c>
      <c r="O208" s="29" t="str">
        <f t="shared" si="68"/>
        <v/>
      </c>
      <c r="P208" s="28" t="str">
        <f t="shared" si="69"/>
        <v/>
      </c>
      <c r="Q208" s="29" t="str">
        <f t="shared" si="70"/>
        <v/>
      </c>
      <c r="R208" s="28" t="str">
        <f t="shared" si="71"/>
        <v/>
      </c>
      <c r="S208" s="29" t="str">
        <f t="shared" si="72"/>
        <v/>
      </c>
      <c r="T208" s="28" t="str">
        <f t="shared" si="73"/>
        <v/>
      </c>
      <c r="U208" s="29" t="str">
        <f t="shared" si="74"/>
        <v/>
      </c>
      <c r="V208" s="28" t="str">
        <f t="shared" si="75"/>
        <v/>
      </c>
      <c r="W208" s="29" t="str">
        <f t="shared" si="76"/>
        <v/>
      </c>
    </row>
    <row r="209" spans="1:23" x14ac:dyDescent="0.25">
      <c r="A209" s="14" t="str">
        <f t="shared" si="63"/>
        <v/>
      </c>
      <c r="B209" s="56" t="str">
        <f t="shared" ca="1" si="64"/>
        <v/>
      </c>
      <c r="C209" s="30" t="str">
        <f t="shared" si="77"/>
        <v/>
      </c>
      <c r="E209" s="25" t="str">
        <f t="shared" si="82"/>
        <v/>
      </c>
      <c r="F209" s="31" t="str">
        <f t="shared" si="78"/>
        <v/>
      </c>
      <c r="G209" s="31" t="str">
        <f t="shared" si="79"/>
        <v/>
      </c>
      <c r="H209" s="26" t="str">
        <f t="shared" si="83"/>
        <v/>
      </c>
      <c r="I209" s="25" t="str">
        <f t="shared" si="80"/>
        <v/>
      </c>
      <c r="K209" s="27" t="str">
        <f t="shared" si="81"/>
        <v/>
      </c>
      <c r="L209" s="28" t="str">
        <f t="shared" si="65"/>
        <v/>
      </c>
      <c r="M209" s="29" t="str">
        <f t="shared" si="66"/>
        <v/>
      </c>
      <c r="N209" s="28" t="str">
        <f t="shared" si="67"/>
        <v/>
      </c>
      <c r="O209" s="29" t="str">
        <f t="shared" si="68"/>
        <v/>
      </c>
      <c r="P209" s="28" t="str">
        <f t="shared" si="69"/>
        <v/>
      </c>
      <c r="Q209" s="29" t="str">
        <f t="shared" si="70"/>
        <v/>
      </c>
      <c r="R209" s="28" t="str">
        <f t="shared" si="71"/>
        <v/>
      </c>
      <c r="S209" s="29" t="str">
        <f t="shared" si="72"/>
        <v/>
      </c>
      <c r="T209" s="28" t="str">
        <f t="shared" si="73"/>
        <v/>
      </c>
      <c r="U209" s="29" t="str">
        <f t="shared" si="74"/>
        <v/>
      </c>
      <c r="V209" s="28" t="str">
        <f t="shared" si="75"/>
        <v/>
      </c>
      <c r="W209" s="29" t="str">
        <f t="shared" si="76"/>
        <v/>
      </c>
    </row>
    <row r="210" spans="1:23" x14ac:dyDescent="0.25">
      <c r="A210" s="14" t="str">
        <f t="shared" si="63"/>
        <v/>
      </c>
      <c r="B210" s="56" t="str">
        <f t="shared" ca="1" si="64"/>
        <v/>
      </c>
      <c r="C210" s="30" t="str">
        <f t="shared" si="77"/>
        <v/>
      </c>
      <c r="E210" s="25" t="str">
        <f t="shared" si="82"/>
        <v/>
      </c>
      <c r="F210" s="31" t="str">
        <f t="shared" si="78"/>
        <v/>
      </c>
      <c r="G210" s="31" t="str">
        <f t="shared" si="79"/>
        <v/>
      </c>
      <c r="H210" s="26" t="str">
        <f t="shared" si="83"/>
        <v/>
      </c>
      <c r="I210" s="25" t="str">
        <f t="shared" si="80"/>
        <v/>
      </c>
      <c r="K210" s="27" t="str">
        <f t="shared" si="81"/>
        <v/>
      </c>
      <c r="L210" s="28" t="str">
        <f t="shared" si="65"/>
        <v/>
      </c>
      <c r="M210" s="29" t="str">
        <f t="shared" si="66"/>
        <v/>
      </c>
      <c r="N210" s="28" t="str">
        <f t="shared" si="67"/>
        <v/>
      </c>
      <c r="O210" s="29" t="str">
        <f t="shared" si="68"/>
        <v/>
      </c>
      <c r="P210" s="28" t="str">
        <f t="shared" si="69"/>
        <v/>
      </c>
      <c r="Q210" s="29" t="str">
        <f t="shared" si="70"/>
        <v/>
      </c>
      <c r="R210" s="28" t="str">
        <f t="shared" si="71"/>
        <v/>
      </c>
      <c r="S210" s="29" t="str">
        <f t="shared" si="72"/>
        <v/>
      </c>
      <c r="T210" s="28" t="str">
        <f t="shared" si="73"/>
        <v/>
      </c>
      <c r="U210" s="29" t="str">
        <f t="shared" si="74"/>
        <v/>
      </c>
      <c r="V210" s="28" t="str">
        <f t="shared" si="75"/>
        <v/>
      </c>
      <c r="W210" s="29" t="str">
        <f t="shared" si="76"/>
        <v/>
      </c>
    </row>
    <row r="211" spans="1:23" x14ac:dyDescent="0.25">
      <c r="A211" s="14" t="str">
        <f t="shared" si="63"/>
        <v/>
      </c>
      <c r="B211" s="56" t="str">
        <f t="shared" ca="1" si="64"/>
        <v/>
      </c>
      <c r="C211" s="30" t="str">
        <f t="shared" si="77"/>
        <v/>
      </c>
      <c r="E211" s="25" t="str">
        <f t="shared" si="82"/>
        <v/>
      </c>
      <c r="F211" s="31" t="str">
        <f t="shared" si="78"/>
        <v/>
      </c>
      <c r="G211" s="31" t="str">
        <f t="shared" si="79"/>
        <v/>
      </c>
      <c r="H211" s="26" t="str">
        <f t="shared" si="83"/>
        <v/>
      </c>
      <c r="I211" s="25" t="str">
        <f t="shared" si="80"/>
        <v/>
      </c>
      <c r="K211" s="27" t="str">
        <f t="shared" si="81"/>
        <v/>
      </c>
      <c r="L211" s="28" t="str">
        <f t="shared" si="65"/>
        <v/>
      </c>
      <c r="M211" s="29" t="str">
        <f t="shared" si="66"/>
        <v/>
      </c>
      <c r="N211" s="28" t="str">
        <f t="shared" si="67"/>
        <v/>
      </c>
      <c r="O211" s="29" t="str">
        <f t="shared" si="68"/>
        <v/>
      </c>
      <c r="P211" s="28" t="str">
        <f t="shared" si="69"/>
        <v/>
      </c>
      <c r="Q211" s="29" t="str">
        <f t="shared" si="70"/>
        <v/>
      </c>
      <c r="R211" s="28" t="str">
        <f t="shared" si="71"/>
        <v/>
      </c>
      <c r="S211" s="29" t="str">
        <f t="shared" si="72"/>
        <v/>
      </c>
      <c r="T211" s="28" t="str">
        <f t="shared" si="73"/>
        <v/>
      </c>
      <c r="U211" s="29" t="str">
        <f t="shared" si="74"/>
        <v/>
      </c>
      <c r="V211" s="28" t="str">
        <f t="shared" si="75"/>
        <v/>
      </c>
      <c r="W211" s="29" t="str">
        <f t="shared" si="76"/>
        <v/>
      </c>
    </row>
    <row r="212" spans="1:23" x14ac:dyDescent="0.25">
      <c r="A212" s="14" t="str">
        <f t="shared" si="63"/>
        <v/>
      </c>
      <c r="B212" s="56" t="str">
        <f t="shared" ca="1" si="64"/>
        <v/>
      </c>
      <c r="C212" s="30" t="str">
        <f t="shared" si="77"/>
        <v/>
      </c>
      <c r="E212" s="25" t="str">
        <f t="shared" si="82"/>
        <v/>
      </c>
      <c r="F212" s="31" t="str">
        <f t="shared" si="78"/>
        <v/>
      </c>
      <c r="G212" s="31" t="str">
        <f t="shared" si="79"/>
        <v/>
      </c>
      <c r="H212" s="26" t="str">
        <f t="shared" si="83"/>
        <v/>
      </c>
      <c r="I212" s="25" t="str">
        <f t="shared" si="80"/>
        <v/>
      </c>
      <c r="K212" s="27" t="str">
        <f t="shared" si="81"/>
        <v/>
      </c>
      <c r="L212" s="28" t="str">
        <f t="shared" si="65"/>
        <v/>
      </c>
      <c r="M212" s="29" t="str">
        <f t="shared" si="66"/>
        <v/>
      </c>
      <c r="N212" s="28" t="str">
        <f t="shared" si="67"/>
        <v/>
      </c>
      <c r="O212" s="29" t="str">
        <f t="shared" si="68"/>
        <v/>
      </c>
      <c r="P212" s="28" t="str">
        <f t="shared" si="69"/>
        <v/>
      </c>
      <c r="Q212" s="29" t="str">
        <f t="shared" si="70"/>
        <v/>
      </c>
      <c r="R212" s="28" t="str">
        <f t="shared" si="71"/>
        <v/>
      </c>
      <c r="S212" s="29" t="str">
        <f t="shared" si="72"/>
        <v/>
      </c>
      <c r="T212" s="28" t="str">
        <f t="shared" si="73"/>
        <v/>
      </c>
      <c r="U212" s="29" t="str">
        <f t="shared" si="74"/>
        <v/>
      </c>
      <c r="V212" s="28" t="str">
        <f t="shared" si="75"/>
        <v/>
      </c>
      <c r="W212" s="29" t="str">
        <f t="shared" si="76"/>
        <v/>
      </c>
    </row>
    <row r="213" spans="1:23" x14ac:dyDescent="0.25">
      <c r="A213" s="14" t="str">
        <f t="shared" si="63"/>
        <v/>
      </c>
      <c r="B213" s="56" t="str">
        <f t="shared" ca="1" si="64"/>
        <v/>
      </c>
      <c r="C213" s="30" t="str">
        <f t="shared" si="77"/>
        <v/>
      </c>
      <c r="E213" s="25" t="str">
        <f t="shared" si="82"/>
        <v/>
      </c>
      <c r="F213" s="31" t="str">
        <f t="shared" si="78"/>
        <v/>
      </c>
      <c r="G213" s="31" t="str">
        <f t="shared" si="79"/>
        <v/>
      </c>
      <c r="H213" s="26" t="str">
        <f t="shared" si="83"/>
        <v/>
      </c>
      <c r="I213" s="25" t="str">
        <f t="shared" si="80"/>
        <v/>
      </c>
      <c r="K213" s="27" t="str">
        <f t="shared" si="81"/>
        <v/>
      </c>
      <c r="L213" s="28" t="str">
        <f t="shared" si="65"/>
        <v/>
      </c>
      <c r="M213" s="29" t="str">
        <f t="shared" si="66"/>
        <v/>
      </c>
      <c r="N213" s="28" t="str">
        <f t="shared" si="67"/>
        <v/>
      </c>
      <c r="O213" s="29" t="str">
        <f t="shared" si="68"/>
        <v/>
      </c>
      <c r="P213" s="28" t="str">
        <f t="shared" si="69"/>
        <v/>
      </c>
      <c r="Q213" s="29" t="str">
        <f t="shared" si="70"/>
        <v/>
      </c>
      <c r="R213" s="28" t="str">
        <f t="shared" si="71"/>
        <v/>
      </c>
      <c r="S213" s="29" t="str">
        <f t="shared" si="72"/>
        <v/>
      </c>
      <c r="T213" s="28" t="str">
        <f t="shared" si="73"/>
        <v/>
      </c>
      <c r="U213" s="29" t="str">
        <f t="shared" si="74"/>
        <v/>
      </c>
      <c r="V213" s="28" t="str">
        <f t="shared" si="75"/>
        <v/>
      </c>
      <c r="W213" s="29" t="str">
        <f t="shared" si="76"/>
        <v/>
      </c>
    </row>
    <row r="214" spans="1:23" x14ac:dyDescent="0.25">
      <c r="A214" s="14" t="str">
        <f t="shared" si="63"/>
        <v/>
      </c>
      <c r="B214" s="56" t="str">
        <f t="shared" ca="1" si="64"/>
        <v/>
      </c>
      <c r="C214" s="30" t="str">
        <f t="shared" si="77"/>
        <v/>
      </c>
      <c r="E214" s="25" t="str">
        <f t="shared" si="82"/>
        <v/>
      </c>
      <c r="F214" s="31" t="str">
        <f t="shared" si="78"/>
        <v/>
      </c>
      <c r="G214" s="31" t="str">
        <f t="shared" si="79"/>
        <v/>
      </c>
      <c r="H214" s="26" t="str">
        <f t="shared" si="83"/>
        <v/>
      </c>
      <c r="I214" s="25" t="str">
        <f t="shared" si="80"/>
        <v/>
      </c>
      <c r="K214" s="27" t="str">
        <f t="shared" si="81"/>
        <v/>
      </c>
      <c r="L214" s="28" t="str">
        <f t="shared" si="65"/>
        <v/>
      </c>
      <c r="M214" s="29" t="str">
        <f t="shared" si="66"/>
        <v/>
      </c>
      <c r="N214" s="28" t="str">
        <f t="shared" si="67"/>
        <v/>
      </c>
      <c r="O214" s="29" t="str">
        <f t="shared" si="68"/>
        <v/>
      </c>
      <c r="P214" s="28" t="str">
        <f t="shared" si="69"/>
        <v/>
      </c>
      <c r="Q214" s="29" t="str">
        <f t="shared" si="70"/>
        <v/>
      </c>
      <c r="R214" s="28" t="str">
        <f t="shared" si="71"/>
        <v/>
      </c>
      <c r="S214" s="29" t="str">
        <f t="shared" si="72"/>
        <v/>
      </c>
      <c r="T214" s="28" t="str">
        <f t="shared" si="73"/>
        <v/>
      </c>
      <c r="U214" s="29" t="str">
        <f t="shared" si="74"/>
        <v/>
      </c>
      <c r="V214" s="28" t="str">
        <f t="shared" si="75"/>
        <v/>
      </c>
      <c r="W214" s="29" t="str">
        <f t="shared" si="76"/>
        <v/>
      </c>
    </row>
    <row r="215" spans="1:23" x14ac:dyDescent="0.25">
      <c r="A215" s="14" t="str">
        <f t="shared" si="63"/>
        <v/>
      </c>
      <c r="B215" s="56" t="str">
        <f t="shared" ca="1" si="64"/>
        <v/>
      </c>
      <c r="C215" s="30" t="str">
        <f t="shared" si="77"/>
        <v/>
      </c>
      <c r="E215" s="25" t="str">
        <f t="shared" si="82"/>
        <v/>
      </c>
      <c r="F215" s="31" t="str">
        <f t="shared" si="78"/>
        <v/>
      </c>
      <c r="G215" s="31" t="str">
        <f t="shared" si="79"/>
        <v/>
      </c>
      <c r="H215" s="26" t="str">
        <f t="shared" si="83"/>
        <v/>
      </c>
      <c r="I215" s="25" t="str">
        <f t="shared" si="80"/>
        <v/>
      </c>
      <c r="K215" s="27" t="str">
        <f t="shared" si="81"/>
        <v/>
      </c>
      <c r="L215" s="28" t="str">
        <f t="shared" si="65"/>
        <v/>
      </c>
      <c r="M215" s="29" t="str">
        <f t="shared" si="66"/>
        <v/>
      </c>
      <c r="N215" s="28" t="str">
        <f t="shared" si="67"/>
        <v/>
      </c>
      <c r="O215" s="29" t="str">
        <f t="shared" si="68"/>
        <v/>
      </c>
      <c r="P215" s="28" t="str">
        <f t="shared" si="69"/>
        <v/>
      </c>
      <c r="Q215" s="29" t="str">
        <f t="shared" si="70"/>
        <v/>
      </c>
      <c r="R215" s="28" t="str">
        <f t="shared" si="71"/>
        <v/>
      </c>
      <c r="S215" s="29" t="str">
        <f t="shared" si="72"/>
        <v/>
      </c>
      <c r="T215" s="28" t="str">
        <f t="shared" si="73"/>
        <v/>
      </c>
      <c r="U215" s="29" t="str">
        <f t="shared" si="74"/>
        <v/>
      </c>
      <c r="V215" s="28" t="str">
        <f t="shared" si="75"/>
        <v/>
      </c>
      <c r="W215" s="29" t="str">
        <f t="shared" si="76"/>
        <v/>
      </c>
    </row>
    <row r="216" spans="1:23" x14ac:dyDescent="0.25">
      <c r="A216" s="14" t="str">
        <f t="shared" si="63"/>
        <v/>
      </c>
      <c r="B216" s="56" t="str">
        <f t="shared" ca="1" si="64"/>
        <v/>
      </c>
      <c r="C216" s="30" t="str">
        <f t="shared" si="77"/>
        <v/>
      </c>
      <c r="E216" s="25" t="str">
        <f t="shared" si="82"/>
        <v/>
      </c>
      <c r="F216" s="31" t="str">
        <f t="shared" si="78"/>
        <v/>
      </c>
      <c r="G216" s="31" t="str">
        <f t="shared" si="79"/>
        <v/>
      </c>
      <c r="H216" s="26" t="str">
        <f t="shared" si="83"/>
        <v/>
      </c>
      <c r="I216" s="25" t="str">
        <f t="shared" si="80"/>
        <v/>
      </c>
      <c r="K216" s="27" t="str">
        <f t="shared" si="81"/>
        <v/>
      </c>
      <c r="L216" s="28" t="str">
        <f t="shared" si="65"/>
        <v/>
      </c>
      <c r="M216" s="29" t="str">
        <f t="shared" si="66"/>
        <v/>
      </c>
      <c r="N216" s="28" t="str">
        <f t="shared" si="67"/>
        <v/>
      </c>
      <c r="O216" s="29" t="str">
        <f t="shared" si="68"/>
        <v/>
      </c>
      <c r="P216" s="28" t="str">
        <f t="shared" si="69"/>
        <v/>
      </c>
      <c r="Q216" s="29" t="str">
        <f t="shared" si="70"/>
        <v/>
      </c>
      <c r="R216" s="28" t="str">
        <f t="shared" si="71"/>
        <v/>
      </c>
      <c r="S216" s="29" t="str">
        <f t="shared" si="72"/>
        <v/>
      </c>
      <c r="T216" s="28" t="str">
        <f t="shared" si="73"/>
        <v/>
      </c>
      <c r="U216" s="29" t="str">
        <f t="shared" si="74"/>
        <v/>
      </c>
      <c r="V216" s="28" t="str">
        <f t="shared" si="75"/>
        <v/>
      </c>
      <c r="W216" s="29" t="str">
        <f t="shared" si="76"/>
        <v/>
      </c>
    </row>
    <row r="217" spans="1:23" x14ac:dyDescent="0.25">
      <c r="A217" s="14" t="str">
        <f t="shared" si="63"/>
        <v/>
      </c>
      <c r="B217" s="56" t="str">
        <f t="shared" ca="1" si="64"/>
        <v/>
      </c>
      <c r="C217" s="30" t="str">
        <f t="shared" si="77"/>
        <v/>
      </c>
      <c r="E217" s="25" t="str">
        <f t="shared" si="82"/>
        <v/>
      </c>
      <c r="F217" s="31" t="str">
        <f t="shared" si="78"/>
        <v/>
      </c>
      <c r="G217" s="31" t="str">
        <f t="shared" si="79"/>
        <v/>
      </c>
      <c r="H217" s="26" t="str">
        <f t="shared" si="83"/>
        <v/>
      </c>
      <c r="I217" s="25" t="str">
        <f t="shared" si="80"/>
        <v/>
      </c>
      <c r="K217" s="27" t="str">
        <f t="shared" si="81"/>
        <v/>
      </c>
      <c r="L217" s="28" t="str">
        <f t="shared" si="65"/>
        <v/>
      </c>
      <c r="M217" s="29" t="str">
        <f t="shared" si="66"/>
        <v/>
      </c>
      <c r="N217" s="28" t="str">
        <f t="shared" si="67"/>
        <v/>
      </c>
      <c r="O217" s="29" t="str">
        <f t="shared" si="68"/>
        <v/>
      </c>
      <c r="P217" s="28" t="str">
        <f t="shared" si="69"/>
        <v/>
      </c>
      <c r="Q217" s="29" t="str">
        <f t="shared" si="70"/>
        <v/>
      </c>
      <c r="R217" s="28" t="str">
        <f t="shared" si="71"/>
        <v/>
      </c>
      <c r="S217" s="29" t="str">
        <f t="shared" si="72"/>
        <v/>
      </c>
      <c r="T217" s="28" t="str">
        <f t="shared" si="73"/>
        <v/>
      </c>
      <c r="U217" s="29" t="str">
        <f t="shared" si="74"/>
        <v/>
      </c>
      <c r="V217" s="28" t="str">
        <f t="shared" si="75"/>
        <v/>
      </c>
      <c r="W217" s="29" t="str">
        <f t="shared" si="76"/>
        <v/>
      </c>
    </row>
    <row r="218" spans="1:23" x14ac:dyDescent="0.25">
      <c r="A218" s="14" t="str">
        <f t="shared" si="63"/>
        <v/>
      </c>
      <c r="B218" s="56" t="str">
        <f t="shared" ca="1" si="64"/>
        <v/>
      </c>
      <c r="C218" s="30" t="str">
        <f t="shared" si="77"/>
        <v/>
      </c>
      <c r="E218" s="25" t="str">
        <f t="shared" si="82"/>
        <v/>
      </c>
      <c r="F218" s="31" t="str">
        <f t="shared" si="78"/>
        <v/>
      </c>
      <c r="G218" s="31" t="str">
        <f t="shared" si="79"/>
        <v/>
      </c>
      <c r="H218" s="26" t="str">
        <f t="shared" si="83"/>
        <v/>
      </c>
      <c r="I218" s="25" t="str">
        <f t="shared" si="80"/>
        <v/>
      </c>
      <c r="K218" s="27" t="str">
        <f t="shared" si="81"/>
        <v/>
      </c>
      <c r="L218" s="28" t="str">
        <f t="shared" si="65"/>
        <v/>
      </c>
      <c r="M218" s="29" t="str">
        <f t="shared" si="66"/>
        <v/>
      </c>
      <c r="N218" s="28" t="str">
        <f t="shared" si="67"/>
        <v/>
      </c>
      <c r="O218" s="29" t="str">
        <f t="shared" si="68"/>
        <v/>
      </c>
      <c r="P218" s="28" t="str">
        <f t="shared" si="69"/>
        <v/>
      </c>
      <c r="Q218" s="29" t="str">
        <f t="shared" si="70"/>
        <v/>
      </c>
      <c r="R218" s="28" t="str">
        <f t="shared" si="71"/>
        <v/>
      </c>
      <c r="S218" s="29" t="str">
        <f t="shared" si="72"/>
        <v/>
      </c>
      <c r="T218" s="28" t="str">
        <f t="shared" si="73"/>
        <v/>
      </c>
      <c r="U218" s="29" t="str">
        <f t="shared" si="74"/>
        <v/>
      </c>
      <c r="V218" s="28" t="str">
        <f t="shared" si="75"/>
        <v/>
      </c>
      <c r="W218" s="29" t="str">
        <f t="shared" si="76"/>
        <v/>
      </c>
    </row>
    <row r="219" spans="1:23" x14ac:dyDescent="0.25">
      <c r="A219" s="14" t="str">
        <f t="shared" si="63"/>
        <v/>
      </c>
      <c r="B219" s="56" t="str">
        <f t="shared" ca="1" si="64"/>
        <v/>
      </c>
      <c r="C219" s="30" t="str">
        <f t="shared" si="77"/>
        <v/>
      </c>
      <c r="E219" s="25" t="str">
        <f t="shared" si="82"/>
        <v/>
      </c>
      <c r="F219" s="31" t="str">
        <f t="shared" si="78"/>
        <v/>
      </c>
      <c r="G219" s="31" t="str">
        <f t="shared" si="79"/>
        <v/>
      </c>
      <c r="H219" s="26" t="str">
        <f t="shared" si="83"/>
        <v/>
      </c>
      <c r="I219" s="25" t="str">
        <f t="shared" si="80"/>
        <v/>
      </c>
      <c r="K219" s="27" t="str">
        <f t="shared" si="81"/>
        <v/>
      </c>
      <c r="L219" s="28" t="str">
        <f t="shared" si="65"/>
        <v/>
      </c>
      <c r="M219" s="29" t="str">
        <f t="shared" si="66"/>
        <v/>
      </c>
      <c r="N219" s="28" t="str">
        <f t="shared" si="67"/>
        <v/>
      </c>
      <c r="O219" s="29" t="str">
        <f t="shared" si="68"/>
        <v/>
      </c>
      <c r="P219" s="28" t="str">
        <f t="shared" si="69"/>
        <v/>
      </c>
      <c r="Q219" s="29" t="str">
        <f t="shared" si="70"/>
        <v/>
      </c>
      <c r="R219" s="28" t="str">
        <f t="shared" si="71"/>
        <v/>
      </c>
      <c r="S219" s="29" t="str">
        <f t="shared" si="72"/>
        <v/>
      </c>
      <c r="T219" s="28" t="str">
        <f t="shared" si="73"/>
        <v/>
      </c>
      <c r="U219" s="29" t="str">
        <f t="shared" si="74"/>
        <v/>
      </c>
      <c r="V219" s="28" t="str">
        <f t="shared" si="75"/>
        <v/>
      </c>
      <c r="W219" s="29" t="str">
        <f t="shared" si="76"/>
        <v/>
      </c>
    </row>
    <row r="220" spans="1:23" x14ac:dyDescent="0.25">
      <c r="A220" s="14" t="str">
        <f t="shared" si="63"/>
        <v/>
      </c>
      <c r="B220" s="56" t="str">
        <f t="shared" ca="1" si="64"/>
        <v/>
      </c>
      <c r="C220" s="30" t="str">
        <f t="shared" si="77"/>
        <v/>
      </c>
      <c r="E220" s="25" t="str">
        <f t="shared" si="82"/>
        <v/>
      </c>
      <c r="F220" s="31" t="str">
        <f t="shared" si="78"/>
        <v/>
      </c>
      <c r="G220" s="31" t="str">
        <f t="shared" si="79"/>
        <v/>
      </c>
      <c r="H220" s="26" t="str">
        <f t="shared" si="83"/>
        <v/>
      </c>
      <c r="I220" s="25" t="str">
        <f t="shared" si="80"/>
        <v/>
      </c>
      <c r="K220" s="27" t="str">
        <f t="shared" si="81"/>
        <v/>
      </c>
      <c r="L220" s="28" t="str">
        <f t="shared" si="65"/>
        <v/>
      </c>
      <c r="M220" s="29" t="str">
        <f t="shared" si="66"/>
        <v/>
      </c>
      <c r="N220" s="28" t="str">
        <f t="shared" si="67"/>
        <v/>
      </c>
      <c r="O220" s="29" t="str">
        <f t="shared" si="68"/>
        <v/>
      </c>
      <c r="P220" s="28" t="str">
        <f t="shared" si="69"/>
        <v/>
      </c>
      <c r="Q220" s="29" t="str">
        <f t="shared" si="70"/>
        <v/>
      </c>
      <c r="R220" s="28" t="str">
        <f t="shared" si="71"/>
        <v/>
      </c>
      <c r="S220" s="29" t="str">
        <f t="shared" si="72"/>
        <v/>
      </c>
      <c r="T220" s="28" t="str">
        <f t="shared" si="73"/>
        <v/>
      </c>
      <c r="U220" s="29" t="str">
        <f t="shared" si="74"/>
        <v/>
      </c>
      <c r="V220" s="28" t="str">
        <f t="shared" si="75"/>
        <v/>
      </c>
      <c r="W220" s="29" t="str">
        <f t="shared" si="76"/>
        <v/>
      </c>
    </row>
    <row r="221" spans="1:23" x14ac:dyDescent="0.25">
      <c r="A221" s="14" t="str">
        <f t="shared" si="63"/>
        <v/>
      </c>
      <c r="B221" s="56" t="str">
        <f t="shared" ca="1" si="64"/>
        <v/>
      </c>
      <c r="C221" s="30" t="str">
        <f t="shared" si="77"/>
        <v/>
      </c>
      <c r="E221" s="25" t="str">
        <f t="shared" si="82"/>
        <v/>
      </c>
      <c r="F221" s="31" t="str">
        <f t="shared" si="78"/>
        <v/>
      </c>
      <c r="G221" s="31" t="str">
        <f t="shared" si="79"/>
        <v/>
      </c>
      <c r="H221" s="26" t="str">
        <f t="shared" si="83"/>
        <v/>
      </c>
      <c r="I221" s="25" t="str">
        <f t="shared" si="80"/>
        <v/>
      </c>
      <c r="K221" s="27" t="str">
        <f t="shared" si="81"/>
        <v/>
      </c>
      <c r="L221" s="28" t="str">
        <f t="shared" si="65"/>
        <v/>
      </c>
      <c r="M221" s="29" t="str">
        <f t="shared" si="66"/>
        <v/>
      </c>
      <c r="N221" s="28" t="str">
        <f t="shared" si="67"/>
        <v/>
      </c>
      <c r="O221" s="29" t="str">
        <f t="shared" si="68"/>
        <v/>
      </c>
      <c r="P221" s="28" t="str">
        <f t="shared" si="69"/>
        <v/>
      </c>
      <c r="Q221" s="29" t="str">
        <f t="shared" si="70"/>
        <v/>
      </c>
      <c r="R221" s="28" t="str">
        <f t="shared" si="71"/>
        <v/>
      </c>
      <c r="S221" s="29" t="str">
        <f t="shared" si="72"/>
        <v/>
      </c>
      <c r="T221" s="28" t="str">
        <f t="shared" si="73"/>
        <v/>
      </c>
      <c r="U221" s="29" t="str">
        <f t="shared" si="74"/>
        <v/>
      </c>
      <c r="V221" s="28" t="str">
        <f t="shared" si="75"/>
        <v/>
      </c>
      <c r="W221" s="29" t="str">
        <f t="shared" si="76"/>
        <v/>
      </c>
    </row>
    <row r="222" spans="1:23" x14ac:dyDescent="0.25">
      <c r="A222" s="14" t="str">
        <f t="shared" si="63"/>
        <v/>
      </c>
      <c r="B222" s="56" t="str">
        <f t="shared" ca="1" si="64"/>
        <v/>
      </c>
      <c r="C222" s="30" t="str">
        <f t="shared" si="77"/>
        <v/>
      </c>
      <c r="E222" s="25" t="str">
        <f t="shared" si="82"/>
        <v/>
      </c>
      <c r="F222" s="31" t="str">
        <f t="shared" si="78"/>
        <v/>
      </c>
      <c r="G222" s="31" t="str">
        <f t="shared" si="79"/>
        <v/>
      </c>
      <c r="H222" s="26" t="str">
        <f t="shared" si="83"/>
        <v/>
      </c>
      <c r="I222" s="25" t="str">
        <f t="shared" si="80"/>
        <v/>
      </c>
      <c r="K222" s="27" t="str">
        <f t="shared" si="81"/>
        <v/>
      </c>
      <c r="L222" s="28" t="str">
        <f t="shared" si="65"/>
        <v/>
      </c>
      <c r="M222" s="29" t="str">
        <f t="shared" si="66"/>
        <v/>
      </c>
      <c r="N222" s="28" t="str">
        <f t="shared" si="67"/>
        <v/>
      </c>
      <c r="O222" s="29" t="str">
        <f t="shared" si="68"/>
        <v/>
      </c>
      <c r="P222" s="28" t="str">
        <f t="shared" si="69"/>
        <v/>
      </c>
      <c r="Q222" s="29" t="str">
        <f t="shared" si="70"/>
        <v/>
      </c>
      <c r="R222" s="28" t="str">
        <f t="shared" si="71"/>
        <v/>
      </c>
      <c r="S222" s="29" t="str">
        <f t="shared" si="72"/>
        <v/>
      </c>
      <c r="T222" s="28" t="str">
        <f t="shared" si="73"/>
        <v/>
      </c>
      <c r="U222" s="29" t="str">
        <f t="shared" si="74"/>
        <v/>
      </c>
      <c r="V222" s="28" t="str">
        <f t="shared" si="75"/>
        <v/>
      </c>
      <c r="W222" s="29" t="str">
        <f t="shared" si="76"/>
        <v/>
      </c>
    </row>
    <row r="223" spans="1:23" x14ac:dyDescent="0.25">
      <c r="A223" s="14" t="str">
        <f t="shared" si="63"/>
        <v/>
      </c>
      <c r="B223" s="56" t="str">
        <f t="shared" ca="1" si="64"/>
        <v/>
      </c>
      <c r="C223" s="30" t="str">
        <f t="shared" si="77"/>
        <v/>
      </c>
      <c r="E223" s="25" t="str">
        <f t="shared" si="82"/>
        <v/>
      </c>
      <c r="F223" s="31" t="str">
        <f t="shared" si="78"/>
        <v/>
      </c>
      <c r="G223" s="31" t="str">
        <f t="shared" si="79"/>
        <v/>
      </c>
      <c r="H223" s="26" t="str">
        <f t="shared" si="83"/>
        <v/>
      </c>
      <c r="I223" s="25" t="str">
        <f t="shared" si="80"/>
        <v/>
      </c>
      <c r="K223" s="27" t="str">
        <f t="shared" si="81"/>
        <v/>
      </c>
      <c r="L223" s="28" t="str">
        <f t="shared" si="65"/>
        <v/>
      </c>
      <c r="M223" s="29" t="str">
        <f t="shared" si="66"/>
        <v/>
      </c>
      <c r="N223" s="28" t="str">
        <f t="shared" si="67"/>
        <v/>
      </c>
      <c r="O223" s="29" t="str">
        <f t="shared" si="68"/>
        <v/>
      </c>
      <c r="P223" s="28" t="str">
        <f t="shared" si="69"/>
        <v/>
      </c>
      <c r="Q223" s="29" t="str">
        <f t="shared" si="70"/>
        <v/>
      </c>
      <c r="R223" s="28" t="str">
        <f t="shared" si="71"/>
        <v/>
      </c>
      <c r="S223" s="29" t="str">
        <f t="shared" si="72"/>
        <v/>
      </c>
      <c r="T223" s="28" t="str">
        <f t="shared" si="73"/>
        <v/>
      </c>
      <c r="U223" s="29" t="str">
        <f t="shared" si="74"/>
        <v/>
      </c>
      <c r="V223" s="28" t="str">
        <f t="shared" si="75"/>
        <v/>
      </c>
      <c r="W223" s="29" t="str">
        <f t="shared" si="76"/>
        <v/>
      </c>
    </row>
    <row r="224" spans="1:23" x14ac:dyDescent="0.25">
      <c r="A224" s="14" t="str">
        <f t="shared" si="63"/>
        <v/>
      </c>
      <c r="B224" s="56" t="str">
        <f t="shared" ca="1" si="64"/>
        <v/>
      </c>
      <c r="C224" s="30" t="str">
        <f t="shared" si="77"/>
        <v/>
      </c>
      <c r="E224" s="25" t="str">
        <f t="shared" si="82"/>
        <v/>
      </c>
      <c r="F224" s="31" t="str">
        <f t="shared" si="78"/>
        <v/>
      </c>
      <c r="G224" s="31" t="str">
        <f t="shared" si="79"/>
        <v/>
      </c>
      <c r="H224" s="26" t="str">
        <f t="shared" si="83"/>
        <v/>
      </c>
      <c r="I224" s="25" t="str">
        <f t="shared" si="80"/>
        <v/>
      </c>
      <c r="K224" s="27" t="str">
        <f t="shared" si="81"/>
        <v/>
      </c>
      <c r="L224" s="28" t="str">
        <f t="shared" si="65"/>
        <v/>
      </c>
      <c r="M224" s="29" t="str">
        <f t="shared" si="66"/>
        <v/>
      </c>
      <c r="N224" s="28" t="str">
        <f t="shared" si="67"/>
        <v/>
      </c>
      <c r="O224" s="29" t="str">
        <f t="shared" si="68"/>
        <v/>
      </c>
      <c r="P224" s="28" t="str">
        <f t="shared" si="69"/>
        <v/>
      </c>
      <c r="Q224" s="29" t="str">
        <f t="shared" si="70"/>
        <v/>
      </c>
      <c r="R224" s="28" t="str">
        <f t="shared" si="71"/>
        <v/>
      </c>
      <c r="S224" s="29" t="str">
        <f t="shared" si="72"/>
        <v/>
      </c>
      <c r="T224" s="28" t="str">
        <f t="shared" si="73"/>
        <v/>
      </c>
      <c r="U224" s="29" t="str">
        <f t="shared" si="74"/>
        <v/>
      </c>
      <c r="V224" s="28" t="str">
        <f t="shared" si="75"/>
        <v/>
      </c>
      <c r="W224" s="29" t="str">
        <f t="shared" si="76"/>
        <v/>
      </c>
    </row>
    <row r="225" spans="1:23" x14ac:dyDescent="0.25">
      <c r="A225" s="14" t="str">
        <f t="shared" si="63"/>
        <v/>
      </c>
      <c r="B225" s="56" t="str">
        <f t="shared" ca="1" si="64"/>
        <v/>
      </c>
      <c r="C225" s="30" t="str">
        <f t="shared" si="77"/>
        <v/>
      </c>
      <c r="E225" s="25" t="str">
        <f t="shared" si="82"/>
        <v/>
      </c>
      <c r="F225" s="31" t="str">
        <f t="shared" si="78"/>
        <v/>
      </c>
      <c r="G225" s="31" t="str">
        <f t="shared" si="79"/>
        <v/>
      </c>
      <c r="H225" s="26" t="str">
        <f t="shared" si="83"/>
        <v/>
      </c>
      <c r="I225" s="25" t="str">
        <f t="shared" si="80"/>
        <v/>
      </c>
      <c r="K225" s="27" t="str">
        <f t="shared" si="81"/>
        <v/>
      </c>
      <c r="L225" s="28" t="str">
        <f t="shared" si="65"/>
        <v/>
      </c>
      <c r="M225" s="29" t="str">
        <f t="shared" si="66"/>
        <v/>
      </c>
      <c r="N225" s="28" t="str">
        <f t="shared" si="67"/>
        <v/>
      </c>
      <c r="O225" s="29" t="str">
        <f t="shared" si="68"/>
        <v/>
      </c>
      <c r="P225" s="28" t="str">
        <f t="shared" si="69"/>
        <v/>
      </c>
      <c r="Q225" s="29" t="str">
        <f t="shared" si="70"/>
        <v/>
      </c>
      <c r="R225" s="28" t="str">
        <f t="shared" si="71"/>
        <v/>
      </c>
      <c r="S225" s="29" t="str">
        <f t="shared" si="72"/>
        <v/>
      </c>
      <c r="T225" s="28" t="str">
        <f t="shared" si="73"/>
        <v/>
      </c>
      <c r="U225" s="29" t="str">
        <f t="shared" si="74"/>
        <v/>
      </c>
      <c r="V225" s="28" t="str">
        <f t="shared" si="75"/>
        <v/>
      </c>
      <c r="W225" s="29" t="str">
        <f t="shared" si="76"/>
        <v/>
      </c>
    </row>
    <row r="226" spans="1:23" x14ac:dyDescent="0.25">
      <c r="A226" s="14" t="str">
        <f t="shared" si="63"/>
        <v/>
      </c>
      <c r="B226" s="56" t="str">
        <f t="shared" ca="1" si="64"/>
        <v/>
      </c>
      <c r="C226" s="30" t="str">
        <f t="shared" si="77"/>
        <v/>
      </c>
      <c r="E226" s="25" t="str">
        <f t="shared" si="82"/>
        <v/>
      </c>
      <c r="F226" s="31" t="str">
        <f t="shared" si="78"/>
        <v/>
      </c>
      <c r="G226" s="31" t="str">
        <f t="shared" si="79"/>
        <v/>
      </c>
      <c r="H226" s="26" t="str">
        <f t="shared" si="83"/>
        <v/>
      </c>
      <c r="I226" s="25" t="str">
        <f t="shared" si="80"/>
        <v/>
      </c>
      <c r="K226" s="27" t="str">
        <f t="shared" si="81"/>
        <v/>
      </c>
      <c r="L226" s="28" t="str">
        <f t="shared" si="65"/>
        <v/>
      </c>
      <c r="M226" s="29" t="str">
        <f t="shared" si="66"/>
        <v/>
      </c>
      <c r="N226" s="28" t="str">
        <f t="shared" si="67"/>
        <v/>
      </c>
      <c r="O226" s="29" t="str">
        <f t="shared" si="68"/>
        <v/>
      </c>
      <c r="P226" s="28" t="str">
        <f t="shared" si="69"/>
        <v/>
      </c>
      <c r="Q226" s="29" t="str">
        <f t="shared" si="70"/>
        <v/>
      </c>
      <c r="R226" s="28" t="str">
        <f t="shared" si="71"/>
        <v/>
      </c>
      <c r="S226" s="29" t="str">
        <f t="shared" si="72"/>
        <v/>
      </c>
      <c r="T226" s="28" t="str">
        <f t="shared" si="73"/>
        <v/>
      </c>
      <c r="U226" s="29" t="str">
        <f t="shared" si="74"/>
        <v/>
      </c>
      <c r="V226" s="28" t="str">
        <f t="shared" si="75"/>
        <v/>
      </c>
      <c r="W226" s="29" t="str">
        <f t="shared" si="76"/>
        <v/>
      </c>
    </row>
    <row r="227" spans="1:23" x14ac:dyDescent="0.25">
      <c r="A227" s="14" t="str">
        <f t="shared" si="63"/>
        <v/>
      </c>
      <c r="B227" s="56" t="str">
        <f t="shared" ca="1" si="64"/>
        <v/>
      </c>
      <c r="C227" s="30" t="str">
        <f t="shared" si="77"/>
        <v/>
      </c>
      <c r="E227" s="25" t="str">
        <f t="shared" si="82"/>
        <v/>
      </c>
      <c r="F227" s="31" t="str">
        <f t="shared" si="78"/>
        <v/>
      </c>
      <c r="G227" s="31" t="str">
        <f t="shared" si="79"/>
        <v/>
      </c>
      <c r="H227" s="26" t="str">
        <f t="shared" si="83"/>
        <v/>
      </c>
      <c r="I227" s="25" t="str">
        <f t="shared" si="80"/>
        <v/>
      </c>
      <c r="K227" s="27" t="str">
        <f t="shared" si="81"/>
        <v/>
      </c>
      <c r="L227" s="28" t="str">
        <f t="shared" si="65"/>
        <v/>
      </c>
      <c r="M227" s="29" t="str">
        <f t="shared" si="66"/>
        <v/>
      </c>
      <c r="N227" s="28" t="str">
        <f t="shared" si="67"/>
        <v/>
      </c>
      <c r="O227" s="29" t="str">
        <f t="shared" si="68"/>
        <v/>
      </c>
      <c r="P227" s="28" t="str">
        <f t="shared" si="69"/>
        <v/>
      </c>
      <c r="Q227" s="29" t="str">
        <f t="shared" si="70"/>
        <v/>
      </c>
      <c r="R227" s="28" t="str">
        <f t="shared" si="71"/>
        <v/>
      </c>
      <c r="S227" s="29" t="str">
        <f t="shared" si="72"/>
        <v/>
      </c>
      <c r="T227" s="28" t="str">
        <f t="shared" si="73"/>
        <v/>
      </c>
      <c r="U227" s="29" t="str">
        <f t="shared" si="74"/>
        <v/>
      </c>
      <c r="V227" s="28" t="str">
        <f t="shared" si="75"/>
        <v/>
      </c>
      <c r="W227" s="29" t="str">
        <f t="shared" si="76"/>
        <v/>
      </c>
    </row>
    <row r="228" spans="1:23" x14ac:dyDescent="0.25">
      <c r="A228" s="14" t="str">
        <f t="shared" si="63"/>
        <v/>
      </c>
      <c r="B228" s="56" t="str">
        <f t="shared" ca="1" si="64"/>
        <v/>
      </c>
      <c r="C228" s="30" t="str">
        <f t="shared" si="77"/>
        <v/>
      </c>
      <c r="E228" s="25" t="str">
        <f t="shared" si="82"/>
        <v/>
      </c>
      <c r="F228" s="31" t="str">
        <f t="shared" si="78"/>
        <v/>
      </c>
      <c r="G228" s="31" t="str">
        <f t="shared" si="79"/>
        <v/>
      </c>
      <c r="H228" s="26" t="str">
        <f t="shared" si="83"/>
        <v/>
      </c>
      <c r="I228" s="25" t="str">
        <f t="shared" si="80"/>
        <v/>
      </c>
      <c r="K228" s="27" t="str">
        <f t="shared" si="81"/>
        <v/>
      </c>
      <c r="L228" s="28" t="str">
        <f t="shared" si="65"/>
        <v/>
      </c>
      <c r="M228" s="29" t="str">
        <f t="shared" si="66"/>
        <v/>
      </c>
      <c r="N228" s="28" t="str">
        <f t="shared" si="67"/>
        <v/>
      </c>
      <c r="O228" s="29" t="str">
        <f t="shared" si="68"/>
        <v/>
      </c>
      <c r="P228" s="28" t="str">
        <f t="shared" si="69"/>
        <v/>
      </c>
      <c r="Q228" s="29" t="str">
        <f t="shared" si="70"/>
        <v/>
      </c>
      <c r="R228" s="28" t="str">
        <f t="shared" si="71"/>
        <v/>
      </c>
      <c r="S228" s="29" t="str">
        <f t="shared" si="72"/>
        <v/>
      </c>
      <c r="T228" s="28" t="str">
        <f t="shared" si="73"/>
        <v/>
      </c>
      <c r="U228" s="29" t="str">
        <f t="shared" si="74"/>
        <v/>
      </c>
      <c r="V228" s="28" t="str">
        <f t="shared" si="75"/>
        <v/>
      </c>
      <c r="W228" s="29" t="str">
        <f t="shared" si="76"/>
        <v/>
      </c>
    </row>
    <row r="229" spans="1:23" x14ac:dyDescent="0.25">
      <c r="A229" s="14" t="str">
        <f t="shared" si="63"/>
        <v/>
      </c>
      <c r="B229" s="56" t="str">
        <f t="shared" ca="1" si="64"/>
        <v/>
      </c>
      <c r="C229" s="30" t="str">
        <f t="shared" si="77"/>
        <v/>
      </c>
      <c r="E229" s="25" t="str">
        <f t="shared" si="82"/>
        <v/>
      </c>
      <c r="F229" s="31" t="str">
        <f t="shared" si="78"/>
        <v/>
      </c>
      <c r="G229" s="31" t="str">
        <f t="shared" si="79"/>
        <v/>
      </c>
      <c r="H229" s="26" t="str">
        <f t="shared" si="83"/>
        <v/>
      </c>
      <c r="I229" s="25" t="str">
        <f t="shared" si="80"/>
        <v/>
      </c>
      <c r="K229" s="27" t="str">
        <f t="shared" si="81"/>
        <v/>
      </c>
      <c r="L229" s="28" t="str">
        <f t="shared" si="65"/>
        <v/>
      </c>
      <c r="M229" s="29" t="str">
        <f t="shared" si="66"/>
        <v/>
      </c>
      <c r="N229" s="28" t="str">
        <f t="shared" si="67"/>
        <v/>
      </c>
      <c r="O229" s="29" t="str">
        <f t="shared" si="68"/>
        <v/>
      </c>
      <c r="P229" s="28" t="str">
        <f t="shared" si="69"/>
        <v/>
      </c>
      <c r="Q229" s="29" t="str">
        <f t="shared" si="70"/>
        <v/>
      </c>
      <c r="R229" s="28" t="str">
        <f t="shared" si="71"/>
        <v/>
      </c>
      <c r="S229" s="29" t="str">
        <f t="shared" si="72"/>
        <v/>
      </c>
      <c r="T229" s="28" t="str">
        <f t="shared" si="73"/>
        <v/>
      </c>
      <c r="U229" s="29" t="str">
        <f t="shared" si="74"/>
        <v/>
      </c>
      <c r="V229" s="28" t="str">
        <f t="shared" si="75"/>
        <v/>
      </c>
      <c r="W229" s="29" t="str">
        <f t="shared" si="76"/>
        <v/>
      </c>
    </row>
    <row r="230" spans="1:23" x14ac:dyDescent="0.25">
      <c r="A230" s="14" t="str">
        <f t="shared" si="63"/>
        <v/>
      </c>
      <c r="B230" s="56" t="str">
        <f t="shared" ca="1" si="64"/>
        <v/>
      </c>
      <c r="C230" s="30" t="str">
        <f t="shared" si="77"/>
        <v/>
      </c>
      <c r="E230" s="25" t="str">
        <f t="shared" si="82"/>
        <v/>
      </c>
      <c r="F230" s="31" t="str">
        <f t="shared" si="78"/>
        <v/>
      </c>
      <c r="G230" s="31" t="str">
        <f t="shared" si="79"/>
        <v/>
      </c>
      <c r="H230" s="26" t="str">
        <f t="shared" si="83"/>
        <v/>
      </c>
      <c r="I230" s="25" t="str">
        <f t="shared" si="80"/>
        <v/>
      </c>
      <c r="K230" s="27" t="str">
        <f t="shared" si="81"/>
        <v/>
      </c>
      <c r="L230" s="28" t="str">
        <f t="shared" si="65"/>
        <v/>
      </c>
      <c r="M230" s="29" t="str">
        <f t="shared" si="66"/>
        <v/>
      </c>
      <c r="N230" s="28" t="str">
        <f t="shared" si="67"/>
        <v/>
      </c>
      <c r="O230" s="29" t="str">
        <f t="shared" si="68"/>
        <v/>
      </c>
      <c r="P230" s="28" t="str">
        <f t="shared" si="69"/>
        <v/>
      </c>
      <c r="Q230" s="29" t="str">
        <f t="shared" si="70"/>
        <v/>
      </c>
      <c r="R230" s="28" t="str">
        <f t="shared" si="71"/>
        <v/>
      </c>
      <c r="S230" s="29" t="str">
        <f t="shared" si="72"/>
        <v/>
      </c>
      <c r="T230" s="28" t="str">
        <f t="shared" si="73"/>
        <v/>
      </c>
      <c r="U230" s="29" t="str">
        <f t="shared" si="74"/>
        <v/>
      </c>
      <c r="V230" s="28" t="str">
        <f t="shared" si="75"/>
        <v/>
      </c>
      <c r="W230" s="29" t="str">
        <f t="shared" si="76"/>
        <v/>
      </c>
    </row>
    <row r="231" spans="1:23" x14ac:dyDescent="0.25">
      <c r="A231" s="14" t="str">
        <f t="shared" si="63"/>
        <v/>
      </c>
      <c r="B231" s="56" t="str">
        <f t="shared" ca="1" si="64"/>
        <v/>
      </c>
      <c r="C231" s="30" t="str">
        <f t="shared" si="77"/>
        <v/>
      </c>
      <c r="E231" s="25" t="str">
        <f t="shared" si="82"/>
        <v/>
      </c>
      <c r="F231" s="31" t="str">
        <f t="shared" si="78"/>
        <v/>
      </c>
      <c r="G231" s="31" t="str">
        <f t="shared" si="79"/>
        <v/>
      </c>
      <c r="H231" s="26" t="str">
        <f t="shared" si="83"/>
        <v/>
      </c>
      <c r="I231" s="25" t="str">
        <f t="shared" si="80"/>
        <v/>
      </c>
      <c r="K231" s="27" t="str">
        <f t="shared" si="81"/>
        <v/>
      </c>
      <c r="L231" s="28" t="str">
        <f t="shared" si="65"/>
        <v/>
      </c>
      <c r="M231" s="29" t="str">
        <f t="shared" si="66"/>
        <v/>
      </c>
      <c r="N231" s="28" t="str">
        <f t="shared" si="67"/>
        <v/>
      </c>
      <c r="O231" s="29" t="str">
        <f t="shared" si="68"/>
        <v/>
      </c>
      <c r="P231" s="28" t="str">
        <f t="shared" si="69"/>
        <v/>
      </c>
      <c r="Q231" s="29" t="str">
        <f t="shared" si="70"/>
        <v/>
      </c>
      <c r="R231" s="28" t="str">
        <f t="shared" si="71"/>
        <v/>
      </c>
      <c r="S231" s="29" t="str">
        <f t="shared" si="72"/>
        <v/>
      </c>
      <c r="T231" s="28" t="str">
        <f t="shared" si="73"/>
        <v/>
      </c>
      <c r="U231" s="29" t="str">
        <f t="shared" si="74"/>
        <v/>
      </c>
      <c r="V231" s="28" t="str">
        <f t="shared" si="75"/>
        <v/>
      </c>
      <c r="W231" s="29" t="str">
        <f t="shared" si="76"/>
        <v/>
      </c>
    </row>
    <row r="232" spans="1:23" x14ac:dyDescent="0.25">
      <c r="A232" s="14" t="str">
        <f t="shared" si="63"/>
        <v/>
      </c>
      <c r="B232" s="56" t="str">
        <f t="shared" ca="1" si="64"/>
        <v/>
      </c>
      <c r="C232" s="30" t="str">
        <f t="shared" si="77"/>
        <v/>
      </c>
      <c r="E232" s="25" t="str">
        <f t="shared" si="82"/>
        <v/>
      </c>
      <c r="F232" s="31" t="str">
        <f t="shared" si="78"/>
        <v/>
      </c>
      <c r="G232" s="31" t="str">
        <f t="shared" si="79"/>
        <v/>
      </c>
      <c r="H232" s="26" t="str">
        <f t="shared" si="83"/>
        <v/>
      </c>
      <c r="I232" s="25" t="str">
        <f t="shared" si="80"/>
        <v/>
      </c>
      <c r="K232" s="27" t="str">
        <f t="shared" si="81"/>
        <v/>
      </c>
      <c r="L232" s="28" t="str">
        <f t="shared" si="65"/>
        <v/>
      </c>
      <c r="M232" s="29" t="str">
        <f t="shared" si="66"/>
        <v/>
      </c>
      <c r="N232" s="28" t="str">
        <f t="shared" si="67"/>
        <v/>
      </c>
      <c r="O232" s="29" t="str">
        <f t="shared" si="68"/>
        <v/>
      </c>
      <c r="P232" s="28" t="str">
        <f t="shared" si="69"/>
        <v/>
      </c>
      <c r="Q232" s="29" t="str">
        <f t="shared" si="70"/>
        <v/>
      </c>
      <c r="R232" s="28" t="str">
        <f t="shared" si="71"/>
        <v/>
      </c>
      <c r="S232" s="29" t="str">
        <f t="shared" si="72"/>
        <v/>
      </c>
      <c r="T232" s="28" t="str">
        <f t="shared" si="73"/>
        <v/>
      </c>
      <c r="U232" s="29" t="str">
        <f t="shared" si="74"/>
        <v/>
      </c>
      <c r="V232" s="28" t="str">
        <f t="shared" si="75"/>
        <v/>
      </c>
      <c r="W232" s="29" t="str">
        <f t="shared" si="76"/>
        <v/>
      </c>
    </row>
    <row r="233" spans="1:23" x14ac:dyDescent="0.25">
      <c r="A233" s="14" t="str">
        <f t="shared" si="63"/>
        <v/>
      </c>
      <c r="B233" s="56" t="str">
        <f t="shared" ca="1" si="64"/>
        <v/>
      </c>
      <c r="C233" s="30" t="str">
        <f t="shared" si="77"/>
        <v/>
      </c>
      <c r="E233" s="25" t="str">
        <f t="shared" si="82"/>
        <v/>
      </c>
      <c r="F233" s="31" t="str">
        <f t="shared" si="78"/>
        <v/>
      </c>
      <c r="G233" s="31" t="str">
        <f t="shared" si="79"/>
        <v/>
      </c>
      <c r="H233" s="26" t="str">
        <f t="shared" si="83"/>
        <v/>
      </c>
      <c r="I233" s="25" t="str">
        <f t="shared" si="80"/>
        <v/>
      </c>
      <c r="K233" s="27" t="str">
        <f t="shared" si="81"/>
        <v/>
      </c>
      <c r="L233" s="28" t="str">
        <f t="shared" si="65"/>
        <v/>
      </c>
      <c r="M233" s="29" t="str">
        <f t="shared" si="66"/>
        <v/>
      </c>
      <c r="N233" s="28" t="str">
        <f t="shared" si="67"/>
        <v/>
      </c>
      <c r="O233" s="29" t="str">
        <f t="shared" si="68"/>
        <v/>
      </c>
      <c r="P233" s="28" t="str">
        <f t="shared" si="69"/>
        <v/>
      </c>
      <c r="Q233" s="29" t="str">
        <f t="shared" si="70"/>
        <v/>
      </c>
      <c r="R233" s="28" t="str">
        <f t="shared" si="71"/>
        <v/>
      </c>
      <c r="S233" s="29" t="str">
        <f t="shared" si="72"/>
        <v/>
      </c>
      <c r="T233" s="28" t="str">
        <f t="shared" si="73"/>
        <v/>
      </c>
      <c r="U233" s="29" t="str">
        <f t="shared" si="74"/>
        <v/>
      </c>
      <c r="V233" s="28" t="str">
        <f t="shared" si="75"/>
        <v/>
      </c>
      <c r="W233" s="29" t="str">
        <f t="shared" si="76"/>
        <v/>
      </c>
    </row>
    <row r="234" spans="1:23" x14ac:dyDescent="0.25">
      <c r="A234" s="14" t="str">
        <f t="shared" si="63"/>
        <v/>
      </c>
      <c r="B234" s="56" t="str">
        <f t="shared" ca="1" si="64"/>
        <v/>
      </c>
      <c r="C234" s="30" t="str">
        <f t="shared" si="77"/>
        <v/>
      </c>
      <c r="E234" s="25" t="str">
        <f t="shared" si="82"/>
        <v/>
      </c>
      <c r="F234" s="31" t="str">
        <f t="shared" si="78"/>
        <v/>
      </c>
      <c r="G234" s="31" t="str">
        <f t="shared" si="79"/>
        <v/>
      </c>
      <c r="H234" s="26" t="str">
        <f t="shared" si="83"/>
        <v/>
      </c>
      <c r="I234" s="25" t="str">
        <f t="shared" si="80"/>
        <v/>
      </c>
      <c r="K234" s="27" t="str">
        <f t="shared" si="81"/>
        <v/>
      </c>
      <c r="L234" s="28" t="str">
        <f t="shared" si="65"/>
        <v/>
      </c>
      <c r="M234" s="29" t="str">
        <f t="shared" si="66"/>
        <v/>
      </c>
      <c r="N234" s="28" t="str">
        <f t="shared" si="67"/>
        <v/>
      </c>
      <c r="O234" s="29" t="str">
        <f t="shared" si="68"/>
        <v/>
      </c>
      <c r="P234" s="28" t="str">
        <f t="shared" si="69"/>
        <v/>
      </c>
      <c r="Q234" s="29" t="str">
        <f t="shared" si="70"/>
        <v/>
      </c>
      <c r="R234" s="28" t="str">
        <f t="shared" si="71"/>
        <v/>
      </c>
      <c r="S234" s="29" t="str">
        <f t="shared" si="72"/>
        <v/>
      </c>
      <c r="T234" s="28" t="str">
        <f t="shared" si="73"/>
        <v/>
      </c>
      <c r="U234" s="29" t="str">
        <f t="shared" si="74"/>
        <v/>
      </c>
      <c r="V234" s="28" t="str">
        <f t="shared" si="75"/>
        <v/>
      </c>
      <c r="W234" s="29" t="str">
        <f t="shared" si="76"/>
        <v/>
      </c>
    </row>
    <row r="235" spans="1:23" x14ac:dyDescent="0.25">
      <c r="A235" s="14" t="str">
        <f t="shared" si="63"/>
        <v/>
      </c>
      <c r="B235" s="56" t="str">
        <f t="shared" ca="1" si="64"/>
        <v/>
      </c>
      <c r="C235" s="30" t="str">
        <f t="shared" si="77"/>
        <v/>
      </c>
      <c r="E235" s="25" t="str">
        <f t="shared" si="82"/>
        <v/>
      </c>
      <c r="F235" s="31" t="str">
        <f t="shared" si="78"/>
        <v/>
      </c>
      <c r="G235" s="31" t="str">
        <f t="shared" si="79"/>
        <v/>
      </c>
      <c r="H235" s="26" t="str">
        <f t="shared" si="83"/>
        <v/>
      </c>
      <c r="I235" s="25" t="str">
        <f t="shared" si="80"/>
        <v/>
      </c>
      <c r="K235" s="27" t="str">
        <f t="shared" si="81"/>
        <v/>
      </c>
      <c r="L235" s="28" t="str">
        <f t="shared" si="65"/>
        <v/>
      </c>
      <c r="M235" s="29" t="str">
        <f t="shared" si="66"/>
        <v/>
      </c>
      <c r="N235" s="28" t="str">
        <f t="shared" si="67"/>
        <v/>
      </c>
      <c r="O235" s="29" t="str">
        <f t="shared" si="68"/>
        <v/>
      </c>
      <c r="P235" s="28" t="str">
        <f t="shared" si="69"/>
        <v/>
      </c>
      <c r="Q235" s="29" t="str">
        <f t="shared" si="70"/>
        <v/>
      </c>
      <c r="R235" s="28" t="str">
        <f t="shared" si="71"/>
        <v/>
      </c>
      <c r="S235" s="29" t="str">
        <f t="shared" si="72"/>
        <v/>
      </c>
      <c r="T235" s="28" t="str">
        <f t="shared" si="73"/>
        <v/>
      </c>
      <c r="U235" s="29" t="str">
        <f t="shared" si="74"/>
        <v/>
      </c>
      <c r="V235" s="28" t="str">
        <f t="shared" si="75"/>
        <v/>
      </c>
      <c r="W235" s="29" t="str">
        <f t="shared" si="76"/>
        <v/>
      </c>
    </row>
    <row r="236" spans="1:23" x14ac:dyDescent="0.25">
      <c r="A236" s="14" t="str">
        <f t="shared" si="63"/>
        <v/>
      </c>
      <c r="B236" s="56" t="str">
        <f t="shared" ca="1" si="64"/>
        <v/>
      </c>
      <c r="C236" s="30" t="str">
        <f t="shared" si="77"/>
        <v/>
      </c>
      <c r="E236" s="25" t="str">
        <f t="shared" si="82"/>
        <v/>
      </c>
      <c r="F236" s="31" t="str">
        <f t="shared" si="78"/>
        <v/>
      </c>
      <c r="G236" s="31" t="str">
        <f t="shared" si="79"/>
        <v/>
      </c>
      <c r="H236" s="26" t="str">
        <f t="shared" si="83"/>
        <v/>
      </c>
      <c r="I236" s="25" t="str">
        <f t="shared" si="80"/>
        <v/>
      </c>
      <c r="K236" s="27" t="str">
        <f t="shared" si="81"/>
        <v/>
      </c>
      <c r="L236" s="28" t="str">
        <f t="shared" si="65"/>
        <v/>
      </c>
      <c r="M236" s="29" t="str">
        <f t="shared" si="66"/>
        <v/>
      </c>
      <c r="N236" s="28" t="str">
        <f t="shared" si="67"/>
        <v/>
      </c>
      <c r="O236" s="29" t="str">
        <f t="shared" si="68"/>
        <v/>
      </c>
      <c r="P236" s="28" t="str">
        <f t="shared" si="69"/>
        <v/>
      </c>
      <c r="Q236" s="29" t="str">
        <f t="shared" si="70"/>
        <v/>
      </c>
      <c r="R236" s="28" t="str">
        <f t="shared" si="71"/>
        <v/>
      </c>
      <c r="S236" s="29" t="str">
        <f t="shared" si="72"/>
        <v/>
      </c>
      <c r="T236" s="28" t="str">
        <f t="shared" si="73"/>
        <v/>
      </c>
      <c r="U236" s="29" t="str">
        <f t="shared" si="74"/>
        <v/>
      </c>
      <c r="V236" s="28" t="str">
        <f t="shared" si="75"/>
        <v/>
      </c>
      <c r="W236" s="29" t="str">
        <f t="shared" si="76"/>
        <v/>
      </c>
    </row>
    <row r="237" spans="1:23" x14ac:dyDescent="0.25">
      <c r="A237" s="14" t="str">
        <f t="shared" si="63"/>
        <v/>
      </c>
      <c r="B237" s="56" t="str">
        <f t="shared" ca="1" si="64"/>
        <v/>
      </c>
      <c r="C237" s="30" t="str">
        <f t="shared" si="77"/>
        <v/>
      </c>
      <c r="E237" s="25" t="str">
        <f t="shared" si="82"/>
        <v/>
      </c>
      <c r="F237" s="31" t="str">
        <f t="shared" si="78"/>
        <v/>
      </c>
      <c r="G237" s="31" t="str">
        <f t="shared" si="79"/>
        <v/>
      </c>
      <c r="H237" s="26" t="str">
        <f t="shared" si="83"/>
        <v/>
      </c>
      <c r="I237" s="25" t="str">
        <f t="shared" si="80"/>
        <v/>
      </c>
      <c r="K237" s="27" t="str">
        <f t="shared" si="81"/>
        <v/>
      </c>
      <c r="L237" s="28" t="str">
        <f t="shared" si="65"/>
        <v/>
      </c>
      <c r="M237" s="29" t="str">
        <f t="shared" si="66"/>
        <v/>
      </c>
      <c r="N237" s="28" t="str">
        <f t="shared" si="67"/>
        <v/>
      </c>
      <c r="O237" s="29" t="str">
        <f t="shared" si="68"/>
        <v/>
      </c>
      <c r="P237" s="28" t="str">
        <f t="shared" si="69"/>
        <v/>
      </c>
      <c r="Q237" s="29" t="str">
        <f t="shared" si="70"/>
        <v/>
      </c>
      <c r="R237" s="28" t="str">
        <f t="shared" si="71"/>
        <v/>
      </c>
      <c r="S237" s="29" t="str">
        <f t="shared" si="72"/>
        <v/>
      </c>
      <c r="T237" s="28" t="str">
        <f t="shared" si="73"/>
        <v/>
      </c>
      <c r="U237" s="29" t="str">
        <f t="shared" si="74"/>
        <v/>
      </c>
      <c r="V237" s="28" t="str">
        <f t="shared" si="75"/>
        <v/>
      </c>
      <c r="W237" s="29" t="str">
        <f t="shared" si="76"/>
        <v/>
      </c>
    </row>
    <row r="238" spans="1:23" x14ac:dyDescent="0.25">
      <c r="A238" s="14" t="str">
        <f t="shared" si="63"/>
        <v/>
      </c>
      <c r="B238" s="56" t="str">
        <f t="shared" ca="1" si="64"/>
        <v/>
      </c>
      <c r="C238" s="30" t="str">
        <f t="shared" si="77"/>
        <v/>
      </c>
      <c r="E238" s="25" t="str">
        <f t="shared" si="82"/>
        <v/>
      </c>
      <c r="F238" s="31" t="str">
        <f t="shared" si="78"/>
        <v/>
      </c>
      <c r="G238" s="31" t="str">
        <f t="shared" si="79"/>
        <v/>
      </c>
      <c r="H238" s="26" t="str">
        <f t="shared" si="83"/>
        <v/>
      </c>
      <c r="I238" s="25" t="str">
        <f t="shared" si="80"/>
        <v/>
      </c>
      <c r="K238" s="27" t="str">
        <f t="shared" si="81"/>
        <v/>
      </c>
      <c r="L238" s="28" t="str">
        <f t="shared" si="65"/>
        <v/>
      </c>
      <c r="M238" s="29" t="str">
        <f t="shared" si="66"/>
        <v/>
      </c>
      <c r="N238" s="28" t="str">
        <f t="shared" si="67"/>
        <v/>
      </c>
      <c r="O238" s="29" t="str">
        <f t="shared" si="68"/>
        <v/>
      </c>
      <c r="P238" s="28" t="str">
        <f t="shared" si="69"/>
        <v/>
      </c>
      <c r="Q238" s="29" t="str">
        <f t="shared" si="70"/>
        <v/>
      </c>
      <c r="R238" s="28" t="str">
        <f t="shared" si="71"/>
        <v/>
      </c>
      <c r="S238" s="29" t="str">
        <f t="shared" si="72"/>
        <v/>
      </c>
      <c r="T238" s="28" t="str">
        <f t="shared" si="73"/>
        <v/>
      </c>
      <c r="U238" s="29" t="str">
        <f t="shared" si="74"/>
        <v/>
      </c>
      <c r="V238" s="28" t="str">
        <f t="shared" si="75"/>
        <v/>
      </c>
      <c r="W238" s="29" t="str">
        <f t="shared" si="76"/>
        <v/>
      </c>
    </row>
    <row r="239" spans="1:23" x14ac:dyDescent="0.25">
      <c r="A239" s="14" t="str">
        <f t="shared" si="63"/>
        <v/>
      </c>
      <c r="B239" s="56" t="str">
        <f t="shared" ca="1" si="64"/>
        <v/>
      </c>
      <c r="C239" s="30" t="str">
        <f t="shared" si="77"/>
        <v/>
      </c>
      <c r="E239" s="25" t="str">
        <f t="shared" si="82"/>
        <v/>
      </c>
      <c r="F239" s="31" t="str">
        <f t="shared" si="78"/>
        <v/>
      </c>
      <c r="G239" s="31" t="str">
        <f t="shared" si="79"/>
        <v/>
      </c>
      <c r="H239" s="26" t="str">
        <f t="shared" si="83"/>
        <v/>
      </c>
      <c r="I239" s="25" t="str">
        <f t="shared" si="80"/>
        <v/>
      </c>
      <c r="K239" s="27" t="str">
        <f t="shared" si="81"/>
        <v/>
      </c>
      <c r="L239" s="28" t="str">
        <f t="shared" si="65"/>
        <v/>
      </c>
      <c r="M239" s="29" t="str">
        <f t="shared" si="66"/>
        <v/>
      </c>
      <c r="N239" s="28" t="str">
        <f t="shared" si="67"/>
        <v/>
      </c>
      <c r="O239" s="29" t="str">
        <f t="shared" si="68"/>
        <v/>
      </c>
      <c r="P239" s="28" t="str">
        <f t="shared" si="69"/>
        <v/>
      </c>
      <c r="Q239" s="29" t="str">
        <f t="shared" si="70"/>
        <v/>
      </c>
      <c r="R239" s="28" t="str">
        <f t="shared" si="71"/>
        <v/>
      </c>
      <c r="S239" s="29" t="str">
        <f t="shared" si="72"/>
        <v/>
      </c>
      <c r="T239" s="28" t="str">
        <f t="shared" si="73"/>
        <v/>
      </c>
      <c r="U239" s="29" t="str">
        <f t="shared" si="74"/>
        <v/>
      </c>
      <c r="V239" s="28" t="str">
        <f t="shared" si="75"/>
        <v/>
      </c>
      <c r="W239" s="29" t="str">
        <f t="shared" si="76"/>
        <v/>
      </c>
    </row>
    <row r="240" spans="1:23" x14ac:dyDescent="0.25">
      <c r="A240" s="14" t="str">
        <f t="shared" si="63"/>
        <v/>
      </c>
      <c r="B240" s="56" t="str">
        <f t="shared" ca="1" si="64"/>
        <v/>
      </c>
      <c r="C240" s="30" t="str">
        <f t="shared" si="77"/>
        <v/>
      </c>
      <c r="E240" s="25" t="str">
        <f t="shared" si="82"/>
        <v/>
      </c>
      <c r="F240" s="31" t="str">
        <f t="shared" si="78"/>
        <v/>
      </c>
      <c r="G240" s="31" t="str">
        <f t="shared" si="79"/>
        <v/>
      </c>
      <c r="H240" s="26" t="str">
        <f t="shared" si="83"/>
        <v/>
      </c>
      <c r="I240" s="25" t="str">
        <f t="shared" si="80"/>
        <v/>
      </c>
      <c r="K240" s="27" t="str">
        <f t="shared" si="81"/>
        <v/>
      </c>
      <c r="L240" s="28" t="str">
        <f t="shared" si="65"/>
        <v/>
      </c>
      <c r="M240" s="29" t="str">
        <f t="shared" si="66"/>
        <v/>
      </c>
      <c r="N240" s="28" t="str">
        <f t="shared" si="67"/>
        <v/>
      </c>
      <c r="O240" s="29" t="str">
        <f t="shared" si="68"/>
        <v/>
      </c>
      <c r="P240" s="28" t="str">
        <f t="shared" si="69"/>
        <v/>
      </c>
      <c r="Q240" s="29" t="str">
        <f t="shared" si="70"/>
        <v/>
      </c>
      <c r="R240" s="28" t="str">
        <f t="shared" si="71"/>
        <v/>
      </c>
      <c r="S240" s="29" t="str">
        <f t="shared" si="72"/>
        <v/>
      </c>
      <c r="T240" s="28" t="str">
        <f t="shared" si="73"/>
        <v/>
      </c>
      <c r="U240" s="29" t="str">
        <f t="shared" si="74"/>
        <v/>
      </c>
      <c r="V240" s="28" t="str">
        <f t="shared" si="75"/>
        <v/>
      </c>
      <c r="W240" s="29" t="str">
        <f t="shared" si="76"/>
        <v/>
      </c>
    </row>
    <row r="241" spans="1:23" x14ac:dyDescent="0.25">
      <c r="A241" s="14" t="str">
        <f t="shared" si="63"/>
        <v/>
      </c>
      <c r="B241" s="56" t="str">
        <f t="shared" ca="1" si="64"/>
        <v/>
      </c>
      <c r="C241" s="30" t="str">
        <f t="shared" si="77"/>
        <v/>
      </c>
      <c r="E241" s="25" t="str">
        <f t="shared" si="82"/>
        <v/>
      </c>
      <c r="F241" s="31" t="str">
        <f t="shared" si="78"/>
        <v/>
      </c>
      <c r="G241" s="31" t="str">
        <f t="shared" si="79"/>
        <v/>
      </c>
      <c r="H241" s="26" t="str">
        <f t="shared" si="83"/>
        <v/>
      </c>
      <c r="I241" s="25" t="str">
        <f t="shared" si="80"/>
        <v/>
      </c>
      <c r="K241" s="27" t="str">
        <f t="shared" si="81"/>
        <v/>
      </c>
      <c r="L241" s="28" t="str">
        <f t="shared" si="65"/>
        <v/>
      </c>
      <c r="M241" s="29" t="str">
        <f t="shared" si="66"/>
        <v/>
      </c>
      <c r="N241" s="28" t="str">
        <f t="shared" si="67"/>
        <v/>
      </c>
      <c r="O241" s="29" t="str">
        <f t="shared" si="68"/>
        <v/>
      </c>
      <c r="P241" s="28" t="str">
        <f t="shared" si="69"/>
        <v/>
      </c>
      <c r="Q241" s="29" t="str">
        <f t="shared" si="70"/>
        <v/>
      </c>
      <c r="R241" s="28" t="str">
        <f t="shared" si="71"/>
        <v/>
      </c>
      <c r="S241" s="29" t="str">
        <f t="shared" si="72"/>
        <v/>
      </c>
      <c r="T241" s="28" t="str">
        <f t="shared" si="73"/>
        <v/>
      </c>
      <c r="U241" s="29" t="str">
        <f t="shared" si="74"/>
        <v/>
      </c>
      <c r="V241" s="28" t="str">
        <f t="shared" si="75"/>
        <v/>
      </c>
      <c r="W241" s="29" t="str">
        <f t="shared" si="76"/>
        <v/>
      </c>
    </row>
    <row r="242" spans="1:23" x14ac:dyDescent="0.25">
      <c r="A242" s="14" t="str">
        <f t="shared" si="63"/>
        <v/>
      </c>
      <c r="B242" s="56" t="str">
        <f t="shared" ca="1" si="64"/>
        <v/>
      </c>
      <c r="C242" s="30" t="str">
        <f t="shared" si="77"/>
        <v/>
      </c>
      <c r="E242" s="25" t="str">
        <f t="shared" si="82"/>
        <v/>
      </c>
      <c r="F242" s="31" t="str">
        <f t="shared" si="78"/>
        <v/>
      </c>
      <c r="G242" s="31" t="str">
        <f t="shared" si="79"/>
        <v/>
      </c>
      <c r="H242" s="26" t="str">
        <f t="shared" si="83"/>
        <v/>
      </c>
      <c r="I242" s="25" t="str">
        <f t="shared" si="80"/>
        <v/>
      </c>
      <c r="K242" s="27" t="str">
        <f t="shared" si="81"/>
        <v/>
      </c>
      <c r="L242" s="28" t="str">
        <f t="shared" si="65"/>
        <v/>
      </c>
      <c r="M242" s="29" t="str">
        <f t="shared" si="66"/>
        <v/>
      </c>
      <c r="N242" s="28" t="str">
        <f t="shared" si="67"/>
        <v/>
      </c>
      <c r="O242" s="29" t="str">
        <f t="shared" si="68"/>
        <v/>
      </c>
      <c r="P242" s="28" t="str">
        <f t="shared" si="69"/>
        <v/>
      </c>
      <c r="Q242" s="29" t="str">
        <f t="shared" si="70"/>
        <v/>
      </c>
      <c r="R242" s="28" t="str">
        <f t="shared" si="71"/>
        <v/>
      </c>
      <c r="S242" s="29" t="str">
        <f t="shared" si="72"/>
        <v/>
      </c>
      <c r="T242" s="28" t="str">
        <f t="shared" si="73"/>
        <v/>
      </c>
      <c r="U242" s="29" t="str">
        <f t="shared" si="74"/>
        <v/>
      </c>
      <c r="V242" s="28" t="str">
        <f t="shared" si="75"/>
        <v/>
      </c>
      <c r="W242" s="29" t="str">
        <f t="shared" si="76"/>
        <v/>
      </c>
    </row>
    <row r="243" spans="1:23" x14ac:dyDescent="0.25">
      <c r="A243" s="14" t="str">
        <f t="shared" si="63"/>
        <v/>
      </c>
      <c r="B243" s="56" t="str">
        <f t="shared" ca="1" si="64"/>
        <v/>
      </c>
      <c r="C243" s="30" t="str">
        <f t="shared" si="77"/>
        <v/>
      </c>
      <c r="E243" s="25" t="str">
        <f t="shared" si="82"/>
        <v/>
      </c>
      <c r="F243" s="31" t="str">
        <f t="shared" si="78"/>
        <v/>
      </c>
      <c r="G243" s="31" t="str">
        <f t="shared" si="79"/>
        <v/>
      </c>
      <c r="H243" s="26" t="str">
        <f t="shared" si="83"/>
        <v/>
      </c>
      <c r="I243" s="25" t="str">
        <f t="shared" si="80"/>
        <v/>
      </c>
      <c r="K243" s="27" t="str">
        <f t="shared" si="81"/>
        <v/>
      </c>
      <c r="L243" s="28" t="str">
        <f t="shared" si="65"/>
        <v/>
      </c>
      <c r="M243" s="29" t="str">
        <f t="shared" si="66"/>
        <v/>
      </c>
      <c r="N243" s="28" t="str">
        <f t="shared" si="67"/>
        <v/>
      </c>
      <c r="O243" s="29" t="str">
        <f t="shared" si="68"/>
        <v/>
      </c>
      <c r="P243" s="28" t="str">
        <f t="shared" si="69"/>
        <v/>
      </c>
      <c r="Q243" s="29" t="str">
        <f t="shared" si="70"/>
        <v/>
      </c>
      <c r="R243" s="28" t="str">
        <f t="shared" si="71"/>
        <v/>
      </c>
      <c r="S243" s="29" t="str">
        <f t="shared" si="72"/>
        <v/>
      </c>
      <c r="T243" s="28" t="str">
        <f t="shared" si="73"/>
        <v/>
      </c>
      <c r="U243" s="29" t="str">
        <f t="shared" si="74"/>
        <v/>
      </c>
      <c r="V243" s="28" t="str">
        <f t="shared" si="75"/>
        <v/>
      </c>
      <c r="W243" s="29" t="str">
        <f t="shared" si="76"/>
        <v/>
      </c>
    </row>
    <row r="244" spans="1:23" x14ac:dyDescent="0.25">
      <c r="A244" s="14" t="str">
        <f t="shared" si="63"/>
        <v/>
      </c>
      <c r="B244" s="56" t="str">
        <f t="shared" ca="1" si="64"/>
        <v/>
      </c>
      <c r="C244" s="30" t="str">
        <f t="shared" si="77"/>
        <v/>
      </c>
      <c r="E244" s="25" t="str">
        <f t="shared" si="82"/>
        <v/>
      </c>
      <c r="F244" s="31" t="str">
        <f t="shared" si="78"/>
        <v/>
      </c>
      <c r="G244" s="31" t="str">
        <f t="shared" si="79"/>
        <v/>
      </c>
      <c r="H244" s="26" t="str">
        <f t="shared" si="83"/>
        <v/>
      </c>
      <c r="I244" s="25" t="str">
        <f t="shared" si="80"/>
        <v/>
      </c>
      <c r="K244" s="27" t="str">
        <f t="shared" si="81"/>
        <v/>
      </c>
      <c r="L244" s="28" t="str">
        <f t="shared" si="65"/>
        <v/>
      </c>
      <c r="M244" s="29" t="str">
        <f t="shared" si="66"/>
        <v/>
      </c>
      <c r="N244" s="28" t="str">
        <f t="shared" si="67"/>
        <v/>
      </c>
      <c r="O244" s="29" t="str">
        <f t="shared" si="68"/>
        <v/>
      </c>
      <c r="P244" s="28" t="str">
        <f t="shared" si="69"/>
        <v/>
      </c>
      <c r="Q244" s="29" t="str">
        <f t="shared" si="70"/>
        <v/>
      </c>
      <c r="R244" s="28" t="str">
        <f t="shared" si="71"/>
        <v/>
      </c>
      <c r="S244" s="29" t="str">
        <f t="shared" si="72"/>
        <v/>
      </c>
      <c r="T244" s="28" t="str">
        <f t="shared" si="73"/>
        <v/>
      </c>
      <c r="U244" s="29" t="str">
        <f t="shared" si="74"/>
        <v/>
      </c>
      <c r="V244" s="28" t="str">
        <f t="shared" si="75"/>
        <v/>
      </c>
      <c r="W244" s="29" t="str">
        <f t="shared" si="76"/>
        <v/>
      </c>
    </row>
    <row r="245" spans="1:23" x14ac:dyDescent="0.25">
      <c r="A245" s="14" t="str">
        <f t="shared" si="63"/>
        <v/>
      </c>
      <c r="B245" s="56" t="str">
        <f t="shared" ca="1" si="64"/>
        <v/>
      </c>
      <c r="C245" s="30" t="str">
        <f t="shared" si="77"/>
        <v/>
      </c>
      <c r="E245" s="25" t="str">
        <f t="shared" si="82"/>
        <v/>
      </c>
      <c r="F245" s="31" t="str">
        <f t="shared" si="78"/>
        <v/>
      </c>
      <c r="G245" s="31" t="str">
        <f t="shared" si="79"/>
        <v/>
      </c>
      <c r="H245" s="26" t="str">
        <f t="shared" si="83"/>
        <v/>
      </c>
      <c r="I245" s="25" t="str">
        <f t="shared" si="80"/>
        <v/>
      </c>
      <c r="K245" s="27" t="str">
        <f t="shared" si="81"/>
        <v/>
      </c>
      <c r="L245" s="28" t="str">
        <f t="shared" si="65"/>
        <v/>
      </c>
      <c r="M245" s="29" t="str">
        <f t="shared" si="66"/>
        <v/>
      </c>
      <c r="N245" s="28" t="str">
        <f t="shared" si="67"/>
        <v/>
      </c>
      <c r="O245" s="29" t="str">
        <f t="shared" si="68"/>
        <v/>
      </c>
      <c r="P245" s="28" t="str">
        <f t="shared" si="69"/>
        <v/>
      </c>
      <c r="Q245" s="29" t="str">
        <f t="shared" si="70"/>
        <v/>
      </c>
      <c r="R245" s="28" t="str">
        <f t="shared" si="71"/>
        <v/>
      </c>
      <c r="S245" s="29" t="str">
        <f t="shared" si="72"/>
        <v/>
      </c>
      <c r="T245" s="28" t="str">
        <f t="shared" si="73"/>
        <v/>
      </c>
      <c r="U245" s="29" t="str">
        <f t="shared" si="74"/>
        <v/>
      </c>
      <c r="V245" s="28" t="str">
        <f t="shared" si="75"/>
        <v/>
      </c>
      <c r="W245" s="29" t="str">
        <f t="shared" si="76"/>
        <v/>
      </c>
    </row>
    <row r="246" spans="1:23" x14ac:dyDescent="0.25">
      <c r="A246" s="14" t="str">
        <f t="shared" si="63"/>
        <v/>
      </c>
      <c r="B246" s="56" t="str">
        <f t="shared" ca="1" si="64"/>
        <v/>
      </c>
      <c r="C246" s="30" t="str">
        <f t="shared" si="77"/>
        <v/>
      </c>
      <c r="E246" s="25" t="str">
        <f t="shared" si="82"/>
        <v/>
      </c>
      <c r="F246" s="31" t="str">
        <f t="shared" si="78"/>
        <v/>
      </c>
      <c r="G246" s="31" t="str">
        <f t="shared" si="79"/>
        <v/>
      </c>
      <c r="H246" s="26" t="str">
        <f t="shared" si="83"/>
        <v/>
      </c>
      <c r="I246" s="25" t="str">
        <f t="shared" si="80"/>
        <v/>
      </c>
      <c r="K246" s="27" t="str">
        <f t="shared" si="81"/>
        <v/>
      </c>
      <c r="L246" s="28" t="str">
        <f t="shared" si="65"/>
        <v/>
      </c>
      <c r="M246" s="29" t="str">
        <f t="shared" si="66"/>
        <v/>
      </c>
      <c r="N246" s="28" t="str">
        <f t="shared" si="67"/>
        <v/>
      </c>
      <c r="O246" s="29" t="str">
        <f t="shared" si="68"/>
        <v/>
      </c>
      <c r="P246" s="28" t="str">
        <f t="shared" si="69"/>
        <v/>
      </c>
      <c r="Q246" s="29" t="str">
        <f t="shared" si="70"/>
        <v/>
      </c>
      <c r="R246" s="28" t="str">
        <f t="shared" si="71"/>
        <v/>
      </c>
      <c r="S246" s="29" t="str">
        <f t="shared" si="72"/>
        <v/>
      </c>
      <c r="T246" s="28" t="str">
        <f t="shared" si="73"/>
        <v/>
      </c>
      <c r="U246" s="29" t="str">
        <f t="shared" si="74"/>
        <v/>
      </c>
      <c r="V246" s="28" t="str">
        <f t="shared" si="75"/>
        <v/>
      </c>
      <c r="W246" s="29" t="str">
        <f t="shared" si="76"/>
        <v/>
      </c>
    </row>
    <row r="247" spans="1:23" x14ac:dyDescent="0.25">
      <c r="A247" s="14" t="str">
        <f t="shared" si="63"/>
        <v/>
      </c>
      <c r="B247" s="56" t="str">
        <f t="shared" ca="1" si="64"/>
        <v/>
      </c>
      <c r="C247" s="30" t="str">
        <f t="shared" si="77"/>
        <v/>
      </c>
      <c r="E247" s="25" t="str">
        <f t="shared" si="82"/>
        <v/>
      </c>
      <c r="F247" s="31" t="str">
        <f t="shared" si="78"/>
        <v/>
      </c>
      <c r="G247" s="31" t="str">
        <f t="shared" si="79"/>
        <v/>
      </c>
      <c r="H247" s="26" t="str">
        <f t="shared" si="83"/>
        <v/>
      </c>
      <c r="I247" s="25" t="str">
        <f t="shared" si="80"/>
        <v/>
      </c>
      <c r="K247" s="27" t="str">
        <f t="shared" si="81"/>
        <v/>
      </c>
      <c r="L247" s="28" t="str">
        <f t="shared" si="65"/>
        <v/>
      </c>
      <c r="M247" s="29" t="str">
        <f t="shared" si="66"/>
        <v/>
      </c>
      <c r="N247" s="28" t="str">
        <f t="shared" si="67"/>
        <v/>
      </c>
      <c r="O247" s="29" t="str">
        <f t="shared" si="68"/>
        <v/>
      </c>
      <c r="P247" s="28" t="str">
        <f t="shared" si="69"/>
        <v/>
      </c>
      <c r="Q247" s="29" t="str">
        <f t="shared" si="70"/>
        <v/>
      </c>
      <c r="R247" s="28" t="str">
        <f t="shared" si="71"/>
        <v/>
      </c>
      <c r="S247" s="29" t="str">
        <f t="shared" si="72"/>
        <v/>
      </c>
      <c r="T247" s="28" t="str">
        <f t="shared" si="73"/>
        <v/>
      </c>
      <c r="U247" s="29" t="str">
        <f t="shared" si="74"/>
        <v/>
      </c>
      <c r="V247" s="28" t="str">
        <f t="shared" si="75"/>
        <v/>
      </c>
      <c r="W247" s="29" t="str">
        <f t="shared" si="76"/>
        <v/>
      </c>
    </row>
    <row r="248" spans="1:23" x14ac:dyDescent="0.25">
      <c r="A248" s="14" t="str">
        <f t="shared" si="63"/>
        <v/>
      </c>
      <c r="B248" s="56" t="str">
        <f t="shared" ca="1" si="64"/>
        <v/>
      </c>
      <c r="C248" s="30" t="str">
        <f t="shared" si="77"/>
        <v/>
      </c>
      <c r="E248" s="25" t="str">
        <f t="shared" si="82"/>
        <v/>
      </c>
      <c r="F248" s="31" t="str">
        <f t="shared" si="78"/>
        <v/>
      </c>
      <c r="G248" s="31" t="str">
        <f t="shared" si="79"/>
        <v/>
      </c>
      <c r="H248" s="26" t="str">
        <f t="shared" si="83"/>
        <v/>
      </c>
      <c r="I248" s="25" t="str">
        <f t="shared" si="80"/>
        <v/>
      </c>
      <c r="K248" s="27" t="str">
        <f t="shared" si="81"/>
        <v/>
      </c>
      <c r="L248" s="28" t="str">
        <f t="shared" si="65"/>
        <v/>
      </c>
      <c r="M248" s="29" t="str">
        <f t="shared" si="66"/>
        <v/>
      </c>
      <c r="N248" s="28" t="str">
        <f t="shared" si="67"/>
        <v/>
      </c>
      <c r="O248" s="29" t="str">
        <f t="shared" si="68"/>
        <v/>
      </c>
      <c r="P248" s="28" t="str">
        <f t="shared" si="69"/>
        <v/>
      </c>
      <c r="Q248" s="29" t="str">
        <f t="shared" si="70"/>
        <v/>
      </c>
      <c r="R248" s="28" t="str">
        <f t="shared" si="71"/>
        <v/>
      </c>
      <c r="S248" s="29" t="str">
        <f t="shared" si="72"/>
        <v/>
      </c>
      <c r="T248" s="28" t="str">
        <f t="shared" si="73"/>
        <v/>
      </c>
      <c r="U248" s="29" t="str">
        <f t="shared" si="74"/>
        <v/>
      </c>
      <c r="V248" s="28" t="str">
        <f t="shared" si="75"/>
        <v/>
      </c>
      <c r="W248" s="29" t="str">
        <f t="shared" si="76"/>
        <v/>
      </c>
    </row>
    <row r="249" spans="1:23" x14ac:dyDescent="0.25">
      <c r="A249" s="14" t="str">
        <f t="shared" si="63"/>
        <v/>
      </c>
      <c r="B249" s="56" t="str">
        <f t="shared" ca="1" si="64"/>
        <v/>
      </c>
      <c r="C249" s="30" t="str">
        <f t="shared" si="77"/>
        <v/>
      </c>
      <c r="E249" s="25" t="str">
        <f t="shared" si="82"/>
        <v/>
      </c>
      <c r="F249" s="31" t="str">
        <f t="shared" si="78"/>
        <v/>
      </c>
      <c r="G249" s="31" t="str">
        <f t="shared" si="79"/>
        <v/>
      </c>
      <c r="H249" s="26" t="str">
        <f t="shared" si="83"/>
        <v/>
      </c>
      <c r="I249" s="25" t="str">
        <f t="shared" si="80"/>
        <v/>
      </c>
      <c r="K249" s="27" t="str">
        <f t="shared" si="81"/>
        <v/>
      </c>
      <c r="L249" s="28" t="str">
        <f t="shared" si="65"/>
        <v/>
      </c>
      <c r="M249" s="29" t="str">
        <f t="shared" si="66"/>
        <v/>
      </c>
      <c r="N249" s="28" t="str">
        <f t="shared" si="67"/>
        <v/>
      </c>
      <c r="O249" s="29" t="str">
        <f t="shared" si="68"/>
        <v/>
      </c>
      <c r="P249" s="28" t="str">
        <f t="shared" si="69"/>
        <v/>
      </c>
      <c r="Q249" s="29" t="str">
        <f t="shared" si="70"/>
        <v/>
      </c>
      <c r="R249" s="28" t="str">
        <f t="shared" si="71"/>
        <v/>
      </c>
      <c r="S249" s="29" t="str">
        <f t="shared" si="72"/>
        <v/>
      </c>
      <c r="T249" s="28" t="str">
        <f t="shared" si="73"/>
        <v/>
      </c>
      <c r="U249" s="29" t="str">
        <f t="shared" si="74"/>
        <v/>
      </c>
      <c r="V249" s="28" t="str">
        <f t="shared" si="75"/>
        <v/>
      </c>
      <c r="W249" s="29" t="str">
        <f t="shared" si="76"/>
        <v/>
      </c>
    </row>
    <row r="250" spans="1:23" x14ac:dyDescent="0.25">
      <c r="A250" s="14" t="str">
        <f t="shared" si="63"/>
        <v/>
      </c>
      <c r="B250" s="56" t="str">
        <f t="shared" ca="1" si="64"/>
        <v/>
      </c>
      <c r="C250" s="30" t="str">
        <f t="shared" si="77"/>
        <v/>
      </c>
      <c r="E250" s="25" t="str">
        <f t="shared" si="82"/>
        <v/>
      </c>
      <c r="F250" s="31" t="str">
        <f t="shared" si="78"/>
        <v/>
      </c>
      <c r="G250" s="31" t="str">
        <f t="shared" si="79"/>
        <v/>
      </c>
      <c r="H250" s="26" t="str">
        <f t="shared" si="83"/>
        <v/>
      </c>
      <c r="I250" s="25" t="str">
        <f t="shared" si="80"/>
        <v/>
      </c>
      <c r="K250" s="27" t="str">
        <f t="shared" si="81"/>
        <v/>
      </c>
      <c r="L250" s="28" t="str">
        <f t="shared" si="65"/>
        <v/>
      </c>
      <c r="M250" s="29" t="str">
        <f t="shared" si="66"/>
        <v/>
      </c>
      <c r="N250" s="28" t="str">
        <f t="shared" si="67"/>
        <v/>
      </c>
      <c r="O250" s="29" t="str">
        <f t="shared" si="68"/>
        <v/>
      </c>
      <c r="P250" s="28" t="str">
        <f t="shared" si="69"/>
        <v/>
      </c>
      <c r="Q250" s="29" t="str">
        <f t="shared" si="70"/>
        <v/>
      </c>
      <c r="R250" s="28" t="str">
        <f t="shared" si="71"/>
        <v/>
      </c>
      <c r="S250" s="29" t="str">
        <f t="shared" si="72"/>
        <v/>
      </c>
      <c r="T250" s="28" t="str">
        <f t="shared" si="73"/>
        <v/>
      </c>
      <c r="U250" s="29" t="str">
        <f t="shared" si="74"/>
        <v/>
      </c>
      <c r="V250" s="28" t="str">
        <f t="shared" si="75"/>
        <v/>
      </c>
      <c r="W250" s="29" t="str">
        <f t="shared" si="76"/>
        <v/>
      </c>
    </row>
    <row r="251" spans="1:23" x14ac:dyDescent="0.25">
      <c r="A251" s="14" t="str">
        <f t="shared" si="63"/>
        <v/>
      </c>
      <c r="B251" s="56" t="str">
        <f t="shared" ca="1" si="64"/>
        <v/>
      </c>
      <c r="C251" s="30" t="str">
        <f t="shared" si="77"/>
        <v/>
      </c>
      <c r="E251" s="25" t="str">
        <f t="shared" si="82"/>
        <v/>
      </c>
      <c r="F251" s="31" t="str">
        <f t="shared" si="78"/>
        <v/>
      </c>
      <c r="G251" s="31" t="str">
        <f t="shared" si="79"/>
        <v/>
      </c>
      <c r="H251" s="26" t="str">
        <f t="shared" si="83"/>
        <v/>
      </c>
      <c r="I251" s="25" t="str">
        <f t="shared" si="80"/>
        <v/>
      </c>
      <c r="K251" s="27" t="str">
        <f t="shared" si="81"/>
        <v/>
      </c>
      <c r="L251" s="28" t="str">
        <f t="shared" si="65"/>
        <v/>
      </c>
      <c r="M251" s="29" t="str">
        <f t="shared" si="66"/>
        <v/>
      </c>
      <c r="N251" s="28" t="str">
        <f t="shared" si="67"/>
        <v/>
      </c>
      <c r="O251" s="29" t="str">
        <f t="shared" si="68"/>
        <v/>
      </c>
      <c r="P251" s="28" t="str">
        <f t="shared" si="69"/>
        <v/>
      </c>
      <c r="Q251" s="29" t="str">
        <f t="shared" si="70"/>
        <v/>
      </c>
      <c r="R251" s="28" t="str">
        <f t="shared" si="71"/>
        <v/>
      </c>
      <c r="S251" s="29" t="str">
        <f t="shared" si="72"/>
        <v/>
      </c>
      <c r="T251" s="28" t="str">
        <f t="shared" si="73"/>
        <v/>
      </c>
      <c r="U251" s="29" t="str">
        <f t="shared" si="74"/>
        <v/>
      </c>
      <c r="V251" s="28" t="str">
        <f t="shared" si="75"/>
        <v/>
      </c>
      <c r="W251" s="29" t="str">
        <f t="shared" si="76"/>
        <v/>
      </c>
    </row>
    <row r="252" spans="1:23" x14ac:dyDescent="0.25">
      <c r="A252" s="14" t="str">
        <f t="shared" si="63"/>
        <v/>
      </c>
      <c r="B252" s="56" t="str">
        <f t="shared" ca="1" si="64"/>
        <v/>
      </c>
      <c r="C252" s="30" t="str">
        <f t="shared" si="77"/>
        <v/>
      </c>
      <c r="E252" s="25" t="str">
        <f t="shared" si="82"/>
        <v/>
      </c>
      <c r="F252" s="31" t="str">
        <f t="shared" si="78"/>
        <v/>
      </c>
      <c r="G252" s="31" t="str">
        <f t="shared" si="79"/>
        <v/>
      </c>
      <c r="H252" s="26" t="str">
        <f t="shared" si="83"/>
        <v/>
      </c>
      <c r="I252" s="25" t="str">
        <f t="shared" si="80"/>
        <v/>
      </c>
      <c r="K252" s="27" t="str">
        <f t="shared" si="81"/>
        <v/>
      </c>
      <c r="L252" s="28" t="str">
        <f t="shared" si="65"/>
        <v/>
      </c>
      <c r="M252" s="29" t="str">
        <f t="shared" si="66"/>
        <v/>
      </c>
      <c r="N252" s="28" t="str">
        <f t="shared" si="67"/>
        <v/>
      </c>
      <c r="O252" s="29" t="str">
        <f t="shared" si="68"/>
        <v/>
      </c>
      <c r="P252" s="28" t="str">
        <f t="shared" si="69"/>
        <v/>
      </c>
      <c r="Q252" s="29" t="str">
        <f t="shared" si="70"/>
        <v/>
      </c>
      <c r="R252" s="28" t="str">
        <f t="shared" si="71"/>
        <v/>
      </c>
      <c r="S252" s="29" t="str">
        <f t="shared" si="72"/>
        <v/>
      </c>
      <c r="T252" s="28" t="str">
        <f t="shared" si="73"/>
        <v/>
      </c>
      <c r="U252" s="29" t="str">
        <f t="shared" si="74"/>
        <v/>
      </c>
      <c r="V252" s="28" t="str">
        <f t="shared" si="75"/>
        <v/>
      </c>
      <c r="W252" s="29" t="str">
        <f t="shared" si="76"/>
        <v/>
      </c>
    </row>
    <row r="253" spans="1:23" x14ac:dyDescent="0.25">
      <c r="A253" s="14" t="str">
        <f t="shared" si="63"/>
        <v/>
      </c>
      <c r="B253" s="56" t="str">
        <f t="shared" ca="1" si="64"/>
        <v/>
      </c>
      <c r="C253" s="30" t="str">
        <f t="shared" si="77"/>
        <v/>
      </c>
      <c r="E253" s="25" t="str">
        <f t="shared" si="82"/>
        <v/>
      </c>
      <c r="F253" s="31" t="str">
        <f t="shared" si="78"/>
        <v/>
      </c>
      <c r="G253" s="31" t="str">
        <f t="shared" si="79"/>
        <v/>
      </c>
      <c r="H253" s="26" t="str">
        <f t="shared" si="83"/>
        <v/>
      </c>
      <c r="I253" s="25" t="str">
        <f t="shared" si="80"/>
        <v/>
      </c>
      <c r="K253" s="27" t="str">
        <f t="shared" si="81"/>
        <v/>
      </c>
      <c r="L253" s="28" t="str">
        <f t="shared" si="65"/>
        <v/>
      </c>
      <c r="M253" s="29" t="str">
        <f t="shared" si="66"/>
        <v/>
      </c>
      <c r="N253" s="28" t="str">
        <f t="shared" si="67"/>
        <v/>
      </c>
      <c r="O253" s="29" t="str">
        <f t="shared" si="68"/>
        <v/>
      </c>
      <c r="P253" s="28" t="str">
        <f t="shared" si="69"/>
        <v/>
      </c>
      <c r="Q253" s="29" t="str">
        <f t="shared" si="70"/>
        <v/>
      </c>
      <c r="R253" s="28" t="str">
        <f t="shared" si="71"/>
        <v/>
      </c>
      <c r="S253" s="29" t="str">
        <f t="shared" si="72"/>
        <v/>
      </c>
      <c r="T253" s="28" t="str">
        <f t="shared" si="73"/>
        <v/>
      </c>
      <c r="U253" s="29" t="str">
        <f t="shared" si="74"/>
        <v/>
      </c>
      <c r="V253" s="28" t="str">
        <f t="shared" si="75"/>
        <v/>
      </c>
      <c r="W253" s="29" t="str">
        <f t="shared" si="76"/>
        <v/>
      </c>
    </row>
    <row r="254" spans="1:23" x14ac:dyDescent="0.25">
      <c r="A254" s="14" t="str">
        <f t="shared" si="63"/>
        <v/>
      </c>
      <c r="B254" s="56" t="str">
        <f t="shared" ca="1" si="64"/>
        <v/>
      </c>
      <c r="C254" s="30" t="str">
        <f t="shared" si="77"/>
        <v/>
      </c>
      <c r="E254" s="25" t="str">
        <f t="shared" si="82"/>
        <v/>
      </c>
      <c r="F254" s="31" t="str">
        <f t="shared" si="78"/>
        <v/>
      </c>
      <c r="G254" s="31" t="str">
        <f t="shared" si="79"/>
        <v/>
      </c>
      <c r="H254" s="26" t="str">
        <f t="shared" si="83"/>
        <v/>
      </c>
      <c r="I254" s="25" t="str">
        <f t="shared" si="80"/>
        <v/>
      </c>
      <c r="K254" s="27" t="str">
        <f t="shared" si="81"/>
        <v/>
      </c>
      <c r="L254" s="28" t="str">
        <f t="shared" si="65"/>
        <v/>
      </c>
      <c r="M254" s="29" t="str">
        <f t="shared" si="66"/>
        <v/>
      </c>
      <c r="N254" s="28" t="str">
        <f t="shared" si="67"/>
        <v/>
      </c>
      <c r="O254" s="29" t="str">
        <f t="shared" si="68"/>
        <v/>
      </c>
      <c r="P254" s="28" t="str">
        <f t="shared" si="69"/>
        <v/>
      </c>
      <c r="Q254" s="29" t="str">
        <f t="shared" si="70"/>
        <v/>
      </c>
      <c r="R254" s="28" t="str">
        <f t="shared" si="71"/>
        <v/>
      </c>
      <c r="S254" s="29" t="str">
        <f t="shared" si="72"/>
        <v/>
      </c>
      <c r="T254" s="28" t="str">
        <f t="shared" si="73"/>
        <v/>
      </c>
      <c r="U254" s="29" t="str">
        <f t="shared" si="74"/>
        <v/>
      </c>
      <c r="V254" s="28" t="str">
        <f t="shared" si="75"/>
        <v/>
      </c>
      <c r="W254" s="29" t="str">
        <f t="shared" si="76"/>
        <v/>
      </c>
    </row>
    <row r="255" spans="1:23" x14ac:dyDescent="0.25">
      <c r="A255" s="14" t="str">
        <f t="shared" si="63"/>
        <v/>
      </c>
      <c r="B255" s="56" t="str">
        <f t="shared" ca="1" si="64"/>
        <v/>
      </c>
      <c r="C255" s="30" t="str">
        <f t="shared" si="77"/>
        <v/>
      </c>
      <c r="E255" s="25" t="str">
        <f t="shared" si="82"/>
        <v/>
      </c>
      <c r="F255" s="31" t="str">
        <f t="shared" si="78"/>
        <v/>
      </c>
      <c r="G255" s="31" t="str">
        <f t="shared" si="79"/>
        <v/>
      </c>
      <c r="H255" s="26" t="str">
        <f t="shared" si="83"/>
        <v/>
      </c>
      <c r="I255" s="25" t="str">
        <f t="shared" si="80"/>
        <v/>
      </c>
      <c r="K255" s="27" t="str">
        <f t="shared" si="81"/>
        <v/>
      </c>
      <c r="L255" s="28" t="str">
        <f t="shared" si="65"/>
        <v/>
      </c>
      <c r="M255" s="29" t="str">
        <f t="shared" si="66"/>
        <v/>
      </c>
      <c r="N255" s="28" t="str">
        <f t="shared" si="67"/>
        <v/>
      </c>
      <c r="O255" s="29" t="str">
        <f t="shared" si="68"/>
        <v/>
      </c>
      <c r="P255" s="28" t="str">
        <f t="shared" si="69"/>
        <v/>
      </c>
      <c r="Q255" s="29" t="str">
        <f t="shared" si="70"/>
        <v/>
      </c>
      <c r="R255" s="28" t="str">
        <f t="shared" si="71"/>
        <v/>
      </c>
      <c r="S255" s="29" t="str">
        <f t="shared" si="72"/>
        <v/>
      </c>
      <c r="T255" s="28" t="str">
        <f t="shared" si="73"/>
        <v/>
      </c>
      <c r="U255" s="29" t="str">
        <f t="shared" si="74"/>
        <v/>
      </c>
      <c r="V255" s="28" t="str">
        <f t="shared" si="75"/>
        <v/>
      </c>
      <c r="W255" s="29" t="str">
        <f t="shared" si="76"/>
        <v/>
      </c>
    </row>
    <row r="256" spans="1:23" x14ac:dyDescent="0.25">
      <c r="A256" s="14" t="str">
        <f t="shared" si="63"/>
        <v/>
      </c>
      <c r="B256" s="56" t="str">
        <f t="shared" ca="1" si="64"/>
        <v/>
      </c>
      <c r="C256" s="30" t="str">
        <f t="shared" si="77"/>
        <v/>
      </c>
      <c r="E256" s="25" t="str">
        <f t="shared" si="82"/>
        <v/>
      </c>
      <c r="F256" s="31" t="str">
        <f t="shared" si="78"/>
        <v/>
      </c>
      <c r="G256" s="31" t="str">
        <f t="shared" si="79"/>
        <v/>
      </c>
      <c r="H256" s="26" t="str">
        <f t="shared" si="83"/>
        <v/>
      </c>
      <c r="I256" s="25" t="str">
        <f t="shared" si="80"/>
        <v/>
      </c>
      <c r="K256" s="27" t="str">
        <f t="shared" si="81"/>
        <v/>
      </c>
      <c r="L256" s="28" t="str">
        <f t="shared" si="65"/>
        <v/>
      </c>
      <c r="M256" s="29" t="str">
        <f t="shared" si="66"/>
        <v/>
      </c>
      <c r="N256" s="28" t="str">
        <f t="shared" si="67"/>
        <v/>
      </c>
      <c r="O256" s="29" t="str">
        <f t="shared" si="68"/>
        <v/>
      </c>
      <c r="P256" s="28" t="str">
        <f t="shared" si="69"/>
        <v/>
      </c>
      <c r="Q256" s="29" t="str">
        <f t="shared" si="70"/>
        <v/>
      </c>
      <c r="R256" s="28" t="str">
        <f t="shared" si="71"/>
        <v/>
      </c>
      <c r="S256" s="29" t="str">
        <f t="shared" si="72"/>
        <v/>
      </c>
      <c r="T256" s="28" t="str">
        <f t="shared" si="73"/>
        <v/>
      </c>
      <c r="U256" s="29" t="str">
        <f t="shared" si="74"/>
        <v/>
      </c>
      <c r="V256" s="28" t="str">
        <f t="shared" si="75"/>
        <v/>
      </c>
      <c r="W256" s="29" t="str">
        <f t="shared" si="76"/>
        <v/>
      </c>
    </row>
    <row r="257" spans="1:23" x14ac:dyDescent="0.25">
      <c r="A257" s="14" t="str">
        <f t="shared" si="63"/>
        <v/>
      </c>
      <c r="B257" s="56" t="str">
        <f t="shared" ca="1" si="64"/>
        <v/>
      </c>
      <c r="C257" s="30" t="str">
        <f t="shared" si="77"/>
        <v/>
      </c>
      <c r="E257" s="25" t="str">
        <f t="shared" si="82"/>
        <v/>
      </c>
      <c r="F257" s="31" t="str">
        <f t="shared" si="78"/>
        <v/>
      </c>
      <c r="G257" s="31" t="str">
        <f t="shared" si="79"/>
        <v/>
      </c>
      <c r="H257" s="26" t="str">
        <f t="shared" si="83"/>
        <v/>
      </c>
      <c r="I257" s="25" t="str">
        <f t="shared" si="80"/>
        <v/>
      </c>
      <c r="K257" s="27" t="str">
        <f t="shared" si="81"/>
        <v/>
      </c>
      <c r="L257" s="28" t="str">
        <f t="shared" si="65"/>
        <v/>
      </c>
      <c r="M257" s="29" t="str">
        <f t="shared" si="66"/>
        <v/>
      </c>
      <c r="N257" s="28" t="str">
        <f t="shared" si="67"/>
        <v/>
      </c>
      <c r="O257" s="29" t="str">
        <f t="shared" si="68"/>
        <v/>
      </c>
      <c r="P257" s="28" t="str">
        <f t="shared" si="69"/>
        <v/>
      </c>
      <c r="Q257" s="29" t="str">
        <f t="shared" si="70"/>
        <v/>
      </c>
      <c r="R257" s="28" t="str">
        <f t="shared" si="71"/>
        <v/>
      </c>
      <c r="S257" s="29" t="str">
        <f t="shared" si="72"/>
        <v/>
      </c>
      <c r="T257" s="28" t="str">
        <f t="shared" si="73"/>
        <v/>
      </c>
      <c r="U257" s="29" t="str">
        <f t="shared" si="74"/>
        <v/>
      </c>
      <c r="V257" s="28" t="str">
        <f t="shared" si="75"/>
        <v/>
      </c>
      <c r="W257" s="29" t="str">
        <f t="shared" si="76"/>
        <v/>
      </c>
    </row>
    <row r="258" spans="1:23" x14ac:dyDescent="0.25">
      <c r="A258" s="14" t="str">
        <f t="shared" si="63"/>
        <v/>
      </c>
      <c r="B258" s="56" t="str">
        <f t="shared" ca="1" si="64"/>
        <v/>
      </c>
      <c r="C258" s="30" t="str">
        <f t="shared" si="77"/>
        <v/>
      </c>
      <c r="E258" s="25" t="str">
        <f t="shared" si="82"/>
        <v/>
      </c>
      <c r="F258" s="31" t="str">
        <f t="shared" si="78"/>
        <v/>
      </c>
      <c r="G258" s="31" t="str">
        <f t="shared" si="79"/>
        <v/>
      </c>
      <c r="H258" s="26" t="str">
        <f t="shared" si="83"/>
        <v/>
      </c>
      <c r="I258" s="25" t="str">
        <f t="shared" si="80"/>
        <v/>
      </c>
      <c r="K258" s="27" t="str">
        <f t="shared" si="81"/>
        <v/>
      </c>
      <c r="L258" s="28" t="str">
        <f t="shared" si="65"/>
        <v/>
      </c>
      <c r="M258" s="29" t="str">
        <f t="shared" si="66"/>
        <v/>
      </c>
      <c r="N258" s="28" t="str">
        <f t="shared" si="67"/>
        <v/>
      </c>
      <c r="O258" s="29" t="str">
        <f t="shared" si="68"/>
        <v/>
      </c>
      <c r="P258" s="28" t="str">
        <f t="shared" si="69"/>
        <v/>
      </c>
      <c r="Q258" s="29" t="str">
        <f t="shared" si="70"/>
        <v/>
      </c>
      <c r="R258" s="28" t="str">
        <f t="shared" si="71"/>
        <v/>
      </c>
      <c r="S258" s="29" t="str">
        <f t="shared" si="72"/>
        <v/>
      </c>
      <c r="T258" s="28" t="str">
        <f t="shared" si="73"/>
        <v/>
      </c>
      <c r="U258" s="29" t="str">
        <f t="shared" si="74"/>
        <v/>
      </c>
      <c r="V258" s="28" t="str">
        <f t="shared" si="75"/>
        <v/>
      </c>
      <c r="W258" s="29" t="str">
        <f t="shared" si="76"/>
        <v/>
      </c>
    </row>
    <row r="259" spans="1:23" x14ac:dyDescent="0.25">
      <c r="A259" s="14" t="str">
        <f t="shared" si="63"/>
        <v/>
      </c>
      <c r="B259" s="56" t="str">
        <f t="shared" ca="1" si="64"/>
        <v/>
      </c>
      <c r="C259" s="30" t="str">
        <f t="shared" si="77"/>
        <v/>
      </c>
      <c r="E259" s="25" t="str">
        <f t="shared" si="82"/>
        <v/>
      </c>
      <c r="F259" s="31" t="str">
        <f t="shared" si="78"/>
        <v/>
      </c>
      <c r="G259" s="31" t="str">
        <f t="shared" si="79"/>
        <v/>
      </c>
      <c r="H259" s="26" t="str">
        <f t="shared" si="83"/>
        <v/>
      </c>
      <c r="I259" s="25" t="str">
        <f t="shared" si="80"/>
        <v/>
      </c>
      <c r="K259" s="27" t="str">
        <f t="shared" si="81"/>
        <v/>
      </c>
      <c r="L259" s="28" t="str">
        <f t="shared" si="65"/>
        <v/>
      </c>
      <c r="M259" s="29" t="str">
        <f t="shared" si="66"/>
        <v/>
      </c>
      <c r="N259" s="28" t="str">
        <f t="shared" si="67"/>
        <v/>
      </c>
      <c r="O259" s="29" t="str">
        <f t="shared" si="68"/>
        <v/>
      </c>
      <c r="P259" s="28" t="str">
        <f t="shared" si="69"/>
        <v/>
      </c>
      <c r="Q259" s="29" t="str">
        <f t="shared" si="70"/>
        <v/>
      </c>
      <c r="R259" s="28" t="str">
        <f t="shared" si="71"/>
        <v/>
      </c>
      <c r="S259" s="29" t="str">
        <f t="shared" si="72"/>
        <v/>
      </c>
      <c r="T259" s="28" t="str">
        <f t="shared" si="73"/>
        <v/>
      </c>
      <c r="U259" s="29" t="str">
        <f t="shared" si="74"/>
        <v/>
      </c>
      <c r="V259" s="28" t="str">
        <f t="shared" si="75"/>
        <v/>
      </c>
      <c r="W259" s="29" t="str">
        <f t="shared" si="76"/>
        <v/>
      </c>
    </row>
    <row r="260" spans="1:23" x14ac:dyDescent="0.25">
      <c r="A260" s="14" t="str">
        <f t="shared" si="63"/>
        <v/>
      </c>
      <c r="B260" s="56" t="str">
        <f t="shared" ca="1" si="64"/>
        <v/>
      </c>
      <c r="C260" s="30" t="str">
        <f t="shared" si="77"/>
        <v/>
      </c>
      <c r="E260" s="25" t="str">
        <f t="shared" si="82"/>
        <v/>
      </c>
      <c r="F260" s="31" t="str">
        <f t="shared" si="78"/>
        <v/>
      </c>
      <c r="G260" s="31" t="str">
        <f t="shared" si="79"/>
        <v/>
      </c>
      <c r="H260" s="26" t="str">
        <f t="shared" si="83"/>
        <v/>
      </c>
      <c r="I260" s="25" t="str">
        <f t="shared" si="80"/>
        <v/>
      </c>
      <c r="K260" s="27" t="str">
        <f t="shared" si="81"/>
        <v/>
      </c>
      <c r="L260" s="28" t="str">
        <f t="shared" si="65"/>
        <v/>
      </c>
      <c r="M260" s="29" t="str">
        <f t="shared" si="66"/>
        <v/>
      </c>
      <c r="N260" s="28" t="str">
        <f t="shared" si="67"/>
        <v/>
      </c>
      <c r="O260" s="29" t="str">
        <f t="shared" si="68"/>
        <v/>
      </c>
      <c r="P260" s="28" t="str">
        <f t="shared" si="69"/>
        <v/>
      </c>
      <c r="Q260" s="29" t="str">
        <f t="shared" si="70"/>
        <v/>
      </c>
      <c r="R260" s="28" t="str">
        <f t="shared" si="71"/>
        <v/>
      </c>
      <c r="S260" s="29" t="str">
        <f t="shared" si="72"/>
        <v/>
      </c>
      <c r="T260" s="28" t="str">
        <f t="shared" si="73"/>
        <v/>
      </c>
      <c r="U260" s="29" t="str">
        <f t="shared" si="74"/>
        <v/>
      </c>
      <c r="V260" s="28" t="str">
        <f t="shared" si="75"/>
        <v/>
      </c>
      <c r="W260" s="29" t="str">
        <f t="shared" si="76"/>
        <v/>
      </c>
    </row>
    <row r="261" spans="1:23" x14ac:dyDescent="0.25">
      <c r="A261" s="14" t="str">
        <f t="shared" ref="A261:A324" si="84">IF(A260&lt;term*12,A260+1,"")</f>
        <v/>
      </c>
      <c r="B261" s="56" t="str">
        <f t="shared" ref="B261:B324" ca="1" si="85">IF(B260="","",IF(B260&lt;DateLastRepay,EDATE(Date1stRepay,A260),""))</f>
        <v/>
      </c>
      <c r="C261" s="30" t="str">
        <f t="shared" si="77"/>
        <v/>
      </c>
      <c r="E261" s="25" t="str">
        <f t="shared" si="82"/>
        <v/>
      </c>
      <c r="F261" s="31" t="str">
        <f t="shared" si="78"/>
        <v/>
      </c>
      <c r="G261" s="31" t="str">
        <f t="shared" si="79"/>
        <v/>
      </c>
      <c r="H261" s="26" t="str">
        <f t="shared" si="83"/>
        <v/>
      </c>
      <c r="I261" s="25" t="str">
        <f t="shared" si="80"/>
        <v/>
      </c>
      <c r="K261" s="27" t="str">
        <f t="shared" si="81"/>
        <v/>
      </c>
      <c r="L261" s="28" t="str">
        <f t="shared" ref="L261:L324" si="86">IF($A261="","",($E261)*(L$3^-$K261))</f>
        <v/>
      </c>
      <c r="M261" s="29" t="str">
        <f t="shared" ref="M261:M324" si="87">IF($A261="","",$K261*($E261*(L$3^-($K261-1))))</f>
        <v/>
      </c>
      <c r="N261" s="28" t="str">
        <f t="shared" ref="N261:N324" si="88">IF($A261="","",($E261)*(N$3^-$K261))</f>
        <v/>
      </c>
      <c r="O261" s="29" t="str">
        <f t="shared" ref="O261:O324" si="89">IF($A261="","",$K261*($E261)*(N$3^-($K261-1)))</f>
        <v/>
      </c>
      <c r="P261" s="28" t="str">
        <f t="shared" ref="P261:P324" si="90">IF($A261="","",($E261)*(P$3^-$K261))</f>
        <v/>
      </c>
      <c r="Q261" s="29" t="str">
        <f t="shared" ref="Q261:Q324" si="91">IF($A261="","",$K261*($E261)*(P$3^-($K261-1)))</f>
        <v/>
      </c>
      <c r="R261" s="28" t="str">
        <f t="shared" ref="R261:R324" si="92">IF($A261="","",($E261)*(R$3^-$K261))</f>
        <v/>
      </c>
      <c r="S261" s="29" t="str">
        <f t="shared" ref="S261:S324" si="93">IF($A261="","",$K261*($E261)*(R$3^-($K261-1)))</f>
        <v/>
      </c>
      <c r="T261" s="28" t="str">
        <f t="shared" ref="T261:T324" si="94">IF($A261="","",($E261)*(T$3^-$K261))</f>
        <v/>
      </c>
      <c r="U261" s="29" t="str">
        <f t="shared" ref="U261:U324" si="95">IF($A261="","",$K261*($E261)*(T$3^-($K261-1)))</f>
        <v/>
      </c>
      <c r="V261" s="28" t="str">
        <f t="shared" ref="V261:V324" si="96">IF($A261="","",($E261)*(V$3^-$K261))</f>
        <v/>
      </c>
      <c r="W261" s="29" t="str">
        <f t="shared" ref="W261:W324" si="97">IF($A261="","",$K261*($E261)*(V$3^-($K261-1)))</f>
        <v/>
      </c>
    </row>
    <row r="262" spans="1:23" x14ac:dyDescent="0.25">
      <c r="A262" s="14" t="str">
        <f t="shared" si="84"/>
        <v/>
      </c>
      <c r="B262" s="56" t="str">
        <f t="shared" ca="1" si="85"/>
        <v/>
      </c>
      <c r="C262" s="30" t="str">
        <f t="shared" ref="C262:C325" si="98">IF(A262="","",C261)</f>
        <v/>
      </c>
      <c r="E262" s="25" t="str">
        <f t="shared" si="82"/>
        <v/>
      </c>
      <c r="F262" s="31" t="str">
        <f t="shared" ref="F262:F325" si="99">IF(A262="","",ROUND(I261*C262/12,2))</f>
        <v/>
      </c>
      <c r="G262" s="31" t="str">
        <f t="shared" ref="G262:G325" si="100">IF(A262="","",IF(H261="Y",F262,G261+F262))</f>
        <v/>
      </c>
      <c r="H262" s="26" t="str">
        <f t="shared" si="83"/>
        <v/>
      </c>
      <c r="I262" s="25" t="str">
        <f t="shared" ref="I262:I325" si="101">IF(A262="","",IF(H262="Y",I261+E262+G262,I261+E262))</f>
        <v/>
      </c>
      <c r="K262" s="27" t="str">
        <f t="shared" ref="K262:K325" si="102">IF(A262="","",A262/12)</f>
        <v/>
      </c>
      <c r="L262" s="28" t="str">
        <f t="shared" si="86"/>
        <v/>
      </c>
      <c r="M262" s="29" t="str">
        <f t="shared" si="87"/>
        <v/>
      </c>
      <c r="N262" s="28" t="str">
        <f t="shared" si="88"/>
        <v/>
      </c>
      <c r="O262" s="29" t="str">
        <f t="shared" si="89"/>
        <v/>
      </c>
      <c r="P262" s="28" t="str">
        <f t="shared" si="90"/>
        <v/>
      </c>
      <c r="Q262" s="29" t="str">
        <f t="shared" si="91"/>
        <v/>
      </c>
      <c r="R262" s="28" t="str">
        <f t="shared" si="92"/>
        <v/>
      </c>
      <c r="S262" s="29" t="str">
        <f t="shared" si="93"/>
        <v/>
      </c>
      <c r="T262" s="28" t="str">
        <f t="shared" si="94"/>
        <v/>
      </c>
      <c r="U262" s="29" t="str">
        <f t="shared" si="95"/>
        <v/>
      </c>
      <c r="V262" s="28" t="str">
        <f t="shared" si="96"/>
        <v/>
      </c>
      <c r="W262" s="29" t="str">
        <f t="shared" si="97"/>
        <v/>
      </c>
    </row>
    <row r="263" spans="1:23" x14ac:dyDescent="0.25">
      <c r="A263" s="14" t="str">
        <f t="shared" si="84"/>
        <v/>
      </c>
      <c r="B263" s="56" t="str">
        <f t="shared" ca="1" si="85"/>
        <v/>
      </c>
      <c r="C263" s="30" t="str">
        <f t="shared" si="98"/>
        <v/>
      </c>
      <c r="E263" s="25" t="str">
        <f t="shared" ref="E263:E326" si="103">IF(A263="","",IF(D263="",IF(A264="",-(I262+G263)+FeeFinal,E262),D263))</f>
        <v/>
      </c>
      <c r="F263" s="31" t="str">
        <f t="shared" si="99"/>
        <v/>
      </c>
      <c r="G263" s="31" t="str">
        <f t="shared" si="100"/>
        <v/>
      </c>
      <c r="H263" s="26" t="str">
        <f t="shared" si="83"/>
        <v/>
      </c>
      <c r="I263" s="25" t="str">
        <f t="shared" si="101"/>
        <v/>
      </c>
      <c r="K263" s="27" t="str">
        <f t="shared" si="102"/>
        <v/>
      </c>
      <c r="L263" s="28" t="str">
        <f t="shared" si="86"/>
        <v/>
      </c>
      <c r="M263" s="29" t="str">
        <f t="shared" si="87"/>
        <v/>
      </c>
      <c r="N263" s="28" t="str">
        <f t="shared" si="88"/>
        <v/>
      </c>
      <c r="O263" s="29" t="str">
        <f t="shared" si="89"/>
        <v/>
      </c>
      <c r="P263" s="28" t="str">
        <f t="shared" si="90"/>
        <v/>
      </c>
      <c r="Q263" s="29" t="str">
        <f t="shared" si="91"/>
        <v/>
      </c>
      <c r="R263" s="28" t="str">
        <f t="shared" si="92"/>
        <v/>
      </c>
      <c r="S263" s="29" t="str">
        <f t="shared" si="93"/>
        <v/>
      </c>
      <c r="T263" s="28" t="str">
        <f t="shared" si="94"/>
        <v/>
      </c>
      <c r="U263" s="29" t="str">
        <f t="shared" si="95"/>
        <v/>
      </c>
      <c r="V263" s="28" t="str">
        <f t="shared" si="96"/>
        <v/>
      </c>
      <c r="W263" s="29" t="str">
        <f t="shared" si="97"/>
        <v/>
      </c>
    </row>
    <row r="264" spans="1:23" x14ac:dyDescent="0.25">
      <c r="A264" s="14" t="str">
        <f t="shared" si="84"/>
        <v/>
      </c>
      <c r="B264" s="56" t="str">
        <f t="shared" ca="1" si="85"/>
        <v/>
      </c>
      <c r="C264" s="30" t="str">
        <f t="shared" si="98"/>
        <v/>
      </c>
      <c r="E264" s="25" t="str">
        <f t="shared" si="103"/>
        <v/>
      </c>
      <c r="F264" s="31" t="str">
        <f t="shared" si="99"/>
        <v/>
      </c>
      <c r="G264" s="31" t="str">
        <f t="shared" si="100"/>
        <v/>
      </c>
      <c r="H264" s="26" t="str">
        <f t="shared" ref="H264:H327" si="104">IF(A264="","",IF(MOD(MONTH(B264),3)=0,"Y",""))</f>
        <v/>
      </c>
      <c r="I264" s="25" t="str">
        <f t="shared" si="101"/>
        <v/>
      </c>
      <c r="K264" s="27" t="str">
        <f t="shared" si="102"/>
        <v/>
      </c>
      <c r="L264" s="28" t="str">
        <f t="shared" si="86"/>
        <v/>
      </c>
      <c r="M264" s="29" t="str">
        <f t="shared" si="87"/>
        <v/>
      </c>
      <c r="N264" s="28" t="str">
        <f t="shared" si="88"/>
        <v/>
      </c>
      <c r="O264" s="29" t="str">
        <f t="shared" si="89"/>
        <v/>
      </c>
      <c r="P264" s="28" t="str">
        <f t="shared" si="90"/>
        <v/>
      </c>
      <c r="Q264" s="29" t="str">
        <f t="shared" si="91"/>
        <v/>
      </c>
      <c r="R264" s="28" t="str">
        <f t="shared" si="92"/>
        <v/>
      </c>
      <c r="S264" s="29" t="str">
        <f t="shared" si="93"/>
        <v/>
      </c>
      <c r="T264" s="28" t="str">
        <f t="shared" si="94"/>
        <v/>
      </c>
      <c r="U264" s="29" t="str">
        <f t="shared" si="95"/>
        <v/>
      </c>
      <c r="V264" s="28" t="str">
        <f t="shared" si="96"/>
        <v/>
      </c>
      <c r="W264" s="29" t="str">
        <f t="shared" si="97"/>
        <v/>
      </c>
    </row>
    <row r="265" spans="1:23" x14ac:dyDescent="0.25">
      <c r="A265" s="14" t="str">
        <f t="shared" si="84"/>
        <v/>
      </c>
      <c r="B265" s="56" t="str">
        <f t="shared" ca="1" si="85"/>
        <v/>
      </c>
      <c r="C265" s="30" t="str">
        <f t="shared" si="98"/>
        <v/>
      </c>
      <c r="E265" s="25" t="str">
        <f t="shared" si="103"/>
        <v/>
      </c>
      <c r="F265" s="31" t="str">
        <f t="shared" si="99"/>
        <v/>
      </c>
      <c r="G265" s="31" t="str">
        <f t="shared" si="100"/>
        <v/>
      </c>
      <c r="H265" s="26" t="str">
        <f t="shared" si="104"/>
        <v/>
      </c>
      <c r="I265" s="25" t="str">
        <f t="shared" si="101"/>
        <v/>
      </c>
      <c r="K265" s="27" t="str">
        <f t="shared" si="102"/>
        <v/>
      </c>
      <c r="L265" s="28" t="str">
        <f t="shared" si="86"/>
        <v/>
      </c>
      <c r="M265" s="29" t="str">
        <f t="shared" si="87"/>
        <v/>
      </c>
      <c r="N265" s="28" t="str">
        <f t="shared" si="88"/>
        <v/>
      </c>
      <c r="O265" s="29" t="str">
        <f t="shared" si="89"/>
        <v/>
      </c>
      <c r="P265" s="28" t="str">
        <f t="shared" si="90"/>
        <v/>
      </c>
      <c r="Q265" s="29" t="str">
        <f t="shared" si="91"/>
        <v/>
      </c>
      <c r="R265" s="28" t="str">
        <f t="shared" si="92"/>
        <v/>
      </c>
      <c r="S265" s="29" t="str">
        <f t="shared" si="93"/>
        <v/>
      </c>
      <c r="T265" s="28" t="str">
        <f t="shared" si="94"/>
        <v/>
      </c>
      <c r="U265" s="29" t="str">
        <f t="shared" si="95"/>
        <v/>
      </c>
      <c r="V265" s="28" t="str">
        <f t="shared" si="96"/>
        <v/>
      </c>
      <c r="W265" s="29" t="str">
        <f t="shared" si="97"/>
        <v/>
      </c>
    </row>
    <row r="266" spans="1:23" x14ac:dyDescent="0.25">
      <c r="A266" s="14" t="str">
        <f t="shared" si="84"/>
        <v/>
      </c>
      <c r="B266" s="56" t="str">
        <f t="shared" ca="1" si="85"/>
        <v/>
      </c>
      <c r="C266" s="30" t="str">
        <f t="shared" si="98"/>
        <v/>
      </c>
      <c r="E266" s="25" t="str">
        <f t="shared" si="103"/>
        <v/>
      </c>
      <c r="F266" s="31" t="str">
        <f t="shared" si="99"/>
        <v/>
      </c>
      <c r="G266" s="31" t="str">
        <f t="shared" si="100"/>
        <v/>
      </c>
      <c r="H266" s="26" t="str">
        <f t="shared" si="104"/>
        <v/>
      </c>
      <c r="I266" s="25" t="str">
        <f t="shared" si="101"/>
        <v/>
      </c>
      <c r="K266" s="27" t="str">
        <f t="shared" si="102"/>
        <v/>
      </c>
      <c r="L266" s="28" t="str">
        <f t="shared" si="86"/>
        <v/>
      </c>
      <c r="M266" s="29" t="str">
        <f t="shared" si="87"/>
        <v/>
      </c>
      <c r="N266" s="28" t="str">
        <f t="shared" si="88"/>
        <v/>
      </c>
      <c r="O266" s="29" t="str">
        <f t="shared" si="89"/>
        <v/>
      </c>
      <c r="P266" s="28" t="str">
        <f t="shared" si="90"/>
        <v/>
      </c>
      <c r="Q266" s="29" t="str">
        <f t="shared" si="91"/>
        <v/>
      </c>
      <c r="R266" s="28" t="str">
        <f t="shared" si="92"/>
        <v/>
      </c>
      <c r="S266" s="29" t="str">
        <f t="shared" si="93"/>
        <v/>
      </c>
      <c r="T266" s="28" t="str">
        <f t="shared" si="94"/>
        <v/>
      </c>
      <c r="U266" s="29" t="str">
        <f t="shared" si="95"/>
        <v/>
      </c>
      <c r="V266" s="28" t="str">
        <f t="shared" si="96"/>
        <v/>
      </c>
      <c r="W266" s="29" t="str">
        <f t="shared" si="97"/>
        <v/>
      </c>
    </row>
    <row r="267" spans="1:23" x14ac:dyDescent="0.25">
      <c r="A267" s="14" t="str">
        <f t="shared" si="84"/>
        <v/>
      </c>
      <c r="B267" s="56" t="str">
        <f t="shared" ca="1" si="85"/>
        <v/>
      </c>
      <c r="C267" s="30" t="str">
        <f t="shared" si="98"/>
        <v/>
      </c>
      <c r="E267" s="25" t="str">
        <f t="shared" si="103"/>
        <v/>
      </c>
      <c r="F267" s="31" t="str">
        <f t="shared" si="99"/>
        <v/>
      </c>
      <c r="G267" s="31" t="str">
        <f t="shared" si="100"/>
        <v/>
      </c>
      <c r="H267" s="26" t="str">
        <f t="shared" si="104"/>
        <v/>
      </c>
      <c r="I267" s="25" t="str">
        <f t="shared" si="101"/>
        <v/>
      </c>
      <c r="K267" s="27" t="str">
        <f t="shared" si="102"/>
        <v/>
      </c>
      <c r="L267" s="28" t="str">
        <f t="shared" si="86"/>
        <v/>
      </c>
      <c r="M267" s="29" t="str">
        <f t="shared" si="87"/>
        <v/>
      </c>
      <c r="N267" s="28" t="str">
        <f t="shared" si="88"/>
        <v/>
      </c>
      <c r="O267" s="29" t="str">
        <f t="shared" si="89"/>
        <v/>
      </c>
      <c r="P267" s="28" t="str">
        <f t="shared" si="90"/>
        <v/>
      </c>
      <c r="Q267" s="29" t="str">
        <f t="shared" si="91"/>
        <v/>
      </c>
      <c r="R267" s="28" t="str">
        <f t="shared" si="92"/>
        <v/>
      </c>
      <c r="S267" s="29" t="str">
        <f t="shared" si="93"/>
        <v/>
      </c>
      <c r="T267" s="28" t="str">
        <f t="shared" si="94"/>
        <v/>
      </c>
      <c r="U267" s="29" t="str">
        <f t="shared" si="95"/>
        <v/>
      </c>
      <c r="V267" s="28" t="str">
        <f t="shared" si="96"/>
        <v/>
      </c>
      <c r="W267" s="29" t="str">
        <f t="shared" si="97"/>
        <v/>
      </c>
    </row>
    <row r="268" spans="1:23" x14ac:dyDescent="0.25">
      <c r="A268" s="14" t="str">
        <f t="shared" si="84"/>
        <v/>
      </c>
      <c r="B268" s="56" t="str">
        <f t="shared" ca="1" si="85"/>
        <v/>
      </c>
      <c r="C268" s="30" t="str">
        <f t="shared" si="98"/>
        <v/>
      </c>
      <c r="E268" s="25" t="str">
        <f t="shared" si="103"/>
        <v/>
      </c>
      <c r="F268" s="31" t="str">
        <f t="shared" si="99"/>
        <v/>
      </c>
      <c r="G268" s="31" t="str">
        <f t="shared" si="100"/>
        <v/>
      </c>
      <c r="H268" s="26" t="str">
        <f t="shared" si="104"/>
        <v/>
      </c>
      <c r="I268" s="25" t="str">
        <f t="shared" si="101"/>
        <v/>
      </c>
      <c r="K268" s="27" t="str">
        <f t="shared" si="102"/>
        <v/>
      </c>
      <c r="L268" s="28" t="str">
        <f t="shared" si="86"/>
        <v/>
      </c>
      <c r="M268" s="29" t="str">
        <f t="shared" si="87"/>
        <v/>
      </c>
      <c r="N268" s="28" t="str">
        <f t="shared" si="88"/>
        <v/>
      </c>
      <c r="O268" s="29" t="str">
        <f t="shared" si="89"/>
        <v/>
      </c>
      <c r="P268" s="28" t="str">
        <f t="shared" si="90"/>
        <v/>
      </c>
      <c r="Q268" s="29" t="str">
        <f t="shared" si="91"/>
        <v/>
      </c>
      <c r="R268" s="28" t="str">
        <f t="shared" si="92"/>
        <v/>
      </c>
      <c r="S268" s="29" t="str">
        <f t="shared" si="93"/>
        <v/>
      </c>
      <c r="T268" s="28" t="str">
        <f t="shared" si="94"/>
        <v/>
      </c>
      <c r="U268" s="29" t="str">
        <f t="shared" si="95"/>
        <v/>
      </c>
      <c r="V268" s="28" t="str">
        <f t="shared" si="96"/>
        <v/>
      </c>
      <c r="W268" s="29" t="str">
        <f t="shared" si="97"/>
        <v/>
      </c>
    </row>
    <row r="269" spans="1:23" x14ac:dyDescent="0.25">
      <c r="A269" s="14" t="str">
        <f t="shared" si="84"/>
        <v/>
      </c>
      <c r="B269" s="56" t="str">
        <f t="shared" ca="1" si="85"/>
        <v/>
      </c>
      <c r="C269" s="30" t="str">
        <f t="shared" si="98"/>
        <v/>
      </c>
      <c r="E269" s="25" t="str">
        <f t="shared" si="103"/>
        <v/>
      </c>
      <c r="F269" s="31" t="str">
        <f t="shared" si="99"/>
        <v/>
      </c>
      <c r="G269" s="31" t="str">
        <f t="shared" si="100"/>
        <v/>
      </c>
      <c r="H269" s="26" t="str">
        <f t="shared" si="104"/>
        <v/>
      </c>
      <c r="I269" s="25" t="str">
        <f t="shared" si="101"/>
        <v/>
      </c>
      <c r="K269" s="27" t="str">
        <f t="shared" si="102"/>
        <v/>
      </c>
      <c r="L269" s="28" t="str">
        <f t="shared" si="86"/>
        <v/>
      </c>
      <c r="M269" s="29" t="str">
        <f t="shared" si="87"/>
        <v/>
      </c>
      <c r="N269" s="28" t="str">
        <f t="shared" si="88"/>
        <v/>
      </c>
      <c r="O269" s="29" t="str">
        <f t="shared" si="89"/>
        <v/>
      </c>
      <c r="P269" s="28" t="str">
        <f t="shared" si="90"/>
        <v/>
      </c>
      <c r="Q269" s="29" t="str">
        <f t="shared" si="91"/>
        <v/>
      </c>
      <c r="R269" s="28" t="str">
        <f t="shared" si="92"/>
        <v/>
      </c>
      <c r="S269" s="29" t="str">
        <f t="shared" si="93"/>
        <v/>
      </c>
      <c r="T269" s="28" t="str">
        <f t="shared" si="94"/>
        <v/>
      </c>
      <c r="U269" s="29" t="str">
        <f t="shared" si="95"/>
        <v/>
      </c>
      <c r="V269" s="28" t="str">
        <f t="shared" si="96"/>
        <v/>
      </c>
      <c r="W269" s="29" t="str">
        <f t="shared" si="97"/>
        <v/>
      </c>
    </row>
    <row r="270" spans="1:23" x14ac:dyDescent="0.25">
      <c r="A270" s="14" t="str">
        <f t="shared" si="84"/>
        <v/>
      </c>
      <c r="B270" s="56" t="str">
        <f t="shared" ca="1" si="85"/>
        <v/>
      </c>
      <c r="C270" s="30" t="str">
        <f t="shared" si="98"/>
        <v/>
      </c>
      <c r="E270" s="25" t="str">
        <f t="shared" si="103"/>
        <v/>
      </c>
      <c r="F270" s="31" t="str">
        <f t="shared" si="99"/>
        <v/>
      </c>
      <c r="G270" s="31" t="str">
        <f t="shared" si="100"/>
        <v/>
      </c>
      <c r="H270" s="26" t="str">
        <f t="shared" si="104"/>
        <v/>
      </c>
      <c r="I270" s="25" t="str">
        <f t="shared" si="101"/>
        <v/>
      </c>
      <c r="K270" s="27" t="str">
        <f t="shared" si="102"/>
        <v/>
      </c>
      <c r="L270" s="28" t="str">
        <f t="shared" si="86"/>
        <v/>
      </c>
      <c r="M270" s="29" t="str">
        <f t="shared" si="87"/>
        <v/>
      </c>
      <c r="N270" s="28" t="str">
        <f t="shared" si="88"/>
        <v/>
      </c>
      <c r="O270" s="29" t="str">
        <f t="shared" si="89"/>
        <v/>
      </c>
      <c r="P270" s="28" t="str">
        <f t="shared" si="90"/>
        <v/>
      </c>
      <c r="Q270" s="29" t="str">
        <f t="shared" si="91"/>
        <v/>
      </c>
      <c r="R270" s="28" t="str">
        <f t="shared" si="92"/>
        <v/>
      </c>
      <c r="S270" s="29" t="str">
        <f t="shared" si="93"/>
        <v/>
      </c>
      <c r="T270" s="28" t="str">
        <f t="shared" si="94"/>
        <v/>
      </c>
      <c r="U270" s="29" t="str">
        <f t="shared" si="95"/>
        <v/>
      </c>
      <c r="V270" s="28" t="str">
        <f t="shared" si="96"/>
        <v/>
      </c>
      <c r="W270" s="29" t="str">
        <f t="shared" si="97"/>
        <v/>
      </c>
    </row>
    <row r="271" spans="1:23" x14ac:dyDescent="0.25">
      <c r="A271" s="14" t="str">
        <f t="shared" si="84"/>
        <v/>
      </c>
      <c r="B271" s="56" t="str">
        <f t="shared" ca="1" si="85"/>
        <v/>
      </c>
      <c r="C271" s="30" t="str">
        <f t="shared" si="98"/>
        <v/>
      </c>
      <c r="E271" s="25" t="str">
        <f t="shared" si="103"/>
        <v/>
      </c>
      <c r="F271" s="31" t="str">
        <f t="shared" si="99"/>
        <v/>
      </c>
      <c r="G271" s="31" t="str">
        <f t="shared" si="100"/>
        <v/>
      </c>
      <c r="H271" s="26" t="str">
        <f t="shared" si="104"/>
        <v/>
      </c>
      <c r="I271" s="25" t="str">
        <f t="shared" si="101"/>
        <v/>
      </c>
      <c r="K271" s="27" t="str">
        <f t="shared" si="102"/>
        <v/>
      </c>
      <c r="L271" s="28" t="str">
        <f t="shared" si="86"/>
        <v/>
      </c>
      <c r="M271" s="29" t="str">
        <f t="shared" si="87"/>
        <v/>
      </c>
      <c r="N271" s="28" t="str">
        <f t="shared" si="88"/>
        <v/>
      </c>
      <c r="O271" s="29" t="str">
        <f t="shared" si="89"/>
        <v/>
      </c>
      <c r="P271" s="28" t="str">
        <f t="shared" si="90"/>
        <v/>
      </c>
      <c r="Q271" s="29" t="str">
        <f t="shared" si="91"/>
        <v/>
      </c>
      <c r="R271" s="28" t="str">
        <f t="shared" si="92"/>
        <v/>
      </c>
      <c r="S271" s="29" t="str">
        <f t="shared" si="93"/>
        <v/>
      </c>
      <c r="T271" s="28" t="str">
        <f t="shared" si="94"/>
        <v/>
      </c>
      <c r="U271" s="29" t="str">
        <f t="shared" si="95"/>
        <v/>
      </c>
      <c r="V271" s="28" t="str">
        <f t="shared" si="96"/>
        <v/>
      </c>
      <c r="W271" s="29" t="str">
        <f t="shared" si="97"/>
        <v/>
      </c>
    </row>
    <row r="272" spans="1:23" x14ac:dyDescent="0.25">
      <c r="A272" s="14" t="str">
        <f t="shared" si="84"/>
        <v/>
      </c>
      <c r="B272" s="56" t="str">
        <f t="shared" ca="1" si="85"/>
        <v/>
      </c>
      <c r="C272" s="30" t="str">
        <f t="shared" si="98"/>
        <v/>
      </c>
      <c r="E272" s="25" t="str">
        <f t="shared" si="103"/>
        <v/>
      </c>
      <c r="F272" s="31" t="str">
        <f t="shared" si="99"/>
        <v/>
      </c>
      <c r="G272" s="31" t="str">
        <f t="shared" si="100"/>
        <v/>
      </c>
      <c r="H272" s="26" t="str">
        <f t="shared" si="104"/>
        <v/>
      </c>
      <c r="I272" s="25" t="str">
        <f t="shared" si="101"/>
        <v/>
      </c>
      <c r="K272" s="27" t="str">
        <f t="shared" si="102"/>
        <v/>
      </c>
      <c r="L272" s="28" t="str">
        <f t="shared" si="86"/>
        <v/>
      </c>
      <c r="M272" s="29" t="str">
        <f t="shared" si="87"/>
        <v/>
      </c>
      <c r="N272" s="28" t="str">
        <f t="shared" si="88"/>
        <v/>
      </c>
      <c r="O272" s="29" t="str">
        <f t="shared" si="89"/>
        <v/>
      </c>
      <c r="P272" s="28" t="str">
        <f t="shared" si="90"/>
        <v/>
      </c>
      <c r="Q272" s="29" t="str">
        <f t="shared" si="91"/>
        <v/>
      </c>
      <c r="R272" s="28" t="str">
        <f t="shared" si="92"/>
        <v/>
      </c>
      <c r="S272" s="29" t="str">
        <f t="shared" si="93"/>
        <v/>
      </c>
      <c r="T272" s="28" t="str">
        <f t="shared" si="94"/>
        <v/>
      </c>
      <c r="U272" s="29" t="str">
        <f t="shared" si="95"/>
        <v/>
      </c>
      <c r="V272" s="28" t="str">
        <f t="shared" si="96"/>
        <v/>
      </c>
      <c r="W272" s="29" t="str">
        <f t="shared" si="97"/>
        <v/>
      </c>
    </row>
    <row r="273" spans="1:23" x14ac:dyDescent="0.25">
      <c r="A273" s="14" t="str">
        <f t="shared" si="84"/>
        <v/>
      </c>
      <c r="B273" s="56" t="str">
        <f t="shared" ca="1" si="85"/>
        <v/>
      </c>
      <c r="C273" s="30" t="str">
        <f t="shared" si="98"/>
        <v/>
      </c>
      <c r="E273" s="25" t="str">
        <f t="shared" si="103"/>
        <v/>
      </c>
      <c r="F273" s="31" t="str">
        <f t="shared" si="99"/>
        <v/>
      </c>
      <c r="G273" s="31" t="str">
        <f t="shared" si="100"/>
        <v/>
      </c>
      <c r="H273" s="26" t="str">
        <f t="shared" si="104"/>
        <v/>
      </c>
      <c r="I273" s="25" t="str">
        <f t="shared" si="101"/>
        <v/>
      </c>
      <c r="K273" s="27" t="str">
        <f t="shared" si="102"/>
        <v/>
      </c>
      <c r="L273" s="28" t="str">
        <f t="shared" si="86"/>
        <v/>
      </c>
      <c r="M273" s="29" t="str">
        <f t="shared" si="87"/>
        <v/>
      </c>
      <c r="N273" s="28" t="str">
        <f t="shared" si="88"/>
        <v/>
      </c>
      <c r="O273" s="29" t="str">
        <f t="shared" si="89"/>
        <v/>
      </c>
      <c r="P273" s="28" t="str">
        <f t="shared" si="90"/>
        <v/>
      </c>
      <c r="Q273" s="29" t="str">
        <f t="shared" si="91"/>
        <v/>
      </c>
      <c r="R273" s="28" t="str">
        <f t="shared" si="92"/>
        <v/>
      </c>
      <c r="S273" s="29" t="str">
        <f t="shared" si="93"/>
        <v/>
      </c>
      <c r="T273" s="28" t="str">
        <f t="shared" si="94"/>
        <v/>
      </c>
      <c r="U273" s="29" t="str">
        <f t="shared" si="95"/>
        <v/>
      </c>
      <c r="V273" s="28" t="str">
        <f t="shared" si="96"/>
        <v/>
      </c>
      <c r="W273" s="29" t="str">
        <f t="shared" si="97"/>
        <v/>
      </c>
    </row>
    <row r="274" spans="1:23" x14ac:dyDescent="0.25">
      <c r="A274" s="14" t="str">
        <f t="shared" si="84"/>
        <v/>
      </c>
      <c r="B274" s="56" t="str">
        <f t="shared" ca="1" si="85"/>
        <v/>
      </c>
      <c r="C274" s="30" t="str">
        <f t="shared" si="98"/>
        <v/>
      </c>
      <c r="E274" s="25" t="str">
        <f t="shared" si="103"/>
        <v/>
      </c>
      <c r="F274" s="31" t="str">
        <f t="shared" si="99"/>
        <v/>
      </c>
      <c r="G274" s="31" t="str">
        <f t="shared" si="100"/>
        <v/>
      </c>
      <c r="H274" s="26" t="str">
        <f t="shared" si="104"/>
        <v/>
      </c>
      <c r="I274" s="25" t="str">
        <f t="shared" si="101"/>
        <v/>
      </c>
      <c r="K274" s="27" t="str">
        <f t="shared" si="102"/>
        <v/>
      </c>
      <c r="L274" s="28" t="str">
        <f t="shared" si="86"/>
        <v/>
      </c>
      <c r="M274" s="29" t="str">
        <f t="shared" si="87"/>
        <v/>
      </c>
      <c r="N274" s="28" t="str">
        <f t="shared" si="88"/>
        <v/>
      </c>
      <c r="O274" s="29" t="str">
        <f t="shared" si="89"/>
        <v/>
      </c>
      <c r="P274" s="28" t="str">
        <f t="shared" si="90"/>
        <v/>
      </c>
      <c r="Q274" s="29" t="str">
        <f t="shared" si="91"/>
        <v/>
      </c>
      <c r="R274" s="28" t="str">
        <f t="shared" si="92"/>
        <v/>
      </c>
      <c r="S274" s="29" t="str">
        <f t="shared" si="93"/>
        <v/>
      </c>
      <c r="T274" s="28" t="str">
        <f t="shared" si="94"/>
        <v/>
      </c>
      <c r="U274" s="29" t="str">
        <f t="shared" si="95"/>
        <v/>
      </c>
      <c r="V274" s="28" t="str">
        <f t="shared" si="96"/>
        <v/>
      </c>
      <c r="W274" s="29" t="str">
        <f t="shared" si="97"/>
        <v/>
      </c>
    </row>
    <row r="275" spans="1:23" x14ac:dyDescent="0.25">
      <c r="A275" s="14" t="str">
        <f t="shared" si="84"/>
        <v/>
      </c>
      <c r="B275" s="56" t="str">
        <f t="shared" ca="1" si="85"/>
        <v/>
      </c>
      <c r="C275" s="30" t="str">
        <f t="shared" si="98"/>
        <v/>
      </c>
      <c r="E275" s="25" t="str">
        <f t="shared" si="103"/>
        <v/>
      </c>
      <c r="F275" s="31" t="str">
        <f t="shared" si="99"/>
        <v/>
      </c>
      <c r="G275" s="31" t="str">
        <f t="shared" si="100"/>
        <v/>
      </c>
      <c r="H275" s="26" t="str">
        <f t="shared" si="104"/>
        <v/>
      </c>
      <c r="I275" s="25" t="str">
        <f t="shared" si="101"/>
        <v/>
      </c>
      <c r="K275" s="27" t="str">
        <f t="shared" si="102"/>
        <v/>
      </c>
      <c r="L275" s="28" t="str">
        <f t="shared" si="86"/>
        <v/>
      </c>
      <c r="M275" s="29" t="str">
        <f t="shared" si="87"/>
        <v/>
      </c>
      <c r="N275" s="28" t="str">
        <f t="shared" si="88"/>
        <v/>
      </c>
      <c r="O275" s="29" t="str">
        <f t="shared" si="89"/>
        <v/>
      </c>
      <c r="P275" s="28" t="str">
        <f t="shared" si="90"/>
        <v/>
      </c>
      <c r="Q275" s="29" t="str">
        <f t="shared" si="91"/>
        <v/>
      </c>
      <c r="R275" s="28" t="str">
        <f t="shared" si="92"/>
        <v/>
      </c>
      <c r="S275" s="29" t="str">
        <f t="shared" si="93"/>
        <v/>
      </c>
      <c r="T275" s="28" t="str">
        <f t="shared" si="94"/>
        <v/>
      </c>
      <c r="U275" s="29" t="str">
        <f t="shared" si="95"/>
        <v/>
      </c>
      <c r="V275" s="28" t="str">
        <f t="shared" si="96"/>
        <v/>
      </c>
      <c r="W275" s="29" t="str">
        <f t="shared" si="97"/>
        <v/>
      </c>
    </row>
    <row r="276" spans="1:23" x14ac:dyDescent="0.25">
      <c r="A276" s="14" t="str">
        <f t="shared" si="84"/>
        <v/>
      </c>
      <c r="B276" s="56" t="str">
        <f t="shared" ca="1" si="85"/>
        <v/>
      </c>
      <c r="C276" s="30" t="str">
        <f t="shared" si="98"/>
        <v/>
      </c>
      <c r="E276" s="25" t="str">
        <f t="shared" si="103"/>
        <v/>
      </c>
      <c r="F276" s="31" t="str">
        <f t="shared" si="99"/>
        <v/>
      </c>
      <c r="G276" s="31" t="str">
        <f t="shared" si="100"/>
        <v/>
      </c>
      <c r="H276" s="26" t="str">
        <f t="shared" si="104"/>
        <v/>
      </c>
      <c r="I276" s="25" t="str">
        <f t="shared" si="101"/>
        <v/>
      </c>
      <c r="K276" s="27" t="str">
        <f t="shared" si="102"/>
        <v/>
      </c>
      <c r="L276" s="28" t="str">
        <f t="shared" si="86"/>
        <v/>
      </c>
      <c r="M276" s="29" t="str">
        <f t="shared" si="87"/>
        <v/>
      </c>
      <c r="N276" s="28" t="str">
        <f t="shared" si="88"/>
        <v/>
      </c>
      <c r="O276" s="29" t="str">
        <f t="shared" si="89"/>
        <v/>
      </c>
      <c r="P276" s="28" t="str">
        <f t="shared" si="90"/>
        <v/>
      </c>
      <c r="Q276" s="29" t="str">
        <f t="shared" si="91"/>
        <v/>
      </c>
      <c r="R276" s="28" t="str">
        <f t="shared" si="92"/>
        <v/>
      </c>
      <c r="S276" s="29" t="str">
        <f t="shared" si="93"/>
        <v/>
      </c>
      <c r="T276" s="28" t="str">
        <f t="shared" si="94"/>
        <v/>
      </c>
      <c r="U276" s="29" t="str">
        <f t="shared" si="95"/>
        <v/>
      </c>
      <c r="V276" s="28" t="str">
        <f t="shared" si="96"/>
        <v/>
      </c>
      <c r="W276" s="29" t="str">
        <f t="shared" si="97"/>
        <v/>
      </c>
    </row>
    <row r="277" spans="1:23" x14ac:dyDescent="0.25">
      <c r="A277" s="14" t="str">
        <f t="shared" si="84"/>
        <v/>
      </c>
      <c r="B277" s="56" t="str">
        <f t="shared" ca="1" si="85"/>
        <v/>
      </c>
      <c r="C277" s="30" t="str">
        <f t="shared" si="98"/>
        <v/>
      </c>
      <c r="E277" s="25" t="str">
        <f t="shared" si="103"/>
        <v/>
      </c>
      <c r="F277" s="31" t="str">
        <f t="shared" si="99"/>
        <v/>
      </c>
      <c r="G277" s="31" t="str">
        <f t="shared" si="100"/>
        <v/>
      </c>
      <c r="H277" s="26" t="str">
        <f t="shared" si="104"/>
        <v/>
      </c>
      <c r="I277" s="25" t="str">
        <f t="shared" si="101"/>
        <v/>
      </c>
      <c r="K277" s="27" t="str">
        <f t="shared" si="102"/>
        <v/>
      </c>
      <c r="L277" s="28" t="str">
        <f t="shared" si="86"/>
        <v/>
      </c>
      <c r="M277" s="29" t="str">
        <f t="shared" si="87"/>
        <v/>
      </c>
      <c r="N277" s="28" t="str">
        <f t="shared" si="88"/>
        <v/>
      </c>
      <c r="O277" s="29" t="str">
        <f t="shared" si="89"/>
        <v/>
      </c>
      <c r="P277" s="28" t="str">
        <f t="shared" si="90"/>
        <v/>
      </c>
      <c r="Q277" s="29" t="str">
        <f t="shared" si="91"/>
        <v/>
      </c>
      <c r="R277" s="28" t="str">
        <f t="shared" si="92"/>
        <v/>
      </c>
      <c r="S277" s="29" t="str">
        <f t="shared" si="93"/>
        <v/>
      </c>
      <c r="T277" s="28" t="str">
        <f t="shared" si="94"/>
        <v/>
      </c>
      <c r="U277" s="29" t="str">
        <f t="shared" si="95"/>
        <v/>
      </c>
      <c r="V277" s="28" t="str">
        <f t="shared" si="96"/>
        <v/>
      </c>
      <c r="W277" s="29" t="str">
        <f t="shared" si="97"/>
        <v/>
      </c>
    </row>
    <row r="278" spans="1:23" x14ac:dyDescent="0.25">
      <c r="A278" s="14" t="str">
        <f t="shared" si="84"/>
        <v/>
      </c>
      <c r="B278" s="56" t="str">
        <f t="shared" ca="1" si="85"/>
        <v/>
      </c>
      <c r="C278" s="30" t="str">
        <f t="shared" si="98"/>
        <v/>
      </c>
      <c r="E278" s="25" t="str">
        <f t="shared" si="103"/>
        <v/>
      </c>
      <c r="F278" s="31" t="str">
        <f t="shared" si="99"/>
        <v/>
      </c>
      <c r="G278" s="31" t="str">
        <f t="shared" si="100"/>
        <v/>
      </c>
      <c r="H278" s="26" t="str">
        <f t="shared" si="104"/>
        <v/>
      </c>
      <c r="I278" s="25" t="str">
        <f t="shared" si="101"/>
        <v/>
      </c>
      <c r="K278" s="27" t="str">
        <f t="shared" si="102"/>
        <v/>
      </c>
      <c r="L278" s="28" t="str">
        <f t="shared" si="86"/>
        <v/>
      </c>
      <c r="M278" s="29" t="str">
        <f t="shared" si="87"/>
        <v/>
      </c>
      <c r="N278" s="28" t="str">
        <f t="shared" si="88"/>
        <v/>
      </c>
      <c r="O278" s="29" t="str">
        <f t="shared" si="89"/>
        <v/>
      </c>
      <c r="P278" s="28" t="str">
        <f t="shared" si="90"/>
        <v/>
      </c>
      <c r="Q278" s="29" t="str">
        <f t="shared" si="91"/>
        <v/>
      </c>
      <c r="R278" s="28" t="str">
        <f t="shared" si="92"/>
        <v/>
      </c>
      <c r="S278" s="29" t="str">
        <f t="shared" si="93"/>
        <v/>
      </c>
      <c r="T278" s="28" t="str">
        <f t="shared" si="94"/>
        <v/>
      </c>
      <c r="U278" s="29" t="str">
        <f t="shared" si="95"/>
        <v/>
      </c>
      <c r="V278" s="28" t="str">
        <f t="shared" si="96"/>
        <v/>
      </c>
      <c r="W278" s="29" t="str">
        <f t="shared" si="97"/>
        <v/>
      </c>
    </row>
    <row r="279" spans="1:23" x14ac:dyDescent="0.25">
      <c r="A279" s="14" t="str">
        <f t="shared" si="84"/>
        <v/>
      </c>
      <c r="B279" s="56" t="str">
        <f t="shared" ca="1" si="85"/>
        <v/>
      </c>
      <c r="C279" s="30" t="str">
        <f t="shared" si="98"/>
        <v/>
      </c>
      <c r="E279" s="25" t="str">
        <f t="shared" si="103"/>
        <v/>
      </c>
      <c r="F279" s="31" t="str">
        <f t="shared" si="99"/>
        <v/>
      </c>
      <c r="G279" s="31" t="str">
        <f t="shared" si="100"/>
        <v/>
      </c>
      <c r="H279" s="26" t="str">
        <f t="shared" si="104"/>
        <v/>
      </c>
      <c r="I279" s="25" t="str">
        <f t="shared" si="101"/>
        <v/>
      </c>
      <c r="K279" s="27" t="str">
        <f t="shared" si="102"/>
        <v/>
      </c>
      <c r="L279" s="28" t="str">
        <f t="shared" si="86"/>
        <v/>
      </c>
      <c r="M279" s="29" t="str">
        <f t="shared" si="87"/>
        <v/>
      </c>
      <c r="N279" s="28" t="str">
        <f t="shared" si="88"/>
        <v/>
      </c>
      <c r="O279" s="29" t="str">
        <f t="shared" si="89"/>
        <v/>
      </c>
      <c r="P279" s="28" t="str">
        <f t="shared" si="90"/>
        <v/>
      </c>
      <c r="Q279" s="29" t="str">
        <f t="shared" si="91"/>
        <v/>
      </c>
      <c r="R279" s="28" t="str">
        <f t="shared" si="92"/>
        <v/>
      </c>
      <c r="S279" s="29" t="str">
        <f t="shared" si="93"/>
        <v/>
      </c>
      <c r="T279" s="28" t="str">
        <f t="shared" si="94"/>
        <v/>
      </c>
      <c r="U279" s="29" t="str">
        <f t="shared" si="95"/>
        <v/>
      </c>
      <c r="V279" s="28" t="str">
        <f t="shared" si="96"/>
        <v/>
      </c>
      <c r="W279" s="29" t="str">
        <f t="shared" si="97"/>
        <v/>
      </c>
    </row>
    <row r="280" spans="1:23" x14ac:dyDescent="0.25">
      <c r="A280" s="14" t="str">
        <f t="shared" si="84"/>
        <v/>
      </c>
      <c r="B280" s="56" t="str">
        <f t="shared" ca="1" si="85"/>
        <v/>
      </c>
      <c r="C280" s="30" t="str">
        <f t="shared" si="98"/>
        <v/>
      </c>
      <c r="E280" s="25" t="str">
        <f t="shared" si="103"/>
        <v/>
      </c>
      <c r="F280" s="31" t="str">
        <f t="shared" si="99"/>
        <v/>
      </c>
      <c r="G280" s="31" t="str">
        <f t="shared" si="100"/>
        <v/>
      </c>
      <c r="H280" s="26" t="str">
        <f t="shared" si="104"/>
        <v/>
      </c>
      <c r="I280" s="25" t="str">
        <f t="shared" si="101"/>
        <v/>
      </c>
      <c r="K280" s="27" t="str">
        <f t="shared" si="102"/>
        <v/>
      </c>
      <c r="L280" s="28" t="str">
        <f t="shared" si="86"/>
        <v/>
      </c>
      <c r="M280" s="29" t="str">
        <f t="shared" si="87"/>
        <v/>
      </c>
      <c r="N280" s="28" t="str">
        <f t="shared" si="88"/>
        <v/>
      </c>
      <c r="O280" s="29" t="str">
        <f t="shared" si="89"/>
        <v/>
      </c>
      <c r="P280" s="28" t="str">
        <f t="shared" si="90"/>
        <v/>
      </c>
      <c r="Q280" s="29" t="str">
        <f t="shared" si="91"/>
        <v/>
      </c>
      <c r="R280" s="28" t="str">
        <f t="shared" si="92"/>
        <v/>
      </c>
      <c r="S280" s="29" t="str">
        <f t="shared" si="93"/>
        <v/>
      </c>
      <c r="T280" s="28" t="str">
        <f t="shared" si="94"/>
        <v/>
      </c>
      <c r="U280" s="29" t="str">
        <f t="shared" si="95"/>
        <v/>
      </c>
      <c r="V280" s="28" t="str">
        <f t="shared" si="96"/>
        <v/>
      </c>
      <c r="W280" s="29" t="str">
        <f t="shared" si="97"/>
        <v/>
      </c>
    </row>
    <row r="281" spans="1:23" x14ac:dyDescent="0.25">
      <c r="A281" s="14" t="str">
        <f t="shared" si="84"/>
        <v/>
      </c>
      <c r="B281" s="56" t="str">
        <f t="shared" ca="1" si="85"/>
        <v/>
      </c>
      <c r="C281" s="30" t="str">
        <f t="shared" si="98"/>
        <v/>
      </c>
      <c r="E281" s="25" t="str">
        <f t="shared" si="103"/>
        <v/>
      </c>
      <c r="F281" s="31" t="str">
        <f t="shared" si="99"/>
        <v/>
      </c>
      <c r="G281" s="31" t="str">
        <f t="shared" si="100"/>
        <v/>
      </c>
      <c r="H281" s="26" t="str">
        <f t="shared" si="104"/>
        <v/>
      </c>
      <c r="I281" s="25" t="str">
        <f t="shared" si="101"/>
        <v/>
      </c>
      <c r="K281" s="27" t="str">
        <f t="shared" si="102"/>
        <v/>
      </c>
      <c r="L281" s="28" t="str">
        <f t="shared" si="86"/>
        <v/>
      </c>
      <c r="M281" s="29" t="str">
        <f t="shared" si="87"/>
        <v/>
      </c>
      <c r="N281" s="28" t="str">
        <f t="shared" si="88"/>
        <v/>
      </c>
      <c r="O281" s="29" t="str">
        <f t="shared" si="89"/>
        <v/>
      </c>
      <c r="P281" s="28" t="str">
        <f t="shared" si="90"/>
        <v/>
      </c>
      <c r="Q281" s="29" t="str">
        <f t="shared" si="91"/>
        <v/>
      </c>
      <c r="R281" s="28" t="str">
        <f t="shared" si="92"/>
        <v/>
      </c>
      <c r="S281" s="29" t="str">
        <f t="shared" si="93"/>
        <v/>
      </c>
      <c r="T281" s="28" t="str">
        <f t="shared" si="94"/>
        <v/>
      </c>
      <c r="U281" s="29" t="str">
        <f t="shared" si="95"/>
        <v/>
      </c>
      <c r="V281" s="28" t="str">
        <f t="shared" si="96"/>
        <v/>
      </c>
      <c r="W281" s="29" t="str">
        <f t="shared" si="97"/>
        <v/>
      </c>
    </row>
    <row r="282" spans="1:23" x14ac:dyDescent="0.25">
      <c r="A282" s="14" t="str">
        <f t="shared" si="84"/>
        <v/>
      </c>
      <c r="B282" s="56" t="str">
        <f t="shared" ca="1" si="85"/>
        <v/>
      </c>
      <c r="C282" s="30" t="str">
        <f t="shared" si="98"/>
        <v/>
      </c>
      <c r="E282" s="25" t="str">
        <f t="shared" si="103"/>
        <v/>
      </c>
      <c r="F282" s="31" t="str">
        <f t="shared" si="99"/>
        <v/>
      </c>
      <c r="G282" s="31" t="str">
        <f t="shared" si="100"/>
        <v/>
      </c>
      <c r="H282" s="26" t="str">
        <f t="shared" si="104"/>
        <v/>
      </c>
      <c r="I282" s="25" t="str">
        <f t="shared" si="101"/>
        <v/>
      </c>
      <c r="K282" s="27" t="str">
        <f t="shared" si="102"/>
        <v/>
      </c>
      <c r="L282" s="28" t="str">
        <f t="shared" si="86"/>
        <v/>
      </c>
      <c r="M282" s="29" t="str">
        <f t="shared" si="87"/>
        <v/>
      </c>
      <c r="N282" s="28" t="str">
        <f t="shared" si="88"/>
        <v/>
      </c>
      <c r="O282" s="29" t="str">
        <f t="shared" si="89"/>
        <v/>
      </c>
      <c r="P282" s="28" t="str">
        <f t="shared" si="90"/>
        <v/>
      </c>
      <c r="Q282" s="29" t="str">
        <f t="shared" si="91"/>
        <v/>
      </c>
      <c r="R282" s="28" t="str">
        <f t="shared" si="92"/>
        <v/>
      </c>
      <c r="S282" s="29" t="str">
        <f t="shared" si="93"/>
        <v/>
      </c>
      <c r="T282" s="28" t="str">
        <f t="shared" si="94"/>
        <v/>
      </c>
      <c r="U282" s="29" t="str">
        <f t="shared" si="95"/>
        <v/>
      </c>
      <c r="V282" s="28" t="str">
        <f t="shared" si="96"/>
        <v/>
      </c>
      <c r="W282" s="29" t="str">
        <f t="shared" si="97"/>
        <v/>
      </c>
    </row>
    <row r="283" spans="1:23" x14ac:dyDescent="0.25">
      <c r="A283" s="14" t="str">
        <f t="shared" si="84"/>
        <v/>
      </c>
      <c r="B283" s="56" t="str">
        <f t="shared" ca="1" si="85"/>
        <v/>
      </c>
      <c r="C283" s="30" t="str">
        <f t="shared" si="98"/>
        <v/>
      </c>
      <c r="E283" s="25" t="str">
        <f t="shared" si="103"/>
        <v/>
      </c>
      <c r="F283" s="31" t="str">
        <f t="shared" si="99"/>
        <v/>
      </c>
      <c r="G283" s="31" t="str">
        <f t="shared" si="100"/>
        <v/>
      </c>
      <c r="H283" s="26" t="str">
        <f t="shared" si="104"/>
        <v/>
      </c>
      <c r="I283" s="25" t="str">
        <f t="shared" si="101"/>
        <v/>
      </c>
      <c r="K283" s="27" t="str">
        <f t="shared" si="102"/>
        <v/>
      </c>
      <c r="L283" s="28" t="str">
        <f t="shared" si="86"/>
        <v/>
      </c>
      <c r="M283" s="29" t="str">
        <f t="shared" si="87"/>
        <v/>
      </c>
      <c r="N283" s="28" t="str">
        <f t="shared" si="88"/>
        <v/>
      </c>
      <c r="O283" s="29" t="str">
        <f t="shared" si="89"/>
        <v/>
      </c>
      <c r="P283" s="28" t="str">
        <f t="shared" si="90"/>
        <v/>
      </c>
      <c r="Q283" s="29" t="str">
        <f t="shared" si="91"/>
        <v/>
      </c>
      <c r="R283" s="28" t="str">
        <f t="shared" si="92"/>
        <v/>
      </c>
      <c r="S283" s="29" t="str">
        <f t="shared" si="93"/>
        <v/>
      </c>
      <c r="T283" s="28" t="str">
        <f t="shared" si="94"/>
        <v/>
      </c>
      <c r="U283" s="29" t="str">
        <f t="shared" si="95"/>
        <v/>
      </c>
      <c r="V283" s="28" t="str">
        <f t="shared" si="96"/>
        <v/>
      </c>
      <c r="W283" s="29" t="str">
        <f t="shared" si="97"/>
        <v/>
      </c>
    </row>
    <row r="284" spans="1:23" x14ac:dyDescent="0.25">
      <c r="A284" s="14" t="str">
        <f t="shared" si="84"/>
        <v/>
      </c>
      <c r="B284" s="56" t="str">
        <f t="shared" ca="1" si="85"/>
        <v/>
      </c>
      <c r="C284" s="30" t="str">
        <f t="shared" si="98"/>
        <v/>
      </c>
      <c r="E284" s="25" t="str">
        <f t="shared" si="103"/>
        <v/>
      </c>
      <c r="F284" s="31" t="str">
        <f t="shared" si="99"/>
        <v/>
      </c>
      <c r="G284" s="31" t="str">
        <f t="shared" si="100"/>
        <v/>
      </c>
      <c r="H284" s="26" t="str">
        <f t="shared" si="104"/>
        <v/>
      </c>
      <c r="I284" s="25" t="str">
        <f t="shared" si="101"/>
        <v/>
      </c>
      <c r="K284" s="27" t="str">
        <f t="shared" si="102"/>
        <v/>
      </c>
      <c r="L284" s="28" t="str">
        <f t="shared" si="86"/>
        <v/>
      </c>
      <c r="M284" s="29" t="str">
        <f t="shared" si="87"/>
        <v/>
      </c>
      <c r="N284" s="28" t="str">
        <f t="shared" si="88"/>
        <v/>
      </c>
      <c r="O284" s="29" t="str">
        <f t="shared" si="89"/>
        <v/>
      </c>
      <c r="P284" s="28" t="str">
        <f t="shared" si="90"/>
        <v/>
      </c>
      <c r="Q284" s="29" t="str">
        <f t="shared" si="91"/>
        <v/>
      </c>
      <c r="R284" s="28" t="str">
        <f t="shared" si="92"/>
        <v/>
      </c>
      <c r="S284" s="29" t="str">
        <f t="shared" si="93"/>
        <v/>
      </c>
      <c r="T284" s="28" t="str">
        <f t="shared" si="94"/>
        <v/>
      </c>
      <c r="U284" s="29" t="str">
        <f t="shared" si="95"/>
        <v/>
      </c>
      <c r="V284" s="28" t="str">
        <f t="shared" si="96"/>
        <v/>
      </c>
      <c r="W284" s="29" t="str">
        <f t="shared" si="97"/>
        <v/>
      </c>
    </row>
    <row r="285" spans="1:23" x14ac:dyDescent="0.25">
      <c r="A285" s="14" t="str">
        <f t="shared" si="84"/>
        <v/>
      </c>
      <c r="B285" s="56" t="str">
        <f t="shared" ca="1" si="85"/>
        <v/>
      </c>
      <c r="C285" s="30" t="str">
        <f t="shared" si="98"/>
        <v/>
      </c>
      <c r="E285" s="25" t="str">
        <f t="shared" si="103"/>
        <v/>
      </c>
      <c r="F285" s="31" t="str">
        <f t="shared" si="99"/>
        <v/>
      </c>
      <c r="G285" s="31" t="str">
        <f t="shared" si="100"/>
        <v/>
      </c>
      <c r="H285" s="26" t="str">
        <f t="shared" si="104"/>
        <v/>
      </c>
      <c r="I285" s="25" t="str">
        <f t="shared" si="101"/>
        <v/>
      </c>
      <c r="K285" s="27" t="str">
        <f t="shared" si="102"/>
        <v/>
      </c>
      <c r="L285" s="28" t="str">
        <f t="shared" si="86"/>
        <v/>
      </c>
      <c r="M285" s="29" t="str">
        <f t="shared" si="87"/>
        <v/>
      </c>
      <c r="N285" s="28" t="str">
        <f t="shared" si="88"/>
        <v/>
      </c>
      <c r="O285" s="29" t="str">
        <f t="shared" si="89"/>
        <v/>
      </c>
      <c r="P285" s="28" t="str">
        <f t="shared" si="90"/>
        <v/>
      </c>
      <c r="Q285" s="29" t="str">
        <f t="shared" si="91"/>
        <v/>
      </c>
      <c r="R285" s="28" t="str">
        <f t="shared" si="92"/>
        <v/>
      </c>
      <c r="S285" s="29" t="str">
        <f t="shared" si="93"/>
        <v/>
      </c>
      <c r="T285" s="28" t="str">
        <f t="shared" si="94"/>
        <v/>
      </c>
      <c r="U285" s="29" t="str">
        <f t="shared" si="95"/>
        <v/>
      </c>
      <c r="V285" s="28" t="str">
        <f t="shared" si="96"/>
        <v/>
      </c>
      <c r="W285" s="29" t="str">
        <f t="shared" si="97"/>
        <v/>
      </c>
    </row>
    <row r="286" spans="1:23" x14ac:dyDescent="0.25">
      <c r="A286" s="14" t="str">
        <f t="shared" si="84"/>
        <v/>
      </c>
      <c r="B286" s="56" t="str">
        <f t="shared" ca="1" si="85"/>
        <v/>
      </c>
      <c r="C286" s="30" t="str">
        <f t="shared" si="98"/>
        <v/>
      </c>
      <c r="E286" s="25" t="str">
        <f t="shared" si="103"/>
        <v/>
      </c>
      <c r="F286" s="31" t="str">
        <f t="shared" si="99"/>
        <v/>
      </c>
      <c r="G286" s="31" t="str">
        <f t="shared" si="100"/>
        <v/>
      </c>
      <c r="H286" s="26" t="str">
        <f t="shared" si="104"/>
        <v/>
      </c>
      <c r="I286" s="25" t="str">
        <f t="shared" si="101"/>
        <v/>
      </c>
      <c r="K286" s="27" t="str">
        <f t="shared" si="102"/>
        <v/>
      </c>
      <c r="L286" s="28" t="str">
        <f t="shared" si="86"/>
        <v/>
      </c>
      <c r="M286" s="29" t="str">
        <f t="shared" si="87"/>
        <v/>
      </c>
      <c r="N286" s="28" t="str">
        <f t="shared" si="88"/>
        <v/>
      </c>
      <c r="O286" s="29" t="str">
        <f t="shared" si="89"/>
        <v/>
      </c>
      <c r="P286" s="28" t="str">
        <f t="shared" si="90"/>
        <v/>
      </c>
      <c r="Q286" s="29" t="str">
        <f t="shared" si="91"/>
        <v/>
      </c>
      <c r="R286" s="28" t="str">
        <f t="shared" si="92"/>
        <v/>
      </c>
      <c r="S286" s="29" t="str">
        <f t="shared" si="93"/>
        <v/>
      </c>
      <c r="T286" s="28" t="str">
        <f t="shared" si="94"/>
        <v/>
      </c>
      <c r="U286" s="29" t="str">
        <f t="shared" si="95"/>
        <v/>
      </c>
      <c r="V286" s="28" t="str">
        <f t="shared" si="96"/>
        <v/>
      </c>
      <c r="W286" s="29" t="str">
        <f t="shared" si="97"/>
        <v/>
      </c>
    </row>
    <row r="287" spans="1:23" x14ac:dyDescent="0.25">
      <c r="A287" s="14" t="str">
        <f t="shared" si="84"/>
        <v/>
      </c>
      <c r="B287" s="56" t="str">
        <f t="shared" ca="1" si="85"/>
        <v/>
      </c>
      <c r="C287" s="30" t="str">
        <f t="shared" si="98"/>
        <v/>
      </c>
      <c r="E287" s="25" t="str">
        <f t="shared" si="103"/>
        <v/>
      </c>
      <c r="F287" s="31" t="str">
        <f t="shared" si="99"/>
        <v/>
      </c>
      <c r="G287" s="31" t="str">
        <f t="shared" si="100"/>
        <v/>
      </c>
      <c r="H287" s="26" t="str">
        <f t="shared" si="104"/>
        <v/>
      </c>
      <c r="I287" s="25" t="str">
        <f t="shared" si="101"/>
        <v/>
      </c>
      <c r="K287" s="27" t="str">
        <f t="shared" si="102"/>
        <v/>
      </c>
      <c r="L287" s="28" t="str">
        <f t="shared" si="86"/>
        <v/>
      </c>
      <c r="M287" s="29" t="str">
        <f t="shared" si="87"/>
        <v/>
      </c>
      <c r="N287" s="28" t="str">
        <f t="shared" si="88"/>
        <v/>
      </c>
      <c r="O287" s="29" t="str">
        <f t="shared" si="89"/>
        <v/>
      </c>
      <c r="P287" s="28" t="str">
        <f t="shared" si="90"/>
        <v/>
      </c>
      <c r="Q287" s="29" t="str">
        <f t="shared" si="91"/>
        <v/>
      </c>
      <c r="R287" s="28" t="str">
        <f t="shared" si="92"/>
        <v/>
      </c>
      <c r="S287" s="29" t="str">
        <f t="shared" si="93"/>
        <v/>
      </c>
      <c r="T287" s="28" t="str">
        <f t="shared" si="94"/>
        <v/>
      </c>
      <c r="U287" s="29" t="str">
        <f t="shared" si="95"/>
        <v/>
      </c>
      <c r="V287" s="28" t="str">
        <f t="shared" si="96"/>
        <v/>
      </c>
      <c r="W287" s="29" t="str">
        <f t="shared" si="97"/>
        <v/>
      </c>
    </row>
    <row r="288" spans="1:23" x14ac:dyDescent="0.25">
      <c r="A288" s="14" t="str">
        <f t="shared" si="84"/>
        <v/>
      </c>
      <c r="B288" s="56" t="str">
        <f t="shared" ca="1" si="85"/>
        <v/>
      </c>
      <c r="C288" s="30" t="str">
        <f t="shared" si="98"/>
        <v/>
      </c>
      <c r="E288" s="25" t="str">
        <f t="shared" si="103"/>
        <v/>
      </c>
      <c r="F288" s="31" t="str">
        <f t="shared" si="99"/>
        <v/>
      </c>
      <c r="G288" s="31" t="str">
        <f t="shared" si="100"/>
        <v/>
      </c>
      <c r="H288" s="26" t="str">
        <f t="shared" si="104"/>
        <v/>
      </c>
      <c r="I288" s="25" t="str">
        <f t="shared" si="101"/>
        <v/>
      </c>
      <c r="K288" s="27" t="str">
        <f t="shared" si="102"/>
        <v/>
      </c>
      <c r="L288" s="28" t="str">
        <f t="shared" si="86"/>
        <v/>
      </c>
      <c r="M288" s="29" t="str">
        <f t="shared" si="87"/>
        <v/>
      </c>
      <c r="N288" s="28" t="str">
        <f t="shared" si="88"/>
        <v/>
      </c>
      <c r="O288" s="29" t="str">
        <f t="shared" si="89"/>
        <v/>
      </c>
      <c r="P288" s="28" t="str">
        <f t="shared" si="90"/>
        <v/>
      </c>
      <c r="Q288" s="29" t="str">
        <f t="shared" si="91"/>
        <v/>
      </c>
      <c r="R288" s="28" t="str">
        <f t="shared" si="92"/>
        <v/>
      </c>
      <c r="S288" s="29" t="str">
        <f t="shared" si="93"/>
        <v/>
      </c>
      <c r="T288" s="28" t="str">
        <f t="shared" si="94"/>
        <v/>
      </c>
      <c r="U288" s="29" t="str">
        <f t="shared" si="95"/>
        <v/>
      </c>
      <c r="V288" s="28" t="str">
        <f t="shared" si="96"/>
        <v/>
      </c>
      <c r="W288" s="29" t="str">
        <f t="shared" si="97"/>
        <v/>
      </c>
    </row>
    <row r="289" spans="1:23" x14ac:dyDescent="0.25">
      <c r="A289" s="14" t="str">
        <f t="shared" si="84"/>
        <v/>
      </c>
      <c r="B289" s="56" t="str">
        <f t="shared" ca="1" si="85"/>
        <v/>
      </c>
      <c r="C289" s="30" t="str">
        <f t="shared" si="98"/>
        <v/>
      </c>
      <c r="E289" s="25" t="str">
        <f t="shared" si="103"/>
        <v/>
      </c>
      <c r="F289" s="31" t="str">
        <f t="shared" si="99"/>
        <v/>
      </c>
      <c r="G289" s="31" t="str">
        <f t="shared" si="100"/>
        <v/>
      </c>
      <c r="H289" s="26" t="str">
        <f t="shared" si="104"/>
        <v/>
      </c>
      <c r="I289" s="25" t="str">
        <f t="shared" si="101"/>
        <v/>
      </c>
      <c r="K289" s="27" t="str">
        <f t="shared" si="102"/>
        <v/>
      </c>
      <c r="L289" s="28" t="str">
        <f t="shared" si="86"/>
        <v/>
      </c>
      <c r="M289" s="29" t="str">
        <f t="shared" si="87"/>
        <v/>
      </c>
      <c r="N289" s="28" t="str">
        <f t="shared" si="88"/>
        <v/>
      </c>
      <c r="O289" s="29" t="str">
        <f t="shared" si="89"/>
        <v/>
      </c>
      <c r="P289" s="28" t="str">
        <f t="shared" si="90"/>
        <v/>
      </c>
      <c r="Q289" s="29" t="str">
        <f t="shared" si="91"/>
        <v/>
      </c>
      <c r="R289" s="28" t="str">
        <f t="shared" si="92"/>
        <v/>
      </c>
      <c r="S289" s="29" t="str">
        <f t="shared" si="93"/>
        <v/>
      </c>
      <c r="T289" s="28" t="str">
        <f t="shared" si="94"/>
        <v/>
      </c>
      <c r="U289" s="29" t="str">
        <f t="shared" si="95"/>
        <v/>
      </c>
      <c r="V289" s="28" t="str">
        <f t="shared" si="96"/>
        <v/>
      </c>
      <c r="W289" s="29" t="str">
        <f t="shared" si="97"/>
        <v/>
      </c>
    </row>
    <row r="290" spans="1:23" x14ac:dyDescent="0.25">
      <c r="A290" s="14" t="str">
        <f t="shared" si="84"/>
        <v/>
      </c>
      <c r="B290" s="56" t="str">
        <f t="shared" ca="1" si="85"/>
        <v/>
      </c>
      <c r="C290" s="30" t="str">
        <f t="shared" si="98"/>
        <v/>
      </c>
      <c r="E290" s="25" t="str">
        <f t="shared" si="103"/>
        <v/>
      </c>
      <c r="F290" s="31" t="str">
        <f t="shared" si="99"/>
        <v/>
      </c>
      <c r="G290" s="31" t="str">
        <f t="shared" si="100"/>
        <v/>
      </c>
      <c r="H290" s="26" t="str">
        <f t="shared" si="104"/>
        <v/>
      </c>
      <c r="I290" s="25" t="str">
        <f t="shared" si="101"/>
        <v/>
      </c>
      <c r="K290" s="27" t="str">
        <f t="shared" si="102"/>
        <v/>
      </c>
      <c r="L290" s="28" t="str">
        <f t="shared" si="86"/>
        <v/>
      </c>
      <c r="M290" s="29" t="str">
        <f t="shared" si="87"/>
        <v/>
      </c>
      <c r="N290" s="28" t="str">
        <f t="shared" si="88"/>
        <v/>
      </c>
      <c r="O290" s="29" t="str">
        <f t="shared" si="89"/>
        <v/>
      </c>
      <c r="P290" s="28" t="str">
        <f t="shared" si="90"/>
        <v/>
      </c>
      <c r="Q290" s="29" t="str">
        <f t="shared" si="91"/>
        <v/>
      </c>
      <c r="R290" s="28" t="str">
        <f t="shared" si="92"/>
        <v/>
      </c>
      <c r="S290" s="29" t="str">
        <f t="shared" si="93"/>
        <v/>
      </c>
      <c r="T290" s="28" t="str">
        <f t="shared" si="94"/>
        <v/>
      </c>
      <c r="U290" s="29" t="str">
        <f t="shared" si="95"/>
        <v/>
      </c>
      <c r="V290" s="28" t="str">
        <f t="shared" si="96"/>
        <v/>
      </c>
      <c r="W290" s="29" t="str">
        <f t="shared" si="97"/>
        <v/>
      </c>
    </row>
    <row r="291" spans="1:23" x14ac:dyDescent="0.25">
      <c r="A291" s="14" t="str">
        <f t="shared" si="84"/>
        <v/>
      </c>
      <c r="B291" s="56" t="str">
        <f t="shared" ca="1" si="85"/>
        <v/>
      </c>
      <c r="C291" s="30" t="str">
        <f t="shared" si="98"/>
        <v/>
      </c>
      <c r="E291" s="25" t="str">
        <f t="shared" si="103"/>
        <v/>
      </c>
      <c r="F291" s="31" t="str">
        <f t="shared" si="99"/>
        <v/>
      </c>
      <c r="G291" s="31" t="str">
        <f t="shared" si="100"/>
        <v/>
      </c>
      <c r="H291" s="26" t="str">
        <f t="shared" si="104"/>
        <v/>
      </c>
      <c r="I291" s="25" t="str">
        <f t="shared" si="101"/>
        <v/>
      </c>
      <c r="K291" s="27" t="str">
        <f t="shared" si="102"/>
        <v/>
      </c>
      <c r="L291" s="28" t="str">
        <f t="shared" si="86"/>
        <v/>
      </c>
      <c r="M291" s="29" t="str">
        <f t="shared" si="87"/>
        <v/>
      </c>
      <c r="N291" s="28" t="str">
        <f t="shared" si="88"/>
        <v/>
      </c>
      <c r="O291" s="29" t="str">
        <f t="shared" si="89"/>
        <v/>
      </c>
      <c r="P291" s="28" t="str">
        <f t="shared" si="90"/>
        <v/>
      </c>
      <c r="Q291" s="29" t="str">
        <f t="shared" si="91"/>
        <v/>
      </c>
      <c r="R291" s="28" t="str">
        <f t="shared" si="92"/>
        <v/>
      </c>
      <c r="S291" s="29" t="str">
        <f t="shared" si="93"/>
        <v/>
      </c>
      <c r="T291" s="28" t="str">
        <f t="shared" si="94"/>
        <v/>
      </c>
      <c r="U291" s="29" t="str">
        <f t="shared" si="95"/>
        <v/>
      </c>
      <c r="V291" s="28" t="str">
        <f t="shared" si="96"/>
        <v/>
      </c>
      <c r="W291" s="29" t="str">
        <f t="shared" si="97"/>
        <v/>
      </c>
    </row>
    <row r="292" spans="1:23" x14ac:dyDescent="0.25">
      <c r="A292" s="14" t="str">
        <f t="shared" si="84"/>
        <v/>
      </c>
      <c r="B292" s="56" t="str">
        <f t="shared" ca="1" si="85"/>
        <v/>
      </c>
      <c r="C292" s="30" t="str">
        <f t="shared" si="98"/>
        <v/>
      </c>
      <c r="E292" s="25" t="str">
        <f t="shared" si="103"/>
        <v/>
      </c>
      <c r="F292" s="31" t="str">
        <f t="shared" si="99"/>
        <v/>
      </c>
      <c r="G292" s="31" t="str">
        <f t="shared" si="100"/>
        <v/>
      </c>
      <c r="H292" s="26" t="str">
        <f t="shared" si="104"/>
        <v/>
      </c>
      <c r="I292" s="25" t="str">
        <f t="shared" si="101"/>
        <v/>
      </c>
      <c r="K292" s="27" t="str">
        <f t="shared" si="102"/>
        <v/>
      </c>
      <c r="L292" s="28" t="str">
        <f t="shared" si="86"/>
        <v/>
      </c>
      <c r="M292" s="29" t="str">
        <f t="shared" si="87"/>
        <v/>
      </c>
      <c r="N292" s="28" t="str">
        <f t="shared" si="88"/>
        <v/>
      </c>
      <c r="O292" s="29" t="str">
        <f t="shared" si="89"/>
        <v/>
      </c>
      <c r="P292" s="28" t="str">
        <f t="shared" si="90"/>
        <v/>
      </c>
      <c r="Q292" s="29" t="str">
        <f t="shared" si="91"/>
        <v/>
      </c>
      <c r="R292" s="28" t="str">
        <f t="shared" si="92"/>
        <v/>
      </c>
      <c r="S292" s="29" t="str">
        <f t="shared" si="93"/>
        <v/>
      </c>
      <c r="T292" s="28" t="str">
        <f t="shared" si="94"/>
        <v/>
      </c>
      <c r="U292" s="29" t="str">
        <f t="shared" si="95"/>
        <v/>
      </c>
      <c r="V292" s="28" t="str">
        <f t="shared" si="96"/>
        <v/>
      </c>
      <c r="W292" s="29" t="str">
        <f t="shared" si="97"/>
        <v/>
      </c>
    </row>
    <row r="293" spans="1:23" x14ac:dyDescent="0.25">
      <c r="A293" s="14" t="str">
        <f t="shared" si="84"/>
        <v/>
      </c>
      <c r="B293" s="56" t="str">
        <f t="shared" ca="1" si="85"/>
        <v/>
      </c>
      <c r="C293" s="30" t="str">
        <f t="shared" si="98"/>
        <v/>
      </c>
      <c r="E293" s="25" t="str">
        <f t="shared" si="103"/>
        <v/>
      </c>
      <c r="F293" s="31" t="str">
        <f t="shared" si="99"/>
        <v/>
      </c>
      <c r="G293" s="31" t="str">
        <f t="shared" si="100"/>
        <v/>
      </c>
      <c r="H293" s="26" t="str">
        <f t="shared" si="104"/>
        <v/>
      </c>
      <c r="I293" s="25" t="str">
        <f t="shared" si="101"/>
        <v/>
      </c>
      <c r="K293" s="27" t="str">
        <f t="shared" si="102"/>
        <v/>
      </c>
      <c r="L293" s="28" t="str">
        <f t="shared" si="86"/>
        <v/>
      </c>
      <c r="M293" s="29" t="str">
        <f t="shared" si="87"/>
        <v/>
      </c>
      <c r="N293" s="28" t="str">
        <f t="shared" si="88"/>
        <v/>
      </c>
      <c r="O293" s="29" t="str">
        <f t="shared" si="89"/>
        <v/>
      </c>
      <c r="P293" s="28" t="str">
        <f t="shared" si="90"/>
        <v/>
      </c>
      <c r="Q293" s="29" t="str">
        <f t="shared" si="91"/>
        <v/>
      </c>
      <c r="R293" s="28" t="str">
        <f t="shared" si="92"/>
        <v/>
      </c>
      <c r="S293" s="29" t="str">
        <f t="shared" si="93"/>
        <v/>
      </c>
      <c r="T293" s="28" t="str">
        <f t="shared" si="94"/>
        <v/>
      </c>
      <c r="U293" s="29" t="str">
        <f t="shared" si="95"/>
        <v/>
      </c>
      <c r="V293" s="28" t="str">
        <f t="shared" si="96"/>
        <v/>
      </c>
      <c r="W293" s="29" t="str">
        <f t="shared" si="97"/>
        <v/>
      </c>
    </row>
    <row r="294" spans="1:23" x14ac:dyDescent="0.25">
      <c r="A294" s="14" t="str">
        <f t="shared" si="84"/>
        <v/>
      </c>
      <c r="B294" s="56" t="str">
        <f t="shared" ca="1" si="85"/>
        <v/>
      </c>
      <c r="C294" s="30" t="str">
        <f t="shared" si="98"/>
        <v/>
      </c>
      <c r="E294" s="25" t="str">
        <f t="shared" si="103"/>
        <v/>
      </c>
      <c r="F294" s="31" t="str">
        <f t="shared" si="99"/>
        <v/>
      </c>
      <c r="G294" s="31" t="str">
        <f t="shared" si="100"/>
        <v/>
      </c>
      <c r="H294" s="26" t="str">
        <f t="shared" si="104"/>
        <v/>
      </c>
      <c r="I294" s="25" t="str">
        <f t="shared" si="101"/>
        <v/>
      </c>
      <c r="K294" s="27" t="str">
        <f t="shared" si="102"/>
        <v/>
      </c>
      <c r="L294" s="28" t="str">
        <f t="shared" si="86"/>
        <v/>
      </c>
      <c r="M294" s="29" t="str">
        <f t="shared" si="87"/>
        <v/>
      </c>
      <c r="N294" s="28" t="str">
        <f t="shared" si="88"/>
        <v/>
      </c>
      <c r="O294" s="29" t="str">
        <f t="shared" si="89"/>
        <v/>
      </c>
      <c r="P294" s="28" t="str">
        <f t="shared" si="90"/>
        <v/>
      </c>
      <c r="Q294" s="29" t="str">
        <f t="shared" si="91"/>
        <v/>
      </c>
      <c r="R294" s="28" t="str">
        <f t="shared" si="92"/>
        <v/>
      </c>
      <c r="S294" s="29" t="str">
        <f t="shared" si="93"/>
        <v/>
      </c>
      <c r="T294" s="28" t="str">
        <f t="shared" si="94"/>
        <v/>
      </c>
      <c r="U294" s="29" t="str">
        <f t="shared" si="95"/>
        <v/>
      </c>
      <c r="V294" s="28" t="str">
        <f t="shared" si="96"/>
        <v/>
      </c>
      <c r="W294" s="29" t="str">
        <f t="shared" si="97"/>
        <v/>
      </c>
    </row>
    <row r="295" spans="1:23" x14ac:dyDescent="0.25">
      <c r="A295" s="14" t="str">
        <f t="shared" si="84"/>
        <v/>
      </c>
      <c r="B295" s="56" t="str">
        <f t="shared" ca="1" si="85"/>
        <v/>
      </c>
      <c r="C295" s="30" t="str">
        <f t="shared" si="98"/>
        <v/>
      </c>
      <c r="E295" s="25" t="str">
        <f t="shared" si="103"/>
        <v/>
      </c>
      <c r="F295" s="31" t="str">
        <f t="shared" si="99"/>
        <v/>
      </c>
      <c r="G295" s="31" t="str">
        <f t="shared" si="100"/>
        <v/>
      </c>
      <c r="H295" s="26" t="str">
        <f t="shared" si="104"/>
        <v/>
      </c>
      <c r="I295" s="25" t="str">
        <f t="shared" si="101"/>
        <v/>
      </c>
      <c r="K295" s="27" t="str">
        <f t="shared" si="102"/>
        <v/>
      </c>
      <c r="L295" s="28" t="str">
        <f t="shared" si="86"/>
        <v/>
      </c>
      <c r="M295" s="29" t="str">
        <f t="shared" si="87"/>
        <v/>
      </c>
      <c r="N295" s="28" t="str">
        <f t="shared" si="88"/>
        <v/>
      </c>
      <c r="O295" s="29" t="str">
        <f t="shared" si="89"/>
        <v/>
      </c>
      <c r="P295" s="28" t="str">
        <f t="shared" si="90"/>
        <v/>
      </c>
      <c r="Q295" s="29" t="str">
        <f t="shared" si="91"/>
        <v/>
      </c>
      <c r="R295" s="28" t="str">
        <f t="shared" si="92"/>
        <v/>
      </c>
      <c r="S295" s="29" t="str">
        <f t="shared" si="93"/>
        <v/>
      </c>
      <c r="T295" s="28" t="str">
        <f t="shared" si="94"/>
        <v/>
      </c>
      <c r="U295" s="29" t="str">
        <f t="shared" si="95"/>
        <v/>
      </c>
      <c r="V295" s="28" t="str">
        <f t="shared" si="96"/>
        <v/>
      </c>
      <c r="W295" s="29" t="str">
        <f t="shared" si="97"/>
        <v/>
      </c>
    </row>
    <row r="296" spans="1:23" x14ac:dyDescent="0.25">
      <c r="A296" s="14" t="str">
        <f t="shared" si="84"/>
        <v/>
      </c>
      <c r="B296" s="56" t="str">
        <f t="shared" ca="1" si="85"/>
        <v/>
      </c>
      <c r="C296" s="30" t="str">
        <f t="shared" si="98"/>
        <v/>
      </c>
      <c r="E296" s="25" t="str">
        <f t="shared" si="103"/>
        <v/>
      </c>
      <c r="F296" s="31" t="str">
        <f t="shared" si="99"/>
        <v/>
      </c>
      <c r="G296" s="31" t="str">
        <f t="shared" si="100"/>
        <v/>
      </c>
      <c r="H296" s="26" t="str">
        <f t="shared" si="104"/>
        <v/>
      </c>
      <c r="I296" s="25" t="str">
        <f t="shared" si="101"/>
        <v/>
      </c>
      <c r="K296" s="27" t="str">
        <f t="shared" si="102"/>
        <v/>
      </c>
      <c r="L296" s="28" t="str">
        <f t="shared" si="86"/>
        <v/>
      </c>
      <c r="M296" s="29" t="str">
        <f t="shared" si="87"/>
        <v/>
      </c>
      <c r="N296" s="28" t="str">
        <f t="shared" si="88"/>
        <v/>
      </c>
      <c r="O296" s="29" t="str">
        <f t="shared" si="89"/>
        <v/>
      </c>
      <c r="P296" s="28" t="str">
        <f t="shared" si="90"/>
        <v/>
      </c>
      <c r="Q296" s="29" t="str">
        <f t="shared" si="91"/>
        <v/>
      </c>
      <c r="R296" s="28" t="str">
        <f t="shared" si="92"/>
        <v/>
      </c>
      <c r="S296" s="29" t="str">
        <f t="shared" si="93"/>
        <v/>
      </c>
      <c r="T296" s="28" t="str">
        <f t="shared" si="94"/>
        <v/>
      </c>
      <c r="U296" s="29" t="str">
        <f t="shared" si="95"/>
        <v/>
      </c>
      <c r="V296" s="28" t="str">
        <f t="shared" si="96"/>
        <v/>
      </c>
      <c r="W296" s="29" t="str">
        <f t="shared" si="97"/>
        <v/>
      </c>
    </row>
    <row r="297" spans="1:23" x14ac:dyDescent="0.25">
      <c r="A297" s="14" t="str">
        <f t="shared" si="84"/>
        <v/>
      </c>
      <c r="B297" s="56" t="str">
        <f t="shared" ca="1" si="85"/>
        <v/>
      </c>
      <c r="C297" s="30" t="str">
        <f t="shared" si="98"/>
        <v/>
      </c>
      <c r="E297" s="25" t="str">
        <f t="shared" si="103"/>
        <v/>
      </c>
      <c r="F297" s="31" t="str">
        <f t="shared" si="99"/>
        <v/>
      </c>
      <c r="G297" s="31" t="str">
        <f t="shared" si="100"/>
        <v/>
      </c>
      <c r="H297" s="26" t="str">
        <f t="shared" si="104"/>
        <v/>
      </c>
      <c r="I297" s="25" t="str">
        <f t="shared" si="101"/>
        <v/>
      </c>
      <c r="K297" s="27" t="str">
        <f t="shared" si="102"/>
        <v/>
      </c>
      <c r="L297" s="28" t="str">
        <f t="shared" si="86"/>
        <v/>
      </c>
      <c r="M297" s="29" t="str">
        <f t="shared" si="87"/>
        <v/>
      </c>
      <c r="N297" s="28" t="str">
        <f t="shared" si="88"/>
        <v/>
      </c>
      <c r="O297" s="29" t="str">
        <f t="shared" si="89"/>
        <v/>
      </c>
      <c r="P297" s="28" t="str">
        <f t="shared" si="90"/>
        <v/>
      </c>
      <c r="Q297" s="29" t="str">
        <f t="shared" si="91"/>
        <v/>
      </c>
      <c r="R297" s="28" t="str">
        <f t="shared" si="92"/>
        <v/>
      </c>
      <c r="S297" s="29" t="str">
        <f t="shared" si="93"/>
        <v/>
      </c>
      <c r="T297" s="28" t="str">
        <f t="shared" si="94"/>
        <v/>
      </c>
      <c r="U297" s="29" t="str">
        <f t="shared" si="95"/>
        <v/>
      </c>
      <c r="V297" s="28" t="str">
        <f t="shared" si="96"/>
        <v/>
      </c>
      <c r="W297" s="29" t="str">
        <f t="shared" si="97"/>
        <v/>
      </c>
    </row>
    <row r="298" spans="1:23" x14ac:dyDescent="0.25">
      <c r="A298" s="14" t="str">
        <f t="shared" si="84"/>
        <v/>
      </c>
      <c r="B298" s="56" t="str">
        <f t="shared" ca="1" si="85"/>
        <v/>
      </c>
      <c r="C298" s="30" t="str">
        <f t="shared" si="98"/>
        <v/>
      </c>
      <c r="E298" s="25" t="str">
        <f t="shared" si="103"/>
        <v/>
      </c>
      <c r="F298" s="31" t="str">
        <f t="shared" si="99"/>
        <v/>
      </c>
      <c r="G298" s="31" t="str">
        <f t="shared" si="100"/>
        <v/>
      </c>
      <c r="H298" s="26" t="str">
        <f t="shared" si="104"/>
        <v/>
      </c>
      <c r="I298" s="25" t="str">
        <f t="shared" si="101"/>
        <v/>
      </c>
      <c r="K298" s="27" t="str">
        <f t="shared" si="102"/>
        <v/>
      </c>
      <c r="L298" s="28" t="str">
        <f t="shared" si="86"/>
        <v/>
      </c>
      <c r="M298" s="29" t="str">
        <f t="shared" si="87"/>
        <v/>
      </c>
      <c r="N298" s="28" t="str">
        <f t="shared" si="88"/>
        <v/>
      </c>
      <c r="O298" s="29" t="str">
        <f t="shared" si="89"/>
        <v/>
      </c>
      <c r="P298" s="28" t="str">
        <f t="shared" si="90"/>
        <v/>
      </c>
      <c r="Q298" s="29" t="str">
        <f t="shared" si="91"/>
        <v/>
      </c>
      <c r="R298" s="28" t="str">
        <f t="shared" si="92"/>
        <v/>
      </c>
      <c r="S298" s="29" t="str">
        <f t="shared" si="93"/>
        <v/>
      </c>
      <c r="T298" s="28" t="str">
        <f t="shared" si="94"/>
        <v/>
      </c>
      <c r="U298" s="29" t="str">
        <f t="shared" si="95"/>
        <v/>
      </c>
      <c r="V298" s="28" t="str">
        <f t="shared" si="96"/>
        <v/>
      </c>
      <c r="W298" s="29" t="str">
        <f t="shared" si="97"/>
        <v/>
      </c>
    </row>
    <row r="299" spans="1:23" x14ac:dyDescent="0.25">
      <c r="A299" s="14" t="str">
        <f t="shared" si="84"/>
        <v/>
      </c>
      <c r="B299" s="56" t="str">
        <f t="shared" ca="1" si="85"/>
        <v/>
      </c>
      <c r="C299" s="30" t="str">
        <f t="shared" si="98"/>
        <v/>
      </c>
      <c r="E299" s="25" t="str">
        <f t="shared" si="103"/>
        <v/>
      </c>
      <c r="F299" s="31" t="str">
        <f t="shared" si="99"/>
        <v/>
      </c>
      <c r="G299" s="31" t="str">
        <f t="shared" si="100"/>
        <v/>
      </c>
      <c r="H299" s="26" t="str">
        <f t="shared" si="104"/>
        <v/>
      </c>
      <c r="I299" s="25" t="str">
        <f t="shared" si="101"/>
        <v/>
      </c>
      <c r="K299" s="27" t="str">
        <f t="shared" si="102"/>
        <v/>
      </c>
      <c r="L299" s="28" t="str">
        <f t="shared" si="86"/>
        <v/>
      </c>
      <c r="M299" s="29" t="str">
        <f t="shared" si="87"/>
        <v/>
      </c>
      <c r="N299" s="28" t="str">
        <f t="shared" si="88"/>
        <v/>
      </c>
      <c r="O299" s="29" t="str">
        <f t="shared" si="89"/>
        <v/>
      </c>
      <c r="P299" s="28" t="str">
        <f t="shared" si="90"/>
        <v/>
      </c>
      <c r="Q299" s="29" t="str">
        <f t="shared" si="91"/>
        <v/>
      </c>
      <c r="R299" s="28" t="str">
        <f t="shared" si="92"/>
        <v/>
      </c>
      <c r="S299" s="29" t="str">
        <f t="shared" si="93"/>
        <v/>
      </c>
      <c r="T299" s="28" t="str">
        <f t="shared" si="94"/>
        <v/>
      </c>
      <c r="U299" s="29" t="str">
        <f t="shared" si="95"/>
        <v/>
      </c>
      <c r="V299" s="28" t="str">
        <f t="shared" si="96"/>
        <v/>
      </c>
      <c r="W299" s="29" t="str">
        <f t="shared" si="97"/>
        <v/>
      </c>
    </row>
    <row r="300" spans="1:23" x14ac:dyDescent="0.25">
      <c r="A300" s="14" t="str">
        <f t="shared" si="84"/>
        <v/>
      </c>
      <c r="B300" s="56" t="str">
        <f t="shared" ca="1" si="85"/>
        <v/>
      </c>
      <c r="C300" s="30" t="str">
        <f t="shared" si="98"/>
        <v/>
      </c>
      <c r="E300" s="25" t="str">
        <f t="shared" si="103"/>
        <v/>
      </c>
      <c r="F300" s="31" t="str">
        <f t="shared" si="99"/>
        <v/>
      </c>
      <c r="G300" s="31" t="str">
        <f t="shared" si="100"/>
        <v/>
      </c>
      <c r="H300" s="26" t="str">
        <f t="shared" si="104"/>
        <v/>
      </c>
      <c r="I300" s="25" t="str">
        <f t="shared" si="101"/>
        <v/>
      </c>
      <c r="K300" s="27" t="str">
        <f t="shared" si="102"/>
        <v/>
      </c>
      <c r="L300" s="28" t="str">
        <f t="shared" si="86"/>
        <v/>
      </c>
      <c r="M300" s="29" t="str">
        <f t="shared" si="87"/>
        <v/>
      </c>
      <c r="N300" s="28" t="str">
        <f t="shared" si="88"/>
        <v/>
      </c>
      <c r="O300" s="29" t="str">
        <f t="shared" si="89"/>
        <v/>
      </c>
      <c r="P300" s="28" t="str">
        <f t="shared" si="90"/>
        <v/>
      </c>
      <c r="Q300" s="29" t="str">
        <f t="shared" si="91"/>
        <v/>
      </c>
      <c r="R300" s="28" t="str">
        <f t="shared" si="92"/>
        <v/>
      </c>
      <c r="S300" s="29" t="str">
        <f t="shared" si="93"/>
        <v/>
      </c>
      <c r="T300" s="28" t="str">
        <f t="shared" si="94"/>
        <v/>
      </c>
      <c r="U300" s="29" t="str">
        <f t="shared" si="95"/>
        <v/>
      </c>
      <c r="V300" s="28" t="str">
        <f t="shared" si="96"/>
        <v/>
      </c>
      <c r="W300" s="29" t="str">
        <f t="shared" si="97"/>
        <v/>
      </c>
    </row>
    <row r="301" spans="1:23" x14ac:dyDescent="0.25">
      <c r="A301" s="14" t="str">
        <f t="shared" si="84"/>
        <v/>
      </c>
      <c r="B301" s="56" t="str">
        <f t="shared" ca="1" si="85"/>
        <v/>
      </c>
      <c r="C301" s="30" t="str">
        <f t="shared" si="98"/>
        <v/>
      </c>
      <c r="E301" s="25" t="str">
        <f t="shared" si="103"/>
        <v/>
      </c>
      <c r="F301" s="31" t="str">
        <f t="shared" si="99"/>
        <v/>
      </c>
      <c r="G301" s="31" t="str">
        <f t="shared" si="100"/>
        <v/>
      </c>
      <c r="H301" s="26" t="str">
        <f t="shared" si="104"/>
        <v/>
      </c>
      <c r="I301" s="25" t="str">
        <f t="shared" si="101"/>
        <v/>
      </c>
      <c r="K301" s="27" t="str">
        <f t="shared" si="102"/>
        <v/>
      </c>
      <c r="L301" s="28" t="str">
        <f t="shared" si="86"/>
        <v/>
      </c>
      <c r="M301" s="29" t="str">
        <f t="shared" si="87"/>
        <v/>
      </c>
      <c r="N301" s="28" t="str">
        <f t="shared" si="88"/>
        <v/>
      </c>
      <c r="O301" s="29" t="str">
        <f t="shared" si="89"/>
        <v/>
      </c>
      <c r="P301" s="28" t="str">
        <f t="shared" si="90"/>
        <v/>
      </c>
      <c r="Q301" s="29" t="str">
        <f t="shared" si="91"/>
        <v/>
      </c>
      <c r="R301" s="28" t="str">
        <f t="shared" si="92"/>
        <v/>
      </c>
      <c r="S301" s="29" t="str">
        <f t="shared" si="93"/>
        <v/>
      </c>
      <c r="T301" s="28" t="str">
        <f t="shared" si="94"/>
        <v/>
      </c>
      <c r="U301" s="29" t="str">
        <f t="shared" si="95"/>
        <v/>
      </c>
      <c r="V301" s="28" t="str">
        <f t="shared" si="96"/>
        <v/>
      </c>
      <c r="W301" s="29" t="str">
        <f t="shared" si="97"/>
        <v/>
      </c>
    </row>
    <row r="302" spans="1:23" x14ac:dyDescent="0.25">
      <c r="A302" s="14" t="str">
        <f t="shared" si="84"/>
        <v/>
      </c>
      <c r="B302" s="56" t="str">
        <f t="shared" ca="1" si="85"/>
        <v/>
      </c>
      <c r="C302" s="30" t="str">
        <f t="shared" si="98"/>
        <v/>
      </c>
      <c r="E302" s="25" t="str">
        <f t="shared" si="103"/>
        <v/>
      </c>
      <c r="F302" s="31" t="str">
        <f t="shared" si="99"/>
        <v/>
      </c>
      <c r="G302" s="31" t="str">
        <f t="shared" si="100"/>
        <v/>
      </c>
      <c r="H302" s="26" t="str">
        <f t="shared" si="104"/>
        <v/>
      </c>
      <c r="I302" s="25" t="str">
        <f t="shared" si="101"/>
        <v/>
      </c>
      <c r="K302" s="27" t="str">
        <f t="shared" si="102"/>
        <v/>
      </c>
      <c r="L302" s="28" t="str">
        <f t="shared" si="86"/>
        <v/>
      </c>
      <c r="M302" s="29" t="str">
        <f t="shared" si="87"/>
        <v/>
      </c>
      <c r="N302" s="28" t="str">
        <f t="shared" si="88"/>
        <v/>
      </c>
      <c r="O302" s="29" t="str">
        <f t="shared" si="89"/>
        <v/>
      </c>
      <c r="P302" s="28" t="str">
        <f t="shared" si="90"/>
        <v/>
      </c>
      <c r="Q302" s="29" t="str">
        <f t="shared" si="91"/>
        <v/>
      </c>
      <c r="R302" s="28" t="str">
        <f t="shared" si="92"/>
        <v/>
      </c>
      <c r="S302" s="29" t="str">
        <f t="shared" si="93"/>
        <v/>
      </c>
      <c r="T302" s="28" t="str">
        <f t="shared" si="94"/>
        <v/>
      </c>
      <c r="U302" s="29" t="str">
        <f t="shared" si="95"/>
        <v/>
      </c>
      <c r="V302" s="28" t="str">
        <f t="shared" si="96"/>
        <v/>
      </c>
      <c r="W302" s="29" t="str">
        <f t="shared" si="97"/>
        <v/>
      </c>
    </row>
    <row r="303" spans="1:23" x14ac:dyDescent="0.25">
      <c r="A303" s="14" t="str">
        <f t="shared" si="84"/>
        <v/>
      </c>
      <c r="B303" s="56" t="str">
        <f t="shared" ca="1" si="85"/>
        <v/>
      </c>
      <c r="C303" s="30" t="str">
        <f t="shared" si="98"/>
        <v/>
      </c>
      <c r="E303" s="25" t="str">
        <f t="shared" si="103"/>
        <v/>
      </c>
      <c r="F303" s="31" t="str">
        <f t="shared" si="99"/>
        <v/>
      </c>
      <c r="G303" s="31" t="str">
        <f t="shared" si="100"/>
        <v/>
      </c>
      <c r="H303" s="26" t="str">
        <f t="shared" si="104"/>
        <v/>
      </c>
      <c r="I303" s="25" t="str">
        <f t="shared" si="101"/>
        <v/>
      </c>
      <c r="K303" s="27" t="str">
        <f t="shared" si="102"/>
        <v/>
      </c>
      <c r="L303" s="28" t="str">
        <f t="shared" si="86"/>
        <v/>
      </c>
      <c r="M303" s="29" t="str">
        <f t="shared" si="87"/>
        <v/>
      </c>
      <c r="N303" s="28" t="str">
        <f t="shared" si="88"/>
        <v/>
      </c>
      <c r="O303" s="29" t="str">
        <f t="shared" si="89"/>
        <v/>
      </c>
      <c r="P303" s="28" t="str">
        <f t="shared" si="90"/>
        <v/>
      </c>
      <c r="Q303" s="29" t="str">
        <f t="shared" si="91"/>
        <v/>
      </c>
      <c r="R303" s="28" t="str">
        <f t="shared" si="92"/>
        <v/>
      </c>
      <c r="S303" s="29" t="str">
        <f t="shared" si="93"/>
        <v/>
      </c>
      <c r="T303" s="28" t="str">
        <f t="shared" si="94"/>
        <v/>
      </c>
      <c r="U303" s="29" t="str">
        <f t="shared" si="95"/>
        <v/>
      </c>
      <c r="V303" s="28" t="str">
        <f t="shared" si="96"/>
        <v/>
      </c>
      <c r="W303" s="29" t="str">
        <f t="shared" si="97"/>
        <v/>
      </c>
    </row>
    <row r="304" spans="1:23" x14ac:dyDescent="0.25">
      <c r="A304" s="14" t="str">
        <f t="shared" si="84"/>
        <v/>
      </c>
      <c r="B304" s="56" t="str">
        <f t="shared" ca="1" si="85"/>
        <v/>
      </c>
      <c r="C304" s="30" t="str">
        <f t="shared" si="98"/>
        <v/>
      </c>
      <c r="E304" s="25" t="str">
        <f t="shared" si="103"/>
        <v/>
      </c>
      <c r="F304" s="31" t="str">
        <f t="shared" si="99"/>
        <v/>
      </c>
      <c r="G304" s="31" t="str">
        <f t="shared" si="100"/>
        <v/>
      </c>
      <c r="H304" s="26" t="str">
        <f t="shared" si="104"/>
        <v/>
      </c>
      <c r="I304" s="25" t="str">
        <f t="shared" si="101"/>
        <v/>
      </c>
      <c r="K304" s="27" t="str">
        <f t="shared" si="102"/>
        <v/>
      </c>
      <c r="L304" s="28" t="str">
        <f t="shared" si="86"/>
        <v/>
      </c>
      <c r="M304" s="29" t="str">
        <f t="shared" si="87"/>
        <v/>
      </c>
      <c r="N304" s="28" t="str">
        <f t="shared" si="88"/>
        <v/>
      </c>
      <c r="O304" s="29" t="str">
        <f t="shared" si="89"/>
        <v/>
      </c>
      <c r="P304" s="28" t="str">
        <f t="shared" si="90"/>
        <v/>
      </c>
      <c r="Q304" s="29" t="str">
        <f t="shared" si="91"/>
        <v/>
      </c>
      <c r="R304" s="28" t="str">
        <f t="shared" si="92"/>
        <v/>
      </c>
      <c r="S304" s="29" t="str">
        <f t="shared" si="93"/>
        <v/>
      </c>
      <c r="T304" s="28" t="str">
        <f t="shared" si="94"/>
        <v/>
      </c>
      <c r="U304" s="29" t="str">
        <f t="shared" si="95"/>
        <v/>
      </c>
      <c r="V304" s="28" t="str">
        <f t="shared" si="96"/>
        <v/>
      </c>
      <c r="W304" s="29" t="str">
        <f t="shared" si="97"/>
        <v/>
      </c>
    </row>
    <row r="305" spans="1:23" x14ac:dyDescent="0.25">
      <c r="A305" s="14" t="str">
        <f t="shared" si="84"/>
        <v/>
      </c>
      <c r="B305" s="56" t="str">
        <f t="shared" ca="1" si="85"/>
        <v/>
      </c>
      <c r="C305" s="30" t="str">
        <f t="shared" si="98"/>
        <v/>
      </c>
      <c r="E305" s="25" t="str">
        <f t="shared" si="103"/>
        <v/>
      </c>
      <c r="F305" s="31" t="str">
        <f t="shared" si="99"/>
        <v/>
      </c>
      <c r="G305" s="31" t="str">
        <f t="shared" si="100"/>
        <v/>
      </c>
      <c r="H305" s="26" t="str">
        <f t="shared" si="104"/>
        <v/>
      </c>
      <c r="I305" s="25" t="str">
        <f t="shared" si="101"/>
        <v/>
      </c>
      <c r="K305" s="27" t="str">
        <f t="shared" si="102"/>
        <v/>
      </c>
      <c r="L305" s="28" t="str">
        <f t="shared" si="86"/>
        <v/>
      </c>
      <c r="M305" s="29" t="str">
        <f t="shared" si="87"/>
        <v/>
      </c>
      <c r="N305" s="28" t="str">
        <f t="shared" si="88"/>
        <v/>
      </c>
      <c r="O305" s="29" t="str">
        <f t="shared" si="89"/>
        <v/>
      </c>
      <c r="P305" s="28" t="str">
        <f t="shared" si="90"/>
        <v/>
      </c>
      <c r="Q305" s="29" t="str">
        <f t="shared" si="91"/>
        <v/>
      </c>
      <c r="R305" s="28" t="str">
        <f t="shared" si="92"/>
        <v/>
      </c>
      <c r="S305" s="29" t="str">
        <f t="shared" si="93"/>
        <v/>
      </c>
      <c r="T305" s="28" t="str">
        <f t="shared" si="94"/>
        <v/>
      </c>
      <c r="U305" s="29" t="str">
        <f t="shared" si="95"/>
        <v/>
      </c>
      <c r="V305" s="28" t="str">
        <f t="shared" si="96"/>
        <v/>
      </c>
      <c r="W305" s="29" t="str">
        <f t="shared" si="97"/>
        <v/>
      </c>
    </row>
    <row r="306" spans="1:23" x14ac:dyDescent="0.25">
      <c r="A306" s="14" t="str">
        <f t="shared" si="84"/>
        <v/>
      </c>
      <c r="B306" s="56" t="str">
        <f t="shared" ca="1" si="85"/>
        <v/>
      </c>
      <c r="C306" s="30" t="str">
        <f t="shared" si="98"/>
        <v/>
      </c>
      <c r="E306" s="25" t="str">
        <f t="shared" si="103"/>
        <v/>
      </c>
      <c r="F306" s="31" t="str">
        <f t="shared" si="99"/>
        <v/>
      </c>
      <c r="G306" s="31" t="str">
        <f t="shared" si="100"/>
        <v/>
      </c>
      <c r="H306" s="26" t="str">
        <f t="shared" si="104"/>
        <v/>
      </c>
      <c r="I306" s="25" t="str">
        <f t="shared" si="101"/>
        <v/>
      </c>
      <c r="K306" s="27" t="str">
        <f t="shared" si="102"/>
        <v/>
      </c>
      <c r="L306" s="28" t="str">
        <f t="shared" si="86"/>
        <v/>
      </c>
      <c r="M306" s="29" t="str">
        <f t="shared" si="87"/>
        <v/>
      </c>
      <c r="N306" s="28" t="str">
        <f t="shared" si="88"/>
        <v/>
      </c>
      <c r="O306" s="29" t="str">
        <f t="shared" si="89"/>
        <v/>
      </c>
      <c r="P306" s="28" t="str">
        <f t="shared" si="90"/>
        <v/>
      </c>
      <c r="Q306" s="29" t="str">
        <f t="shared" si="91"/>
        <v/>
      </c>
      <c r="R306" s="28" t="str">
        <f t="shared" si="92"/>
        <v/>
      </c>
      <c r="S306" s="29" t="str">
        <f t="shared" si="93"/>
        <v/>
      </c>
      <c r="T306" s="28" t="str">
        <f t="shared" si="94"/>
        <v/>
      </c>
      <c r="U306" s="29" t="str">
        <f t="shared" si="95"/>
        <v/>
      </c>
      <c r="V306" s="28" t="str">
        <f t="shared" si="96"/>
        <v/>
      </c>
      <c r="W306" s="29" t="str">
        <f t="shared" si="97"/>
        <v/>
      </c>
    </row>
    <row r="307" spans="1:23" x14ac:dyDescent="0.25">
      <c r="A307" s="14" t="str">
        <f t="shared" si="84"/>
        <v/>
      </c>
      <c r="B307" s="56" t="str">
        <f t="shared" ca="1" si="85"/>
        <v/>
      </c>
      <c r="C307" s="30" t="str">
        <f t="shared" si="98"/>
        <v/>
      </c>
      <c r="E307" s="25" t="str">
        <f t="shared" si="103"/>
        <v/>
      </c>
      <c r="F307" s="31" t="str">
        <f t="shared" si="99"/>
        <v/>
      </c>
      <c r="G307" s="31" t="str">
        <f t="shared" si="100"/>
        <v/>
      </c>
      <c r="H307" s="26" t="str">
        <f t="shared" si="104"/>
        <v/>
      </c>
      <c r="I307" s="25" t="str">
        <f t="shared" si="101"/>
        <v/>
      </c>
      <c r="K307" s="27" t="str">
        <f t="shared" si="102"/>
        <v/>
      </c>
      <c r="L307" s="28" t="str">
        <f t="shared" si="86"/>
        <v/>
      </c>
      <c r="M307" s="29" t="str">
        <f t="shared" si="87"/>
        <v/>
      </c>
      <c r="N307" s="28" t="str">
        <f t="shared" si="88"/>
        <v/>
      </c>
      <c r="O307" s="29" t="str">
        <f t="shared" si="89"/>
        <v/>
      </c>
      <c r="P307" s="28" t="str">
        <f t="shared" si="90"/>
        <v/>
      </c>
      <c r="Q307" s="29" t="str">
        <f t="shared" si="91"/>
        <v/>
      </c>
      <c r="R307" s="28" t="str">
        <f t="shared" si="92"/>
        <v/>
      </c>
      <c r="S307" s="29" t="str">
        <f t="shared" si="93"/>
        <v/>
      </c>
      <c r="T307" s="28" t="str">
        <f t="shared" si="94"/>
        <v/>
      </c>
      <c r="U307" s="29" t="str">
        <f t="shared" si="95"/>
        <v/>
      </c>
      <c r="V307" s="28" t="str">
        <f t="shared" si="96"/>
        <v/>
      </c>
      <c r="W307" s="29" t="str">
        <f t="shared" si="97"/>
        <v/>
      </c>
    </row>
    <row r="308" spans="1:23" x14ac:dyDescent="0.25">
      <c r="A308" s="14" t="str">
        <f t="shared" si="84"/>
        <v/>
      </c>
      <c r="B308" s="56" t="str">
        <f t="shared" ca="1" si="85"/>
        <v/>
      </c>
      <c r="C308" s="30" t="str">
        <f t="shared" si="98"/>
        <v/>
      </c>
      <c r="E308" s="25" t="str">
        <f t="shared" si="103"/>
        <v/>
      </c>
      <c r="F308" s="31" t="str">
        <f t="shared" si="99"/>
        <v/>
      </c>
      <c r="G308" s="31" t="str">
        <f t="shared" si="100"/>
        <v/>
      </c>
      <c r="H308" s="26" t="str">
        <f t="shared" si="104"/>
        <v/>
      </c>
      <c r="I308" s="25" t="str">
        <f t="shared" si="101"/>
        <v/>
      </c>
      <c r="K308" s="27" t="str">
        <f t="shared" si="102"/>
        <v/>
      </c>
      <c r="L308" s="28" t="str">
        <f t="shared" si="86"/>
        <v/>
      </c>
      <c r="M308" s="29" t="str">
        <f t="shared" si="87"/>
        <v/>
      </c>
      <c r="N308" s="28" t="str">
        <f t="shared" si="88"/>
        <v/>
      </c>
      <c r="O308" s="29" t="str">
        <f t="shared" si="89"/>
        <v/>
      </c>
      <c r="P308" s="28" t="str">
        <f t="shared" si="90"/>
        <v/>
      </c>
      <c r="Q308" s="29" t="str">
        <f t="shared" si="91"/>
        <v/>
      </c>
      <c r="R308" s="28" t="str">
        <f t="shared" si="92"/>
        <v/>
      </c>
      <c r="S308" s="29" t="str">
        <f t="shared" si="93"/>
        <v/>
      </c>
      <c r="T308" s="28" t="str">
        <f t="shared" si="94"/>
        <v/>
      </c>
      <c r="U308" s="29" t="str">
        <f t="shared" si="95"/>
        <v/>
      </c>
      <c r="V308" s="28" t="str">
        <f t="shared" si="96"/>
        <v/>
      </c>
      <c r="W308" s="29" t="str">
        <f t="shared" si="97"/>
        <v/>
      </c>
    </row>
    <row r="309" spans="1:23" x14ac:dyDescent="0.25">
      <c r="A309" s="14" t="str">
        <f t="shared" si="84"/>
        <v/>
      </c>
      <c r="B309" s="56" t="str">
        <f t="shared" ca="1" si="85"/>
        <v/>
      </c>
      <c r="C309" s="30" t="str">
        <f t="shared" si="98"/>
        <v/>
      </c>
      <c r="E309" s="25" t="str">
        <f t="shared" si="103"/>
        <v/>
      </c>
      <c r="F309" s="31" t="str">
        <f t="shared" si="99"/>
        <v/>
      </c>
      <c r="G309" s="31" t="str">
        <f t="shared" si="100"/>
        <v/>
      </c>
      <c r="H309" s="26" t="str">
        <f t="shared" si="104"/>
        <v/>
      </c>
      <c r="I309" s="25" t="str">
        <f t="shared" si="101"/>
        <v/>
      </c>
      <c r="K309" s="27" t="str">
        <f t="shared" si="102"/>
        <v/>
      </c>
      <c r="L309" s="28" t="str">
        <f t="shared" si="86"/>
        <v/>
      </c>
      <c r="M309" s="29" t="str">
        <f t="shared" si="87"/>
        <v/>
      </c>
      <c r="N309" s="28" t="str">
        <f t="shared" si="88"/>
        <v/>
      </c>
      <c r="O309" s="29" t="str">
        <f t="shared" si="89"/>
        <v/>
      </c>
      <c r="P309" s="28" t="str">
        <f t="shared" si="90"/>
        <v/>
      </c>
      <c r="Q309" s="29" t="str">
        <f t="shared" si="91"/>
        <v/>
      </c>
      <c r="R309" s="28" t="str">
        <f t="shared" si="92"/>
        <v/>
      </c>
      <c r="S309" s="29" t="str">
        <f t="shared" si="93"/>
        <v/>
      </c>
      <c r="T309" s="28" t="str">
        <f t="shared" si="94"/>
        <v/>
      </c>
      <c r="U309" s="29" t="str">
        <f t="shared" si="95"/>
        <v/>
      </c>
      <c r="V309" s="28" t="str">
        <f t="shared" si="96"/>
        <v/>
      </c>
      <c r="W309" s="29" t="str">
        <f t="shared" si="97"/>
        <v/>
      </c>
    </row>
    <row r="310" spans="1:23" x14ac:dyDescent="0.25">
      <c r="A310" s="14" t="str">
        <f t="shared" si="84"/>
        <v/>
      </c>
      <c r="B310" s="56" t="str">
        <f t="shared" ca="1" si="85"/>
        <v/>
      </c>
      <c r="C310" s="30" t="str">
        <f t="shared" si="98"/>
        <v/>
      </c>
      <c r="E310" s="25" t="str">
        <f t="shared" si="103"/>
        <v/>
      </c>
      <c r="F310" s="31" t="str">
        <f t="shared" si="99"/>
        <v/>
      </c>
      <c r="G310" s="31" t="str">
        <f t="shared" si="100"/>
        <v/>
      </c>
      <c r="H310" s="26" t="str">
        <f t="shared" si="104"/>
        <v/>
      </c>
      <c r="I310" s="25" t="str">
        <f t="shared" si="101"/>
        <v/>
      </c>
      <c r="K310" s="27" t="str">
        <f t="shared" si="102"/>
        <v/>
      </c>
      <c r="L310" s="28" t="str">
        <f t="shared" si="86"/>
        <v/>
      </c>
      <c r="M310" s="29" t="str">
        <f t="shared" si="87"/>
        <v/>
      </c>
      <c r="N310" s="28" t="str">
        <f t="shared" si="88"/>
        <v/>
      </c>
      <c r="O310" s="29" t="str">
        <f t="shared" si="89"/>
        <v/>
      </c>
      <c r="P310" s="28" t="str">
        <f t="shared" si="90"/>
        <v/>
      </c>
      <c r="Q310" s="29" t="str">
        <f t="shared" si="91"/>
        <v/>
      </c>
      <c r="R310" s="28" t="str">
        <f t="shared" si="92"/>
        <v/>
      </c>
      <c r="S310" s="29" t="str">
        <f t="shared" si="93"/>
        <v/>
      </c>
      <c r="T310" s="28" t="str">
        <f t="shared" si="94"/>
        <v/>
      </c>
      <c r="U310" s="29" t="str">
        <f t="shared" si="95"/>
        <v/>
      </c>
      <c r="V310" s="28" t="str">
        <f t="shared" si="96"/>
        <v/>
      </c>
      <c r="W310" s="29" t="str">
        <f t="shared" si="97"/>
        <v/>
      </c>
    </row>
    <row r="311" spans="1:23" x14ac:dyDescent="0.25">
      <c r="A311" s="14" t="str">
        <f t="shared" si="84"/>
        <v/>
      </c>
      <c r="B311" s="56" t="str">
        <f t="shared" ca="1" si="85"/>
        <v/>
      </c>
      <c r="C311" s="30" t="str">
        <f t="shared" si="98"/>
        <v/>
      </c>
      <c r="E311" s="25" t="str">
        <f t="shared" si="103"/>
        <v/>
      </c>
      <c r="F311" s="31" t="str">
        <f t="shared" si="99"/>
        <v/>
      </c>
      <c r="G311" s="31" t="str">
        <f t="shared" si="100"/>
        <v/>
      </c>
      <c r="H311" s="26" t="str">
        <f t="shared" si="104"/>
        <v/>
      </c>
      <c r="I311" s="25" t="str">
        <f t="shared" si="101"/>
        <v/>
      </c>
      <c r="K311" s="27" t="str">
        <f t="shared" si="102"/>
        <v/>
      </c>
      <c r="L311" s="28" t="str">
        <f t="shared" si="86"/>
        <v/>
      </c>
      <c r="M311" s="29" t="str">
        <f t="shared" si="87"/>
        <v/>
      </c>
      <c r="N311" s="28" t="str">
        <f t="shared" si="88"/>
        <v/>
      </c>
      <c r="O311" s="29" t="str">
        <f t="shared" si="89"/>
        <v/>
      </c>
      <c r="P311" s="28" t="str">
        <f t="shared" si="90"/>
        <v/>
      </c>
      <c r="Q311" s="29" t="str">
        <f t="shared" si="91"/>
        <v/>
      </c>
      <c r="R311" s="28" t="str">
        <f t="shared" si="92"/>
        <v/>
      </c>
      <c r="S311" s="29" t="str">
        <f t="shared" si="93"/>
        <v/>
      </c>
      <c r="T311" s="28" t="str">
        <f t="shared" si="94"/>
        <v/>
      </c>
      <c r="U311" s="29" t="str">
        <f t="shared" si="95"/>
        <v/>
      </c>
      <c r="V311" s="28" t="str">
        <f t="shared" si="96"/>
        <v/>
      </c>
      <c r="W311" s="29" t="str">
        <f t="shared" si="97"/>
        <v/>
      </c>
    </row>
    <row r="312" spans="1:23" x14ac:dyDescent="0.25">
      <c r="A312" s="14" t="str">
        <f t="shared" si="84"/>
        <v/>
      </c>
      <c r="B312" s="56" t="str">
        <f t="shared" ca="1" si="85"/>
        <v/>
      </c>
      <c r="C312" s="30" t="str">
        <f t="shared" si="98"/>
        <v/>
      </c>
      <c r="E312" s="25" t="str">
        <f t="shared" si="103"/>
        <v/>
      </c>
      <c r="F312" s="31" t="str">
        <f t="shared" si="99"/>
        <v/>
      </c>
      <c r="G312" s="31" t="str">
        <f t="shared" si="100"/>
        <v/>
      </c>
      <c r="H312" s="26" t="str">
        <f t="shared" si="104"/>
        <v/>
      </c>
      <c r="I312" s="25" t="str">
        <f t="shared" si="101"/>
        <v/>
      </c>
      <c r="K312" s="27" t="str">
        <f t="shared" si="102"/>
        <v/>
      </c>
      <c r="L312" s="28" t="str">
        <f t="shared" si="86"/>
        <v/>
      </c>
      <c r="M312" s="29" t="str">
        <f t="shared" si="87"/>
        <v/>
      </c>
      <c r="N312" s="28" t="str">
        <f t="shared" si="88"/>
        <v/>
      </c>
      <c r="O312" s="29" t="str">
        <f t="shared" si="89"/>
        <v/>
      </c>
      <c r="P312" s="28" t="str">
        <f t="shared" si="90"/>
        <v/>
      </c>
      <c r="Q312" s="29" t="str">
        <f t="shared" si="91"/>
        <v/>
      </c>
      <c r="R312" s="28" t="str">
        <f t="shared" si="92"/>
        <v/>
      </c>
      <c r="S312" s="29" t="str">
        <f t="shared" si="93"/>
        <v/>
      </c>
      <c r="T312" s="28" t="str">
        <f t="shared" si="94"/>
        <v/>
      </c>
      <c r="U312" s="29" t="str">
        <f t="shared" si="95"/>
        <v/>
      </c>
      <c r="V312" s="28" t="str">
        <f t="shared" si="96"/>
        <v/>
      </c>
      <c r="W312" s="29" t="str">
        <f t="shared" si="97"/>
        <v/>
      </c>
    </row>
    <row r="313" spans="1:23" x14ac:dyDescent="0.25">
      <c r="A313" s="14" t="str">
        <f t="shared" si="84"/>
        <v/>
      </c>
      <c r="B313" s="56" t="str">
        <f t="shared" ca="1" si="85"/>
        <v/>
      </c>
      <c r="C313" s="30" t="str">
        <f t="shared" si="98"/>
        <v/>
      </c>
      <c r="E313" s="25" t="str">
        <f t="shared" si="103"/>
        <v/>
      </c>
      <c r="F313" s="31" t="str">
        <f t="shared" si="99"/>
        <v/>
      </c>
      <c r="G313" s="31" t="str">
        <f t="shared" si="100"/>
        <v/>
      </c>
      <c r="H313" s="26" t="str">
        <f t="shared" si="104"/>
        <v/>
      </c>
      <c r="I313" s="25" t="str">
        <f t="shared" si="101"/>
        <v/>
      </c>
      <c r="K313" s="27" t="str">
        <f t="shared" si="102"/>
        <v/>
      </c>
      <c r="L313" s="28" t="str">
        <f t="shared" si="86"/>
        <v/>
      </c>
      <c r="M313" s="29" t="str">
        <f t="shared" si="87"/>
        <v/>
      </c>
      <c r="N313" s="28" t="str">
        <f t="shared" si="88"/>
        <v/>
      </c>
      <c r="O313" s="29" t="str">
        <f t="shared" si="89"/>
        <v/>
      </c>
      <c r="P313" s="28" t="str">
        <f t="shared" si="90"/>
        <v/>
      </c>
      <c r="Q313" s="29" t="str">
        <f t="shared" si="91"/>
        <v/>
      </c>
      <c r="R313" s="28" t="str">
        <f t="shared" si="92"/>
        <v/>
      </c>
      <c r="S313" s="29" t="str">
        <f t="shared" si="93"/>
        <v/>
      </c>
      <c r="T313" s="28" t="str">
        <f t="shared" si="94"/>
        <v/>
      </c>
      <c r="U313" s="29" t="str">
        <f t="shared" si="95"/>
        <v/>
      </c>
      <c r="V313" s="28" t="str">
        <f t="shared" si="96"/>
        <v/>
      </c>
      <c r="W313" s="29" t="str">
        <f t="shared" si="97"/>
        <v/>
      </c>
    </row>
    <row r="314" spans="1:23" x14ac:dyDescent="0.25">
      <c r="A314" s="14" t="str">
        <f t="shared" si="84"/>
        <v/>
      </c>
      <c r="B314" s="56" t="str">
        <f t="shared" ca="1" si="85"/>
        <v/>
      </c>
      <c r="C314" s="30" t="str">
        <f t="shared" si="98"/>
        <v/>
      </c>
      <c r="E314" s="25" t="str">
        <f t="shared" si="103"/>
        <v/>
      </c>
      <c r="F314" s="31" t="str">
        <f t="shared" si="99"/>
        <v/>
      </c>
      <c r="G314" s="31" t="str">
        <f t="shared" si="100"/>
        <v/>
      </c>
      <c r="H314" s="26" t="str">
        <f t="shared" si="104"/>
        <v/>
      </c>
      <c r="I314" s="25" t="str">
        <f t="shared" si="101"/>
        <v/>
      </c>
      <c r="K314" s="27" t="str">
        <f t="shared" si="102"/>
        <v/>
      </c>
      <c r="L314" s="28" t="str">
        <f t="shared" si="86"/>
        <v/>
      </c>
      <c r="M314" s="29" t="str">
        <f t="shared" si="87"/>
        <v/>
      </c>
      <c r="N314" s="28" t="str">
        <f t="shared" si="88"/>
        <v/>
      </c>
      <c r="O314" s="29" t="str">
        <f t="shared" si="89"/>
        <v/>
      </c>
      <c r="P314" s="28" t="str">
        <f t="shared" si="90"/>
        <v/>
      </c>
      <c r="Q314" s="29" t="str">
        <f t="shared" si="91"/>
        <v/>
      </c>
      <c r="R314" s="28" t="str">
        <f t="shared" si="92"/>
        <v/>
      </c>
      <c r="S314" s="29" t="str">
        <f t="shared" si="93"/>
        <v/>
      </c>
      <c r="T314" s="28" t="str">
        <f t="shared" si="94"/>
        <v/>
      </c>
      <c r="U314" s="29" t="str">
        <f t="shared" si="95"/>
        <v/>
      </c>
      <c r="V314" s="28" t="str">
        <f t="shared" si="96"/>
        <v/>
      </c>
      <c r="W314" s="29" t="str">
        <f t="shared" si="97"/>
        <v/>
      </c>
    </row>
    <row r="315" spans="1:23" x14ac:dyDescent="0.25">
      <c r="A315" s="14" t="str">
        <f t="shared" si="84"/>
        <v/>
      </c>
      <c r="B315" s="56" t="str">
        <f t="shared" ca="1" si="85"/>
        <v/>
      </c>
      <c r="C315" s="30" t="str">
        <f t="shared" si="98"/>
        <v/>
      </c>
      <c r="E315" s="25" t="str">
        <f t="shared" si="103"/>
        <v/>
      </c>
      <c r="F315" s="31" t="str">
        <f t="shared" si="99"/>
        <v/>
      </c>
      <c r="G315" s="31" t="str">
        <f t="shared" si="100"/>
        <v/>
      </c>
      <c r="H315" s="26" t="str">
        <f t="shared" si="104"/>
        <v/>
      </c>
      <c r="I315" s="25" t="str">
        <f t="shared" si="101"/>
        <v/>
      </c>
      <c r="K315" s="27" t="str">
        <f t="shared" si="102"/>
        <v/>
      </c>
      <c r="L315" s="28" t="str">
        <f t="shared" si="86"/>
        <v/>
      </c>
      <c r="M315" s="29" t="str">
        <f t="shared" si="87"/>
        <v/>
      </c>
      <c r="N315" s="28" t="str">
        <f t="shared" si="88"/>
        <v/>
      </c>
      <c r="O315" s="29" t="str">
        <f t="shared" si="89"/>
        <v/>
      </c>
      <c r="P315" s="28" t="str">
        <f t="shared" si="90"/>
        <v/>
      </c>
      <c r="Q315" s="29" t="str">
        <f t="shared" si="91"/>
        <v/>
      </c>
      <c r="R315" s="28" t="str">
        <f t="shared" si="92"/>
        <v/>
      </c>
      <c r="S315" s="29" t="str">
        <f t="shared" si="93"/>
        <v/>
      </c>
      <c r="T315" s="28" t="str">
        <f t="shared" si="94"/>
        <v/>
      </c>
      <c r="U315" s="29" t="str">
        <f t="shared" si="95"/>
        <v/>
      </c>
      <c r="V315" s="28" t="str">
        <f t="shared" si="96"/>
        <v/>
      </c>
      <c r="W315" s="29" t="str">
        <f t="shared" si="97"/>
        <v/>
      </c>
    </row>
    <row r="316" spans="1:23" x14ac:dyDescent="0.25">
      <c r="A316" s="14" t="str">
        <f t="shared" si="84"/>
        <v/>
      </c>
      <c r="B316" s="56" t="str">
        <f t="shared" ca="1" si="85"/>
        <v/>
      </c>
      <c r="C316" s="30" t="str">
        <f t="shared" si="98"/>
        <v/>
      </c>
      <c r="E316" s="25" t="str">
        <f t="shared" si="103"/>
        <v/>
      </c>
      <c r="F316" s="31" t="str">
        <f t="shared" si="99"/>
        <v/>
      </c>
      <c r="G316" s="31" t="str">
        <f t="shared" si="100"/>
        <v/>
      </c>
      <c r="H316" s="26" t="str">
        <f t="shared" si="104"/>
        <v/>
      </c>
      <c r="I316" s="25" t="str">
        <f t="shared" si="101"/>
        <v/>
      </c>
      <c r="K316" s="27" t="str">
        <f t="shared" si="102"/>
        <v/>
      </c>
      <c r="L316" s="28" t="str">
        <f t="shared" si="86"/>
        <v/>
      </c>
      <c r="M316" s="29" t="str">
        <f t="shared" si="87"/>
        <v/>
      </c>
      <c r="N316" s="28" t="str">
        <f t="shared" si="88"/>
        <v/>
      </c>
      <c r="O316" s="29" t="str">
        <f t="shared" si="89"/>
        <v/>
      </c>
      <c r="P316" s="28" t="str">
        <f t="shared" si="90"/>
        <v/>
      </c>
      <c r="Q316" s="29" t="str">
        <f t="shared" si="91"/>
        <v/>
      </c>
      <c r="R316" s="28" t="str">
        <f t="shared" si="92"/>
        <v/>
      </c>
      <c r="S316" s="29" t="str">
        <f t="shared" si="93"/>
        <v/>
      </c>
      <c r="T316" s="28" t="str">
        <f t="shared" si="94"/>
        <v/>
      </c>
      <c r="U316" s="29" t="str">
        <f t="shared" si="95"/>
        <v/>
      </c>
      <c r="V316" s="28" t="str">
        <f t="shared" si="96"/>
        <v/>
      </c>
      <c r="W316" s="29" t="str">
        <f t="shared" si="97"/>
        <v/>
      </c>
    </row>
    <row r="317" spans="1:23" x14ac:dyDescent="0.25">
      <c r="A317" s="14" t="str">
        <f t="shared" si="84"/>
        <v/>
      </c>
      <c r="B317" s="56" t="str">
        <f t="shared" ca="1" si="85"/>
        <v/>
      </c>
      <c r="C317" s="30" t="str">
        <f t="shared" si="98"/>
        <v/>
      </c>
      <c r="E317" s="25" t="str">
        <f t="shared" si="103"/>
        <v/>
      </c>
      <c r="F317" s="31" t="str">
        <f t="shared" si="99"/>
        <v/>
      </c>
      <c r="G317" s="31" t="str">
        <f t="shared" si="100"/>
        <v/>
      </c>
      <c r="H317" s="26" t="str">
        <f t="shared" si="104"/>
        <v/>
      </c>
      <c r="I317" s="25" t="str">
        <f t="shared" si="101"/>
        <v/>
      </c>
      <c r="K317" s="27" t="str">
        <f t="shared" si="102"/>
        <v/>
      </c>
      <c r="L317" s="28" t="str">
        <f t="shared" si="86"/>
        <v/>
      </c>
      <c r="M317" s="29" t="str">
        <f t="shared" si="87"/>
        <v/>
      </c>
      <c r="N317" s="28" t="str">
        <f t="shared" si="88"/>
        <v/>
      </c>
      <c r="O317" s="29" t="str">
        <f t="shared" si="89"/>
        <v/>
      </c>
      <c r="P317" s="28" t="str">
        <f t="shared" si="90"/>
        <v/>
      </c>
      <c r="Q317" s="29" t="str">
        <f t="shared" si="91"/>
        <v/>
      </c>
      <c r="R317" s="28" t="str">
        <f t="shared" si="92"/>
        <v/>
      </c>
      <c r="S317" s="29" t="str">
        <f t="shared" si="93"/>
        <v/>
      </c>
      <c r="T317" s="28" t="str">
        <f t="shared" si="94"/>
        <v/>
      </c>
      <c r="U317" s="29" t="str">
        <f t="shared" si="95"/>
        <v/>
      </c>
      <c r="V317" s="28" t="str">
        <f t="shared" si="96"/>
        <v/>
      </c>
      <c r="W317" s="29" t="str">
        <f t="shared" si="97"/>
        <v/>
      </c>
    </row>
    <row r="318" spans="1:23" x14ac:dyDescent="0.25">
      <c r="A318" s="14" t="str">
        <f t="shared" si="84"/>
        <v/>
      </c>
      <c r="B318" s="56" t="str">
        <f t="shared" ca="1" si="85"/>
        <v/>
      </c>
      <c r="C318" s="30" t="str">
        <f t="shared" si="98"/>
        <v/>
      </c>
      <c r="E318" s="25" t="str">
        <f t="shared" si="103"/>
        <v/>
      </c>
      <c r="F318" s="31" t="str">
        <f t="shared" si="99"/>
        <v/>
      </c>
      <c r="G318" s="31" t="str">
        <f t="shared" si="100"/>
        <v/>
      </c>
      <c r="H318" s="26" t="str">
        <f t="shared" si="104"/>
        <v/>
      </c>
      <c r="I318" s="25" t="str">
        <f t="shared" si="101"/>
        <v/>
      </c>
      <c r="K318" s="27" t="str">
        <f t="shared" si="102"/>
        <v/>
      </c>
      <c r="L318" s="28" t="str">
        <f t="shared" si="86"/>
        <v/>
      </c>
      <c r="M318" s="29" t="str">
        <f t="shared" si="87"/>
        <v/>
      </c>
      <c r="N318" s="28" t="str">
        <f t="shared" si="88"/>
        <v/>
      </c>
      <c r="O318" s="29" t="str">
        <f t="shared" si="89"/>
        <v/>
      </c>
      <c r="P318" s="28" t="str">
        <f t="shared" si="90"/>
        <v/>
      </c>
      <c r="Q318" s="29" t="str">
        <f t="shared" si="91"/>
        <v/>
      </c>
      <c r="R318" s="28" t="str">
        <f t="shared" si="92"/>
        <v/>
      </c>
      <c r="S318" s="29" t="str">
        <f t="shared" si="93"/>
        <v/>
      </c>
      <c r="T318" s="28" t="str">
        <f t="shared" si="94"/>
        <v/>
      </c>
      <c r="U318" s="29" t="str">
        <f t="shared" si="95"/>
        <v/>
      </c>
      <c r="V318" s="28" t="str">
        <f t="shared" si="96"/>
        <v/>
      </c>
      <c r="W318" s="29" t="str">
        <f t="shared" si="97"/>
        <v/>
      </c>
    </row>
    <row r="319" spans="1:23" x14ac:dyDescent="0.25">
      <c r="A319" s="14" t="str">
        <f t="shared" si="84"/>
        <v/>
      </c>
      <c r="B319" s="56" t="str">
        <f t="shared" ca="1" si="85"/>
        <v/>
      </c>
      <c r="C319" s="30" t="str">
        <f t="shared" si="98"/>
        <v/>
      </c>
      <c r="E319" s="25" t="str">
        <f t="shared" si="103"/>
        <v/>
      </c>
      <c r="F319" s="31" t="str">
        <f t="shared" si="99"/>
        <v/>
      </c>
      <c r="G319" s="31" t="str">
        <f t="shared" si="100"/>
        <v/>
      </c>
      <c r="H319" s="26" t="str">
        <f t="shared" si="104"/>
        <v/>
      </c>
      <c r="I319" s="25" t="str">
        <f t="shared" si="101"/>
        <v/>
      </c>
      <c r="K319" s="27" t="str">
        <f t="shared" si="102"/>
        <v/>
      </c>
      <c r="L319" s="28" t="str">
        <f t="shared" si="86"/>
        <v/>
      </c>
      <c r="M319" s="29" t="str">
        <f t="shared" si="87"/>
        <v/>
      </c>
      <c r="N319" s="28" t="str">
        <f t="shared" si="88"/>
        <v/>
      </c>
      <c r="O319" s="29" t="str">
        <f t="shared" si="89"/>
        <v/>
      </c>
      <c r="P319" s="28" t="str">
        <f t="shared" si="90"/>
        <v/>
      </c>
      <c r="Q319" s="29" t="str">
        <f t="shared" si="91"/>
        <v/>
      </c>
      <c r="R319" s="28" t="str">
        <f t="shared" si="92"/>
        <v/>
      </c>
      <c r="S319" s="29" t="str">
        <f t="shared" si="93"/>
        <v/>
      </c>
      <c r="T319" s="28" t="str">
        <f t="shared" si="94"/>
        <v/>
      </c>
      <c r="U319" s="29" t="str">
        <f t="shared" si="95"/>
        <v/>
      </c>
      <c r="V319" s="28" t="str">
        <f t="shared" si="96"/>
        <v/>
      </c>
      <c r="W319" s="29" t="str">
        <f t="shared" si="97"/>
        <v/>
      </c>
    </row>
    <row r="320" spans="1:23" x14ac:dyDescent="0.25">
      <c r="A320" s="14" t="str">
        <f t="shared" si="84"/>
        <v/>
      </c>
      <c r="B320" s="56" t="str">
        <f t="shared" ca="1" si="85"/>
        <v/>
      </c>
      <c r="C320" s="30" t="str">
        <f t="shared" si="98"/>
        <v/>
      </c>
      <c r="E320" s="25" t="str">
        <f t="shared" si="103"/>
        <v/>
      </c>
      <c r="F320" s="31" t="str">
        <f t="shared" si="99"/>
        <v/>
      </c>
      <c r="G320" s="31" t="str">
        <f t="shared" si="100"/>
        <v/>
      </c>
      <c r="H320" s="26" t="str">
        <f t="shared" si="104"/>
        <v/>
      </c>
      <c r="I320" s="25" t="str">
        <f t="shared" si="101"/>
        <v/>
      </c>
      <c r="K320" s="27" t="str">
        <f t="shared" si="102"/>
        <v/>
      </c>
      <c r="L320" s="28" t="str">
        <f t="shared" si="86"/>
        <v/>
      </c>
      <c r="M320" s="29" t="str">
        <f t="shared" si="87"/>
        <v/>
      </c>
      <c r="N320" s="28" t="str">
        <f t="shared" si="88"/>
        <v/>
      </c>
      <c r="O320" s="29" t="str">
        <f t="shared" si="89"/>
        <v/>
      </c>
      <c r="P320" s="28" t="str">
        <f t="shared" si="90"/>
        <v/>
      </c>
      <c r="Q320" s="29" t="str">
        <f t="shared" si="91"/>
        <v/>
      </c>
      <c r="R320" s="28" t="str">
        <f t="shared" si="92"/>
        <v/>
      </c>
      <c r="S320" s="29" t="str">
        <f t="shared" si="93"/>
        <v/>
      </c>
      <c r="T320" s="28" t="str">
        <f t="shared" si="94"/>
        <v/>
      </c>
      <c r="U320" s="29" t="str">
        <f t="shared" si="95"/>
        <v/>
      </c>
      <c r="V320" s="28" t="str">
        <f t="shared" si="96"/>
        <v/>
      </c>
      <c r="W320" s="29" t="str">
        <f t="shared" si="97"/>
        <v/>
      </c>
    </row>
    <row r="321" spans="1:23" x14ac:dyDescent="0.25">
      <c r="A321" s="14" t="str">
        <f t="shared" si="84"/>
        <v/>
      </c>
      <c r="B321" s="56" t="str">
        <f t="shared" ca="1" si="85"/>
        <v/>
      </c>
      <c r="C321" s="30" t="str">
        <f t="shared" si="98"/>
        <v/>
      </c>
      <c r="E321" s="25" t="str">
        <f t="shared" si="103"/>
        <v/>
      </c>
      <c r="F321" s="31" t="str">
        <f t="shared" si="99"/>
        <v/>
      </c>
      <c r="G321" s="31" t="str">
        <f t="shared" si="100"/>
        <v/>
      </c>
      <c r="H321" s="26" t="str">
        <f t="shared" si="104"/>
        <v/>
      </c>
      <c r="I321" s="25" t="str">
        <f t="shared" si="101"/>
        <v/>
      </c>
      <c r="K321" s="27" t="str">
        <f t="shared" si="102"/>
        <v/>
      </c>
      <c r="L321" s="28" t="str">
        <f t="shared" si="86"/>
        <v/>
      </c>
      <c r="M321" s="29" t="str">
        <f t="shared" si="87"/>
        <v/>
      </c>
      <c r="N321" s="28" t="str">
        <f t="shared" si="88"/>
        <v/>
      </c>
      <c r="O321" s="29" t="str">
        <f t="shared" si="89"/>
        <v/>
      </c>
      <c r="P321" s="28" t="str">
        <f t="shared" si="90"/>
        <v/>
      </c>
      <c r="Q321" s="29" t="str">
        <f t="shared" si="91"/>
        <v/>
      </c>
      <c r="R321" s="28" t="str">
        <f t="shared" si="92"/>
        <v/>
      </c>
      <c r="S321" s="29" t="str">
        <f t="shared" si="93"/>
        <v/>
      </c>
      <c r="T321" s="28" t="str">
        <f t="shared" si="94"/>
        <v/>
      </c>
      <c r="U321" s="29" t="str">
        <f t="shared" si="95"/>
        <v/>
      </c>
      <c r="V321" s="28" t="str">
        <f t="shared" si="96"/>
        <v/>
      </c>
      <c r="W321" s="29" t="str">
        <f t="shared" si="97"/>
        <v/>
      </c>
    </row>
    <row r="322" spans="1:23" x14ac:dyDescent="0.25">
      <c r="A322" s="14" t="str">
        <f t="shared" si="84"/>
        <v/>
      </c>
      <c r="B322" s="56" t="str">
        <f t="shared" ca="1" si="85"/>
        <v/>
      </c>
      <c r="C322" s="30" t="str">
        <f t="shared" si="98"/>
        <v/>
      </c>
      <c r="E322" s="25" t="str">
        <f t="shared" si="103"/>
        <v/>
      </c>
      <c r="F322" s="31" t="str">
        <f t="shared" si="99"/>
        <v/>
      </c>
      <c r="G322" s="31" t="str">
        <f t="shared" si="100"/>
        <v/>
      </c>
      <c r="H322" s="26" t="str">
        <f t="shared" si="104"/>
        <v/>
      </c>
      <c r="I322" s="25" t="str">
        <f t="shared" si="101"/>
        <v/>
      </c>
      <c r="K322" s="27" t="str">
        <f t="shared" si="102"/>
        <v/>
      </c>
      <c r="L322" s="28" t="str">
        <f t="shared" si="86"/>
        <v/>
      </c>
      <c r="M322" s="29" t="str">
        <f t="shared" si="87"/>
        <v/>
      </c>
      <c r="N322" s="28" t="str">
        <f t="shared" si="88"/>
        <v/>
      </c>
      <c r="O322" s="29" t="str">
        <f t="shared" si="89"/>
        <v/>
      </c>
      <c r="P322" s="28" t="str">
        <f t="shared" si="90"/>
        <v/>
      </c>
      <c r="Q322" s="29" t="str">
        <f t="shared" si="91"/>
        <v/>
      </c>
      <c r="R322" s="28" t="str">
        <f t="shared" si="92"/>
        <v/>
      </c>
      <c r="S322" s="29" t="str">
        <f t="shared" si="93"/>
        <v/>
      </c>
      <c r="T322" s="28" t="str">
        <f t="shared" si="94"/>
        <v/>
      </c>
      <c r="U322" s="29" t="str">
        <f t="shared" si="95"/>
        <v/>
      </c>
      <c r="V322" s="28" t="str">
        <f t="shared" si="96"/>
        <v/>
      </c>
      <c r="W322" s="29" t="str">
        <f t="shared" si="97"/>
        <v/>
      </c>
    </row>
    <row r="323" spans="1:23" x14ac:dyDescent="0.25">
      <c r="A323" s="14" t="str">
        <f t="shared" si="84"/>
        <v/>
      </c>
      <c r="B323" s="56" t="str">
        <f t="shared" ca="1" si="85"/>
        <v/>
      </c>
      <c r="C323" s="30" t="str">
        <f t="shared" si="98"/>
        <v/>
      </c>
      <c r="E323" s="25" t="str">
        <f t="shared" si="103"/>
        <v/>
      </c>
      <c r="F323" s="31" t="str">
        <f t="shared" si="99"/>
        <v/>
      </c>
      <c r="G323" s="31" t="str">
        <f t="shared" si="100"/>
        <v/>
      </c>
      <c r="H323" s="26" t="str">
        <f t="shared" si="104"/>
        <v/>
      </c>
      <c r="I323" s="25" t="str">
        <f t="shared" si="101"/>
        <v/>
      </c>
      <c r="K323" s="27" t="str">
        <f t="shared" si="102"/>
        <v/>
      </c>
      <c r="L323" s="28" t="str">
        <f t="shared" si="86"/>
        <v/>
      </c>
      <c r="M323" s="29" t="str">
        <f t="shared" si="87"/>
        <v/>
      </c>
      <c r="N323" s="28" t="str">
        <f t="shared" si="88"/>
        <v/>
      </c>
      <c r="O323" s="29" t="str">
        <f t="shared" si="89"/>
        <v/>
      </c>
      <c r="P323" s="28" t="str">
        <f t="shared" si="90"/>
        <v/>
      </c>
      <c r="Q323" s="29" t="str">
        <f t="shared" si="91"/>
        <v/>
      </c>
      <c r="R323" s="28" t="str">
        <f t="shared" si="92"/>
        <v/>
      </c>
      <c r="S323" s="29" t="str">
        <f t="shared" si="93"/>
        <v/>
      </c>
      <c r="T323" s="28" t="str">
        <f t="shared" si="94"/>
        <v/>
      </c>
      <c r="U323" s="29" t="str">
        <f t="shared" si="95"/>
        <v/>
      </c>
      <c r="V323" s="28" t="str">
        <f t="shared" si="96"/>
        <v/>
      </c>
      <c r="W323" s="29" t="str">
        <f t="shared" si="97"/>
        <v/>
      </c>
    </row>
    <row r="324" spans="1:23" x14ac:dyDescent="0.25">
      <c r="A324" s="14" t="str">
        <f t="shared" si="84"/>
        <v/>
      </c>
      <c r="B324" s="56" t="str">
        <f t="shared" ca="1" si="85"/>
        <v/>
      </c>
      <c r="C324" s="30" t="str">
        <f t="shared" si="98"/>
        <v/>
      </c>
      <c r="E324" s="25" t="str">
        <f t="shared" si="103"/>
        <v/>
      </c>
      <c r="F324" s="31" t="str">
        <f t="shared" si="99"/>
        <v/>
      </c>
      <c r="G324" s="31" t="str">
        <f t="shared" si="100"/>
        <v/>
      </c>
      <c r="H324" s="26" t="str">
        <f t="shared" si="104"/>
        <v/>
      </c>
      <c r="I324" s="25" t="str">
        <f t="shared" si="101"/>
        <v/>
      </c>
      <c r="K324" s="27" t="str">
        <f t="shared" si="102"/>
        <v/>
      </c>
      <c r="L324" s="28" t="str">
        <f t="shared" si="86"/>
        <v/>
      </c>
      <c r="M324" s="29" t="str">
        <f t="shared" si="87"/>
        <v/>
      </c>
      <c r="N324" s="28" t="str">
        <f t="shared" si="88"/>
        <v/>
      </c>
      <c r="O324" s="29" t="str">
        <f t="shared" si="89"/>
        <v/>
      </c>
      <c r="P324" s="28" t="str">
        <f t="shared" si="90"/>
        <v/>
      </c>
      <c r="Q324" s="29" t="str">
        <f t="shared" si="91"/>
        <v/>
      </c>
      <c r="R324" s="28" t="str">
        <f t="shared" si="92"/>
        <v/>
      </c>
      <c r="S324" s="29" t="str">
        <f t="shared" si="93"/>
        <v/>
      </c>
      <c r="T324" s="28" t="str">
        <f t="shared" si="94"/>
        <v/>
      </c>
      <c r="U324" s="29" t="str">
        <f t="shared" si="95"/>
        <v/>
      </c>
      <c r="V324" s="28" t="str">
        <f t="shared" si="96"/>
        <v/>
      </c>
      <c r="W324" s="29" t="str">
        <f t="shared" si="97"/>
        <v/>
      </c>
    </row>
    <row r="325" spans="1:23" x14ac:dyDescent="0.25">
      <c r="A325" s="14" t="str">
        <f t="shared" ref="A325:A388" si="105">IF(A324&lt;term*12,A324+1,"")</f>
        <v/>
      </c>
      <c r="B325" s="56" t="str">
        <f t="shared" ref="B325:B388" ca="1" si="106">IF(B324="","",IF(B324&lt;DateLastRepay,EDATE(Date1stRepay,A324),""))</f>
        <v/>
      </c>
      <c r="C325" s="30" t="str">
        <f t="shared" si="98"/>
        <v/>
      </c>
      <c r="E325" s="25" t="str">
        <f t="shared" si="103"/>
        <v/>
      </c>
      <c r="F325" s="31" t="str">
        <f t="shared" si="99"/>
        <v/>
      </c>
      <c r="G325" s="31" t="str">
        <f t="shared" si="100"/>
        <v/>
      </c>
      <c r="H325" s="26" t="str">
        <f t="shared" si="104"/>
        <v/>
      </c>
      <c r="I325" s="25" t="str">
        <f t="shared" si="101"/>
        <v/>
      </c>
      <c r="K325" s="27" t="str">
        <f t="shared" si="102"/>
        <v/>
      </c>
      <c r="L325" s="28" t="str">
        <f t="shared" ref="L325:L388" si="107">IF($A325="","",($E325)*(L$3^-$K325))</f>
        <v/>
      </c>
      <c r="M325" s="29" t="str">
        <f t="shared" ref="M325:M388" si="108">IF($A325="","",$K325*($E325*(L$3^-($K325-1))))</f>
        <v/>
      </c>
      <c r="N325" s="28" t="str">
        <f t="shared" ref="N325:N388" si="109">IF($A325="","",($E325)*(N$3^-$K325))</f>
        <v/>
      </c>
      <c r="O325" s="29" t="str">
        <f t="shared" ref="O325:O388" si="110">IF($A325="","",$K325*($E325)*(N$3^-($K325-1)))</f>
        <v/>
      </c>
      <c r="P325" s="28" t="str">
        <f t="shared" ref="P325:P388" si="111">IF($A325="","",($E325)*(P$3^-$K325))</f>
        <v/>
      </c>
      <c r="Q325" s="29" t="str">
        <f t="shared" ref="Q325:Q388" si="112">IF($A325="","",$K325*($E325)*(P$3^-($K325-1)))</f>
        <v/>
      </c>
      <c r="R325" s="28" t="str">
        <f t="shared" ref="R325:R388" si="113">IF($A325="","",($E325)*(R$3^-$K325))</f>
        <v/>
      </c>
      <c r="S325" s="29" t="str">
        <f t="shared" ref="S325:S388" si="114">IF($A325="","",$K325*($E325)*(R$3^-($K325-1)))</f>
        <v/>
      </c>
      <c r="T325" s="28" t="str">
        <f t="shared" ref="T325:T388" si="115">IF($A325="","",($E325)*(T$3^-$K325))</f>
        <v/>
      </c>
      <c r="U325" s="29" t="str">
        <f t="shared" ref="U325:U388" si="116">IF($A325="","",$K325*($E325)*(T$3^-($K325-1)))</f>
        <v/>
      </c>
      <c r="V325" s="28" t="str">
        <f t="shared" ref="V325:V388" si="117">IF($A325="","",($E325)*(V$3^-$K325))</f>
        <v/>
      </c>
      <c r="W325" s="29" t="str">
        <f t="shared" ref="W325:W388" si="118">IF($A325="","",$K325*($E325)*(V$3^-($K325-1)))</f>
        <v/>
      </c>
    </row>
    <row r="326" spans="1:23" x14ac:dyDescent="0.25">
      <c r="A326" s="14" t="str">
        <f t="shared" si="105"/>
        <v/>
      </c>
      <c r="B326" s="56" t="str">
        <f t="shared" ca="1" si="106"/>
        <v/>
      </c>
      <c r="C326" s="30" t="str">
        <f t="shared" ref="C326:C389" si="119">IF(A326="","",C325)</f>
        <v/>
      </c>
      <c r="E326" s="25" t="str">
        <f t="shared" si="103"/>
        <v/>
      </c>
      <c r="F326" s="31" t="str">
        <f t="shared" ref="F326:F389" si="120">IF(A326="","",ROUND(I325*C326/12,2))</f>
        <v/>
      </c>
      <c r="G326" s="31" t="str">
        <f t="shared" ref="G326:G389" si="121">IF(A326="","",IF(H325="Y",F326,G325+F326))</f>
        <v/>
      </c>
      <c r="H326" s="26" t="str">
        <f t="shared" si="104"/>
        <v/>
      </c>
      <c r="I326" s="25" t="str">
        <f t="shared" ref="I326:I389" si="122">IF(A326="","",IF(H326="Y",I325+E326+G326,I325+E326))</f>
        <v/>
      </c>
      <c r="K326" s="27" t="str">
        <f t="shared" ref="K326:K389" si="123">IF(A326="","",A326/12)</f>
        <v/>
      </c>
      <c r="L326" s="28" t="str">
        <f t="shared" si="107"/>
        <v/>
      </c>
      <c r="M326" s="29" t="str">
        <f t="shared" si="108"/>
        <v/>
      </c>
      <c r="N326" s="28" t="str">
        <f t="shared" si="109"/>
        <v/>
      </c>
      <c r="O326" s="29" t="str">
        <f t="shared" si="110"/>
        <v/>
      </c>
      <c r="P326" s="28" t="str">
        <f t="shared" si="111"/>
        <v/>
      </c>
      <c r="Q326" s="29" t="str">
        <f t="shared" si="112"/>
        <v/>
      </c>
      <c r="R326" s="28" t="str">
        <f t="shared" si="113"/>
        <v/>
      </c>
      <c r="S326" s="29" t="str">
        <f t="shared" si="114"/>
        <v/>
      </c>
      <c r="T326" s="28" t="str">
        <f t="shared" si="115"/>
        <v/>
      </c>
      <c r="U326" s="29" t="str">
        <f t="shared" si="116"/>
        <v/>
      </c>
      <c r="V326" s="28" t="str">
        <f t="shared" si="117"/>
        <v/>
      </c>
      <c r="W326" s="29" t="str">
        <f t="shared" si="118"/>
        <v/>
      </c>
    </row>
    <row r="327" spans="1:23" x14ac:dyDescent="0.25">
      <c r="A327" s="14" t="str">
        <f t="shared" si="105"/>
        <v/>
      </c>
      <c r="B327" s="56" t="str">
        <f t="shared" ca="1" si="106"/>
        <v/>
      </c>
      <c r="C327" s="30" t="str">
        <f t="shared" si="119"/>
        <v/>
      </c>
      <c r="E327" s="25" t="str">
        <f t="shared" ref="E327:E390" si="124">IF(A327="","",IF(D327="",IF(A328="",-(I326+G327)+FeeFinal,E326),D327))</f>
        <v/>
      </c>
      <c r="F327" s="31" t="str">
        <f t="shared" si="120"/>
        <v/>
      </c>
      <c r="G327" s="31" t="str">
        <f t="shared" si="121"/>
        <v/>
      </c>
      <c r="H327" s="26" t="str">
        <f t="shared" si="104"/>
        <v/>
      </c>
      <c r="I327" s="25" t="str">
        <f t="shared" si="122"/>
        <v/>
      </c>
      <c r="K327" s="27" t="str">
        <f t="shared" si="123"/>
        <v/>
      </c>
      <c r="L327" s="28" t="str">
        <f t="shared" si="107"/>
        <v/>
      </c>
      <c r="M327" s="29" t="str">
        <f t="shared" si="108"/>
        <v/>
      </c>
      <c r="N327" s="28" t="str">
        <f t="shared" si="109"/>
        <v/>
      </c>
      <c r="O327" s="29" t="str">
        <f t="shared" si="110"/>
        <v/>
      </c>
      <c r="P327" s="28" t="str">
        <f t="shared" si="111"/>
        <v/>
      </c>
      <c r="Q327" s="29" t="str">
        <f t="shared" si="112"/>
        <v/>
      </c>
      <c r="R327" s="28" t="str">
        <f t="shared" si="113"/>
        <v/>
      </c>
      <c r="S327" s="29" t="str">
        <f t="shared" si="114"/>
        <v/>
      </c>
      <c r="T327" s="28" t="str">
        <f t="shared" si="115"/>
        <v/>
      </c>
      <c r="U327" s="29" t="str">
        <f t="shared" si="116"/>
        <v/>
      </c>
      <c r="V327" s="28" t="str">
        <f t="shared" si="117"/>
        <v/>
      </c>
      <c r="W327" s="29" t="str">
        <f t="shared" si="118"/>
        <v/>
      </c>
    </row>
    <row r="328" spans="1:23" x14ac:dyDescent="0.25">
      <c r="A328" s="14" t="str">
        <f t="shared" si="105"/>
        <v/>
      </c>
      <c r="B328" s="56" t="str">
        <f t="shared" ca="1" si="106"/>
        <v/>
      </c>
      <c r="C328" s="30" t="str">
        <f t="shared" si="119"/>
        <v/>
      </c>
      <c r="E328" s="25" t="str">
        <f t="shared" si="124"/>
        <v/>
      </c>
      <c r="F328" s="31" t="str">
        <f t="shared" si="120"/>
        <v/>
      </c>
      <c r="G328" s="31" t="str">
        <f t="shared" si="121"/>
        <v/>
      </c>
      <c r="H328" s="26" t="str">
        <f t="shared" ref="H328:H391" si="125">IF(A328="","",IF(MOD(MONTH(B328),3)=0,"Y",""))</f>
        <v/>
      </c>
      <c r="I328" s="25" t="str">
        <f t="shared" si="122"/>
        <v/>
      </c>
      <c r="K328" s="27" t="str">
        <f t="shared" si="123"/>
        <v/>
      </c>
      <c r="L328" s="28" t="str">
        <f t="shared" si="107"/>
        <v/>
      </c>
      <c r="M328" s="29" t="str">
        <f t="shared" si="108"/>
        <v/>
      </c>
      <c r="N328" s="28" t="str">
        <f t="shared" si="109"/>
        <v/>
      </c>
      <c r="O328" s="29" t="str">
        <f t="shared" si="110"/>
        <v/>
      </c>
      <c r="P328" s="28" t="str">
        <f t="shared" si="111"/>
        <v/>
      </c>
      <c r="Q328" s="29" t="str">
        <f t="shared" si="112"/>
        <v/>
      </c>
      <c r="R328" s="28" t="str">
        <f t="shared" si="113"/>
        <v/>
      </c>
      <c r="S328" s="29" t="str">
        <f t="shared" si="114"/>
        <v/>
      </c>
      <c r="T328" s="28" t="str">
        <f t="shared" si="115"/>
        <v/>
      </c>
      <c r="U328" s="29" t="str">
        <f t="shared" si="116"/>
        <v/>
      </c>
      <c r="V328" s="28" t="str">
        <f t="shared" si="117"/>
        <v/>
      </c>
      <c r="W328" s="29" t="str">
        <f t="shared" si="118"/>
        <v/>
      </c>
    </row>
    <row r="329" spans="1:23" x14ac:dyDescent="0.25">
      <c r="A329" s="14" t="str">
        <f t="shared" si="105"/>
        <v/>
      </c>
      <c r="B329" s="56" t="str">
        <f t="shared" ca="1" si="106"/>
        <v/>
      </c>
      <c r="C329" s="30" t="str">
        <f t="shared" si="119"/>
        <v/>
      </c>
      <c r="E329" s="25" t="str">
        <f t="shared" si="124"/>
        <v/>
      </c>
      <c r="F329" s="31" t="str">
        <f t="shared" si="120"/>
        <v/>
      </c>
      <c r="G329" s="31" t="str">
        <f t="shared" si="121"/>
        <v/>
      </c>
      <c r="H329" s="26" t="str">
        <f t="shared" si="125"/>
        <v/>
      </c>
      <c r="I329" s="25" t="str">
        <f t="shared" si="122"/>
        <v/>
      </c>
      <c r="K329" s="27" t="str">
        <f t="shared" si="123"/>
        <v/>
      </c>
      <c r="L329" s="28" t="str">
        <f t="shared" si="107"/>
        <v/>
      </c>
      <c r="M329" s="29" t="str">
        <f t="shared" si="108"/>
        <v/>
      </c>
      <c r="N329" s="28" t="str">
        <f t="shared" si="109"/>
        <v/>
      </c>
      <c r="O329" s="29" t="str">
        <f t="shared" si="110"/>
        <v/>
      </c>
      <c r="P329" s="28" t="str">
        <f t="shared" si="111"/>
        <v/>
      </c>
      <c r="Q329" s="29" t="str">
        <f t="shared" si="112"/>
        <v/>
      </c>
      <c r="R329" s="28" t="str">
        <f t="shared" si="113"/>
        <v/>
      </c>
      <c r="S329" s="29" t="str">
        <f t="shared" si="114"/>
        <v/>
      </c>
      <c r="T329" s="28" t="str">
        <f t="shared" si="115"/>
        <v/>
      </c>
      <c r="U329" s="29" t="str">
        <f t="shared" si="116"/>
        <v/>
      </c>
      <c r="V329" s="28" t="str">
        <f t="shared" si="117"/>
        <v/>
      </c>
      <c r="W329" s="29" t="str">
        <f t="shared" si="118"/>
        <v/>
      </c>
    </row>
    <row r="330" spans="1:23" x14ac:dyDescent="0.25">
      <c r="A330" s="14" t="str">
        <f t="shared" si="105"/>
        <v/>
      </c>
      <c r="B330" s="56" t="str">
        <f t="shared" ca="1" si="106"/>
        <v/>
      </c>
      <c r="C330" s="30" t="str">
        <f t="shared" si="119"/>
        <v/>
      </c>
      <c r="E330" s="25" t="str">
        <f t="shared" si="124"/>
        <v/>
      </c>
      <c r="F330" s="31" t="str">
        <f t="shared" si="120"/>
        <v/>
      </c>
      <c r="G330" s="31" t="str">
        <f t="shared" si="121"/>
        <v/>
      </c>
      <c r="H330" s="26" t="str">
        <f t="shared" si="125"/>
        <v/>
      </c>
      <c r="I330" s="25" t="str">
        <f t="shared" si="122"/>
        <v/>
      </c>
      <c r="K330" s="27" t="str">
        <f t="shared" si="123"/>
        <v/>
      </c>
      <c r="L330" s="28" t="str">
        <f t="shared" si="107"/>
        <v/>
      </c>
      <c r="M330" s="29" t="str">
        <f t="shared" si="108"/>
        <v/>
      </c>
      <c r="N330" s="28" t="str">
        <f t="shared" si="109"/>
        <v/>
      </c>
      <c r="O330" s="29" t="str">
        <f t="shared" si="110"/>
        <v/>
      </c>
      <c r="P330" s="28" t="str">
        <f t="shared" si="111"/>
        <v/>
      </c>
      <c r="Q330" s="29" t="str">
        <f t="shared" si="112"/>
        <v/>
      </c>
      <c r="R330" s="28" t="str">
        <f t="shared" si="113"/>
        <v/>
      </c>
      <c r="S330" s="29" t="str">
        <f t="shared" si="114"/>
        <v/>
      </c>
      <c r="T330" s="28" t="str">
        <f t="shared" si="115"/>
        <v/>
      </c>
      <c r="U330" s="29" t="str">
        <f t="shared" si="116"/>
        <v/>
      </c>
      <c r="V330" s="28" t="str">
        <f t="shared" si="117"/>
        <v/>
      </c>
      <c r="W330" s="29" t="str">
        <f t="shared" si="118"/>
        <v/>
      </c>
    </row>
    <row r="331" spans="1:23" x14ac:dyDescent="0.25">
      <c r="A331" s="14" t="str">
        <f t="shared" si="105"/>
        <v/>
      </c>
      <c r="B331" s="56" t="str">
        <f t="shared" ca="1" si="106"/>
        <v/>
      </c>
      <c r="C331" s="30" t="str">
        <f t="shared" si="119"/>
        <v/>
      </c>
      <c r="E331" s="25" t="str">
        <f t="shared" si="124"/>
        <v/>
      </c>
      <c r="F331" s="31" t="str">
        <f t="shared" si="120"/>
        <v/>
      </c>
      <c r="G331" s="31" t="str">
        <f t="shared" si="121"/>
        <v/>
      </c>
      <c r="H331" s="26" t="str">
        <f t="shared" si="125"/>
        <v/>
      </c>
      <c r="I331" s="25" t="str">
        <f t="shared" si="122"/>
        <v/>
      </c>
      <c r="K331" s="27" t="str">
        <f t="shared" si="123"/>
        <v/>
      </c>
      <c r="L331" s="28" t="str">
        <f t="shared" si="107"/>
        <v/>
      </c>
      <c r="M331" s="29" t="str">
        <f t="shared" si="108"/>
        <v/>
      </c>
      <c r="N331" s="28" t="str">
        <f t="shared" si="109"/>
        <v/>
      </c>
      <c r="O331" s="29" t="str">
        <f t="shared" si="110"/>
        <v/>
      </c>
      <c r="P331" s="28" t="str">
        <f t="shared" si="111"/>
        <v/>
      </c>
      <c r="Q331" s="29" t="str">
        <f t="shared" si="112"/>
        <v/>
      </c>
      <c r="R331" s="28" t="str">
        <f t="shared" si="113"/>
        <v/>
      </c>
      <c r="S331" s="29" t="str">
        <f t="shared" si="114"/>
        <v/>
      </c>
      <c r="T331" s="28" t="str">
        <f t="shared" si="115"/>
        <v/>
      </c>
      <c r="U331" s="29" t="str">
        <f t="shared" si="116"/>
        <v/>
      </c>
      <c r="V331" s="28" t="str">
        <f t="shared" si="117"/>
        <v/>
      </c>
      <c r="W331" s="29" t="str">
        <f t="shared" si="118"/>
        <v/>
      </c>
    </row>
    <row r="332" spans="1:23" x14ac:dyDescent="0.25">
      <c r="A332" s="14" t="str">
        <f t="shared" si="105"/>
        <v/>
      </c>
      <c r="B332" s="56" t="str">
        <f t="shared" ca="1" si="106"/>
        <v/>
      </c>
      <c r="C332" s="30" t="str">
        <f t="shared" si="119"/>
        <v/>
      </c>
      <c r="E332" s="25" t="str">
        <f t="shared" si="124"/>
        <v/>
      </c>
      <c r="F332" s="31" t="str">
        <f t="shared" si="120"/>
        <v/>
      </c>
      <c r="G332" s="31" t="str">
        <f t="shared" si="121"/>
        <v/>
      </c>
      <c r="H332" s="26" t="str">
        <f t="shared" si="125"/>
        <v/>
      </c>
      <c r="I332" s="25" t="str">
        <f t="shared" si="122"/>
        <v/>
      </c>
      <c r="K332" s="27" t="str">
        <f t="shared" si="123"/>
        <v/>
      </c>
      <c r="L332" s="28" t="str">
        <f t="shared" si="107"/>
        <v/>
      </c>
      <c r="M332" s="29" t="str">
        <f t="shared" si="108"/>
        <v/>
      </c>
      <c r="N332" s="28" t="str">
        <f t="shared" si="109"/>
        <v/>
      </c>
      <c r="O332" s="29" t="str">
        <f t="shared" si="110"/>
        <v/>
      </c>
      <c r="P332" s="28" t="str">
        <f t="shared" si="111"/>
        <v/>
      </c>
      <c r="Q332" s="29" t="str">
        <f t="shared" si="112"/>
        <v/>
      </c>
      <c r="R332" s="28" t="str">
        <f t="shared" si="113"/>
        <v/>
      </c>
      <c r="S332" s="29" t="str">
        <f t="shared" si="114"/>
        <v/>
      </c>
      <c r="T332" s="28" t="str">
        <f t="shared" si="115"/>
        <v/>
      </c>
      <c r="U332" s="29" t="str">
        <f t="shared" si="116"/>
        <v/>
      </c>
      <c r="V332" s="28" t="str">
        <f t="shared" si="117"/>
        <v/>
      </c>
      <c r="W332" s="29" t="str">
        <f t="shared" si="118"/>
        <v/>
      </c>
    </row>
    <row r="333" spans="1:23" x14ac:dyDescent="0.25">
      <c r="A333" s="14" t="str">
        <f t="shared" si="105"/>
        <v/>
      </c>
      <c r="B333" s="56" t="str">
        <f t="shared" ca="1" si="106"/>
        <v/>
      </c>
      <c r="C333" s="30" t="str">
        <f t="shared" si="119"/>
        <v/>
      </c>
      <c r="E333" s="25" t="str">
        <f t="shared" si="124"/>
        <v/>
      </c>
      <c r="F333" s="31" t="str">
        <f t="shared" si="120"/>
        <v/>
      </c>
      <c r="G333" s="31" t="str">
        <f t="shared" si="121"/>
        <v/>
      </c>
      <c r="H333" s="26" t="str">
        <f t="shared" si="125"/>
        <v/>
      </c>
      <c r="I333" s="25" t="str">
        <f t="shared" si="122"/>
        <v/>
      </c>
      <c r="K333" s="27" t="str">
        <f t="shared" si="123"/>
        <v/>
      </c>
      <c r="L333" s="28" t="str">
        <f t="shared" si="107"/>
        <v/>
      </c>
      <c r="M333" s="29" t="str">
        <f t="shared" si="108"/>
        <v/>
      </c>
      <c r="N333" s="28" t="str">
        <f t="shared" si="109"/>
        <v/>
      </c>
      <c r="O333" s="29" t="str">
        <f t="shared" si="110"/>
        <v/>
      </c>
      <c r="P333" s="28" t="str">
        <f t="shared" si="111"/>
        <v/>
      </c>
      <c r="Q333" s="29" t="str">
        <f t="shared" si="112"/>
        <v/>
      </c>
      <c r="R333" s="28" t="str">
        <f t="shared" si="113"/>
        <v/>
      </c>
      <c r="S333" s="29" t="str">
        <f t="shared" si="114"/>
        <v/>
      </c>
      <c r="T333" s="28" t="str">
        <f t="shared" si="115"/>
        <v/>
      </c>
      <c r="U333" s="29" t="str">
        <f t="shared" si="116"/>
        <v/>
      </c>
      <c r="V333" s="28" t="str">
        <f t="shared" si="117"/>
        <v/>
      </c>
      <c r="W333" s="29" t="str">
        <f t="shared" si="118"/>
        <v/>
      </c>
    </row>
    <row r="334" spans="1:23" x14ac:dyDescent="0.25">
      <c r="A334" s="14" t="str">
        <f t="shared" si="105"/>
        <v/>
      </c>
      <c r="B334" s="56" t="str">
        <f t="shared" ca="1" si="106"/>
        <v/>
      </c>
      <c r="C334" s="30" t="str">
        <f t="shared" si="119"/>
        <v/>
      </c>
      <c r="E334" s="25" t="str">
        <f t="shared" si="124"/>
        <v/>
      </c>
      <c r="F334" s="31" t="str">
        <f t="shared" si="120"/>
        <v/>
      </c>
      <c r="G334" s="31" t="str">
        <f t="shared" si="121"/>
        <v/>
      </c>
      <c r="H334" s="26" t="str">
        <f t="shared" si="125"/>
        <v/>
      </c>
      <c r="I334" s="25" t="str">
        <f t="shared" si="122"/>
        <v/>
      </c>
      <c r="K334" s="27" t="str">
        <f t="shared" si="123"/>
        <v/>
      </c>
      <c r="L334" s="28" t="str">
        <f t="shared" si="107"/>
        <v/>
      </c>
      <c r="M334" s="29" t="str">
        <f t="shared" si="108"/>
        <v/>
      </c>
      <c r="N334" s="28" t="str">
        <f t="shared" si="109"/>
        <v/>
      </c>
      <c r="O334" s="29" t="str">
        <f t="shared" si="110"/>
        <v/>
      </c>
      <c r="P334" s="28" t="str">
        <f t="shared" si="111"/>
        <v/>
      </c>
      <c r="Q334" s="29" t="str">
        <f t="shared" si="112"/>
        <v/>
      </c>
      <c r="R334" s="28" t="str">
        <f t="shared" si="113"/>
        <v/>
      </c>
      <c r="S334" s="29" t="str">
        <f t="shared" si="114"/>
        <v/>
      </c>
      <c r="T334" s="28" t="str">
        <f t="shared" si="115"/>
        <v/>
      </c>
      <c r="U334" s="29" t="str">
        <f t="shared" si="116"/>
        <v/>
      </c>
      <c r="V334" s="28" t="str">
        <f t="shared" si="117"/>
        <v/>
      </c>
      <c r="W334" s="29" t="str">
        <f t="shared" si="118"/>
        <v/>
      </c>
    </row>
    <row r="335" spans="1:23" x14ac:dyDescent="0.25">
      <c r="A335" s="14" t="str">
        <f t="shared" si="105"/>
        <v/>
      </c>
      <c r="B335" s="56" t="str">
        <f t="shared" ca="1" si="106"/>
        <v/>
      </c>
      <c r="C335" s="30" t="str">
        <f t="shared" si="119"/>
        <v/>
      </c>
      <c r="E335" s="25" t="str">
        <f t="shared" si="124"/>
        <v/>
      </c>
      <c r="F335" s="31" t="str">
        <f t="shared" si="120"/>
        <v/>
      </c>
      <c r="G335" s="31" t="str">
        <f t="shared" si="121"/>
        <v/>
      </c>
      <c r="H335" s="26" t="str">
        <f t="shared" si="125"/>
        <v/>
      </c>
      <c r="I335" s="25" t="str">
        <f t="shared" si="122"/>
        <v/>
      </c>
      <c r="K335" s="27" t="str">
        <f t="shared" si="123"/>
        <v/>
      </c>
      <c r="L335" s="28" t="str">
        <f t="shared" si="107"/>
        <v/>
      </c>
      <c r="M335" s="29" t="str">
        <f t="shared" si="108"/>
        <v/>
      </c>
      <c r="N335" s="28" t="str">
        <f t="shared" si="109"/>
        <v/>
      </c>
      <c r="O335" s="29" t="str">
        <f t="shared" si="110"/>
        <v/>
      </c>
      <c r="P335" s="28" t="str">
        <f t="shared" si="111"/>
        <v/>
      </c>
      <c r="Q335" s="29" t="str">
        <f t="shared" si="112"/>
        <v/>
      </c>
      <c r="R335" s="28" t="str">
        <f t="shared" si="113"/>
        <v/>
      </c>
      <c r="S335" s="29" t="str">
        <f t="shared" si="114"/>
        <v/>
      </c>
      <c r="T335" s="28" t="str">
        <f t="shared" si="115"/>
        <v/>
      </c>
      <c r="U335" s="29" t="str">
        <f t="shared" si="116"/>
        <v/>
      </c>
      <c r="V335" s="28" t="str">
        <f t="shared" si="117"/>
        <v/>
      </c>
      <c r="W335" s="29" t="str">
        <f t="shared" si="118"/>
        <v/>
      </c>
    </row>
    <row r="336" spans="1:23" x14ac:dyDescent="0.25">
      <c r="A336" s="14" t="str">
        <f t="shared" si="105"/>
        <v/>
      </c>
      <c r="B336" s="56" t="str">
        <f t="shared" ca="1" si="106"/>
        <v/>
      </c>
      <c r="C336" s="30" t="str">
        <f t="shared" si="119"/>
        <v/>
      </c>
      <c r="E336" s="25" t="str">
        <f t="shared" si="124"/>
        <v/>
      </c>
      <c r="F336" s="31" t="str">
        <f t="shared" si="120"/>
        <v/>
      </c>
      <c r="G336" s="31" t="str">
        <f t="shared" si="121"/>
        <v/>
      </c>
      <c r="H336" s="26" t="str">
        <f t="shared" si="125"/>
        <v/>
      </c>
      <c r="I336" s="25" t="str">
        <f t="shared" si="122"/>
        <v/>
      </c>
      <c r="K336" s="27" t="str">
        <f t="shared" si="123"/>
        <v/>
      </c>
      <c r="L336" s="28" t="str">
        <f t="shared" si="107"/>
        <v/>
      </c>
      <c r="M336" s="29" t="str">
        <f t="shared" si="108"/>
        <v/>
      </c>
      <c r="N336" s="28" t="str">
        <f t="shared" si="109"/>
        <v/>
      </c>
      <c r="O336" s="29" t="str">
        <f t="shared" si="110"/>
        <v/>
      </c>
      <c r="P336" s="28" t="str">
        <f t="shared" si="111"/>
        <v/>
      </c>
      <c r="Q336" s="29" t="str">
        <f t="shared" si="112"/>
        <v/>
      </c>
      <c r="R336" s="28" t="str">
        <f t="shared" si="113"/>
        <v/>
      </c>
      <c r="S336" s="29" t="str">
        <f t="shared" si="114"/>
        <v/>
      </c>
      <c r="T336" s="28" t="str">
        <f t="shared" si="115"/>
        <v/>
      </c>
      <c r="U336" s="29" t="str">
        <f t="shared" si="116"/>
        <v/>
      </c>
      <c r="V336" s="28" t="str">
        <f t="shared" si="117"/>
        <v/>
      </c>
      <c r="W336" s="29" t="str">
        <f t="shared" si="118"/>
        <v/>
      </c>
    </row>
    <row r="337" spans="1:23" x14ac:dyDescent="0.25">
      <c r="A337" s="14" t="str">
        <f t="shared" si="105"/>
        <v/>
      </c>
      <c r="B337" s="56" t="str">
        <f t="shared" ca="1" si="106"/>
        <v/>
      </c>
      <c r="C337" s="30" t="str">
        <f t="shared" si="119"/>
        <v/>
      </c>
      <c r="E337" s="25" t="str">
        <f t="shared" si="124"/>
        <v/>
      </c>
      <c r="F337" s="31" t="str">
        <f t="shared" si="120"/>
        <v/>
      </c>
      <c r="G337" s="31" t="str">
        <f t="shared" si="121"/>
        <v/>
      </c>
      <c r="H337" s="26" t="str">
        <f t="shared" si="125"/>
        <v/>
      </c>
      <c r="I337" s="25" t="str">
        <f t="shared" si="122"/>
        <v/>
      </c>
      <c r="K337" s="27" t="str">
        <f t="shared" si="123"/>
        <v/>
      </c>
      <c r="L337" s="28" t="str">
        <f t="shared" si="107"/>
        <v/>
      </c>
      <c r="M337" s="29" t="str">
        <f t="shared" si="108"/>
        <v/>
      </c>
      <c r="N337" s="28" t="str">
        <f t="shared" si="109"/>
        <v/>
      </c>
      <c r="O337" s="29" t="str">
        <f t="shared" si="110"/>
        <v/>
      </c>
      <c r="P337" s="28" t="str">
        <f t="shared" si="111"/>
        <v/>
      </c>
      <c r="Q337" s="29" t="str">
        <f t="shared" si="112"/>
        <v/>
      </c>
      <c r="R337" s="28" t="str">
        <f t="shared" si="113"/>
        <v/>
      </c>
      <c r="S337" s="29" t="str">
        <f t="shared" si="114"/>
        <v/>
      </c>
      <c r="T337" s="28" t="str">
        <f t="shared" si="115"/>
        <v/>
      </c>
      <c r="U337" s="29" t="str">
        <f t="shared" si="116"/>
        <v/>
      </c>
      <c r="V337" s="28" t="str">
        <f t="shared" si="117"/>
        <v/>
      </c>
      <c r="W337" s="29" t="str">
        <f t="shared" si="118"/>
        <v/>
      </c>
    </row>
    <row r="338" spans="1:23" x14ac:dyDescent="0.25">
      <c r="A338" s="14" t="str">
        <f t="shared" si="105"/>
        <v/>
      </c>
      <c r="B338" s="56" t="str">
        <f t="shared" ca="1" si="106"/>
        <v/>
      </c>
      <c r="C338" s="30" t="str">
        <f t="shared" si="119"/>
        <v/>
      </c>
      <c r="E338" s="25" t="str">
        <f t="shared" si="124"/>
        <v/>
      </c>
      <c r="F338" s="31" t="str">
        <f t="shared" si="120"/>
        <v/>
      </c>
      <c r="G338" s="31" t="str">
        <f t="shared" si="121"/>
        <v/>
      </c>
      <c r="H338" s="26" t="str">
        <f t="shared" si="125"/>
        <v/>
      </c>
      <c r="I338" s="25" t="str">
        <f t="shared" si="122"/>
        <v/>
      </c>
      <c r="K338" s="27" t="str">
        <f t="shared" si="123"/>
        <v/>
      </c>
      <c r="L338" s="28" t="str">
        <f t="shared" si="107"/>
        <v/>
      </c>
      <c r="M338" s="29" t="str">
        <f t="shared" si="108"/>
        <v/>
      </c>
      <c r="N338" s="28" t="str">
        <f t="shared" si="109"/>
        <v/>
      </c>
      <c r="O338" s="29" t="str">
        <f t="shared" si="110"/>
        <v/>
      </c>
      <c r="P338" s="28" t="str">
        <f t="shared" si="111"/>
        <v/>
      </c>
      <c r="Q338" s="29" t="str">
        <f t="shared" si="112"/>
        <v/>
      </c>
      <c r="R338" s="28" t="str">
        <f t="shared" si="113"/>
        <v/>
      </c>
      <c r="S338" s="29" t="str">
        <f t="shared" si="114"/>
        <v/>
      </c>
      <c r="T338" s="28" t="str">
        <f t="shared" si="115"/>
        <v/>
      </c>
      <c r="U338" s="29" t="str">
        <f t="shared" si="116"/>
        <v/>
      </c>
      <c r="V338" s="28" t="str">
        <f t="shared" si="117"/>
        <v/>
      </c>
      <c r="W338" s="29" t="str">
        <f t="shared" si="118"/>
        <v/>
      </c>
    </row>
    <row r="339" spans="1:23" x14ac:dyDescent="0.25">
      <c r="A339" s="14" t="str">
        <f t="shared" si="105"/>
        <v/>
      </c>
      <c r="B339" s="56" t="str">
        <f t="shared" ca="1" si="106"/>
        <v/>
      </c>
      <c r="C339" s="30" t="str">
        <f t="shared" si="119"/>
        <v/>
      </c>
      <c r="E339" s="25" t="str">
        <f t="shared" si="124"/>
        <v/>
      </c>
      <c r="F339" s="31" t="str">
        <f t="shared" si="120"/>
        <v/>
      </c>
      <c r="G339" s="31" t="str">
        <f t="shared" si="121"/>
        <v/>
      </c>
      <c r="H339" s="26" t="str">
        <f t="shared" si="125"/>
        <v/>
      </c>
      <c r="I339" s="25" t="str">
        <f t="shared" si="122"/>
        <v/>
      </c>
      <c r="K339" s="27" t="str">
        <f t="shared" si="123"/>
        <v/>
      </c>
      <c r="L339" s="28" t="str">
        <f t="shared" si="107"/>
        <v/>
      </c>
      <c r="M339" s="29" t="str">
        <f t="shared" si="108"/>
        <v/>
      </c>
      <c r="N339" s="28" t="str">
        <f t="shared" si="109"/>
        <v/>
      </c>
      <c r="O339" s="29" t="str">
        <f t="shared" si="110"/>
        <v/>
      </c>
      <c r="P339" s="28" t="str">
        <f t="shared" si="111"/>
        <v/>
      </c>
      <c r="Q339" s="29" t="str">
        <f t="shared" si="112"/>
        <v/>
      </c>
      <c r="R339" s="28" t="str">
        <f t="shared" si="113"/>
        <v/>
      </c>
      <c r="S339" s="29" t="str">
        <f t="shared" si="114"/>
        <v/>
      </c>
      <c r="T339" s="28" t="str">
        <f t="shared" si="115"/>
        <v/>
      </c>
      <c r="U339" s="29" t="str">
        <f t="shared" si="116"/>
        <v/>
      </c>
      <c r="V339" s="28" t="str">
        <f t="shared" si="117"/>
        <v/>
      </c>
      <c r="W339" s="29" t="str">
        <f t="shared" si="118"/>
        <v/>
      </c>
    </row>
    <row r="340" spans="1:23" x14ac:dyDescent="0.25">
      <c r="A340" s="14" t="str">
        <f t="shared" si="105"/>
        <v/>
      </c>
      <c r="B340" s="56" t="str">
        <f t="shared" ca="1" si="106"/>
        <v/>
      </c>
      <c r="C340" s="30" t="str">
        <f t="shared" si="119"/>
        <v/>
      </c>
      <c r="E340" s="25" t="str">
        <f t="shared" si="124"/>
        <v/>
      </c>
      <c r="F340" s="31" t="str">
        <f t="shared" si="120"/>
        <v/>
      </c>
      <c r="G340" s="31" t="str">
        <f t="shared" si="121"/>
        <v/>
      </c>
      <c r="H340" s="26" t="str">
        <f t="shared" si="125"/>
        <v/>
      </c>
      <c r="I340" s="25" t="str">
        <f t="shared" si="122"/>
        <v/>
      </c>
      <c r="K340" s="27" t="str">
        <f t="shared" si="123"/>
        <v/>
      </c>
      <c r="L340" s="28" t="str">
        <f t="shared" si="107"/>
        <v/>
      </c>
      <c r="M340" s="29" t="str">
        <f t="shared" si="108"/>
        <v/>
      </c>
      <c r="N340" s="28" t="str">
        <f t="shared" si="109"/>
        <v/>
      </c>
      <c r="O340" s="29" t="str">
        <f t="shared" si="110"/>
        <v/>
      </c>
      <c r="P340" s="28" t="str">
        <f t="shared" si="111"/>
        <v/>
      </c>
      <c r="Q340" s="29" t="str">
        <f t="shared" si="112"/>
        <v/>
      </c>
      <c r="R340" s="28" t="str">
        <f t="shared" si="113"/>
        <v/>
      </c>
      <c r="S340" s="29" t="str">
        <f t="shared" si="114"/>
        <v/>
      </c>
      <c r="T340" s="28" t="str">
        <f t="shared" si="115"/>
        <v/>
      </c>
      <c r="U340" s="29" t="str">
        <f t="shared" si="116"/>
        <v/>
      </c>
      <c r="V340" s="28" t="str">
        <f t="shared" si="117"/>
        <v/>
      </c>
      <c r="W340" s="29" t="str">
        <f t="shared" si="118"/>
        <v/>
      </c>
    </row>
    <row r="341" spans="1:23" x14ac:dyDescent="0.25">
      <c r="A341" s="14" t="str">
        <f t="shared" si="105"/>
        <v/>
      </c>
      <c r="B341" s="56" t="str">
        <f t="shared" ca="1" si="106"/>
        <v/>
      </c>
      <c r="C341" s="30" t="str">
        <f t="shared" si="119"/>
        <v/>
      </c>
      <c r="E341" s="25" t="str">
        <f t="shared" si="124"/>
        <v/>
      </c>
      <c r="F341" s="31" t="str">
        <f t="shared" si="120"/>
        <v/>
      </c>
      <c r="G341" s="31" t="str">
        <f t="shared" si="121"/>
        <v/>
      </c>
      <c r="H341" s="26" t="str">
        <f t="shared" si="125"/>
        <v/>
      </c>
      <c r="I341" s="25" t="str">
        <f t="shared" si="122"/>
        <v/>
      </c>
      <c r="K341" s="27" t="str">
        <f t="shared" si="123"/>
        <v/>
      </c>
      <c r="L341" s="28" t="str">
        <f t="shared" si="107"/>
        <v/>
      </c>
      <c r="M341" s="29" t="str">
        <f t="shared" si="108"/>
        <v/>
      </c>
      <c r="N341" s="28" t="str">
        <f t="shared" si="109"/>
        <v/>
      </c>
      <c r="O341" s="29" t="str">
        <f t="shared" si="110"/>
        <v/>
      </c>
      <c r="P341" s="28" t="str">
        <f t="shared" si="111"/>
        <v/>
      </c>
      <c r="Q341" s="29" t="str">
        <f t="shared" si="112"/>
        <v/>
      </c>
      <c r="R341" s="28" t="str">
        <f t="shared" si="113"/>
        <v/>
      </c>
      <c r="S341" s="29" t="str">
        <f t="shared" si="114"/>
        <v/>
      </c>
      <c r="T341" s="28" t="str">
        <f t="shared" si="115"/>
        <v/>
      </c>
      <c r="U341" s="29" t="str">
        <f t="shared" si="116"/>
        <v/>
      </c>
      <c r="V341" s="28" t="str">
        <f t="shared" si="117"/>
        <v/>
      </c>
      <c r="W341" s="29" t="str">
        <f t="shared" si="118"/>
        <v/>
      </c>
    </row>
    <row r="342" spans="1:23" x14ac:dyDescent="0.25">
      <c r="A342" s="14" t="str">
        <f t="shared" si="105"/>
        <v/>
      </c>
      <c r="B342" s="56" t="str">
        <f t="shared" ca="1" si="106"/>
        <v/>
      </c>
      <c r="C342" s="30" t="str">
        <f t="shared" si="119"/>
        <v/>
      </c>
      <c r="E342" s="25" t="str">
        <f t="shared" si="124"/>
        <v/>
      </c>
      <c r="F342" s="31" t="str">
        <f t="shared" si="120"/>
        <v/>
      </c>
      <c r="G342" s="31" t="str">
        <f t="shared" si="121"/>
        <v/>
      </c>
      <c r="H342" s="26" t="str">
        <f t="shared" si="125"/>
        <v/>
      </c>
      <c r="I342" s="25" t="str">
        <f t="shared" si="122"/>
        <v/>
      </c>
      <c r="K342" s="27" t="str">
        <f t="shared" si="123"/>
        <v/>
      </c>
      <c r="L342" s="28" t="str">
        <f t="shared" si="107"/>
        <v/>
      </c>
      <c r="M342" s="29" t="str">
        <f t="shared" si="108"/>
        <v/>
      </c>
      <c r="N342" s="28" t="str">
        <f t="shared" si="109"/>
        <v/>
      </c>
      <c r="O342" s="29" t="str">
        <f t="shared" si="110"/>
        <v/>
      </c>
      <c r="P342" s="28" t="str">
        <f t="shared" si="111"/>
        <v/>
      </c>
      <c r="Q342" s="29" t="str">
        <f t="shared" si="112"/>
        <v/>
      </c>
      <c r="R342" s="28" t="str">
        <f t="shared" si="113"/>
        <v/>
      </c>
      <c r="S342" s="29" t="str">
        <f t="shared" si="114"/>
        <v/>
      </c>
      <c r="T342" s="28" t="str">
        <f t="shared" si="115"/>
        <v/>
      </c>
      <c r="U342" s="29" t="str">
        <f t="shared" si="116"/>
        <v/>
      </c>
      <c r="V342" s="28" t="str">
        <f t="shared" si="117"/>
        <v/>
      </c>
      <c r="W342" s="29" t="str">
        <f t="shared" si="118"/>
        <v/>
      </c>
    </row>
    <row r="343" spans="1:23" x14ac:dyDescent="0.25">
      <c r="A343" s="14" t="str">
        <f t="shared" si="105"/>
        <v/>
      </c>
      <c r="B343" s="56" t="str">
        <f t="shared" ca="1" si="106"/>
        <v/>
      </c>
      <c r="C343" s="30" t="str">
        <f t="shared" si="119"/>
        <v/>
      </c>
      <c r="E343" s="25" t="str">
        <f t="shared" si="124"/>
        <v/>
      </c>
      <c r="F343" s="31" t="str">
        <f t="shared" si="120"/>
        <v/>
      </c>
      <c r="G343" s="31" t="str">
        <f t="shared" si="121"/>
        <v/>
      </c>
      <c r="H343" s="26" t="str">
        <f t="shared" si="125"/>
        <v/>
      </c>
      <c r="I343" s="25" t="str">
        <f t="shared" si="122"/>
        <v/>
      </c>
      <c r="K343" s="27" t="str">
        <f t="shared" si="123"/>
        <v/>
      </c>
      <c r="L343" s="28" t="str">
        <f t="shared" si="107"/>
        <v/>
      </c>
      <c r="M343" s="29" t="str">
        <f t="shared" si="108"/>
        <v/>
      </c>
      <c r="N343" s="28" t="str">
        <f t="shared" si="109"/>
        <v/>
      </c>
      <c r="O343" s="29" t="str">
        <f t="shared" si="110"/>
        <v/>
      </c>
      <c r="P343" s="28" t="str">
        <f t="shared" si="111"/>
        <v/>
      </c>
      <c r="Q343" s="29" t="str">
        <f t="shared" si="112"/>
        <v/>
      </c>
      <c r="R343" s="28" t="str">
        <f t="shared" si="113"/>
        <v/>
      </c>
      <c r="S343" s="29" t="str">
        <f t="shared" si="114"/>
        <v/>
      </c>
      <c r="T343" s="28" t="str">
        <f t="shared" si="115"/>
        <v/>
      </c>
      <c r="U343" s="29" t="str">
        <f t="shared" si="116"/>
        <v/>
      </c>
      <c r="V343" s="28" t="str">
        <f t="shared" si="117"/>
        <v/>
      </c>
      <c r="W343" s="29" t="str">
        <f t="shared" si="118"/>
        <v/>
      </c>
    </row>
    <row r="344" spans="1:23" x14ac:dyDescent="0.25">
      <c r="A344" s="14" t="str">
        <f t="shared" si="105"/>
        <v/>
      </c>
      <c r="B344" s="56" t="str">
        <f t="shared" ca="1" si="106"/>
        <v/>
      </c>
      <c r="C344" s="30" t="str">
        <f t="shared" si="119"/>
        <v/>
      </c>
      <c r="E344" s="25" t="str">
        <f t="shared" si="124"/>
        <v/>
      </c>
      <c r="F344" s="31" t="str">
        <f t="shared" si="120"/>
        <v/>
      </c>
      <c r="G344" s="31" t="str">
        <f t="shared" si="121"/>
        <v/>
      </c>
      <c r="H344" s="26" t="str">
        <f t="shared" si="125"/>
        <v/>
      </c>
      <c r="I344" s="25" t="str">
        <f t="shared" si="122"/>
        <v/>
      </c>
      <c r="K344" s="27" t="str">
        <f t="shared" si="123"/>
        <v/>
      </c>
      <c r="L344" s="28" t="str">
        <f t="shared" si="107"/>
        <v/>
      </c>
      <c r="M344" s="29" t="str">
        <f t="shared" si="108"/>
        <v/>
      </c>
      <c r="N344" s="28" t="str">
        <f t="shared" si="109"/>
        <v/>
      </c>
      <c r="O344" s="29" t="str">
        <f t="shared" si="110"/>
        <v/>
      </c>
      <c r="P344" s="28" t="str">
        <f t="shared" si="111"/>
        <v/>
      </c>
      <c r="Q344" s="29" t="str">
        <f t="shared" si="112"/>
        <v/>
      </c>
      <c r="R344" s="28" t="str">
        <f t="shared" si="113"/>
        <v/>
      </c>
      <c r="S344" s="29" t="str">
        <f t="shared" si="114"/>
        <v/>
      </c>
      <c r="T344" s="28" t="str">
        <f t="shared" si="115"/>
        <v/>
      </c>
      <c r="U344" s="29" t="str">
        <f t="shared" si="116"/>
        <v/>
      </c>
      <c r="V344" s="28" t="str">
        <f t="shared" si="117"/>
        <v/>
      </c>
      <c r="W344" s="29" t="str">
        <f t="shared" si="118"/>
        <v/>
      </c>
    </row>
    <row r="345" spans="1:23" x14ac:dyDescent="0.25">
      <c r="A345" s="14" t="str">
        <f t="shared" si="105"/>
        <v/>
      </c>
      <c r="B345" s="56" t="str">
        <f t="shared" ca="1" si="106"/>
        <v/>
      </c>
      <c r="C345" s="30" t="str">
        <f t="shared" si="119"/>
        <v/>
      </c>
      <c r="E345" s="25" t="str">
        <f t="shared" si="124"/>
        <v/>
      </c>
      <c r="F345" s="31" t="str">
        <f t="shared" si="120"/>
        <v/>
      </c>
      <c r="G345" s="31" t="str">
        <f t="shared" si="121"/>
        <v/>
      </c>
      <c r="H345" s="26" t="str">
        <f t="shared" si="125"/>
        <v/>
      </c>
      <c r="I345" s="25" t="str">
        <f t="shared" si="122"/>
        <v/>
      </c>
      <c r="K345" s="27" t="str">
        <f t="shared" si="123"/>
        <v/>
      </c>
      <c r="L345" s="28" t="str">
        <f t="shared" si="107"/>
        <v/>
      </c>
      <c r="M345" s="29" t="str">
        <f t="shared" si="108"/>
        <v/>
      </c>
      <c r="N345" s="28" t="str">
        <f t="shared" si="109"/>
        <v/>
      </c>
      <c r="O345" s="29" t="str">
        <f t="shared" si="110"/>
        <v/>
      </c>
      <c r="P345" s="28" t="str">
        <f t="shared" si="111"/>
        <v/>
      </c>
      <c r="Q345" s="29" t="str">
        <f t="shared" si="112"/>
        <v/>
      </c>
      <c r="R345" s="28" t="str">
        <f t="shared" si="113"/>
        <v/>
      </c>
      <c r="S345" s="29" t="str">
        <f t="shared" si="114"/>
        <v/>
      </c>
      <c r="T345" s="28" t="str">
        <f t="shared" si="115"/>
        <v/>
      </c>
      <c r="U345" s="29" t="str">
        <f t="shared" si="116"/>
        <v/>
      </c>
      <c r="V345" s="28" t="str">
        <f t="shared" si="117"/>
        <v/>
      </c>
      <c r="W345" s="29" t="str">
        <f t="shared" si="118"/>
        <v/>
      </c>
    </row>
    <row r="346" spans="1:23" x14ac:dyDescent="0.25">
      <c r="A346" s="14" t="str">
        <f t="shared" si="105"/>
        <v/>
      </c>
      <c r="B346" s="56" t="str">
        <f t="shared" ca="1" si="106"/>
        <v/>
      </c>
      <c r="C346" s="30" t="str">
        <f t="shared" si="119"/>
        <v/>
      </c>
      <c r="E346" s="25" t="str">
        <f t="shared" si="124"/>
        <v/>
      </c>
      <c r="F346" s="31" t="str">
        <f t="shared" si="120"/>
        <v/>
      </c>
      <c r="G346" s="31" t="str">
        <f t="shared" si="121"/>
        <v/>
      </c>
      <c r="H346" s="26" t="str">
        <f t="shared" si="125"/>
        <v/>
      </c>
      <c r="I346" s="25" t="str">
        <f t="shared" si="122"/>
        <v/>
      </c>
      <c r="K346" s="27" t="str">
        <f t="shared" si="123"/>
        <v/>
      </c>
      <c r="L346" s="28" t="str">
        <f t="shared" si="107"/>
        <v/>
      </c>
      <c r="M346" s="29" t="str">
        <f t="shared" si="108"/>
        <v/>
      </c>
      <c r="N346" s="28" t="str">
        <f t="shared" si="109"/>
        <v/>
      </c>
      <c r="O346" s="29" t="str">
        <f t="shared" si="110"/>
        <v/>
      </c>
      <c r="P346" s="28" t="str">
        <f t="shared" si="111"/>
        <v/>
      </c>
      <c r="Q346" s="29" t="str">
        <f t="shared" si="112"/>
        <v/>
      </c>
      <c r="R346" s="28" t="str">
        <f t="shared" si="113"/>
        <v/>
      </c>
      <c r="S346" s="29" t="str">
        <f t="shared" si="114"/>
        <v/>
      </c>
      <c r="T346" s="28" t="str">
        <f t="shared" si="115"/>
        <v/>
      </c>
      <c r="U346" s="29" t="str">
        <f t="shared" si="116"/>
        <v/>
      </c>
      <c r="V346" s="28" t="str">
        <f t="shared" si="117"/>
        <v/>
      </c>
      <c r="W346" s="29" t="str">
        <f t="shared" si="118"/>
        <v/>
      </c>
    </row>
    <row r="347" spans="1:23" x14ac:dyDescent="0.25">
      <c r="A347" s="14" t="str">
        <f t="shared" si="105"/>
        <v/>
      </c>
      <c r="B347" s="56" t="str">
        <f t="shared" ca="1" si="106"/>
        <v/>
      </c>
      <c r="C347" s="30" t="str">
        <f t="shared" si="119"/>
        <v/>
      </c>
      <c r="E347" s="25" t="str">
        <f t="shared" si="124"/>
        <v/>
      </c>
      <c r="F347" s="31" t="str">
        <f t="shared" si="120"/>
        <v/>
      </c>
      <c r="G347" s="31" t="str">
        <f t="shared" si="121"/>
        <v/>
      </c>
      <c r="H347" s="26" t="str">
        <f t="shared" si="125"/>
        <v/>
      </c>
      <c r="I347" s="25" t="str">
        <f t="shared" si="122"/>
        <v/>
      </c>
      <c r="K347" s="27" t="str">
        <f t="shared" si="123"/>
        <v/>
      </c>
      <c r="L347" s="28" t="str">
        <f t="shared" si="107"/>
        <v/>
      </c>
      <c r="M347" s="29" t="str">
        <f t="shared" si="108"/>
        <v/>
      </c>
      <c r="N347" s="28" t="str">
        <f t="shared" si="109"/>
        <v/>
      </c>
      <c r="O347" s="29" t="str">
        <f t="shared" si="110"/>
        <v/>
      </c>
      <c r="P347" s="28" t="str">
        <f t="shared" si="111"/>
        <v/>
      </c>
      <c r="Q347" s="29" t="str">
        <f t="shared" si="112"/>
        <v/>
      </c>
      <c r="R347" s="28" t="str">
        <f t="shared" si="113"/>
        <v/>
      </c>
      <c r="S347" s="29" t="str">
        <f t="shared" si="114"/>
        <v/>
      </c>
      <c r="T347" s="28" t="str">
        <f t="shared" si="115"/>
        <v/>
      </c>
      <c r="U347" s="29" t="str">
        <f t="shared" si="116"/>
        <v/>
      </c>
      <c r="V347" s="28" t="str">
        <f t="shared" si="117"/>
        <v/>
      </c>
      <c r="W347" s="29" t="str">
        <f t="shared" si="118"/>
        <v/>
      </c>
    </row>
    <row r="348" spans="1:23" x14ac:dyDescent="0.25">
      <c r="A348" s="14" t="str">
        <f t="shared" si="105"/>
        <v/>
      </c>
      <c r="B348" s="56" t="str">
        <f t="shared" ca="1" si="106"/>
        <v/>
      </c>
      <c r="C348" s="30" t="str">
        <f t="shared" si="119"/>
        <v/>
      </c>
      <c r="E348" s="25" t="str">
        <f t="shared" si="124"/>
        <v/>
      </c>
      <c r="F348" s="31" t="str">
        <f t="shared" si="120"/>
        <v/>
      </c>
      <c r="G348" s="31" t="str">
        <f t="shared" si="121"/>
        <v/>
      </c>
      <c r="H348" s="26" t="str">
        <f t="shared" si="125"/>
        <v/>
      </c>
      <c r="I348" s="25" t="str">
        <f t="shared" si="122"/>
        <v/>
      </c>
      <c r="K348" s="27" t="str">
        <f t="shared" si="123"/>
        <v/>
      </c>
      <c r="L348" s="28" t="str">
        <f t="shared" si="107"/>
        <v/>
      </c>
      <c r="M348" s="29" t="str">
        <f t="shared" si="108"/>
        <v/>
      </c>
      <c r="N348" s="28" t="str">
        <f t="shared" si="109"/>
        <v/>
      </c>
      <c r="O348" s="29" t="str">
        <f t="shared" si="110"/>
        <v/>
      </c>
      <c r="P348" s="28" t="str">
        <f t="shared" si="111"/>
        <v/>
      </c>
      <c r="Q348" s="29" t="str">
        <f t="shared" si="112"/>
        <v/>
      </c>
      <c r="R348" s="28" t="str">
        <f t="shared" si="113"/>
        <v/>
      </c>
      <c r="S348" s="29" t="str">
        <f t="shared" si="114"/>
        <v/>
      </c>
      <c r="T348" s="28" t="str">
        <f t="shared" si="115"/>
        <v/>
      </c>
      <c r="U348" s="29" t="str">
        <f t="shared" si="116"/>
        <v/>
      </c>
      <c r="V348" s="28" t="str">
        <f t="shared" si="117"/>
        <v/>
      </c>
      <c r="W348" s="29" t="str">
        <f t="shared" si="118"/>
        <v/>
      </c>
    </row>
    <row r="349" spans="1:23" x14ac:dyDescent="0.25">
      <c r="A349" s="14" t="str">
        <f t="shared" si="105"/>
        <v/>
      </c>
      <c r="B349" s="56" t="str">
        <f t="shared" ca="1" si="106"/>
        <v/>
      </c>
      <c r="C349" s="30" t="str">
        <f t="shared" si="119"/>
        <v/>
      </c>
      <c r="E349" s="25" t="str">
        <f t="shared" si="124"/>
        <v/>
      </c>
      <c r="F349" s="31" t="str">
        <f t="shared" si="120"/>
        <v/>
      </c>
      <c r="G349" s="31" t="str">
        <f t="shared" si="121"/>
        <v/>
      </c>
      <c r="H349" s="26" t="str">
        <f t="shared" si="125"/>
        <v/>
      </c>
      <c r="I349" s="25" t="str">
        <f t="shared" si="122"/>
        <v/>
      </c>
      <c r="K349" s="27" t="str">
        <f t="shared" si="123"/>
        <v/>
      </c>
      <c r="L349" s="28" t="str">
        <f t="shared" si="107"/>
        <v/>
      </c>
      <c r="M349" s="29" t="str">
        <f t="shared" si="108"/>
        <v/>
      </c>
      <c r="N349" s="28" t="str">
        <f t="shared" si="109"/>
        <v/>
      </c>
      <c r="O349" s="29" t="str">
        <f t="shared" si="110"/>
        <v/>
      </c>
      <c r="P349" s="28" t="str">
        <f t="shared" si="111"/>
        <v/>
      </c>
      <c r="Q349" s="29" t="str">
        <f t="shared" si="112"/>
        <v/>
      </c>
      <c r="R349" s="28" t="str">
        <f t="shared" si="113"/>
        <v/>
      </c>
      <c r="S349" s="29" t="str">
        <f t="shared" si="114"/>
        <v/>
      </c>
      <c r="T349" s="28" t="str">
        <f t="shared" si="115"/>
        <v/>
      </c>
      <c r="U349" s="29" t="str">
        <f t="shared" si="116"/>
        <v/>
      </c>
      <c r="V349" s="28" t="str">
        <f t="shared" si="117"/>
        <v/>
      </c>
      <c r="W349" s="29" t="str">
        <f t="shared" si="118"/>
        <v/>
      </c>
    </row>
    <row r="350" spans="1:23" x14ac:dyDescent="0.25">
      <c r="A350" s="14" t="str">
        <f t="shared" si="105"/>
        <v/>
      </c>
      <c r="B350" s="56" t="str">
        <f t="shared" ca="1" si="106"/>
        <v/>
      </c>
      <c r="C350" s="30" t="str">
        <f t="shared" si="119"/>
        <v/>
      </c>
      <c r="E350" s="25" t="str">
        <f t="shared" si="124"/>
        <v/>
      </c>
      <c r="F350" s="31" t="str">
        <f t="shared" si="120"/>
        <v/>
      </c>
      <c r="G350" s="31" t="str">
        <f t="shared" si="121"/>
        <v/>
      </c>
      <c r="H350" s="26" t="str">
        <f t="shared" si="125"/>
        <v/>
      </c>
      <c r="I350" s="25" t="str">
        <f t="shared" si="122"/>
        <v/>
      </c>
      <c r="K350" s="27" t="str">
        <f t="shared" si="123"/>
        <v/>
      </c>
      <c r="L350" s="28" t="str">
        <f t="shared" si="107"/>
        <v/>
      </c>
      <c r="M350" s="29" t="str">
        <f t="shared" si="108"/>
        <v/>
      </c>
      <c r="N350" s="28" t="str">
        <f t="shared" si="109"/>
        <v/>
      </c>
      <c r="O350" s="29" t="str">
        <f t="shared" si="110"/>
        <v/>
      </c>
      <c r="P350" s="28" t="str">
        <f t="shared" si="111"/>
        <v/>
      </c>
      <c r="Q350" s="29" t="str">
        <f t="shared" si="112"/>
        <v/>
      </c>
      <c r="R350" s="28" t="str">
        <f t="shared" si="113"/>
        <v/>
      </c>
      <c r="S350" s="29" t="str">
        <f t="shared" si="114"/>
        <v/>
      </c>
      <c r="T350" s="28" t="str">
        <f t="shared" si="115"/>
        <v/>
      </c>
      <c r="U350" s="29" t="str">
        <f t="shared" si="116"/>
        <v/>
      </c>
      <c r="V350" s="28" t="str">
        <f t="shared" si="117"/>
        <v/>
      </c>
      <c r="W350" s="29" t="str">
        <f t="shared" si="118"/>
        <v/>
      </c>
    </row>
    <row r="351" spans="1:23" x14ac:dyDescent="0.25">
      <c r="A351" s="14" t="str">
        <f t="shared" si="105"/>
        <v/>
      </c>
      <c r="B351" s="56" t="str">
        <f t="shared" ca="1" si="106"/>
        <v/>
      </c>
      <c r="C351" s="30" t="str">
        <f t="shared" si="119"/>
        <v/>
      </c>
      <c r="E351" s="25" t="str">
        <f t="shared" si="124"/>
        <v/>
      </c>
      <c r="F351" s="31" t="str">
        <f t="shared" si="120"/>
        <v/>
      </c>
      <c r="G351" s="31" t="str">
        <f t="shared" si="121"/>
        <v/>
      </c>
      <c r="H351" s="26" t="str">
        <f t="shared" si="125"/>
        <v/>
      </c>
      <c r="I351" s="25" t="str">
        <f t="shared" si="122"/>
        <v/>
      </c>
      <c r="K351" s="27" t="str">
        <f t="shared" si="123"/>
        <v/>
      </c>
      <c r="L351" s="28" t="str">
        <f t="shared" si="107"/>
        <v/>
      </c>
      <c r="M351" s="29" t="str">
        <f t="shared" si="108"/>
        <v/>
      </c>
      <c r="N351" s="28" t="str">
        <f t="shared" si="109"/>
        <v/>
      </c>
      <c r="O351" s="29" t="str">
        <f t="shared" si="110"/>
        <v/>
      </c>
      <c r="P351" s="28" t="str">
        <f t="shared" si="111"/>
        <v/>
      </c>
      <c r="Q351" s="29" t="str">
        <f t="shared" si="112"/>
        <v/>
      </c>
      <c r="R351" s="28" t="str">
        <f t="shared" si="113"/>
        <v/>
      </c>
      <c r="S351" s="29" t="str">
        <f t="shared" si="114"/>
        <v/>
      </c>
      <c r="T351" s="28" t="str">
        <f t="shared" si="115"/>
        <v/>
      </c>
      <c r="U351" s="29" t="str">
        <f t="shared" si="116"/>
        <v/>
      </c>
      <c r="V351" s="28" t="str">
        <f t="shared" si="117"/>
        <v/>
      </c>
      <c r="W351" s="29" t="str">
        <f t="shared" si="118"/>
        <v/>
      </c>
    </row>
    <row r="352" spans="1:23" x14ac:dyDescent="0.25">
      <c r="A352" s="14" t="str">
        <f t="shared" si="105"/>
        <v/>
      </c>
      <c r="B352" s="56" t="str">
        <f t="shared" ca="1" si="106"/>
        <v/>
      </c>
      <c r="C352" s="30" t="str">
        <f t="shared" si="119"/>
        <v/>
      </c>
      <c r="E352" s="25" t="str">
        <f t="shared" si="124"/>
        <v/>
      </c>
      <c r="F352" s="31" t="str">
        <f t="shared" si="120"/>
        <v/>
      </c>
      <c r="G352" s="31" t="str">
        <f t="shared" si="121"/>
        <v/>
      </c>
      <c r="H352" s="26" t="str">
        <f t="shared" si="125"/>
        <v/>
      </c>
      <c r="I352" s="25" t="str">
        <f t="shared" si="122"/>
        <v/>
      </c>
      <c r="J352" s="25"/>
      <c r="K352" s="27" t="str">
        <f t="shared" si="123"/>
        <v/>
      </c>
      <c r="L352" s="28" t="str">
        <f t="shared" si="107"/>
        <v/>
      </c>
      <c r="M352" s="29" t="str">
        <f t="shared" si="108"/>
        <v/>
      </c>
      <c r="N352" s="28" t="str">
        <f t="shared" si="109"/>
        <v/>
      </c>
      <c r="O352" s="29" t="str">
        <f t="shared" si="110"/>
        <v/>
      </c>
      <c r="P352" s="28" t="str">
        <f t="shared" si="111"/>
        <v/>
      </c>
      <c r="Q352" s="29" t="str">
        <f t="shared" si="112"/>
        <v/>
      </c>
      <c r="R352" s="28" t="str">
        <f t="shared" si="113"/>
        <v/>
      </c>
      <c r="S352" s="29" t="str">
        <f t="shared" si="114"/>
        <v/>
      </c>
      <c r="T352" s="28" t="str">
        <f t="shared" si="115"/>
        <v/>
      </c>
      <c r="U352" s="29" t="str">
        <f t="shared" si="116"/>
        <v/>
      </c>
      <c r="V352" s="28" t="str">
        <f t="shared" si="117"/>
        <v/>
      </c>
      <c r="W352" s="29" t="str">
        <f t="shared" si="118"/>
        <v/>
      </c>
    </row>
    <row r="353" spans="1:23" x14ac:dyDescent="0.25">
      <c r="A353" s="14" t="str">
        <f t="shared" si="105"/>
        <v/>
      </c>
      <c r="B353" s="56" t="str">
        <f t="shared" ca="1" si="106"/>
        <v/>
      </c>
      <c r="C353" s="30" t="str">
        <f t="shared" si="119"/>
        <v/>
      </c>
      <c r="E353" s="25" t="str">
        <f t="shared" si="124"/>
        <v/>
      </c>
      <c r="F353" s="31" t="str">
        <f t="shared" si="120"/>
        <v/>
      </c>
      <c r="G353" s="31" t="str">
        <f t="shared" si="121"/>
        <v/>
      </c>
      <c r="H353" s="26" t="str">
        <f t="shared" si="125"/>
        <v/>
      </c>
      <c r="I353" s="25" t="str">
        <f t="shared" si="122"/>
        <v/>
      </c>
      <c r="K353" s="27" t="str">
        <f t="shared" si="123"/>
        <v/>
      </c>
      <c r="L353" s="28" t="str">
        <f t="shared" si="107"/>
        <v/>
      </c>
      <c r="M353" s="29" t="str">
        <f t="shared" si="108"/>
        <v/>
      </c>
      <c r="N353" s="28" t="str">
        <f t="shared" si="109"/>
        <v/>
      </c>
      <c r="O353" s="29" t="str">
        <f t="shared" si="110"/>
        <v/>
      </c>
      <c r="P353" s="28" t="str">
        <f t="shared" si="111"/>
        <v/>
      </c>
      <c r="Q353" s="29" t="str">
        <f t="shared" si="112"/>
        <v/>
      </c>
      <c r="R353" s="28" t="str">
        <f t="shared" si="113"/>
        <v/>
      </c>
      <c r="S353" s="29" t="str">
        <f t="shared" si="114"/>
        <v/>
      </c>
      <c r="T353" s="28" t="str">
        <f t="shared" si="115"/>
        <v/>
      </c>
      <c r="U353" s="29" t="str">
        <f t="shared" si="116"/>
        <v/>
      </c>
      <c r="V353" s="28" t="str">
        <f t="shared" si="117"/>
        <v/>
      </c>
      <c r="W353" s="29" t="str">
        <f t="shared" si="118"/>
        <v/>
      </c>
    </row>
    <row r="354" spans="1:23" x14ac:dyDescent="0.25">
      <c r="A354" s="14" t="str">
        <f t="shared" si="105"/>
        <v/>
      </c>
      <c r="B354" s="56" t="str">
        <f t="shared" ca="1" si="106"/>
        <v/>
      </c>
      <c r="C354" s="30" t="str">
        <f t="shared" si="119"/>
        <v/>
      </c>
      <c r="E354" s="25" t="str">
        <f t="shared" si="124"/>
        <v/>
      </c>
      <c r="F354" s="31" t="str">
        <f t="shared" si="120"/>
        <v/>
      </c>
      <c r="G354" s="31" t="str">
        <f t="shared" si="121"/>
        <v/>
      </c>
      <c r="H354" s="26" t="str">
        <f t="shared" si="125"/>
        <v/>
      </c>
      <c r="I354" s="25" t="str">
        <f t="shared" si="122"/>
        <v/>
      </c>
      <c r="K354" s="27" t="str">
        <f t="shared" si="123"/>
        <v/>
      </c>
      <c r="L354" s="28" t="str">
        <f t="shared" si="107"/>
        <v/>
      </c>
      <c r="M354" s="29" t="str">
        <f t="shared" si="108"/>
        <v/>
      </c>
      <c r="N354" s="28" t="str">
        <f t="shared" si="109"/>
        <v/>
      </c>
      <c r="O354" s="29" t="str">
        <f t="shared" si="110"/>
        <v/>
      </c>
      <c r="P354" s="28" t="str">
        <f t="shared" si="111"/>
        <v/>
      </c>
      <c r="Q354" s="29" t="str">
        <f t="shared" si="112"/>
        <v/>
      </c>
      <c r="R354" s="28" t="str">
        <f t="shared" si="113"/>
        <v/>
      </c>
      <c r="S354" s="29" t="str">
        <f t="shared" si="114"/>
        <v/>
      </c>
      <c r="T354" s="28" t="str">
        <f t="shared" si="115"/>
        <v/>
      </c>
      <c r="U354" s="29" t="str">
        <f t="shared" si="116"/>
        <v/>
      </c>
      <c r="V354" s="28" t="str">
        <f t="shared" si="117"/>
        <v/>
      </c>
      <c r="W354" s="29" t="str">
        <f t="shared" si="118"/>
        <v/>
      </c>
    </row>
    <row r="355" spans="1:23" x14ac:dyDescent="0.25">
      <c r="A355" s="14" t="str">
        <f t="shared" si="105"/>
        <v/>
      </c>
      <c r="B355" s="56" t="str">
        <f t="shared" ca="1" si="106"/>
        <v/>
      </c>
      <c r="C355" s="30" t="str">
        <f t="shared" si="119"/>
        <v/>
      </c>
      <c r="E355" s="25" t="str">
        <f t="shared" si="124"/>
        <v/>
      </c>
      <c r="F355" s="31" t="str">
        <f t="shared" si="120"/>
        <v/>
      </c>
      <c r="G355" s="31" t="str">
        <f t="shared" si="121"/>
        <v/>
      </c>
      <c r="H355" s="26" t="str">
        <f t="shared" si="125"/>
        <v/>
      </c>
      <c r="I355" s="25" t="str">
        <f t="shared" si="122"/>
        <v/>
      </c>
      <c r="K355" s="27" t="str">
        <f t="shared" si="123"/>
        <v/>
      </c>
      <c r="L355" s="28" t="str">
        <f t="shared" si="107"/>
        <v/>
      </c>
      <c r="M355" s="29" t="str">
        <f t="shared" si="108"/>
        <v/>
      </c>
      <c r="N355" s="28" t="str">
        <f t="shared" si="109"/>
        <v/>
      </c>
      <c r="O355" s="29" t="str">
        <f t="shared" si="110"/>
        <v/>
      </c>
      <c r="P355" s="28" t="str">
        <f t="shared" si="111"/>
        <v/>
      </c>
      <c r="Q355" s="29" t="str">
        <f t="shared" si="112"/>
        <v/>
      </c>
      <c r="R355" s="28" t="str">
        <f t="shared" si="113"/>
        <v/>
      </c>
      <c r="S355" s="29" t="str">
        <f t="shared" si="114"/>
        <v/>
      </c>
      <c r="T355" s="28" t="str">
        <f t="shared" si="115"/>
        <v/>
      </c>
      <c r="U355" s="29" t="str">
        <f t="shared" si="116"/>
        <v/>
      </c>
      <c r="V355" s="28" t="str">
        <f t="shared" si="117"/>
        <v/>
      </c>
      <c r="W355" s="29" t="str">
        <f t="shared" si="118"/>
        <v/>
      </c>
    </row>
    <row r="356" spans="1:23" x14ac:dyDescent="0.25">
      <c r="A356" s="14" t="str">
        <f t="shared" si="105"/>
        <v/>
      </c>
      <c r="B356" s="56" t="str">
        <f t="shared" ca="1" si="106"/>
        <v/>
      </c>
      <c r="C356" s="30" t="str">
        <f t="shared" si="119"/>
        <v/>
      </c>
      <c r="E356" s="25" t="str">
        <f t="shared" si="124"/>
        <v/>
      </c>
      <c r="F356" s="31" t="str">
        <f t="shared" si="120"/>
        <v/>
      </c>
      <c r="G356" s="31" t="str">
        <f t="shared" si="121"/>
        <v/>
      </c>
      <c r="H356" s="26" t="str">
        <f t="shared" si="125"/>
        <v/>
      </c>
      <c r="I356" s="25" t="str">
        <f t="shared" si="122"/>
        <v/>
      </c>
      <c r="K356" s="27" t="str">
        <f t="shared" si="123"/>
        <v/>
      </c>
      <c r="L356" s="28" t="str">
        <f t="shared" si="107"/>
        <v/>
      </c>
      <c r="M356" s="29" t="str">
        <f t="shared" si="108"/>
        <v/>
      </c>
      <c r="N356" s="28" t="str">
        <f t="shared" si="109"/>
        <v/>
      </c>
      <c r="O356" s="29" t="str">
        <f t="shared" si="110"/>
        <v/>
      </c>
      <c r="P356" s="28" t="str">
        <f t="shared" si="111"/>
        <v/>
      </c>
      <c r="Q356" s="29" t="str">
        <f t="shared" si="112"/>
        <v/>
      </c>
      <c r="R356" s="28" t="str">
        <f t="shared" si="113"/>
        <v/>
      </c>
      <c r="S356" s="29" t="str">
        <f t="shared" si="114"/>
        <v/>
      </c>
      <c r="T356" s="28" t="str">
        <f t="shared" si="115"/>
        <v/>
      </c>
      <c r="U356" s="29" t="str">
        <f t="shared" si="116"/>
        <v/>
      </c>
      <c r="V356" s="28" t="str">
        <f t="shared" si="117"/>
        <v/>
      </c>
      <c r="W356" s="29" t="str">
        <f t="shared" si="118"/>
        <v/>
      </c>
    </row>
    <row r="357" spans="1:23" x14ac:dyDescent="0.25">
      <c r="A357" s="14" t="str">
        <f t="shared" si="105"/>
        <v/>
      </c>
      <c r="B357" s="56" t="str">
        <f t="shared" ca="1" si="106"/>
        <v/>
      </c>
      <c r="C357" s="30" t="str">
        <f t="shared" si="119"/>
        <v/>
      </c>
      <c r="E357" s="25" t="str">
        <f t="shared" si="124"/>
        <v/>
      </c>
      <c r="F357" s="31" t="str">
        <f t="shared" si="120"/>
        <v/>
      </c>
      <c r="G357" s="31" t="str">
        <f t="shared" si="121"/>
        <v/>
      </c>
      <c r="H357" s="26" t="str">
        <f t="shared" si="125"/>
        <v/>
      </c>
      <c r="I357" s="25" t="str">
        <f t="shared" si="122"/>
        <v/>
      </c>
      <c r="K357" s="27" t="str">
        <f t="shared" si="123"/>
        <v/>
      </c>
      <c r="L357" s="28" t="str">
        <f t="shared" si="107"/>
        <v/>
      </c>
      <c r="M357" s="29" t="str">
        <f t="shared" si="108"/>
        <v/>
      </c>
      <c r="N357" s="28" t="str">
        <f t="shared" si="109"/>
        <v/>
      </c>
      <c r="O357" s="29" t="str">
        <f t="shared" si="110"/>
        <v/>
      </c>
      <c r="P357" s="28" t="str">
        <f t="shared" si="111"/>
        <v/>
      </c>
      <c r="Q357" s="29" t="str">
        <f t="shared" si="112"/>
        <v/>
      </c>
      <c r="R357" s="28" t="str">
        <f t="shared" si="113"/>
        <v/>
      </c>
      <c r="S357" s="29" t="str">
        <f t="shared" si="114"/>
        <v/>
      </c>
      <c r="T357" s="28" t="str">
        <f t="shared" si="115"/>
        <v/>
      </c>
      <c r="U357" s="29" t="str">
        <f t="shared" si="116"/>
        <v/>
      </c>
      <c r="V357" s="28" t="str">
        <f t="shared" si="117"/>
        <v/>
      </c>
      <c r="W357" s="29" t="str">
        <f t="shared" si="118"/>
        <v/>
      </c>
    </row>
    <row r="358" spans="1:23" x14ac:dyDescent="0.25">
      <c r="A358" s="14" t="str">
        <f t="shared" si="105"/>
        <v/>
      </c>
      <c r="B358" s="56" t="str">
        <f t="shared" ca="1" si="106"/>
        <v/>
      </c>
      <c r="C358" s="30" t="str">
        <f t="shared" si="119"/>
        <v/>
      </c>
      <c r="E358" s="25" t="str">
        <f t="shared" si="124"/>
        <v/>
      </c>
      <c r="F358" s="31" t="str">
        <f t="shared" si="120"/>
        <v/>
      </c>
      <c r="G358" s="31" t="str">
        <f t="shared" si="121"/>
        <v/>
      </c>
      <c r="H358" s="26" t="str">
        <f t="shared" si="125"/>
        <v/>
      </c>
      <c r="I358" s="25" t="str">
        <f t="shared" si="122"/>
        <v/>
      </c>
      <c r="K358" s="27" t="str">
        <f t="shared" si="123"/>
        <v/>
      </c>
      <c r="L358" s="28" t="str">
        <f t="shared" si="107"/>
        <v/>
      </c>
      <c r="M358" s="29" t="str">
        <f t="shared" si="108"/>
        <v/>
      </c>
      <c r="N358" s="28" t="str">
        <f t="shared" si="109"/>
        <v/>
      </c>
      <c r="O358" s="29" t="str">
        <f t="shared" si="110"/>
        <v/>
      </c>
      <c r="P358" s="28" t="str">
        <f t="shared" si="111"/>
        <v/>
      </c>
      <c r="Q358" s="29" t="str">
        <f t="shared" si="112"/>
        <v/>
      </c>
      <c r="R358" s="28" t="str">
        <f t="shared" si="113"/>
        <v/>
      </c>
      <c r="S358" s="29" t="str">
        <f t="shared" si="114"/>
        <v/>
      </c>
      <c r="T358" s="28" t="str">
        <f t="shared" si="115"/>
        <v/>
      </c>
      <c r="U358" s="29" t="str">
        <f t="shared" si="116"/>
        <v/>
      </c>
      <c r="V358" s="28" t="str">
        <f t="shared" si="117"/>
        <v/>
      </c>
      <c r="W358" s="29" t="str">
        <f t="shared" si="118"/>
        <v/>
      </c>
    </row>
    <row r="359" spans="1:23" x14ac:dyDescent="0.25">
      <c r="A359" s="14" t="str">
        <f t="shared" si="105"/>
        <v/>
      </c>
      <c r="B359" s="56" t="str">
        <f t="shared" ca="1" si="106"/>
        <v/>
      </c>
      <c r="C359" s="30" t="str">
        <f t="shared" si="119"/>
        <v/>
      </c>
      <c r="E359" s="25" t="str">
        <f t="shared" si="124"/>
        <v/>
      </c>
      <c r="F359" s="31" t="str">
        <f t="shared" si="120"/>
        <v/>
      </c>
      <c r="G359" s="31" t="str">
        <f t="shared" si="121"/>
        <v/>
      </c>
      <c r="H359" s="26" t="str">
        <f t="shared" si="125"/>
        <v/>
      </c>
      <c r="I359" s="25" t="str">
        <f t="shared" si="122"/>
        <v/>
      </c>
      <c r="K359" s="27" t="str">
        <f t="shared" si="123"/>
        <v/>
      </c>
      <c r="L359" s="28" t="str">
        <f t="shared" si="107"/>
        <v/>
      </c>
      <c r="M359" s="29" t="str">
        <f t="shared" si="108"/>
        <v/>
      </c>
      <c r="N359" s="28" t="str">
        <f t="shared" si="109"/>
        <v/>
      </c>
      <c r="O359" s="29" t="str">
        <f t="shared" si="110"/>
        <v/>
      </c>
      <c r="P359" s="28" t="str">
        <f t="shared" si="111"/>
        <v/>
      </c>
      <c r="Q359" s="29" t="str">
        <f t="shared" si="112"/>
        <v/>
      </c>
      <c r="R359" s="28" t="str">
        <f t="shared" si="113"/>
        <v/>
      </c>
      <c r="S359" s="29" t="str">
        <f t="shared" si="114"/>
        <v/>
      </c>
      <c r="T359" s="28" t="str">
        <f t="shared" si="115"/>
        <v/>
      </c>
      <c r="U359" s="29" t="str">
        <f t="shared" si="116"/>
        <v/>
      </c>
      <c r="V359" s="28" t="str">
        <f t="shared" si="117"/>
        <v/>
      </c>
      <c r="W359" s="29" t="str">
        <f t="shared" si="118"/>
        <v/>
      </c>
    </row>
    <row r="360" spans="1:23" x14ac:dyDescent="0.25">
      <c r="A360" s="14" t="str">
        <f t="shared" si="105"/>
        <v/>
      </c>
      <c r="B360" s="56" t="str">
        <f t="shared" ca="1" si="106"/>
        <v/>
      </c>
      <c r="C360" s="30" t="str">
        <f t="shared" si="119"/>
        <v/>
      </c>
      <c r="E360" s="25" t="str">
        <f t="shared" si="124"/>
        <v/>
      </c>
      <c r="F360" s="31" t="str">
        <f t="shared" si="120"/>
        <v/>
      </c>
      <c r="G360" s="31" t="str">
        <f t="shared" si="121"/>
        <v/>
      </c>
      <c r="H360" s="26" t="str">
        <f t="shared" si="125"/>
        <v/>
      </c>
      <c r="I360" s="25" t="str">
        <f t="shared" si="122"/>
        <v/>
      </c>
      <c r="K360" s="27" t="str">
        <f t="shared" si="123"/>
        <v/>
      </c>
      <c r="L360" s="28" t="str">
        <f t="shared" si="107"/>
        <v/>
      </c>
      <c r="M360" s="29" t="str">
        <f t="shared" si="108"/>
        <v/>
      </c>
      <c r="N360" s="28" t="str">
        <f t="shared" si="109"/>
        <v/>
      </c>
      <c r="O360" s="29" t="str">
        <f t="shared" si="110"/>
        <v/>
      </c>
      <c r="P360" s="28" t="str">
        <f t="shared" si="111"/>
        <v/>
      </c>
      <c r="Q360" s="29" t="str">
        <f t="shared" si="112"/>
        <v/>
      </c>
      <c r="R360" s="28" t="str">
        <f t="shared" si="113"/>
        <v/>
      </c>
      <c r="S360" s="29" t="str">
        <f t="shared" si="114"/>
        <v/>
      </c>
      <c r="T360" s="28" t="str">
        <f t="shared" si="115"/>
        <v/>
      </c>
      <c r="U360" s="29" t="str">
        <f t="shared" si="116"/>
        <v/>
      </c>
      <c r="V360" s="28" t="str">
        <f t="shared" si="117"/>
        <v/>
      </c>
      <c r="W360" s="29" t="str">
        <f t="shared" si="118"/>
        <v/>
      </c>
    </row>
    <row r="361" spans="1:23" x14ac:dyDescent="0.25">
      <c r="A361" s="14" t="str">
        <f t="shared" si="105"/>
        <v/>
      </c>
      <c r="B361" s="56" t="str">
        <f t="shared" ca="1" si="106"/>
        <v/>
      </c>
      <c r="C361" s="30" t="str">
        <f t="shared" si="119"/>
        <v/>
      </c>
      <c r="E361" s="25" t="str">
        <f t="shared" si="124"/>
        <v/>
      </c>
      <c r="F361" s="31" t="str">
        <f t="shared" si="120"/>
        <v/>
      </c>
      <c r="G361" s="31" t="str">
        <f t="shared" si="121"/>
        <v/>
      </c>
      <c r="H361" s="26" t="str">
        <f t="shared" si="125"/>
        <v/>
      </c>
      <c r="I361" s="25" t="str">
        <f t="shared" si="122"/>
        <v/>
      </c>
      <c r="K361" s="27" t="str">
        <f t="shared" si="123"/>
        <v/>
      </c>
      <c r="L361" s="28" t="str">
        <f t="shared" si="107"/>
        <v/>
      </c>
      <c r="M361" s="29" t="str">
        <f t="shared" si="108"/>
        <v/>
      </c>
      <c r="N361" s="28" t="str">
        <f t="shared" si="109"/>
        <v/>
      </c>
      <c r="O361" s="29" t="str">
        <f t="shared" si="110"/>
        <v/>
      </c>
      <c r="P361" s="28" t="str">
        <f t="shared" si="111"/>
        <v/>
      </c>
      <c r="Q361" s="29" t="str">
        <f t="shared" si="112"/>
        <v/>
      </c>
      <c r="R361" s="28" t="str">
        <f t="shared" si="113"/>
        <v/>
      </c>
      <c r="S361" s="29" t="str">
        <f t="shared" si="114"/>
        <v/>
      </c>
      <c r="T361" s="28" t="str">
        <f t="shared" si="115"/>
        <v/>
      </c>
      <c r="U361" s="29" t="str">
        <f t="shared" si="116"/>
        <v/>
      </c>
      <c r="V361" s="28" t="str">
        <f t="shared" si="117"/>
        <v/>
      </c>
      <c r="W361" s="29" t="str">
        <f t="shared" si="118"/>
        <v/>
      </c>
    </row>
    <row r="362" spans="1:23" x14ac:dyDescent="0.25">
      <c r="A362" s="14" t="str">
        <f t="shared" si="105"/>
        <v/>
      </c>
      <c r="B362" s="56" t="str">
        <f t="shared" ca="1" si="106"/>
        <v/>
      </c>
      <c r="C362" s="30" t="str">
        <f t="shared" si="119"/>
        <v/>
      </c>
      <c r="E362" s="25" t="str">
        <f t="shared" si="124"/>
        <v/>
      </c>
      <c r="F362" s="31" t="str">
        <f t="shared" si="120"/>
        <v/>
      </c>
      <c r="G362" s="31" t="str">
        <f t="shared" si="121"/>
        <v/>
      </c>
      <c r="H362" s="26" t="str">
        <f t="shared" si="125"/>
        <v/>
      </c>
      <c r="I362" s="25" t="str">
        <f t="shared" si="122"/>
        <v/>
      </c>
      <c r="K362" s="27" t="str">
        <f t="shared" si="123"/>
        <v/>
      </c>
      <c r="L362" s="28" t="str">
        <f t="shared" si="107"/>
        <v/>
      </c>
      <c r="M362" s="29" t="str">
        <f t="shared" si="108"/>
        <v/>
      </c>
      <c r="N362" s="28" t="str">
        <f t="shared" si="109"/>
        <v/>
      </c>
      <c r="O362" s="29" t="str">
        <f t="shared" si="110"/>
        <v/>
      </c>
      <c r="P362" s="28" t="str">
        <f t="shared" si="111"/>
        <v/>
      </c>
      <c r="Q362" s="29" t="str">
        <f t="shared" si="112"/>
        <v/>
      </c>
      <c r="R362" s="28" t="str">
        <f t="shared" si="113"/>
        <v/>
      </c>
      <c r="S362" s="29" t="str">
        <f t="shared" si="114"/>
        <v/>
      </c>
      <c r="T362" s="28" t="str">
        <f t="shared" si="115"/>
        <v/>
      </c>
      <c r="U362" s="29" t="str">
        <f t="shared" si="116"/>
        <v/>
      </c>
      <c r="V362" s="28" t="str">
        <f t="shared" si="117"/>
        <v/>
      </c>
      <c r="W362" s="29" t="str">
        <f t="shared" si="118"/>
        <v/>
      </c>
    </row>
    <row r="363" spans="1:23" x14ac:dyDescent="0.25">
      <c r="A363" s="14" t="str">
        <f t="shared" si="105"/>
        <v/>
      </c>
      <c r="B363" s="56" t="str">
        <f t="shared" ca="1" si="106"/>
        <v/>
      </c>
      <c r="C363" s="30" t="str">
        <f t="shared" si="119"/>
        <v/>
      </c>
      <c r="E363" s="25" t="str">
        <f t="shared" si="124"/>
        <v/>
      </c>
      <c r="F363" s="31" t="str">
        <f t="shared" si="120"/>
        <v/>
      </c>
      <c r="G363" s="31" t="str">
        <f t="shared" si="121"/>
        <v/>
      </c>
      <c r="H363" s="26" t="str">
        <f t="shared" si="125"/>
        <v/>
      </c>
      <c r="I363" s="25" t="str">
        <f t="shared" si="122"/>
        <v/>
      </c>
      <c r="K363" s="27" t="str">
        <f t="shared" si="123"/>
        <v/>
      </c>
      <c r="L363" s="28" t="str">
        <f t="shared" si="107"/>
        <v/>
      </c>
      <c r="M363" s="29" t="str">
        <f t="shared" si="108"/>
        <v/>
      </c>
      <c r="N363" s="28" t="str">
        <f t="shared" si="109"/>
        <v/>
      </c>
      <c r="O363" s="29" t="str">
        <f t="shared" si="110"/>
        <v/>
      </c>
      <c r="P363" s="28" t="str">
        <f t="shared" si="111"/>
        <v/>
      </c>
      <c r="Q363" s="29" t="str">
        <f t="shared" si="112"/>
        <v/>
      </c>
      <c r="R363" s="28" t="str">
        <f t="shared" si="113"/>
        <v/>
      </c>
      <c r="S363" s="29" t="str">
        <f t="shared" si="114"/>
        <v/>
      </c>
      <c r="T363" s="28" t="str">
        <f t="shared" si="115"/>
        <v/>
      </c>
      <c r="U363" s="29" t="str">
        <f t="shared" si="116"/>
        <v/>
      </c>
      <c r="V363" s="28" t="str">
        <f t="shared" si="117"/>
        <v/>
      </c>
      <c r="W363" s="29" t="str">
        <f t="shared" si="118"/>
        <v/>
      </c>
    </row>
    <row r="364" spans="1:23" x14ac:dyDescent="0.25">
      <c r="A364" s="14" t="str">
        <f t="shared" si="105"/>
        <v/>
      </c>
      <c r="B364" s="56" t="str">
        <f t="shared" ca="1" si="106"/>
        <v/>
      </c>
      <c r="C364" s="30" t="str">
        <f t="shared" si="119"/>
        <v/>
      </c>
      <c r="E364" s="25" t="str">
        <f t="shared" si="124"/>
        <v/>
      </c>
      <c r="F364" s="31" t="str">
        <f t="shared" si="120"/>
        <v/>
      </c>
      <c r="G364" s="31" t="str">
        <f t="shared" si="121"/>
        <v/>
      </c>
      <c r="H364" s="26" t="str">
        <f t="shared" si="125"/>
        <v/>
      </c>
      <c r="I364" s="25" t="str">
        <f t="shared" si="122"/>
        <v/>
      </c>
      <c r="K364" s="27" t="str">
        <f t="shared" si="123"/>
        <v/>
      </c>
      <c r="L364" s="28" t="str">
        <f t="shared" si="107"/>
        <v/>
      </c>
      <c r="M364" s="29" t="str">
        <f t="shared" si="108"/>
        <v/>
      </c>
      <c r="N364" s="28" t="str">
        <f t="shared" si="109"/>
        <v/>
      </c>
      <c r="O364" s="29" t="str">
        <f t="shared" si="110"/>
        <v/>
      </c>
      <c r="P364" s="28" t="str">
        <f t="shared" si="111"/>
        <v/>
      </c>
      <c r="Q364" s="29" t="str">
        <f t="shared" si="112"/>
        <v/>
      </c>
      <c r="R364" s="28" t="str">
        <f t="shared" si="113"/>
        <v/>
      </c>
      <c r="S364" s="29" t="str">
        <f t="shared" si="114"/>
        <v/>
      </c>
      <c r="T364" s="28" t="str">
        <f t="shared" si="115"/>
        <v/>
      </c>
      <c r="U364" s="29" t="str">
        <f t="shared" si="116"/>
        <v/>
      </c>
      <c r="V364" s="28" t="str">
        <f t="shared" si="117"/>
        <v/>
      </c>
      <c r="W364" s="29" t="str">
        <f t="shared" si="118"/>
        <v/>
      </c>
    </row>
    <row r="365" spans="1:23" x14ac:dyDescent="0.25">
      <c r="A365" s="14" t="str">
        <f t="shared" si="105"/>
        <v/>
      </c>
      <c r="B365" s="56" t="str">
        <f t="shared" ca="1" si="106"/>
        <v/>
      </c>
      <c r="C365" s="30" t="str">
        <f t="shared" si="119"/>
        <v/>
      </c>
      <c r="E365" s="25" t="str">
        <f t="shared" si="124"/>
        <v/>
      </c>
      <c r="F365" s="31" t="str">
        <f t="shared" si="120"/>
        <v/>
      </c>
      <c r="G365" s="31" t="str">
        <f t="shared" si="121"/>
        <v/>
      </c>
      <c r="H365" s="26" t="str">
        <f t="shared" si="125"/>
        <v/>
      </c>
      <c r="I365" s="25" t="str">
        <f t="shared" si="122"/>
        <v/>
      </c>
      <c r="K365" s="27" t="str">
        <f t="shared" si="123"/>
        <v/>
      </c>
      <c r="L365" s="28" t="str">
        <f t="shared" si="107"/>
        <v/>
      </c>
      <c r="M365" s="29" t="str">
        <f t="shared" si="108"/>
        <v/>
      </c>
      <c r="N365" s="28" t="str">
        <f t="shared" si="109"/>
        <v/>
      </c>
      <c r="O365" s="29" t="str">
        <f t="shared" si="110"/>
        <v/>
      </c>
      <c r="P365" s="28" t="str">
        <f t="shared" si="111"/>
        <v/>
      </c>
      <c r="Q365" s="29" t="str">
        <f t="shared" si="112"/>
        <v/>
      </c>
      <c r="R365" s="28" t="str">
        <f t="shared" si="113"/>
        <v/>
      </c>
      <c r="S365" s="29" t="str">
        <f t="shared" si="114"/>
        <v/>
      </c>
      <c r="T365" s="28" t="str">
        <f t="shared" si="115"/>
        <v/>
      </c>
      <c r="U365" s="29" t="str">
        <f t="shared" si="116"/>
        <v/>
      </c>
      <c r="V365" s="28" t="str">
        <f t="shared" si="117"/>
        <v/>
      </c>
      <c r="W365" s="29" t="str">
        <f t="shared" si="118"/>
        <v/>
      </c>
    </row>
    <row r="366" spans="1:23" x14ac:dyDescent="0.25">
      <c r="A366" s="14" t="str">
        <f t="shared" si="105"/>
        <v/>
      </c>
      <c r="B366" s="56" t="str">
        <f t="shared" ca="1" si="106"/>
        <v/>
      </c>
      <c r="C366" s="30" t="str">
        <f t="shared" si="119"/>
        <v/>
      </c>
      <c r="E366" s="25" t="str">
        <f t="shared" si="124"/>
        <v/>
      </c>
      <c r="F366" s="31" t="str">
        <f t="shared" si="120"/>
        <v/>
      </c>
      <c r="G366" s="31" t="str">
        <f t="shared" si="121"/>
        <v/>
      </c>
      <c r="H366" s="26" t="str">
        <f t="shared" si="125"/>
        <v/>
      </c>
      <c r="I366" s="25" t="str">
        <f t="shared" si="122"/>
        <v/>
      </c>
      <c r="K366" s="27" t="str">
        <f t="shared" si="123"/>
        <v/>
      </c>
      <c r="L366" s="28" t="str">
        <f t="shared" si="107"/>
        <v/>
      </c>
      <c r="M366" s="29" t="str">
        <f t="shared" si="108"/>
        <v/>
      </c>
      <c r="N366" s="28" t="str">
        <f t="shared" si="109"/>
        <v/>
      </c>
      <c r="O366" s="29" t="str">
        <f t="shared" si="110"/>
        <v/>
      </c>
      <c r="P366" s="28" t="str">
        <f t="shared" si="111"/>
        <v/>
      </c>
      <c r="Q366" s="29" t="str">
        <f t="shared" si="112"/>
        <v/>
      </c>
      <c r="R366" s="28" t="str">
        <f t="shared" si="113"/>
        <v/>
      </c>
      <c r="S366" s="29" t="str">
        <f t="shared" si="114"/>
        <v/>
      </c>
      <c r="T366" s="28" t="str">
        <f t="shared" si="115"/>
        <v/>
      </c>
      <c r="U366" s="29" t="str">
        <f t="shared" si="116"/>
        <v/>
      </c>
      <c r="V366" s="28" t="str">
        <f t="shared" si="117"/>
        <v/>
      </c>
      <c r="W366" s="29" t="str">
        <f t="shared" si="118"/>
        <v/>
      </c>
    </row>
    <row r="367" spans="1:23" x14ac:dyDescent="0.25">
      <c r="A367" s="14" t="str">
        <f t="shared" si="105"/>
        <v/>
      </c>
      <c r="B367" s="56" t="str">
        <f t="shared" ca="1" si="106"/>
        <v/>
      </c>
      <c r="C367" s="30" t="str">
        <f t="shared" si="119"/>
        <v/>
      </c>
      <c r="E367" s="25" t="str">
        <f t="shared" si="124"/>
        <v/>
      </c>
      <c r="F367" s="31" t="str">
        <f t="shared" si="120"/>
        <v/>
      </c>
      <c r="G367" s="31" t="str">
        <f t="shared" si="121"/>
        <v/>
      </c>
      <c r="H367" s="26" t="str">
        <f t="shared" si="125"/>
        <v/>
      </c>
      <c r="I367" s="25" t="str">
        <f t="shared" si="122"/>
        <v/>
      </c>
      <c r="K367" s="27" t="str">
        <f t="shared" si="123"/>
        <v/>
      </c>
      <c r="L367" s="28" t="str">
        <f t="shared" si="107"/>
        <v/>
      </c>
      <c r="M367" s="29" t="str">
        <f t="shared" si="108"/>
        <v/>
      </c>
      <c r="N367" s="28" t="str">
        <f t="shared" si="109"/>
        <v/>
      </c>
      <c r="O367" s="29" t="str">
        <f t="shared" si="110"/>
        <v/>
      </c>
      <c r="P367" s="28" t="str">
        <f t="shared" si="111"/>
        <v/>
      </c>
      <c r="Q367" s="29" t="str">
        <f t="shared" si="112"/>
        <v/>
      </c>
      <c r="R367" s="28" t="str">
        <f t="shared" si="113"/>
        <v/>
      </c>
      <c r="S367" s="29" t="str">
        <f t="shared" si="114"/>
        <v/>
      </c>
      <c r="T367" s="28" t="str">
        <f t="shared" si="115"/>
        <v/>
      </c>
      <c r="U367" s="29" t="str">
        <f t="shared" si="116"/>
        <v/>
      </c>
      <c r="V367" s="28" t="str">
        <f t="shared" si="117"/>
        <v/>
      </c>
      <c r="W367" s="29" t="str">
        <f t="shared" si="118"/>
        <v/>
      </c>
    </row>
    <row r="368" spans="1:23" x14ac:dyDescent="0.25">
      <c r="A368" s="14" t="str">
        <f t="shared" si="105"/>
        <v/>
      </c>
      <c r="B368" s="56" t="str">
        <f t="shared" ca="1" si="106"/>
        <v/>
      </c>
      <c r="C368" s="30" t="str">
        <f t="shared" si="119"/>
        <v/>
      </c>
      <c r="E368" s="25" t="str">
        <f t="shared" si="124"/>
        <v/>
      </c>
      <c r="F368" s="31" t="str">
        <f t="shared" si="120"/>
        <v/>
      </c>
      <c r="G368" s="31" t="str">
        <f t="shared" si="121"/>
        <v/>
      </c>
      <c r="H368" s="26" t="str">
        <f t="shared" si="125"/>
        <v/>
      </c>
      <c r="I368" s="25" t="str">
        <f t="shared" si="122"/>
        <v/>
      </c>
      <c r="K368" s="27" t="str">
        <f t="shared" si="123"/>
        <v/>
      </c>
      <c r="L368" s="28" t="str">
        <f t="shared" si="107"/>
        <v/>
      </c>
      <c r="M368" s="29" t="str">
        <f t="shared" si="108"/>
        <v/>
      </c>
      <c r="N368" s="28" t="str">
        <f t="shared" si="109"/>
        <v/>
      </c>
      <c r="O368" s="29" t="str">
        <f t="shared" si="110"/>
        <v/>
      </c>
      <c r="P368" s="28" t="str">
        <f t="shared" si="111"/>
        <v/>
      </c>
      <c r="Q368" s="29" t="str">
        <f t="shared" si="112"/>
        <v/>
      </c>
      <c r="R368" s="28" t="str">
        <f t="shared" si="113"/>
        <v/>
      </c>
      <c r="S368" s="29" t="str">
        <f t="shared" si="114"/>
        <v/>
      </c>
      <c r="T368" s="28" t="str">
        <f t="shared" si="115"/>
        <v/>
      </c>
      <c r="U368" s="29" t="str">
        <f t="shared" si="116"/>
        <v/>
      </c>
      <c r="V368" s="28" t="str">
        <f t="shared" si="117"/>
        <v/>
      </c>
      <c r="W368" s="29" t="str">
        <f t="shared" si="118"/>
        <v/>
      </c>
    </row>
    <row r="369" spans="1:23" x14ac:dyDescent="0.25">
      <c r="A369" s="14" t="str">
        <f t="shared" si="105"/>
        <v/>
      </c>
      <c r="B369" s="56" t="str">
        <f t="shared" ca="1" si="106"/>
        <v/>
      </c>
      <c r="C369" s="30" t="str">
        <f t="shared" si="119"/>
        <v/>
      </c>
      <c r="E369" s="25" t="str">
        <f t="shared" si="124"/>
        <v/>
      </c>
      <c r="F369" s="31" t="str">
        <f t="shared" si="120"/>
        <v/>
      </c>
      <c r="G369" s="31" t="str">
        <f t="shared" si="121"/>
        <v/>
      </c>
      <c r="H369" s="26" t="str">
        <f t="shared" si="125"/>
        <v/>
      </c>
      <c r="I369" s="25" t="str">
        <f t="shared" si="122"/>
        <v/>
      </c>
      <c r="K369" s="27" t="str">
        <f t="shared" si="123"/>
        <v/>
      </c>
      <c r="L369" s="28" t="str">
        <f t="shared" si="107"/>
        <v/>
      </c>
      <c r="M369" s="29" t="str">
        <f t="shared" si="108"/>
        <v/>
      </c>
      <c r="N369" s="28" t="str">
        <f t="shared" si="109"/>
        <v/>
      </c>
      <c r="O369" s="29" t="str">
        <f t="shared" si="110"/>
        <v/>
      </c>
      <c r="P369" s="28" t="str">
        <f t="shared" si="111"/>
        <v/>
      </c>
      <c r="Q369" s="29" t="str">
        <f t="shared" si="112"/>
        <v/>
      </c>
      <c r="R369" s="28" t="str">
        <f t="shared" si="113"/>
        <v/>
      </c>
      <c r="S369" s="29" t="str">
        <f t="shared" si="114"/>
        <v/>
      </c>
      <c r="T369" s="28" t="str">
        <f t="shared" si="115"/>
        <v/>
      </c>
      <c r="U369" s="29" t="str">
        <f t="shared" si="116"/>
        <v/>
      </c>
      <c r="V369" s="28" t="str">
        <f t="shared" si="117"/>
        <v/>
      </c>
      <c r="W369" s="29" t="str">
        <f t="shared" si="118"/>
        <v/>
      </c>
    </row>
    <row r="370" spans="1:23" x14ac:dyDescent="0.25">
      <c r="A370" s="14" t="str">
        <f t="shared" si="105"/>
        <v/>
      </c>
      <c r="B370" s="56" t="str">
        <f t="shared" ca="1" si="106"/>
        <v/>
      </c>
      <c r="C370" s="30" t="str">
        <f t="shared" si="119"/>
        <v/>
      </c>
      <c r="E370" s="25" t="str">
        <f t="shared" si="124"/>
        <v/>
      </c>
      <c r="F370" s="31" t="str">
        <f t="shared" si="120"/>
        <v/>
      </c>
      <c r="G370" s="31" t="str">
        <f t="shared" si="121"/>
        <v/>
      </c>
      <c r="H370" s="26" t="str">
        <f t="shared" si="125"/>
        <v/>
      </c>
      <c r="I370" s="25" t="str">
        <f t="shared" si="122"/>
        <v/>
      </c>
      <c r="K370" s="27" t="str">
        <f t="shared" si="123"/>
        <v/>
      </c>
      <c r="L370" s="28" t="str">
        <f t="shared" si="107"/>
        <v/>
      </c>
      <c r="M370" s="29" t="str">
        <f t="shared" si="108"/>
        <v/>
      </c>
      <c r="N370" s="28" t="str">
        <f t="shared" si="109"/>
        <v/>
      </c>
      <c r="O370" s="29" t="str">
        <f t="shared" si="110"/>
        <v/>
      </c>
      <c r="P370" s="28" t="str">
        <f t="shared" si="111"/>
        <v/>
      </c>
      <c r="Q370" s="29" t="str">
        <f t="shared" si="112"/>
        <v/>
      </c>
      <c r="R370" s="28" t="str">
        <f t="shared" si="113"/>
        <v/>
      </c>
      <c r="S370" s="29" t="str">
        <f t="shared" si="114"/>
        <v/>
      </c>
      <c r="T370" s="28" t="str">
        <f t="shared" si="115"/>
        <v/>
      </c>
      <c r="U370" s="29" t="str">
        <f t="shared" si="116"/>
        <v/>
      </c>
      <c r="V370" s="28" t="str">
        <f t="shared" si="117"/>
        <v/>
      </c>
      <c r="W370" s="29" t="str">
        <f t="shared" si="118"/>
        <v/>
      </c>
    </row>
    <row r="371" spans="1:23" x14ac:dyDescent="0.25">
      <c r="A371" s="14" t="str">
        <f t="shared" si="105"/>
        <v/>
      </c>
      <c r="B371" s="56" t="str">
        <f t="shared" ca="1" si="106"/>
        <v/>
      </c>
      <c r="C371" s="30" t="str">
        <f t="shared" si="119"/>
        <v/>
      </c>
      <c r="E371" s="25" t="str">
        <f t="shared" si="124"/>
        <v/>
      </c>
      <c r="F371" s="31" t="str">
        <f t="shared" si="120"/>
        <v/>
      </c>
      <c r="G371" s="31" t="str">
        <f t="shared" si="121"/>
        <v/>
      </c>
      <c r="H371" s="26" t="str">
        <f t="shared" si="125"/>
        <v/>
      </c>
      <c r="I371" s="25" t="str">
        <f t="shared" si="122"/>
        <v/>
      </c>
      <c r="K371" s="27" t="str">
        <f t="shared" si="123"/>
        <v/>
      </c>
      <c r="L371" s="28" t="str">
        <f t="shared" si="107"/>
        <v/>
      </c>
      <c r="M371" s="29" t="str">
        <f t="shared" si="108"/>
        <v/>
      </c>
      <c r="N371" s="28" t="str">
        <f t="shared" si="109"/>
        <v/>
      </c>
      <c r="O371" s="29" t="str">
        <f t="shared" si="110"/>
        <v/>
      </c>
      <c r="P371" s="28" t="str">
        <f t="shared" si="111"/>
        <v/>
      </c>
      <c r="Q371" s="29" t="str">
        <f t="shared" si="112"/>
        <v/>
      </c>
      <c r="R371" s="28" t="str">
        <f t="shared" si="113"/>
        <v/>
      </c>
      <c r="S371" s="29" t="str">
        <f t="shared" si="114"/>
        <v/>
      </c>
      <c r="T371" s="28" t="str">
        <f t="shared" si="115"/>
        <v/>
      </c>
      <c r="U371" s="29" t="str">
        <f t="shared" si="116"/>
        <v/>
      </c>
      <c r="V371" s="28" t="str">
        <f t="shared" si="117"/>
        <v/>
      </c>
      <c r="W371" s="29" t="str">
        <f t="shared" si="118"/>
        <v/>
      </c>
    </row>
    <row r="372" spans="1:23" x14ac:dyDescent="0.25">
      <c r="A372" s="14" t="str">
        <f t="shared" si="105"/>
        <v/>
      </c>
      <c r="B372" s="56" t="str">
        <f t="shared" ca="1" si="106"/>
        <v/>
      </c>
      <c r="C372" s="30" t="str">
        <f t="shared" si="119"/>
        <v/>
      </c>
      <c r="E372" s="25" t="str">
        <f t="shared" si="124"/>
        <v/>
      </c>
      <c r="F372" s="31" t="str">
        <f t="shared" si="120"/>
        <v/>
      </c>
      <c r="G372" s="31" t="str">
        <f t="shared" si="121"/>
        <v/>
      </c>
      <c r="H372" s="26" t="str">
        <f t="shared" si="125"/>
        <v/>
      </c>
      <c r="I372" s="25" t="str">
        <f t="shared" si="122"/>
        <v/>
      </c>
      <c r="K372" s="27" t="str">
        <f t="shared" si="123"/>
        <v/>
      </c>
      <c r="L372" s="28" t="str">
        <f t="shared" si="107"/>
        <v/>
      </c>
      <c r="M372" s="29" t="str">
        <f t="shared" si="108"/>
        <v/>
      </c>
      <c r="N372" s="28" t="str">
        <f t="shared" si="109"/>
        <v/>
      </c>
      <c r="O372" s="29" t="str">
        <f t="shared" si="110"/>
        <v/>
      </c>
      <c r="P372" s="28" t="str">
        <f t="shared" si="111"/>
        <v/>
      </c>
      <c r="Q372" s="29" t="str">
        <f t="shared" si="112"/>
        <v/>
      </c>
      <c r="R372" s="28" t="str">
        <f t="shared" si="113"/>
        <v/>
      </c>
      <c r="S372" s="29" t="str">
        <f t="shared" si="114"/>
        <v/>
      </c>
      <c r="T372" s="28" t="str">
        <f t="shared" si="115"/>
        <v/>
      </c>
      <c r="U372" s="29" t="str">
        <f t="shared" si="116"/>
        <v/>
      </c>
      <c r="V372" s="28" t="str">
        <f t="shared" si="117"/>
        <v/>
      </c>
      <c r="W372" s="29" t="str">
        <f t="shared" si="118"/>
        <v/>
      </c>
    </row>
    <row r="373" spans="1:23" x14ac:dyDescent="0.25">
      <c r="A373" s="14" t="str">
        <f t="shared" si="105"/>
        <v/>
      </c>
      <c r="B373" s="56" t="str">
        <f t="shared" ca="1" si="106"/>
        <v/>
      </c>
      <c r="C373" s="30" t="str">
        <f t="shared" si="119"/>
        <v/>
      </c>
      <c r="E373" s="25" t="str">
        <f t="shared" si="124"/>
        <v/>
      </c>
      <c r="F373" s="31" t="str">
        <f t="shared" si="120"/>
        <v/>
      </c>
      <c r="G373" s="31" t="str">
        <f t="shared" si="121"/>
        <v/>
      </c>
      <c r="H373" s="26" t="str">
        <f t="shared" si="125"/>
        <v/>
      </c>
      <c r="I373" s="25" t="str">
        <f t="shared" si="122"/>
        <v/>
      </c>
      <c r="K373" s="27" t="str">
        <f t="shared" si="123"/>
        <v/>
      </c>
      <c r="L373" s="28" t="str">
        <f t="shared" si="107"/>
        <v/>
      </c>
      <c r="M373" s="29" t="str">
        <f t="shared" si="108"/>
        <v/>
      </c>
      <c r="N373" s="28" t="str">
        <f t="shared" si="109"/>
        <v/>
      </c>
      <c r="O373" s="29" t="str">
        <f t="shared" si="110"/>
        <v/>
      </c>
      <c r="P373" s="28" t="str">
        <f t="shared" si="111"/>
        <v/>
      </c>
      <c r="Q373" s="29" t="str">
        <f t="shared" si="112"/>
        <v/>
      </c>
      <c r="R373" s="28" t="str">
        <f t="shared" si="113"/>
        <v/>
      </c>
      <c r="S373" s="29" t="str">
        <f t="shared" si="114"/>
        <v/>
      </c>
      <c r="T373" s="28" t="str">
        <f t="shared" si="115"/>
        <v/>
      </c>
      <c r="U373" s="29" t="str">
        <f t="shared" si="116"/>
        <v/>
      </c>
      <c r="V373" s="28" t="str">
        <f t="shared" si="117"/>
        <v/>
      </c>
      <c r="W373" s="29" t="str">
        <f t="shared" si="118"/>
        <v/>
      </c>
    </row>
    <row r="374" spans="1:23" x14ac:dyDescent="0.25">
      <c r="A374" s="14" t="str">
        <f t="shared" si="105"/>
        <v/>
      </c>
      <c r="B374" s="56" t="str">
        <f t="shared" ca="1" si="106"/>
        <v/>
      </c>
      <c r="C374" s="30" t="str">
        <f t="shared" si="119"/>
        <v/>
      </c>
      <c r="E374" s="25" t="str">
        <f t="shared" si="124"/>
        <v/>
      </c>
      <c r="F374" s="31" t="str">
        <f t="shared" si="120"/>
        <v/>
      </c>
      <c r="G374" s="31" t="str">
        <f t="shared" si="121"/>
        <v/>
      </c>
      <c r="H374" s="26" t="str">
        <f t="shared" si="125"/>
        <v/>
      </c>
      <c r="I374" s="25" t="str">
        <f t="shared" si="122"/>
        <v/>
      </c>
      <c r="K374" s="27" t="str">
        <f t="shared" si="123"/>
        <v/>
      </c>
      <c r="L374" s="28" t="str">
        <f t="shared" si="107"/>
        <v/>
      </c>
      <c r="M374" s="29" t="str">
        <f t="shared" si="108"/>
        <v/>
      </c>
      <c r="N374" s="28" t="str">
        <f t="shared" si="109"/>
        <v/>
      </c>
      <c r="O374" s="29" t="str">
        <f t="shared" si="110"/>
        <v/>
      </c>
      <c r="P374" s="28" t="str">
        <f t="shared" si="111"/>
        <v/>
      </c>
      <c r="Q374" s="29" t="str">
        <f t="shared" si="112"/>
        <v/>
      </c>
      <c r="R374" s="28" t="str">
        <f t="shared" si="113"/>
        <v/>
      </c>
      <c r="S374" s="29" t="str">
        <f t="shared" si="114"/>
        <v/>
      </c>
      <c r="T374" s="28" t="str">
        <f t="shared" si="115"/>
        <v/>
      </c>
      <c r="U374" s="29" t="str">
        <f t="shared" si="116"/>
        <v/>
      </c>
      <c r="V374" s="28" t="str">
        <f t="shared" si="117"/>
        <v/>
      </c>
      <c r="W374" s="29" t="str">
        <f t="shared" si="118"/>
        <v/>
      </c>
    </row>
    <row r="375" spans="1:23" x14ac:dyDescent="0.25">
      <c r="A375" s="14" t="str">
        <f t="shared" si="105"/>
        <v/>
      </c>
      <c r="B375" s="56" t="str">
        <f t="shared" ca="1" si="106"/>
        <v/>
      </c>
      <c r="C375" s="30" t="str">
        <f t="shared" si="119"/>
        <v/>
      </c>
      <c r="E375" s="25" t="str">
        <f t="shared" si="124"/>
        <v/>
      </c>
      <c r="F375" s="31" t="str">
        <f t="shared" si="120"/>
        <v/>
      </c>
      <c r="G375" s="31" t="str">
        <f t="shared" si="121"/>
        <v/>
      </c>
      <c r="H375" s="26" t="str">
        <f t="shared" si="125"/>
        <v/>
      </c>
      <c r="I375" s="25" t="str">
        <f t="shared" si="122"/>
        <v/>
      </c>
      <c r="K375" s="27" t="str">
        <f t="shared" si="123"/>
        <v/>
      </c>
      <c r="L375" s="28" t="str">
        <f t="shared" si="107"/>
        <v/>
      </c>
      <c r="M375" s="29" t="str">
        <f t="shared" si="108"/>
        <v/>
      </c>
      <c r="N375" s="28" t="str">
        <f t="shared" si="109"/>
        <v/>
      </c>
      <c r="O375" s="29" t="str">
        <f t="shared" si="110"/>
        <v/>
      </c>
      <c r="P375" s="28" t="str">
        <f t="shared" si="111"/>
        <v/>
      </c>
      <c r="Q375" s="29" t="str">
        <f t="shared" si="112"/>
        <v/>
      </c>
      <c r="R375" s="28" t="str">
        <f t="shared" si="113"/>
        <v/>
      </c>
      <c r="S375" s="29" t="str">
        <f t="shared" si="114"/>
        <v/>
      </c>
      <c r="T375" s="28" t="str">
        <f t="shared" si="115"/>
        <v/>
      </c>
      <c r="U375" s="29" t="str">
        <f t="shared" si="116"/>
        <v/>
      </c>
      <c r="V375" s="28" t="str">
        <f t="shared" si="117"/>
        <v/>
      </c>
      <c r="W375" s="29" t="str">
        <f t="shared" si="118"/>
        <v/>
      </c>
    </row>
    <row r="376" spans="1:23" x14ac:dyDescent="0.25">
      <c r="A376" s="14" t="str">
        <f t="shared" si="105"/>
        <v/>
      </c>
      <c r="B376" s="56" t="str">
        <f t="shared" ca="1" si="106"/>
        <v/>
      </c>
      <c r="C376" s="30" t="str">
        <f t="shared" si="119"/>
        <v/>
      </c>
      <c r="E376" s="25" t="str">
        <f t="shared" si="124"/>
        <v/>
      </c>
      <c r="F376" s="31" t="str">
        <f t="shared" si="120"/>
        <v/>
      </c>
      <c r="G376" s="31" t="str">
        <f t="shared" si="121"/>
        <v/>
      </c>
      <c r="H376" s="26" t="str">
        <f t="shared" si="125"/>
        <v/>
      </c>
      <c r="I376" s="25" t="str">
        <f t="shared" si="122"/>
        <v/>
      </c>
      <c r="K376" s="27" t="str">
        <f t="shared" si="123"/>
        <v/>
      </c>
      <c r="L376" s="28" t="str">
        <f t="shared" si="107"/>
        <v/>
      </c>
      <c r="M376" s="29" t="str">
        <f t="shared" si="108"/>
        <v/>
      </c>
      <c r="N376" s="28" t="str">
        <f t="shared" si="109"/>
        <v/>
      </c>
      <c r="O376" s="29" t="str">
        <f t="shared" si="110"/>
        <v/>
      </c>
      <c r="P376" s="28" t="str">
        <f t="shared" si="111"/>
        <v/>
      </c>
      <c r="Q376" s="29" t="str">
        <f t="shared" si="112"/>
        <v/>
      </c>
      <c r="R376" s="28" t="str">
        <f t="shared" si="113"/>
        <v/>
      </c>
      <c r="S376" s="29" t="str">
        <f t="shared" si="114"/>
        <v/>
      </c>
      <c r="T376" s="28" t="str">
        <f t="shared" si="115"/>
        <v/>
      </c>
      <c r="U376" s="29" t="str">
        <f t="shared" si="116"/>
        <v/>
      </c>
      <c r="V376" s="28" t="str">
        <f t="shared" si="117"/>
        <v/>
      </c>
      <c r="W376" s="29" t="str">
        <f t="shared" si="118"/>
        <v/>
      </c>
    </row>
    <row r="377" spans="1:23" x14ac:dyDescent="0.25">
      <c r="A377" s="14" t="str">
        <f t="shared" si="105"/>
        <v/>
      </c>
      <c r="B377" s="56" t="str">
        <f t="shared" ca="1" si="106"/>
        <v/>
      </c>
      <c r="C377" s="30" t="str">
        <f t="shared" si="119"/>
        <v/>
      </c>
      <c r="E377" s="25" t="str">
        <f t="shared" si="124"/>
        <v/>
      </c>
      <c r="F377" s="31" t="str">
        <f t="shared" si="120"/>
        <v/>
      </c>
      <c r="G377" s="31" t="str">
        <f t="shared" si="121"/>
        <v/>
      </c>
      <c r="H377" s="26" t="str">
        <f t="shared" si="125"/>
        <v/>
      </c>
      <c r="I377" s="25" t="str">
        <f t="shared" si="122"/>
        <v/>
      </c>
      <c r="K377" s="27" t="str">
        <f t="shared" si="123"/>
        <v/>
      </c>
      <c r="L377" s="28" t="str">
        <f t="shared" si="107"/>
        <v/>
      </c>
      <c r="M377" s="29" t="str">
        <f t="shared" si="108"/>
        <v/>
      </c>
      <c r="N377" s="28" t="str">
        <f t="shared" si="109"/>
        <v/>
      </c>
      <c r="O377" s="29" t="str">
        <f t="shared" si="110"/>
        <v/>
      </c>
      <c r="P377" s="28" t="str">
        <f t="shared" si="111"/>
        <v/>
      </c>
      <c r="Q377" s="29" t="str">
        <f t="shared" si="112"/>
        <v/>
      </c>
      <c r="R377" s="28" t="str">
        <f t="shared" si="113"/>
        <v/>
      </c>
      <c r="S377" s="29" t="str">
        <f t="shared" si="114"/>
        <v/>
      </c>
      <c r="T377" s="28" t="str">
        <f t="shared" si="115"/>
        <v/>
      </c>
      <c r="U377" s="29" t="str">
        <f t="shared" si="116"/>
        <v/>
      </c>
      <c r="V377" s="28" t="str">
        <f t="shared" si="117"/>
        <v/>
      </c>
      <c r="W377" s="29" t="str">
        <f t="shared" si="118"/>
        <v/>
      </c>
    </row>
    <row r="378" spans="1:23" x14ac:dyDescent="0.25">
      <c r="A378" s="14" t="str">
        <f t="shared" si="105"/>
        <v/>
      </c>
      <c r="B378" s="56" t="str">
        <f t="shared" ca="1" si="106"/>
        <v/>
      </c>
      <c r="C378" s="30" t="str">
        <f t="shared" si="119"/>
        <v/>
      </c>
      <c r="E378" s="25" t="str">
        <f t="shared" si="124"/>
        <v/>
      </c>
      <c r="F378" s="31" t="str">
        <f t="shared" si="120"/>
        <v/>
      </c>
      <c r="G378" s="31" t="str">
        <f t="shared" si="121"/>
        <v/>
      </c>
      <c r="H378" s="26" t="str">
        <f t="shared" si="125"/>
        <v/>
      </c>
      <c r="I378" s="25" t="str">
        <f t="shared" si="122"/>
        <v/>
      </c>
      <c r="K378" s="27" t="str">
        <f t="shared" si="123"/>
        <v/>
      </c>
      <c r="L378" s="28" t="str">
        <f t="shared" si="107"/>
        <v/>
      </c>
      <c r="M378" s="29" t="str">
        <f t="shared" si="108"/>
        <v/>
      </c>
      <c r="N378" s="28" t="str">
        <f t="shared" si="109"/>
        <v/>
      </c>
      <c r="O378" s="29" t="str">
        <f t="shared" si="110"/>
        <v/>
      </c>
      <c r="P378" s="28" t="str">
        <f t="shared" si="111"/>
        <v/>
      </c>
      <c r="Q378" s="29" t="str">
        <f t="shared" si="112"/>
        <v/>
      </c>
      <c r="R378" s="28" t="str">
        <f t="shared" si="113"/>
        <v/>
      </c>
      <c r="S378" s="29" t="str">
        <f t="shared" si="114"/>
        <v/>
      </c>
      <c r="T378" s="28" t="str">
        <f t="shared" si="115"/>
        <v/>
      </c>
      <c r="U378" s="29" t="str">
        <f t="shared" si="116"/>
        <v/>
      </c>
      <c r="V378" s="28" t="str">
        <f t="shared" si="117"/>
        <v/>
      </c>
      <c r="W378" s="29" t="str">
        <f t="shared" si="118"/>
        <v/>
      </c>
    </row>
    <row r="379" spans="1:23" x14ac:dyDescent="0.25">
      <c r="A379" s="14" t="str">
        <f t="shared" si="105"/>
        <v/>
      </c>
      <c r="B379" s="56" t="str">
        <f t="shared" ca="1" si="106"/>
        <v/>
      </c>
      <c r="C379" s="30" t="str">
        <f t="shared" si="119"/>
        <v/>
      </c>
      <c r="E379" s="25" t="str">
        <f t="shared" si="124"/>
        <v/>
      </c>
      <c r="F379" s="31" t="str">
        <f t="shared" si="120"/>
        <v/>
      </c>
      <c r="G379" s="31" t="str">
        <f t="shared" si="121"/>
        <v/>
      </c>
      <c r="H379" s="26" t="str">
        <f t="shared" si="125"/>
        <v/>
      </c>
      <c r="I379" s="25" t="str">
        <f t="shared" si="122"/>
        <v/>
      </c>
      <c r="K379" s="27" t="str">
        <f t="shared" si="123"/>
        <v/>
      </c>
      <c r="L379" s="28" t="str">
        <f t="shared" si="107"/>
        <v/>
      </c>
      <c r="M379" s="29" t="str">
        <f t="shared" si="108"/>
        <v/>
      </c>
      <c r="N379" s="28" t="str">
        <f t="shared" si="109"/>
        <v/>
      </c>
      <c r="O379" s="29" t="str">
        <f t="shared" si="110"/>
        <v/>
      </c>
      <c r="P379" s="28" t="str">
        <f t="shared" si="111"/>
        <v/>
      </c>
      <c r="Q379" s="29" t="str">
        <f t="shared" si="112"/>
        <v/>
      </c>
      <c r="R379" s="28" t="str">
        <f t="shared" si="113"/>
        <v/>
      </c>
      <c r="S379" s="29" t="str">
        <f t="shared" si="114"/>
        <v/>
      </c>
      <c r="T379" s="28" t="str">
        <f t="shared" si="115"/>
        <v/>
      </c>
      <c r="U379" s="29" t="str">
        <f t="shared" si="116"/>
        <v/>
      </c>
      <c r="V379" s="28" t="str">
        <f t="shared" si="117"/>
        <v/>
      </c>
      <c r="W379" s="29" t="str">
        <f t="shared" si="118"/>
        <v/>
      </c>
    </row>
    <row r="380" spans="1:23" x14ac:dyDescent="0.25">
      <c r="A380" s="14" t="str">
        <f t="shared" si="105"/>
        <v/>
      </c>
      <c r="B380" s="56" t="str">
        <f t="shared" ca="1" si="106"/>
        <v/>
      </c>
      <c r="C380" s="30" t="str">
        <f t="shared" si="119"/>
        <v/>
      </c>
      <c r="E380" s="25" t="str">
        <f t="shared" si="124"/>
        <v/>
      </c>
      <c r="F380" s="31" t="str">
        <f t="shared" si="120"/>
        <v/>
      </c>
      <c r="G380" s="31" t="str">
        <f t="shared" si="121"/>
        <v/>
      </c>
      <c r="H380" s="26" t="str">
        <f t="shared" si="125"/>
        <v/>
      </c>
      <c r="I380" s="25" t="str">
        <f t="shared" si="122"/>
        <v/>
      </c>
      <c r="K380" s="27" t="str">
        <f t="shared" si="123"/>
        <v/>
      </c>
      <c r="L380" s="28" t="str">
        <f t="shared" si="107"/>
        <v/>
      </c>
      <c r="M380" s="29" t="str">
        <f t="shared" si="108"/>
        <v/>
      </c>
      <c r="N380" s="28" t="str">
        <f t="shared" si="109"/>
        <v/>
      </c>
      <c r="O380" s="29" t="str">
        <f t="shared" si="110"/>
        <v/>
      </c>
      <c r="P380" s="28" t="str">
        <f t="shared" si="111"/>
        <v/>
      </c>
      <c r="Q380" s="29" t="str">
        <f t="shared" si="112"/>
        <v/>
      </c>
      <c r="R380" s="28" t="str">
        <f t="shared" si="113"/>
        <v/>
      </c>
      <c r="S380" s="29" t="str">
        <f t="shared" si="114"/>
        <v/>
      </c>
      <c r="T380" s="28" t="str">
        <f t="shared" si="115"/>
        <v/>
      </c>
      <c r="U380" s="29" t="str">
        <f t="shared" si="116"/>
        <v/>
      </c>
      <c r="V380" s="28" t="str">
        <f t="shared" si="117"/>
        <v/>
      </c>
      <c r="W380" s="29" t="str">
        <f t="shared" si="118"/>
        <v/>
      </c>
    </row>
    <row r="381" spans="1:23" x14ac:dyDescent="0.25">
      <c r="A381" s="14" t="str">
        <f t="shared" si="105"/>
        <v/>
      </c>
      <c r="B381" s="56" t="str">
        <f t="shared" ca="1" si="106"/>
        <v/>
      </c>
      <c r="C381" s="30" t="str">
        <f t="shared" si="119"/>
        <v/>
      </c>
      <c r="E381" s="25" t="str">
        <f t="shared" si="124"/>
        <v/>
      </c>
      <c r="F381" s="31" t="str">
        <f t="shared" si="120"/>
        <v/>
      </c>
      <c r="G381" s="31" t="str">
        <f t="shared" si="121"/>
        <v/>
      </c>
      <c r="H381" s="26" t="str">
        <f t="shared" si="125"/>
        <v/>
      </c>
      <c r="I381" s="25" t="str">
        <f t="shared" si="122"/>
        <v/>
      </c>
      <c r="K381" s="27" t="str">
        <f t="shared" si="123"/>
        <v/>
      </c>
      <c r="L381" s="28" t="str">
        <f t="shared" si="107"/>
        <v/>
      </c>
      <c r="M381" s="29" t="str">
        <f t="shared" si="108"/>
        <v/>
      </c>
      <c r="N381" s="28" t="str">
        <f t="shared" si="109"/>
        <v/>
      </c>
      <c r="O381" s="29" t="str">
        <f t="shared" si="110"/>
        <v/>
      </c>
      <c r="P381" s="28" t="str">
        <f t="shared" si="111"/>
        <v/>
      </c>
      <c r="Q381" s="29" t="str">
        <f t="shared" si="112"/>
        <v/>
      </c>
      <c r="R381" s="28" t="str">
        <f t="shared" si="113"/>
        <v/>
      </c>
      <c r="S381" s="29" t="str">
        <f t="shared" si="114"/>
        <v/>
      </c>
      <c r="T381" s="28" t="str">
        <f t="shared" si="115"/>
        <v/>
      </c>
      <c r="U381" s="29" t="str">
        <f t="shared" si="116"/>
        <v/>
      </c>
      <c r="V381" s="28" t="str">
        <f t="shared" si="117"/>
        <v/>
      </c>
      <c r="W381" s="29" t="str">
        <f t="shared" si="118"/>
        <v/>
      </c>
    </row>
    <row r="382" spans="1:23" x14ac:dyDescent="0.25">
      <c r="A382" s="14" t="str">
        <f t="shared" si="105"/>
        <v/>
      </c>
      <c r="B382" s="56" t="str">
        <f t="shared" ca="1" si="106"/>
        <v/>
      </c>
      <c r="C382" s="30" t="str">
        <f t="shared" si="119"/>
        <v/>
      </c>
      <c r="E382" s="25" t="str">
        <f t="shared" si="124"/>
        <v/>
      </c>
      <c r="F382" s="31" t="str">
        <f t="shared" si="120"/>
        <v/>
      </c>
      <c r="G382" s="31" t="str">
        <f t="shared" si="121"/>
        <v/>
      </c>
      <c r="H382" s="26" t="str">
        <f t="shared" si="125"/>
        <v/>
      </c>
      <c r="I382" s="25" t="str">
        <f t="shared" si="122"/>
        <v/>
      </c>
      <c r="K382" s="27" t="str">
        <f t="shared" si="123"/>
        <v/>
      </c>
      <c r="L382" s="28" t="str">
        <f t="shared" si="107"/>
        <v/>
      </c>
      <c r="M382" s="29" t="str">
        <f t="shared" si="108"/>
        <v/>
      </c>
      <c r="N382" s="28" t="str">
        <f t="shared" si="109"/>
        <v/>
      </c>
      <c r="O382" s="29" t="str">
        <f t="shared" si="110"/>
        <v/>
      </c>
      <c r="P382" s="28" t="str">
        <f t="shared" si="111"/>
        <v/>
      </c>
      <c r="Q382" s="29" t="str">
        <f t="shared" si="112"/>
        <v/>
      </c>
      <c r="R382" s="28" t="str">
        <f t="shared" si="113"/>
        <v/>
      </c>
      <c r="S382" s="29" t="str">
        <f t="shared" si="114"/>
        <v/>
      </c>
      <c r="T382" s="28" t="str">
        <f t="shared" si="115"/>
        <v/>
      </c>
      <c r="U382" s="29" t="str">
        <f t="shared" si="116"/>
        <v/>
      </c>
      <c r="V382" s="28" t="str">
        <f t="shared" si="117"/>
        <v/>
      </c>
      <c r="W382" s="29" t="str">
        <f t="shared" si="118"/>
        <v/>
      </c>
    </row>
    <row r="383" spans="1:23" x14ac:dyDescent="0.25">
      <c r="A383" s="14" t="str">
        <f t="shared" si="105"/>
        <v/>
      </c>
      <c r="B383" s="56" t="str">
        <f t="shared" ca="1" si="106"/>
        <v/>
      </c>
      <c r="C383" s="30" t="str">
        <f t="shared" si="119"/>
        <v/>
      </c>
      <c r="E383" s="25" t="str">
        <f t="shared" si="124"/>
        <v/>
      </c>
      <c r="F383" s="31" t="str">
        <f t="shared" si="120"/>
        <v/>
      </c>
      <c r="G383" s="31" t="str">
        <f t="shared" si="121"/>
        <v/>
      </c>
      <c r="H383" s="26" t="str">
        <f t="shared" si="125"/>
        <v/>
      </c>
      <c r="I383" s="25" t="str">
        <f t="shared" si="122"/>
        <v/>
      </c>
      <c r="K383" s="27" t="str">
        <f t="shared" si="123"/>
        <v/>
      </c>
      <c r="L383" s="28" t="str">
        <f t="shared" si="107"/>
        <v/>
      </c>
      <c r="M383" s="29" t="str">
        <f t="shared" si="108"/>
        <v/>
      </c>
      <c r="N383" s="28" t="str">
        <f t="shared" si="109"/>
        <v/>
      </c>
      <c r="O383" s="29" t="str">
        <f t="shared" si="110"/>
        <v/>
      </c>
      <c r="P383" s="28" t="str">
        <f t="shared" si="111"/>
        <v/>
      </c>
      <c r="Q383" s="29" t="str">
        <f t="shared" si="112"/>
        <v/>
      </c>
      <c r="R383" s="28" t="str">
        <f t="shared" si="113"/>
        <v/>
      </c>
      <c r="S383" s="29" t="str">
        <f t="shared" si="114"/>
        <v/>
      </c>
      <c r="T383" s="28" t="str">
        <f t="shared" si="115"/>
        <v/>
      </c>
      <c r="U383" s="29" t="str">
        <f t="shared" si="116"/>
        <v/>
      </c>
      <c r="V383" s="28" t="str">
        <f t="shared" si="117"/>
        <v/>
      </c>
      <c r="W383" s="29" t="str">
        <f t="shared" si="118"/>
        <v/>
      </c>
    </row>
    <row r="384" spans="1:23" x14ac:dyDescent="0.25">
      <c r="A384" s="14" t="str">
        <f t="shared" si="105"/>
        <v/>
      </c>
      <c r="B384" s="56" t="str">
        <f t="shared" ca="1" si="106"/>
        <v/>
      </c>
      <c r="C384" s="30" t="str">
        <f t="shared" si="119"/>
        <v/>
      </c>
      <c r="E384" s="25" t="str">
        <f t="shared" si="124"/>
        <v/>
      </c>
      <c r="F384" s="31" t="str">
        <f t="shared" si="120"/>
        <v/>
      </c>
      <c r="G384" s="31" t="str">
        <f t="shared" si="121"/>
        <v/>
      </c>
      <c r="H384" s="26" t="str">
        <f t="shared" si="125"/>
        <v/>
      </c>
      <c r="I384" s="25" t="str">
        <f t="shared" si="122"/>
        <v/>
      </c>
      <c r="K384" s="27" t="str">
        <f t="shared" si="123"/>
        <v/>
      </c>
      <c r="L384" s="28" t="str">
        <f t="shared" si="107"/>
        <v/>
      </c>
      <c r="M384" s="29" t="str">
        <f t="shared" si="108"/>
        <v/>
      </c>
      <c r="N384" s="28" t="str">
        <f t="shared" si="109"/>
        <v/>
      </c>
      <c r="O384" s="29" t="str">
        <f t="shared" si="110"/>
        <v/>
      </c>
      <c r="P384" s="28" t="str">
        <f t="shared" si="111"/>
        <v/>
      </c>
      <c r="Q384" s="29" t="str">
        <f t="shared" si="112"/>
        <v/>
      </c>
      <c r="R384" s="28" t="str">
        <f t="shared" si="113"/>
        <v/>
      </c>
      <c r="S384" s="29" t="str">
        <f t="shared" si="114"/>
        <v/>
      </c>
      <c r="T384" s="28" t="str">
        <f t="shared" si="115"/>
        <v/>
      </c>
      <c r="U384" s="29" t="str">
        <f t="shared" si="116"/>
        <v/>
      </c>
      <c r="V384" s="28" t="str">
        <f t="shared" si="117"/>
        <v/>
      </c>
      <c r="W384" s="29" t="str">
        <f t="shared" si="118"/>
        <v/>
      </c>
    </row>
    <row r="385" spans="1:23" x14ac:dyDescent="0.25">
      <c r="A385" s="14" t="str">
        <f t="shared" si="105"/>
        <v/>
      </c>
      <c r="B385" s="56" t="str">
        <f t="shared" ca="1" si="106"/>
        <v/>
      </c>
      <c r="C385" s="30" t="str">
        <f t="shared" si="119"/>
        <v/>
      </c>
      <c r="E385" s="25" t="str">
        <f t="shared" si="124"/>
        <v/>
      </c>
      <c r="F385" s="31" t="str">
        <f t="shared" si="120"/>
        <v/>
      </c>
      <c r="G385" s="31" t="str">
        <f t="shared" si="121"/>
        <v/>
      </c>
      <c r="H385" s="26" t="str">
        <f t="shared" si="125"/>
        <v/>
      </c>
      <c r="I385" s="25" t="str">
        <f t="shared" si="122"/>
        <v/>
      </c>
      <c r="K385" s="27" t="str">
        <f t="shared" si="123"/>
        <v/>
      </c>
      <c r="L385" s="28" t="str">
        <f t="shared" si="107"/>
        <v/>
      </c>
      <c r="M385" s="29" t="str">
        <f t="shared" si="108"/>
        <v/>
      </c>
      <c r="N385" s="28" t="str">
        <f t="shared" si="109"/>
        <v/>
      </c>
      <c r="O385" s="29" t="str">
        <f t="shared" si="110"/>
        <v/>
      </c>
      <c r="P385" s="28" t="str">
        <f t="shared" si="111"/>
        <v/>
      </c>
      <c r="Q385" s="29" t="str">
        <f t="shared" si="112"/>
        <v/>
      </c>
      <c r="R385" s="28" t="str">
        <f t="shared" si="113"/>
        <v/>
      </c>
      <c r="S385" s="29" t="str">
        <f t="shared" si="114"/>
        <v/>
      </c>
      <c r="T385" s="28" t="str">
        <f t="shared" si="115"/>
        <v/>
      </c>
      <c r="U385" s="29" t="str">
        <f t="shared" si="116"/>
        <v/>
      </c>
      <c r="V385" s="28" t="str">
        <f t="shared" si="117"/>
        <v/>
      </c>
      <c r="W385" s="29" t="str">
        <f t="shared" si="118"/>
        <v/>
      </c>
    </row>
    <row r="386" spans="1:23" x14ac:dyDescent="0.25">
      <c r="A386" s="14" t="str">
        <f t="shared" si="105"/>
        <v/>
      </c>
      <c r="B386" s="56" t="str">
        <f t="shared" ca="1" si="106"/>
        <v/>
      </c>
      <c r="C386" s="30" t="str">
        <f t="shared" si="119"/>
        <v/>
      </c>
      <c r="E386" s="25" t="str">
        <f t="shared" si="124"/>
        <v/>
      </c>
      <c r="F386" s="31" t="str">
        <f t="shared" si="120"/>
        <v/>
      </c>
      <c r="G386" s="31" t="str">
        <f t="shared" si="121"/>
        <v/>
      </c>
      <c r="H386" s="26" t="str">
        <f t="shared" si="125"/>
        <v/>
      </c>
      <c r="I386" s="25" t="str">
        <f t="shared" si="122"/>
        <v/>
      </c>
      <c r="K386" s="27" t="str">
        <f t="shared" si="123"/>
        <v/>
      </c>
      <c r="L386" s="28" t="str">
        <f t="shared" si="107"/>
        <v/>
      </c>
      <c r="M386" s="29" t="str">
        <f t="shared" si="108"/>
        <v/>
      </c>
      <c r="N386" s="28" t="str">
        <f t="shared" si="109"/>
        <v/>
      </c>
      <c r="O386" s="29" t="str">
        <f t="shared" si="110"/>
        <v/>
      </c>
      <c r="P386" s="28" t="str">
        <f t="shared" si="111"/>
        <v/>
      </c>
      <c r="Q386" s="29" t="str">
        <f t="shared" si="112"/>
        <v/>
      </c>
      <c r="R386" s="28" t="str">
        <f t="shared" si="113"/>
        <v/>
      </c>
      <c r="S386" s="29" t="str">
        <f t="shared" si="114"/>
        <v/>
      </c>
      <c r="T386" s="28" t="str">
        <f t="shared" si="115"/>
        <v/>
      </c>
      <c r="U386" s="29" t="str">
        <f t="shared" si="116"/>
        <v/>
      </c>
      <c r="V386" s="28" t="str">
        <f t="shared" si="117"/>
        <v/>
      </c>
      <c r="W386" s="29" t="str">
        <f t="shared" si="118"/>
        <v/>
      </c>
    </row>
    <row r="387" spans="1:23" x14ac:dyDescent="0.25">
      <c r="A387" s="14" t="str">
        <f t="shared" si="105"/>
        <v/>
      </c>
      <c r="B387" s="56" t="str">
        <f t="shared" ca="1" si="106"/>
        <v/>
      </c>
      <c r="C387" s="30" t="str">
        <f t="shared" si="119"/>
        <v/>
      </c>
      <c r="E387" s="25" t="str">
        <f t="shared" si="124"/>
        <v/>
      </c>
      <c r="F387" s="31" t="str">
        <f t="shared" si="120"/>
        <v/>
      </c>
      <c r="G387" s="31" t="str">
        <f t="shared" si="121"/>
        <v/>
      </c>
      <c r="H387" s="26" t="str">
        <f t="shared" si="125"/>
        <v/>
      </c>
      <c r="I387" s="25" t="str">
        <f t="shared" si="122"/>
        <v/>
      </c>
      <c r="K387" s="27" t="str">
        <f t="shared" si="123"/>
        <v/>
      </c>
      <c r="L387" s="28" t="str">
        <f t="shared" si="107"/>
        <v/>
      </c>
      <c r="M387" s="29" t="str">
        <f t="shared" si="108"/>
        <v/>
      </c>
      <c r="N387" s="28" t="str">
        <f t="shared" si="109"/>
        <v/>
      </c>
      <c r="O387" s="29" t="str">
        <f t="shared" si="110"/>
        <v/>
      </c>
      <c r="P387" s="28" t="str">
        <f t="shared" si="111"/>
        <v/>
      </c>
      <c r="Q387" s="29" t="str">
        <f t="shared" si="112"/>
        <v/>
      </c>
      <c r="R387" s="28" t="str">
        <f t="shared" si="113"/>
        <v/>
      </c>
      <c r="S387" s="29" t="str">
        <f t="shared" si="114"/>
        <v/>
      </c>
      <c r="T387" s="28" t="str">
        <f t="shared" si="115"/>
        <v/>
      </c>
      <c r="U387" s="29" t="str">
        <f t="shared" si="116"/>
        <v/>
      </c>
      <c r="V387" s="28" t="str">
        <f t="shared" si="117"/>
        <v/>
      </c>
      <c r="W387" s="29" t="str">
        <f t="shared" si="118"/>
        <v/>
      </c>
    </row>
    <row r="388" spans="1:23" x14ac:dyDescent="0.25">
      <c r="A388" s="14" t="str">
        <f t="shared" si="105"/>
        <v/>
      </c>
      <c r="B388" s="56" t="str">
        <f t="shared" ca="1" si="106"/>
        <v/>
      </c>
      <c r="C388" s="30" t="str">
        <f t="shared" si="119"/>
        <v/>
      </c>
      <c r="E388" s="25" t="str">
        <f t="shared" si="124"/>
        <v/>
      </c>
      <c r="F388" s="31" t="str">
        <f t="shared" si="120"/>
        <v/>
      </c>
      <c r="G388" s="31" t="str">
        <f t="shared" si="121"/>
        <v/>
      </c>
      <c r="H388" s="26" t="str">
        <f t="shared" si="125"/>
        <v/>
      </c>
      <c r="I388" s="25" t="str">
        <f t="shared" si="122"/>
        <v/>
      </c>
      <c r="K388" s="27" t="str">
        <f t="shared" si="123"/>
        <v/>
      </c>
      <c r="L388" s="28" t="str">
        <f t="shared" si="107"/>
        <v/>
      </c>
      <c r="M388" s="29" t="str">
        <f t="shared" si="108"/>
        <v/>
      </c>
      <c r="N388" s="28" t="str">
        <f t="shared" si="109"/>
        <v/>
      </c>
      <c r="O388" s="29" t="str">
        <f t="shared" si="110"/>
        <v/>
      </c>
      <c r="P388" s="28" t="str">
        <f t="shared" si="111"/>
        <v/>
      </c>
      <c r="Q388" s="29" t="str">
        <f t="shared" si="112"/>
        <v/>
      </c>
      <c r="R388" s="28" t="str">
        <f t="shared" si="113"/>
        <v/>
      </c>
      <c r="S388" s="29" t="str">
        <f t="shared" si="114"/>
        <v/>
      </c>
      <c r="T388" s="28" t="str">
        <f t="shared" si="115"/>
        <v/>
      </c>
      <c r="U388" s="29" t="str">
        <f t="shared" si="116"/>
        <v/>
      </c>
      <c r="V388" s="28" t="str">
        <f t="shared" si="117"/>
        <v/>
      </c>
      <c r="W388" s="29" t="str">
        <f t="shared" si="118"/>
        <v/>
      </c>
    </row>
    <row r="389" spans="1:23" x14ac:dyDescent="0.25">
      <c r="A389" s="14" t="str">
        <f t="shared" ref="A389:A452" si="126">IF(A388&lt;term*12,A388+1,"")</f>
        <v/>
      </c>
      <c r="B389" s="56" t="str">
        <f t="shared" ref="B389:B452" ca="1" si="127">IF(B388="","",IF(B388&lt;DateLastRepay,EDATE(Date1stRepay,A388),""))</f>
        <v/>
      </c>
      <c r="C389" s="30" t="str">
        <f t="shared" si="119"/>
        <v/>
      </c>
      <c r="E389" s="25" t="str">
        <f t="shared" si="124"/>
        <v/>
      </c>
      <c r="F389" s="31" t="str">
        <f t="shared" si="120"/>
        <v/>
      </c>
      <c r="G389" s="31" t="str">
        <f t="shared" si="121"/>
        <v/>
      </c>
      <c r="H389" s="26" t="str">
        <f t="shared" si="125"/>
        <v/>
      </c>
      <c r="I389" s="25" t="str">
        <f t="shared" si="122"/>
        <v/>
      </c>
      <c r="K389" s="27" t="str">
        <f t="shared" si="123"/>
        <v/>
      </c>
      <c r="L389" s="28" t="str">
        <f t="shared" ref="L389:L452" si="128">IF($A389="","",($E389)*(L$3^-$K389))</f>
        <v/>
      </c>
      <c r="M389" s="29" t="str">
        <f t="shared" ref="M389:M452" si="129">IF($A389="","",$K389*($E389*(L$3^-($K389-1))))</f>
        <v/>
      </c>
      <c r="N389" s="28" t="str">
        <f t="shared" ref="N389:N452" si="130">IF($A389="","",($E389)*(N$3^-$K389))</f>
        <v/>
      </c>
      <c r="O389" s="29" t="str">
        <f t="shared" ref="O389:O452" si="131">IF($A389="","",$K389*($E389)*(N$3^-($K389-1)))</f>
        <v/>
      </c>
      <c r="P389" s="28" t="str">
        <f t="shared" ref="P389:P452" si="132">IF($A389="","",($E389)*(P$3^-$K389))</f>
        <v/>
      </c>
      <c r="Q389" s="29" t="str">
        <f t="shared" ref="Q389:Q452" si="133">IF($A389="","",$K389*($E389)*(P$3^-($K389-1)))</f>
        <v/>
      </c>
      <c r="R389" s="28" t="str">
        <f t="shared" ref="R389:R452" si="134">IF($A389="","",($E389)*(R$3^-$K389))</f>
        <v/>
      </c>
      <c r="S389" s="29" t="str">
        <f t="shared" ref="S389:S452" si="135">IF($A389="","",$K389*($E389)*(R$3^-($K389-1)))</f>
        <v/>
      </c>
      <c r="T389" s="28" t="str">
        <f t="shared" ref="T389:T452" si="136">IF($A389="","",($E389)*(T$3^-$K389))</f>
        <v/>
      </c>
      <c r="U389" s="29" t="str">
        <f t="shared" ref="U389:U452" si="137">IF($A389="","",$K389*($E389)*(T$3^-($K389-1)))</f>
        <v/>
      </c>
      <c r="V389" s="28" t="str">
        <f t="shared" ref="V389:V452" si="138">IF($A389="","",($E389)*(V$3^-$K389))</f>
        <v/>
      </c>
      <c r="W389" s="29" t="str">
        <f t="shared" ref="W389:W452" si="139">IF($A389="","",$K389*($E389)*(V$3^-($K389-1)))</f>
        <v/>
      </c>
    </row>
    <row r="390" spans="1:23" x14ac:dyDescent="0.25">
      <c r="A390" s="14" t="str">
        <f t="shared" si="126"/>
        <v/>
      </c>
      <c r="B390" s="56" t="str">
        <f t="shared" ca="1" si="127"/>
        <v/>
      </c>
      <c r="C390" s="30" t="str">
        <f t="shared" ref="C390:C453" si="140">IF(A390="","",C389)</f>
        <v/>
      </c>
      <c r="E390" s="25" t="str">
        <f t="shared" si="124"/>
        <v/>
      </c>
      <c r="F390" s="31" t="str">
        <f t="shared" ref="F390:F453" si="141">IF(A390="","",ROUND(I389*C390/12,2))</f>
        <v/>
      </c>
      <c r="G390" s="31" t="str">
        <f t="shared" ref="G390:G453" si="142">IF(A390="","",IF(H389="Y",F390,G389+F390))</f>
        <v/>
      </c>
      <c r="H390" s="26" t="str">
        <f t="shared" si="125"/>
        <v/>
      </c>
      <c r="I390" s="25" t="str">
        <f t="shared" ref="I390:I453" si="143">IF(A390="","",IF(H390="Y",I389+E390+G390,I389+E390))</f>
        <v/>
      </c>
      <c r="K390" s="27" t="str">
        <f t="shared" ref="K390:K453" si="144">IF(A390="","",A390/12)</f>
        <v/>
      </c>
      <c r="L390" s="28" t="str">
        <f t="shared" si="128"/>
        <v/>
      </c>
      <c r="M390" s="29" t="str">
        <f t="shared" si="129"/>
        <v/>
      </c>
      <c r="N390" s="28" t="str">
        <f t="shared" si="130"/>
        <v/>
      </c>
      <c r="O390" s="29" t="str">
        <f t="shared" si="131"/>
        <v/>
      </c>
      <c r="P390" s="28" t="str">
        <f t="shared" si="132"/>
        <v/>
      </c>
      <c r="Q390" s="29" t="str">
        <f t="shared" si="133"/>
        <v/>
      </c>
      <c r="R390" s="28" t="str">
        <f t="shared" si="134"/>
        <v/>
      </c>
      <c r="S390" s="29" t="str">
        <f t="shared" si="135"/>
        <v/>
      </c>
      <c r="T390" s="28" t="str">
        <f t="shared" si="136"/>
        <v/>
      </c>
      <c r="U390" s="29" t="str">
        <f t="shared" si="137"/>
        <v/>
      </c>
      <c r="V390" s="28" t="str">
        <f t="shared" si="138"/>
        <v/>
      </c>
      <c r="W390" s="29" t="str">
        <f t="shared" si="139"/>
        <v/>
      </c>
    </row>
    <row r="391" spans="1:23" x14ac:dyDescent="0.25">
      <c r="A391" s="14" t="str">
        <f t="shared" si="126"/>
        <v/>
      </c>
      <c r="B391" s="56" t="str">
        <f t="shared" ca="1" si="127"/>
        <v/>
      </c>
      <c r="C391" s="30" t="str">
        <f t="shared" si="140"/>
        <v/>
      </c>
      <c r="E391" s="25" t="str">
        <f t="shared" ref="E391:E454" si="145">IF(A391="","",IF(D391="",IF(A392="",-(I390+G391)+FeeFinal,E390),D391))</f>
        <v/>
      </c>
      <c r="F391" s="31" t="str">
        <f t="shared" si="141"/>
        <v/>
      </c>
      <c r="G391" s="31" t="str">
        <f t="shared" si="142"/>
        <v/>
      </c>
      <c r="H391" s="26" t="str">
        <f t="shared" si="125"/>
        <v/>
      </c>
      <c r="I391" s="25" t="str">
        <f t="shared" si="143"/>
        <v/>
      </c>
      <c r="K391" s="27" t="str">
        <f t="shared" si="144"/>
        <v/>
      </c>
      <c r="L391" s="28" t="str">
        <f t="shared" si="128"/>
        <v/>
      </c>
      <c r="M391" s="29" t="str">
        <f t="shared" si="129"/>
        <v/>
      </c>
      <c r="N391" s="28" t="str">
        <f t="shared" si="130"/>
        <v/>
      </c>
      <c r="O391" s="29" t="str">
        <f t="shared" si="131"/>
        <v/>
      </c>
      <c r="P391" s="28" t="str">
        <f t="shared" si="132"/>
        <v/>
      </c>
      <c r="Q391" s="29" t="str">
        <f t="shared" si="133"/>
        <v/>
      </c>
      <c r="R391" s="28" t="str">
        <f t="shared" si="134"/>
        <v/>
      </c>
      <c r="S391" s="29" t="str">
        <f t="shared" si="135"/>
        <v/>
      </c>
      <c r="T391" s="28" t="str">
        <f t="shared" si="136"/>
        <v/>
      </c>
      <c r="U391" s="29" t="str">
        <f t="shared" si="137"/>
        <v/>
      </c>
      <c r="V391" s="28" t="str">
        <f t="shared" si="138"/>
        <v/>
      </c>
      <c r="W391" s="29" t="str">
        <f t="shared" si="139"/>
        <v/>
      </c>
    </row>
    <row r="392" spans="1:23" x14ac:dyDescent="0.25">
      <c r="A392" s="14" t="str">
        <f t="shared" si="126"/>
        <v/>
      </c>
      <c r="B392" s="56" t="str">
        <f t="shared" ca="1" si="127"/>
        <v/>
      </c>
      <c r="C392" s="30" t="str">
        <f t="shared" si="140"/>
        <v/>
      </c>
      <c r="E392" s="25" t="str">
        <f t="shared" si="145"/>
        <v/>
      </c>
      <c r="F392" s="31" t="str">
        <f t="shared" si="141"/>
        <v/>
      </c>
      <c r="G392" s="31" t="str">
        <f t="shared" si="142"/>
        <v/>
      </c>
      <c r="H392" s="26" t="str">
        <f t="shared" ref="H392:H455" si="146">IF(A392="","",IF(MOD(MONTH(B392),3)=0,"Y",""))</f>
        <v/>
      </c>
      <c r="I392" s="25" t="str">
        <f t="shared" si="143"/>
        <v/>
      </c>
      <c r="K392" s="27" t="str">
        <f t="shared" si="144"/>
        <v/>
      </c>
      <c r="L392" s="28" t="str">
        <f t="shared" si="128"/>
        <v/>
      </c>
      <c r="M392" s="29" t="str">
        <f t="shared" si="129"/>
        <v/>
      </c>
      <c r="N392" s="28" t="str">
        <f t="shared" si="130"/>
        <v/>
      </c>
      <c r="O392" s="29" t="str">
        <f t="shared" si="131"/>
        <v/>
      </c>
      <c r="P392" s="28" t="str">
        <f t="shared" si="132"/>
        <v/>
      </c>
      <c r="Q392" s="29" t="str">
        <f t="shared" si="133"/>
        <v/>
      </c>
      <c r="R392" s="28" t="str">
        <f t="shared" si="134"/>
        <v/>
      </c>
      <c r="S392" s="29" t="str">
        <f t="shared" si="135"/>
        <v/>
      </c>
      <c r="T392" s="28" t="str">
        <f t="shared" si="136"/>
        <v/>
      </c>
      <c r="U392" s="29" t="str">
        <f t="shared" si="137"/>
        <v/>
      </c>
      <c r="V392" s="28" t="str">
        <f t="shared" si="138"/>
        <v/>
      </c>
      <c r="W392" s="29" t="str">
        <f t="shared" si="139"/>
        <v/>
      </c>
    </row>
    <row r="393" spans="1:23" x14ac:dyDescent="0.25">
      <c r="A393" s="14" t="str">
        <f t="shared" si="126"/>
        <v/>
      </c>
      <c r="B393" s="56" t="str">
        <f t="shared" ca="1" si="127"/>
        <v/>
      </c>
      <c r="C393" s="30" t="str">
        <f t="shared" si="140"/>
        <v/>
      </c>
      <c r="E393" s="25" t="str">
        <f t="shared" si="145"/>
        <v/>
      </c>
      <c r="F393" s="31" t="str">
        <f t="shared" si="141"/>
        <v/>
      </c>
      <c r="G393" s="31" t="str">
        <f t="shared" si="142"/>
        <v/>
      </c>
      <c r="H393" s="26" t="str">
        <f t="shared" si="146"/>
        <v/>
      </c>
      <c r="I393" s="25" t="str">
        <f t="shared" si="143"/>
        <v/>
      </c>
      <c r="K393" s="27" t="str">
        <f t="shared" si="144"/>
        <v/>
      </c>
      <c r="L393" s="28" t="str">
        <f t="shared" si="128"/>
        <v/>
      </c>
      <c r="M393" s="29" t="str">
        <f t="shared" si="129"/>
        <v/>
      </c>
      <c r="N393" s="28" t="str">
        <f t="shared" si="130"/>
        <v/>
      </c>
      <c r="O393" s="29" t="str">
        <f t="shared" si="131"/>
        <v/>
      </c>
      <c r="P393" s="28" t="str">
        <f t="shared" si="132"/>
        <v/>
      </c>
      <c r="Q393" s="29" t="str">
        <f t="shared" si="133"/>
        <v/>
      </c>
      <c r="R393" s="28" t="str">
        <f t="shared" si="134"/>
        <v/>
      </c>
      <c r="S393" s="29" t="str">
        <f t="shared" si="135"/>
        <v/>
      </c>
      <c r="T393" s="28" t="str">
        <f t="shared" si="136"/>
        <v/>
      </c>
      <c r="U393" s="29" t="str">
        <f t="shared" si="137"/>
        <v/>
      </c>
      <c r="V393" s="28" t="str">
        <f t="shared" si="138"/>
        <v/>
      </c>
      <c r="W393" s="29" t="str">
        <f t="shared" si="139"/>
        <v/>
      </c>
    </row>
    <row r="394" spans="1:23" x14ac:dyDescent="0.25">
      <c r="A394" s="14" t="str">
        <f t="shared" si="126"/>
        <v/>
      </c>
      <c r="B394" s="56" t="str">
        <f t="shared" ca="1" si="127"/>
        <v/>
      </c>
      <c r="C394" s="30" t="str">
        <f t="shared" si="140"/>
        <v/>
      </c>
      <c r="E394" s="25" t="str">
        <f t="shared" si="145"/>
        <v/>
      </c>
      <c r="F394" s="31" t="str">
        <f t="shared" si="141"/>
        <v/>
      </c>
      <c r="G394" s="31" t="str">
        <f t="shared" si="142"/>
        <v/>
      </c>
      <c r="H394" s="26" t="str">
        <f t="shared" si="146"/>
        <v/>
      </c>
      <c r="I394" s="25" t="str">
        <f t="shared" si="143"/>
        <v/>
      </c>
      <c r="K394" s="27" t="str">
        <f t="shared" si="144"/>
        <v/>
      </c>
      <c r="L394" s="28" t="str">
        <f t="shared" si="128"/>
        <v/>
      </c>
      <c r="M394" s="29" t="str">
        <f t="shared" si="129"/>
        <v/>
      </c>
      <c r="N394" s="28" t="str">
        <f t="shared" si="130"/>
        <v/>
      </c>
      <c r="O394" s="29" t="str">
        <f t="shared" si="131"/>
        <v/>
      </c>
      <c r="P394" s="28" t="str">
        <f t="shared" si="132"/>
        <v/>
      </c>
      <c r="Q394" s="29" t="str">
        <f t="shared" si="133"/>
        <v/>
      </c>
      <c r="R394" s="28" t="str">
        <f t="shared" si="134"/>
        <v/>
      </c>
      <c r="S394" s="29" t="str">
        <f t="shared" si="135"/>
        <v/>
      </c>
      <c r="T394" s="28" t="str">
        <f t="shared" si="136"/>
        <v/>
      </c>
      <c r="U394" s="29" t="str">
        <f t="shared" si="137"/>
        <v/>
      </c>
      <c r="V394" s="28" t="str">
        <f t="shared" si="138"/>
        <v/>
      </c>
      <c r="W394" s="29" t="str">
        <f t="shared" si="139"/>
        <v/>
      </c>
    </row>
    <row r="395" spans="1:23" x14ac:dyDescent="0.25">
      <c r="A395" s="14" t="str">
        <f t="shared" si="126"/>
        <v/>
      </c>
      <c r="B395" s="56" t="str">
        <f t="shared" ca="1" si="127"/>
        <v/>
      </c>
      <c r="C395" s="30" t="str">
        <f t="shared" si="140"/>
        <v/>
      </c>
      <c r="E395" s="25" t="str">
        <f t="shared" si="145"/>
        <v/>
      </c>
      <c r="F395" s="31" t="str">
        <f t="shared" si="141"/>
        <v/>
      </c>
      <c r="G395" s="31" t="str">
        <f t="shared" si="142"/>
        <v/>
      </c>
      <c r="H395" s="26" t="str">
        <f t="shared" si="146"/>
        <v/>
      </c>
      <c r="I395" s="25" t="str">
        <f t="shared" si="143"/>
        <v/>
      </c>
      <c r="K395" s="27" t="str">
        <f t="shared" si="144"/>
        <v/>
      </c>
      <c r="L395" s="28" t="str">
        <f t="shared" si="128"/>
        <v/>
      </c>
      <c r="M395" s="29" t="str">
        <f t="shared" si="129"/>
        <v/>
      </c>
      <c r="N395" s="28" t="str">
        <f t="shared" si="130"/>
        <v/>
      </c>
      <c r="O395" s="29" t="str">
        <f t="shared" si="131"/>
        <v/>
      </c>
      <c r="P395" s="28" t="str">
        <f t="shared" si="132"/>
        <v/>
      </c>
      <c r="Q395" s="29" t="str">
        <f t="shared" si="133"/>
        <v/>
      </c>
      <c r="R395" s="28" t="str">
        <f t="shared" si="134"/>
        <v/>
      </c>
      <c r="S395" s="29" t="str">
        <f t="shared" si="135"/>
        <v/>
      </c>
      <c r="T395" s="28" t="str">
        <f t="shared" si="136"/>
        <v/>
      </c>
      <c r="U395" s="29" t="str">
        <f t="shared" si="137"/>
        <v/>
      </c>
      <c r="V395" s="28" t="str">
        <f t="shared" si="138"/>
        <v/>
      </c>
      <c r="W395" s="29" t="str">
        <f t="shared" si="139"/>
        <v/>
      </c>
    </row>
    <row r="396" spans="1:23" x14ac:dyDescent="0.25">
      <c r="A396" s="14" t="str">
        <f t="shared" si="126"/>
        <v/>
      </c>
      <c r="B396" s="56" t="str">
        <f t="shared" ca="1" si="127"/>
        <v/>
      </c>
      <c r="C396" s="30" t="str">
        <f t="shared" si="140"/>
        <v/>
      </c>
      <c r="E396" s="25" t="str">
        <f t="shared" si="145"/>
        <v/>
      </c>
      <c r="F396" s="31" t="str">
        <f t="shared" si="141"/>
        <v/>
      </c>
      <c r="G396" s="31" t="str">
        <f t="shared" si="142"/>
        <v/>
      </c>
      <c r="H396" s="26" t="str">
        <f t="shared" si="146"/>
        <v/>
      </c>
      <c r="I396" s="25" t="str">
        <f t="shared" si="143"/>
        <v/>
      </c>
      <c r="K396" s="27" t="str">
        <f t="shared" si="144"/>
        <v/>
      </c>
      <c r="L396" s="28" t="str">
        <f t="shared" si="128"/>
        <v/>
      </c>
      <c r="M396" s="29" t="str">
        <f t="shared" si="129"/>
        <v/>
      </c>
      <c r="N396" s="28" t="str">
        <f t="shared" si="130"/>
        <v/>
      </c>
      <c r="O396" s="29" t="str">
        <f t="shared" si="131"/>
        <v/>
      </c>
      <c r="P396" s="28" t="str">
        <f t="shared" si="132"/>
        <v/>
      </c>
      <c r="Q396" s="29" t="str">
        <f t="shared" si="133"/>
        <v/>
      </c>
      <c r="R396" s="28" t="str">
        <f t="shared" si="134"/>
        <v/>
      </c>
      <c r="S396" s="29" t="str">
        <f t="shared" si="135"/>
        <v/>
      </c>
      <c r="T396" s="28" t="str">
        <f t="shared" si="136"/>
        <v/>
      </c>
      <c r="U396" s="29" t="str">
        <f t="shared" si="137"/>
        <v/>
      </c>
      <c r="V396" s="28" t="str">
        <f t="shared" si="138"/>
        <v/>
      </c>
      <c r="W396" s="29" t="str">
        <f t="shared" si="139"/>
        <v/>
      </c>
    </row>
    <row r="397" spans="1:23" x14ac:dyDescent="0.25">
      <c r="A397" s="14" t="str">
        <f t="shared" si="126"/>
        <v/>
      </c>
      <c r="B397" s="56" t="str">
        <f t="shared" ca="1" si="127"/>
        <v/>
      </c>
      <c r="C397" s="30" t="str">
        <f t="shared" si="140"/>
        <v/>
      </c>
      <c r="E397" s="25" t="str">
        <f t="shared" si="145"/>
        <v/>
      </c>
      <c r="F397" s="31" t="str">
        <f t="shared" si="141"/>
        <v/>
      </c>
      <c r="G397" s="31" t="str">
        <f t="shared" si="142"/>
        <v/>
      </c>
      <c r="H397" s="26" t="str">
        <f t="shared" si="146"/>
        <v/>
      </c>
      <c r="I397" s="25" t="str">
        <f t="shared" si="143"/>
        <v/>
      </c>
      <c r="K397" s="27" t="str">
        <f t="shared" si="144"/>
        <v/>
      </c>
      <c r="L397" s="28" t="str">
        <f t="shared" si="128"/>
        <v/>
      </c>
      <c r="M397" s="29" t="str">
        <f t="shared" si="129"/>
        <v/>
      </c>
      <c r="N397" s="28" t="str">
        <f t="shared" si="130"/>
        <v/>
      </c>
      <c r="O397" s="29" t="str">
        <f t="shared" si="131"/>
        <v/>
      </c>
      <c r="P397" s="28" t="str">
        <f t="shared" si="132"/>
        <v/>
      </c>
      <c r="Q397" s="29" t="str">
        <f t="shared" si="133"/>
        <v/>
      </c>
      <c r="R397" s="28" t="str">
        <f t="shared" si="134"/>
        <v/>
      </c>
      <c r="S397" s="29" t="str">
        <f t="shared" si="135"/>
        <v/>
      </c>
      <c r="T397" s="28" t="str">
        <f t="shared" si="136"/>
        <v/>
      </c>
      <c r="U397" s="29" t="str">
        <f t="shared" si="137"/>
        <v/>
      </c>
      <c r="V397" s="28" t="str">
        <f t="shared" si="138"/>
        <v/>
      </c>
      <c r="W397" s="29" t="str">
        <f t="shared" si="139"/>
        <v/>
      </c>
    </row>
    <row r="398" spans="1:23" x14ac:dyDescent="0.25">
      <c r="A398" s="14" t="str">
        <f t="shared" si="126"/>
        <v/>
      </c>
      <c r="B398" s="56" t="str">
        <f t="shared" ca="1" si="127"/>
        <v/>
      </c>
      <c r="C398" s="30" t="str">
        <f t="shared" si="140"/>
        <v/>
      </c>
      <c r="E398" s="25" t="str">
        <f t="shared" si="145"/>
        <v/>
      </c>
      <c r="F398" s="31" t="str">
        <f t="shared" si="141"/>
        <v/>
      </c>
      <c r="G398" s="31" t="str">
        <f t="shared" si="142"/>
        <v/>
      </c>
      <c r="H398" s="26" t="str">
        <f t="shared" si="146"/>
        <v/>
      </c>
      <c r="I398" s="25" t="str">
        <f t="shared" si="143"/>
        <v/>
      </c>
      <c r="K398" s="27" t="str">
        <f t="shared" si="144"/>
        <v/>
      </c>
      <c r="L398" s="28" t="str">
        <f t="shared" si="128"/>
        <v/>
      </c>
      <c r="M398" s="29" t="str">
        <f t="shared" si="129"/>
        <v/>
      </c>
      <c r="N398" s="28" t="str">
        <f t="shared" si="130"/>
        <v/>
      </c>
      <c r="O398" s="29" t="str">
        <f t="shared" si="131"/>
        <v/>
      </c>
      <c r="P398" s="28" t="str">
        <f t="shared" si="132"/>
        <v/>
      </c>
      <c r="Q398" s="29" t="str">
        <f t="shared" si="133"/>
        <v/>
      </c>
      <c r="R398" s="28" t="str">
        <f t="shared" si="134"/>
        <v/>
      </c>
      <c r="S398" s="29" t="str">
        <f t="shared" si="135"/>
        <v/>
      </c>
      <c r="T398" s="28" t="str">
        <f t="shared" si="136"/>
        <v/>
      </c>
      <c r="U398" s="29" t="str">
        <f t="shared" si="137"/>
        <v/>
      </c>
      <c r="V398" s="28" t="str">
        <f t="shared" si="138"/>
        <v/>
      </c>
      <c r="W398" s="29" t="str">
        <f t="shared" si="139"/>
        <v/>
      </c>
    </row>
    <row r="399" spans="1:23" x14ac:dyDescent="0.25">
      <c r="A399" s="14" t="str">
        <f t="shared" si="126"/>
        <v/>
      </c>
      <c r="B399" s="56" t="str">
        <f t="shared" ca="1" si="127"/>
        <v/>
      </c>
      <c r="C399" s="30" t="str">
        <f t="shared" si="140"/>
        <v/>
      </c>
      <c r="E399" s="25" t="str">
        <f t="shared" si="145"/>
        <v/>
      </c>
      <c r="F399" s="31" t="str">
        <f t="shared" si="141"/>
        <v/>
      </c>
      <c r="G399" s="31" t="str">
        <f t="shared" si="142"/>
        <v/>
      </c>
      <c r="H399" s="26" t="str">
        <f t="shared" si="146"/>
        <v/>
      </c>
      <c r="I399" s="25" t="str">
        <f t="shared" si="143"/>
        <v/>
      </c>
      <c r="K399" s="27" t="str">
        <f t="shared" si="144"/>
        <v/>
      </c>
      <c r="L399" s="28" t="str">
        <f t="shared" si="128"/>
        <v/>
      </c>
      <c r="M399" s="29" t="str">
        <f t="shared" si="129"/>
        <v/>
      </c>
      <c r="N399" s="28" t="str">
        <f t="shared" si="130"/>
        <v/>
      </c>
      <c r="O399" s="29" t="str">
        <f t="shared" si="131"/>
        <v/>
      </c>
      <c r="P399" s="28" t="str">
        <f t="shared" si="132"/>
        <v/>
      </c>
      <c r="Q399" s="29" t="str">
        <f t="shared" si="133"/>
        <v/>
      </c>
      <c r="R399" s="28" t="str">
        <f t="shared" si="134"/>
        <v/>
      </c>
      <c r="S399" s="29" t="str">
        <f t="shared" si="135"/>
        <v/>
      </c>
      <c r="T399" s="28" t="str">
        <f t="shared" si="136"/>
        <v/>
      </c>
      <c r="U399" s="29" t="str">
        <f t="shared" si="137"/>
        <v/>
      </c>
      <c r="V399" s="28" t="str">
        <f t="shared" si="138"/>
        <v/>
      </c>
      <c r="W399" s="29" t="str">
        <f t="shared" si="139"/>
        <v/>
      </c>
    </row>
    <row r="400" spans="1:23" x14ac:dyDescent="0.25">
      <c r="A400" s="14" t="str">
        <f t="shared" si="126"/>
        <v/>
      </c>
      <c r="B400" s="56" t="str">
        <f t="shared" ca="1" si="127"/>
        <v/>
      </c>
      <c r="C400" s="30" t="str">
        <f t="shared" si="140"/>
        <v/>
      </c>
      <c r="E400" s="25" t="str">
        <f t="shared" si="145"/>
        <v/>
      </c>
      <c r="F400" s="31" t="str">
        <f t="shared" si="141"/>
        <v/>
      </c>
      <c r="G400" s="31" t="str">
        <f t="shared" si="142"/>
        <v/>
      </c>
      <c r="H400" s="26" t="str">
        <f t="shared" si="146"/>
        <v/>
      </c>
      <c r="I400" s="25" t="str">
        <f t="shared" si="143"/>
        <v/>
      </c>
      <c r="K400" s="27" t="str">
        <f t="shared" si="144"/>
        <v/>
      </c>
      <c r="L400" s="28" t="str">
        <f t="shared" si="128"/>
        <v/>
      </c>
      <c r="M400" s="29" t="str">
        <f t="shared" si="129"/>
        <v/>
      </c>
      <c r="N400" s="28" t="str">
        <f t="shared" si="130"/>
        <v/>
      </c>
      <c r="O400" s="29" t="str">
        <f t="shared" si="131"/>
        <v/>
      </c>
      <c r="P400" s="28" t="str">
        <f t="shared" si="132"/>
        <v/>
      </c>
      <c r="Q400" s="29" t="str">
        <f t="shared" si="133"/>
        <v/>
      </c>
      <c r="R400" s="28" t="str">
        <f t="shared" si="134"/>
        <v/>
      </c>
      <c r="S400" s="29" t="str">
        <f t="shared" si="135"/>
        <v/>
      </c>
      <c r="T400" s="28" t="str">
        <f t="shared" si="136"/>
        <v/>
      </c>
      <c r="U400" s="29" t="str">
        <f t="shared" si="137"/>
        <v/>
      </c>
      <c r="V400" s="28" t="str">
        <f t="shared" si="138"/>
        <v/>
      </c>
      <c r="W400" s="29" t="str">
        <f t="shared" si="139"/>
        <v/>
      </c>
    </row>
    <row r="401" spans="1:23" x14ac:dyDescent="0.25">
      <c r="A401" s="14" t="str">
        <f t="shared" si="126"/>
        <v/>
      </c>
      <c r="B401" s="56" t="str">
        <f t="shared" ca="1" si="127"/>
        <v/>
      </c>
      <c r="C401" s="30" t="str">
        <f t="shared" si="140"/>
        <v/>
      </c>
      <c r="E401" s="25" t="str">
        <f t="shared" si="145"/>
        <v/>
      </c>
      <c r="F401" s="31" t="str">
        <f t="shared" si="141"/>
        <v/>
      </c>
      <c r="G401" s="31" t="str">
        <f t="shared" si="142"/>
        <v/>
      </c>
      <c r="H401" s="26" t="str">
        <f t="shared" si="146"/>
        <v/>
      </c>
      <c r="I401" s="25" t="str">
        <f t="shared" si="143"/>
        <v/>
      </c>
      <c r="K401" s="27" t="str">
        <f t="shared" si="144"/>
        <v/>
      </c>
      <c r="L401" s="28" t="str">
        <f t="shared" si="128"/>
        <v/>
      </c>
      <c r="M401" s="29" t="str">
        <f t="shared" si="129"/>
        <v/>
      </c>
      <c r="N401" s="28" t="str">
        <f t="shared" si="130"/>
        <v/>
      </c>
      <c r="O401" s="29" t="str">
        <f t="shared" si="131"/>
        <v/>
      </c>
      <c r="P401" s="28" t="str">
        <f t="shared" si="132"/>
        <v/>
      </c>
      <c r="Q401" s="29" t="str">
        <f t="shared" si="133"/>
        <v/>
      </c>
      <c r="R401" s="28" t="str">
        <f t="shared" si="134"/>
        <v/>
      </c>
      <c r="S401" s="29" t="str">
        <f t="shared" si="135"/>
        <v/>
      </c>
      <c r="T401" s="28" t="str">
        <f t="shared" si="136"/>
        <v/>
      </c>
      <c r="U401" s="29" t="str">
        <f t="shared" si="137"/>
        <v/>
      </c>
      <c r="V401" s="28" t="str">
        <f t="shared" si="138"/>
        <v/>
      </c>
      <c r="W401" s="29" t="str">
        <f t="shared" si="139"/>
        <v/>
      </c>
    </row>
    <row r="402" spans="1:23" x14ac:dyDescent="0.25">
      <c r="A402" s="14" t="str">
        <f t="shared" si="126"/>
        <v/>
      </c>
      <c r="B402" s="56" t="str">
        <f t="shared" ca="1" si="127"/>
        <v/>
      </c>
      <c r="C402" s="30" t="str">
        <f t="shared" si="140"/>
        <v/>
      </c>
      <c r="E402" s="25" t="str">
        <f t="shared" si="145"/>
        <v/>
      </c>
      <c r="F402" s="31" t="str">
        <f t="shared" si="141"/>
        <v/>
      </c>
      <c r="G402" s="31" t="str">
        <f t="shared" si="142"/>
        <v/>
      </c>
      <c r="H402" s="26" t="str">
        <f t="shared" si="146"/>
        <v/>
      </c>
      <c r="I402" s="25" t="str">
        <f t="shared" si="143"/>
        <v/>
      </c>
      <c r="K402" s="27" t="str">
        <f t="shared" si="144"/>
        <v/>
      </c>
      <c r="L402" s="28" t="str">
        <f t="shared" si="128"/>
        <v/>
      </c>
      <c r="M402" s="29" t="str">
        <f t="shared" si="129"/>
        <v/>
      </c>
      <c r="N402" s="28" t="str">
        <f t="shared" si="130"/>
        <v/>
      </c>
      <c r="O402" s="29" t="str">
        <f t="shared" si="131"/>
        <v/>
      </c>
      <c r="P402" s="28" t="str">
        <f t="shared" si="132"/>
        <v/>
      </c>
      <c r="Q402" s="29" t="str">
        <f t="shared" si="133"/>
        <v/>
      </c>
      <c r="R402" s="28" t="str">
        <f t="shared" si="134"/>
        <v/>
      </c>
      <c r="S402" s="29" t="str">
        <f t="shared" si="135"/>
        <v/>
      </c>
      <c r="T402" s="28" t="str">
        <f t="shared" si="136"/>
        <v/>
      </c>
      <c r="U402" s="29" t="str">
        <f t="shared" si="137"/>
        <v/>
      </c>
      <c r="V402" s="28" t="str">
        <f t="shared" si="138"/>
        <v/>
      </c>
      <c r="W402" s="29" t="str">
        <f t="shared" si="139"/>
        <v/>
      </c>
    </row>
    <row r="403" spans="1:23" x14ac:dyDescent="0.25">
      <c r="A403" s="14" t="str">
        <f t="shared" si="126"/>
        <v/>
      </c>
      <c r="B403" s="56" t="str">
        <f t="shared" ca="1" si="127"/>
        <v/>
      </c>
      <c r="C403" s="30" t="str">
        <f t="shared" si="140"/>
        <v/>
      </c>
      <c r="E403" s="25" t="str">
        <f t="shared" si="145"/>
        <v/>
      </c>
      <c r="F403" s="31" t="str">
        <f t="shared" si="141"/>
        <v/>
      </c>
      <c r="G403" s="31" t="str">
        <f t="shared" si="142"/>
        <v/>
      </c>
      <c r="H403" s="26" t="str">
        <f t="shared" si="146"/>
        <v/>
      </c>
      <c r="I403" s="25" t="str">
        <f t="shared" si="143"/>
        <v/>
      </c>
      <c r="K403" s="27" t="str">
        <f t="shared" si="144"/>
        <v/>
      </c>
      <c r="L403" s="28" t="str">
        <f t="shared" si="128"/>
        <v/>
      </c>
      <c r="M403" s="29" t="str">
        <f t="shared" si="129"/>
        <v/>
      </c>
      <c r="N403" s="28" t="str">
        <f t="shared" si="130"/>
        <v/>
      </c>
      <c r="O403" s="29" t="str">
        <f t="shared" si="131"/>
        <v/>
      </c>
      <c r="P403" s="28" t="str">
        <f t="shared" si="132"/>
        <v/>
      </c>
      <c r="Q403" s="29" t="str">
        <f t="shared" si="133"/>
        <v/>
      </c>
      <c r="R403" s="28" t="str">
        <f t="shared" si="134"/>
        <v/>
      </c>
      <c r="S403" s="29" t="str">
        <f t="shared" si="135"/>
        <v/>
      </c>
      <c r="T403" s="28" t="str">
        <f t="shared" si="136"/>
        <v/>
      </c>
      <c r="U403" s="29" t="str">
        <f t="shared" si="137"/>
        <v/>
      </c>
      <c r="V403" s="28" t="str">
        <f t="shared" si="138"/>
        <v/>
      </c>
      <c r="W403" s="29" t="str">
        <f t="shared" si="139"/>
        <v/>
      </c>
    </row>
    <row r="404" spans="1:23" x14ac:dyDescent="0.25">
      <c r="A404" s="14" t="str">
        <f t="shared" si="126"/>
        <v/>
      </c>
      <c r="B404" s="56" t="str">
        <f t="shared" ca="1" si="127"/>
        <v/>
      </c>
      <c r="C404" s="30" t="str">
        <f t="shared" si="140"/>
        <v/>
      </c>
      <c r="E404" s="25" t="str">
        <f t="shared" si="145"/>
        <v/>
      </c>
      <c r="F404" s="31" t="str">
        <f t="shared" si="141"/>
        <v/>
      </c>
      <c r="G404" s="31" t="str">
        <f t="shared" si="142"/>
        <v/>
      </c>
      <c r="H404" s="26" t="str">
        <f t="shared" si="146"/>
        <v/>
      </c>
      <c r="I404" s="25" t="str">
        <f t="shared" si="143"/>
        <v/>
      </c>
      <c r="K404" s="27" t="str">
        <f t="shared" si="144"/>
        <v/>
      </c>
      <c r="L404" s="28" t="str">
        <f t="shared" si="128"/>
        <v/>
      </c>
      <c r="M404" s="29" t="str">
        <f t="shared" si="129"/>
        <v/>
      </c>
      <c r="N404" s="28" t="str">
        <f t="shared" si="130"/>
        <v/>
      </c>
      <c r="O404" s="29" t="str">
        <f t="shared" si="131"/>
        <v/>
      </c>
      <c r="P404" s="28" t="str">
        <f t="shared" si="132"/>
        <v/>
      </c>
      <c r="Q404" s="29" t="str">
        <f t="shared" si="133"/>
        <v/>
      </c>
      <c r="R404" s="28" t="str">
        <f t="shared" si="134"/>
        <v/>
      </c>
      <c r="S404" s="29" t="str">
        <f t="shared" si="135"/>
        <v/>
      </c>
      <c r="T404" s="28" t="str">
        <f t="shared" si="136"/>
        <v/>
      </c>
      <c r="U404" s="29" t="str">
        <f t="shared" si="137"/>
        <v/>
      </c>
      <c r="V404" s="28" t="str">
        <f t="shared" si="138"/>
        <v/>
      </c>
      <c r="W404" s="29" t="str">
        <f t="shared" si="139"/>
        <v/>
      </c>
    </row>
    <row r="405" spans="1:23" x14ac:dyDescent="0.25">
      <c r="A405" s="14" t="str">
        <f t="shared" si="126"/>
        <v/>
      </c>
      <c r="B405" s="56" t="str">
        <f t="shared" ca="1" si="127"/>
        <v/>
      </c>
      <c r="C405" s="30" t="str">
        <f t="shared" si="140"/>
        <v/>
      </c>
      <c r="E405" s="25" t="str">
        <f t="shared" si="145"/>
        <v/>
      </c>
      <c r="F405" s="31" t="str">
        <f t="shared" si="141"/>
        <v/>
      </c>
      <c r="G405" s="31" t="str">
        <f t="shared" si="142"/>
        <v/>
      </c>
      <c r="H405" s="26" t="str">
        <f t="shared" si="146"/>
        <v/>
      </c>
      <c r="I405" s="25" t="str">
        <f t="shared" si="143"/>
        <v/>
      </c>
      <c r="K405" s="27" t="str">
        <f t="shared" si="144"/>
        <v/>
      </c>
      <c r="L405" s="28" t="str">
        <f t="shared" si="128"/>
        <v/>
      </c>
      <c r="M405" s="29" t="str">
        <f t="shared" si="129"/>
        <v/>
      </c>
      <c r="N405" s="28" t="str">
        <f t="shared" si="130"/>
        <v/>
      </c>
      <c r="O405" s="29" t="str">
        <f t="shared" si="131"/>
        <v/>
      </c>
      <c r="P405" s="28" t="str">
        <f t="shared" si="132"/>
        <v/>
      </c>
      <c r="Q405" s="29" t="str">
        <f t="shared" si="133"/>
        <v/>
      </c>
      <c r="R405" s="28" t="str">
        <f t="shared" si="134"/>
        <v/>
      </c>
      <c r="S405" s="29" t="str">
        <f t="shared" si="135"/>
        <v/>
      </c>
      <c r="T405" s="28" t="str">
        <f t="shared" si="136"/>
        <v/>
      </c>
      <c r="U405" s="29" t="str">
        <f t="shared" si="137"/>
        <v/>
      </c>
      <c r="V405" s="28" t="str">
        <f t="shared" si="138"/>
        <v/>
      </c>
      <c r="W405" s="29" t="str">
        <f t="shared" si="139"/>
        <v/>
      </c>
    </row>
    <row r="406" spans="1:23" x14ac:dyDescent="0.25">
      <c r="A406" s="14" t="str">
        <f t="shared" si="126"/>
        <v/>
      </c>
      <c r="B406" s="56" t="str">
        <f t="shared" ca="1" si="127"/>
        <v/>
      </c>
      <c r="C406" s="30" t="str">
        <f t="shared" si="140"/>
        <v/>
      </c>
      <c r="E406" s="25" t="str">
        <f t="shared" si="145"/>
        <v/>
      </c>
      <c r="F406" s="31" t="str">
        <f t="shared" si="141"/>
        <v/>
      </c>
      <c r="G406" s="31" t="str">
        <f t="shared" si="142"/>
        <v/>
      </c>
      <c r="H406" s="26" t="str">
        <f t="shared" si="146"/>
        <v/>
      </c>
      <c r="I406" s="25" t="str">
        <f t="shared" si="143"/>
        <v/>
      </c>
      <c r="K406" s="27" t="str">
        <f t="shared" si="144"/>
        <v/>
      </c>
      <c r="L406" s="28" t="str">
        <f t="shared" si="128"/>
        <v/>
      </c>
      <c r="M406" s="29" t="str">
        <f t="shared" si="129"/>
        <v/>
      </c>
      <c r="N406" s="28" t="str">
        <f t="shared" si="130"/>
        <v/>
      </c>
      <c r="O406" s="29" t="str">
        <f t="shared" si="131"/>
        <v/>
      </c>
      <c r="P406" s="28" t="str">
        <f t="shared" si="132"/>
        <v/>
      </c>
      <c r="Q406" s="29" t="str">
        <f t="shared" si="133"/>
        <v/>
      </c>
      <c r="R406" s="28" t="str">
        <f t="shared" si="134"/>
        <v/>
      </c>
      <c r="S406" s="29" t="str">
        <f t="shared" si="135"/>
        <v/>
      </c>
      <c r="T406" s="28" t="str">
        <f t="shared" si="136"/>
        <v/>
      </c>
      <c r="U406" s="29" t="str">
        <f t="shared" si="137"/>
        <v/>
      </c>
      <c r="V406" s="28" t="str">
        <f t="shared" si="138"/>
        <v/>
      </c>
      <c r="W406" s="29" t="str">
        <f t="shared" si="139"/>
        <v/>
      </c>
    </row>
    <row r="407" spans="1:23" x14ac:dyDescent="0.25">
      <c r="A407" s="14" t="str">
        <f t="shared" si="126"/>
        <v/>
      </c>
      <c r="B407" s="56" t="str">
        <f t="shared" ca="1" si="127"/>
        <v/>
      </c>
      <c r="C407" s="30" t="str">
        <f t="shared" si="140"/>
        <v/>
      </c>
      <c r="E407" s="25" t="str">
        <f t="shared" si="145"/>
        <v/>
      </c>
      <c r="F407" s="31" t="str">
        <f t="shared" si="141"/>
        <v/>
      </c>
      <c r="G407" s="31" t="str">
        <f t="shared" si="142"/>
        <v/>
      </c>
      <c r="H407" s="26" t="str">
        <f t="shared" si="146"/>
        <v/>
      </c>
      <c r="I407" s="25" t="str">
        <f t="shared" si="143"/>
        <v/>
      </c>
      <c r="K407" s="27" t="str">
        <f t="shared" si="144"/>
        <v/>
      </c>
      <c r="L407" s="28" t="str">
        <f t="shared" si="128"/>
        <v/>
      </c>
      <c r="M407" s="29" t="str">
        <f t="shared" si="129"/>
        <v/>
      </c>
      <c r="N407" s="28" t="str">
        <f t="shared" si="130"/>
        <v/>
      </c>
      <c r="O407" s="29" t="str">
        <f t="shared" si="131"/>
        <v/>
      </c>
      <c r="P407" s="28" t="str">
        <f t="shared" si="132"/>
        <v/>
      </c>
      <c r="Q407" s="29" t="str">
        <f t="shared" si="133"/>
        <v/>
      </c>
      <c r="R407" s="28" t="str">
        <f t="shared" si="134"/>
        <v/>
      </c>
      <c r="S407" s="29" t="str">
        <f t="shared" si="135"/>
        <v/>
      </c>
      <c r="T407" s="28" t="str">
        <f t="shared" si="136"/>
        <v/>
      </c>
      <c r="U407" s="29" t="str">
        <f t="shared" si="137"/>
        <v/>
      </c>
      <c r="V407" s="28" t="str">
        <f t="shared" si="138"/>
        <v/>
      </c>
      <c r="W407" s="29" t="str">
        <f t="shared" si="139"/>
        <v/>
      </c>
    </row>
    <row r="408" spans="1:23" x14ac:dyDescent="0.25">
      <c r="A408" s="14" t="str">
        <f t="shared" si="126"/>
        <v/>
      </c>
      <c r="B408" s="56" t="str">
        <f t="shared" ca="1" si="127"/>
        <v/>
      </c>
      <c r="C408" s="30" t="str">
        <f t="shared" si="140"/>
        <v/>
      </c>
      <c r="E408" s="25" t="str">
        <f t="shared" si="145"/>
        <v/>
      </c>
      <c r="F408" s="31" t="str">
        <f t="shared" si="141"/>
        <v/>
      </c>
      <c r="G408" s="31" t="str">
        <f t="shared" si="142"/>
        <v/>
      </c>
      <c r="H408" s="26" t="str">
        <f t="shared" si="146"/>
        <v/>
      </c>
      <c r="I408" s="25" t="str">
        <f t="shared" si="143"/>
        <v/>
      </c>
      <c r="K408" s="27" t="str">
        <f t="shared" si="144"/>
        <v/>
      </c>
      <c r="L408" s="28" t="str">
        <f t="shared" si="128"/>
        <v/>
      </c>
      <c r="M408" s="29" t="str">
        <f t="shared" si="129"/>
        <v/>
      </c>
      <c r="N408" s="28" t="str">
        <f t="shared" si="130"/>
        <v/>
      </c>
      <c r="O408" s="29" t="str">
        <f t="shared" si="131"/>
        <v/>
      </c>
      <c r="P408" s="28" t="str">
        <f t="shared" si="132"/>
        <v/>
      </c>
      <c r="Q408" s="29" t="str">
        <f t="shared" si="133"/>
        <v/>
      </c>
      <c r="R408" s="28" t="str">
        <f t="shared" si="134"/>
        <v/>
      </c>
      <c r="S408" s="29" t="str">
        <f t="shared" si="135"/>
        <v/>
      </c>
      <c r="T408" s="28" t="str">
        <f t="shared" si="136"/>
        <v/>
      </c>
      <c r="U408" s="29" t="str">
        <f t="shared" si="137"/>
        <v/>
      </c>
      <c r="V408" s="28" t="str">
        <f t="shared" si="138"/>
        <v/>
      </c>
      <c r="W408" s="29" t="str">
        <f t="shared" si="139"/>
        <v/>
      </c>
    </row>
    <row r="409" spans="1:23" x14ac:dyDescent="0.25">
      <c r="A409" s="14" t="str">
        <f t="shared" si="126"/>
        <v/>
      </c>
      <c r="B409" s="56" t="str">
        <f t="shared" ca="1" si="127"/>
        <v/>
      </c>
      <c r="C409" s="30" t="str">
        <f t="shared" si="140"/>
        <v/>
      </c>
      <c r="E409" s="25" t="str">
        <f t="shared" si="145"/>
        <v/>
      </c>
      <c r="F409" s="31" t="str">
        <f t="shared" si="141"/>
        <v/>
      </c>
      <c r="G409" s="31" t="str">
        <f t="shared" si="142"/>
        <v/>
      </c>
      <c r="H409" s="26" t="str">
        <f t="shared" si="146"/>
        <v/>
      </c>
      <c r="I409" s="25" t="str">
        <f t="shared" si="143"/>
        <v/>
      </c>
      <c r="K409" s="27" t="str">
        <f t="shared" si="144"/>
        <v/>
      </c>
      <c r="L409" s="28" t="str">
        <f t="shared" si="128"/>
        <v/>
      </c>
      <c r="M409" s="29" t="str">
        <f t="shared" si="129"/>
        <v/>
      </c>
      <c r="N409" s="28" t="str">
        <f t="shared" si="130"/>
        <v/>
      </c>
      <c r="O409" s="29" t="str">
        <f t="shared" si="131"/>
        <v/>
      </c>
      <c r="P409" s="28" t="str">
        <f t="shared" si="132"/>
        <v/>
      </c>
      <c r="Q409" s="29" t="str">
        <f t="shared" si="133"/>
        <v/>
      </c>
      <c r="R409" s="28" t="str">
        <f t="shared" si="134"/>
        <v/>
      </c>
      <c r="S409" s="29" t="str">
        <f t="shared" si="135"/>
        <v/>
      </c>
      <c r="T409" s="28" t="str">
        <f t="shared" si="136"/>
        <v/>
      </c>
      <c r="U409" s="29" t="str">
        <f t="shared" si="137"/>
        <v/>
      </c>
      <c r="V409" s="28" t="str">
        <f t="shared" si="138"/>
        <v/>
      </c>
      <c r="W409" s="29" t="str">
        <f t="shared" si="139"/>
        <v/>
      </c>
    </row>
    <row r="410" spans="1:23" x14ac:dyDescent="0.25">
      <c r="A410" s="14" t="str">
        <f t="shared" si="126"/>
        <v/>
      </c>
      <c r="B410" s="56" t="str">
        <f t="shared" ca="1" si="127"/>
        <v/>
      </c>
      <c r="C410" s="30" t="str">
        <f t="shared" si="140"/>
        <v/>
      </c>
      <c r="E410" s="25" t="str">
        <f t="shared" si="145"/>
        <v/>
      </c>
      <c r="F410" s="31" t="str">
        <f t="shared" si="141"/>
        <v/>
      </c>
      <c r="G410" s="31" t="str">
        <f t="shared" si="142"/>
        <v/>
      </c>
      <c r="H410" s="26" t="str">
        <f t="shared" si="146"/>
        <v/>
      </c>
      <c r="I410" s="25" t="str">
        <f t="shared" si="143"/>
        <v/>
      </c>
      <c r="K410" s="27" t="str">
        <f t="shared" si="144"/>
        <v/>
      </c>
      <c r="L410" s="28" t="str">
        <f t="shared" si="128"/>
        <v/>
      </c>
      <c r="M410" s="29" t="str">
        <f t="shared" si="129"/>
        <v/>
      </c>
      <c r="N410" s="28" t="str">
        <f t="shared" si="130"/>
        <v/>
      </c>
      <c r="O410" s="29" t="str">
        <f t="shared" si="131"/>
        <v/>
      </c>
      <c r="P410" s="28" t="str">
        <f t="shared" si="132"/>
        <v/>
      </c>
      <c r="Q410" s="29" t="str">
        <f t="shared" si="133"/>
        <v/>
      </c>
      <c r="R410" s="28" t="str">
        <f t="shared" si="134"/>
        <v/>
      </c>
      <c r="S410" s="29" t="str">
        <f t="shared" si="135"/>
        <v/>
      </c>
      <c r="T410" s="28" t="str">
        <f t="shared" si="136"/>
        <v/>
      </c>
      <c r="U410" s="29" t="str">
        <f t="shared" si="137"/>
        <v/>
      </c>
      <c r="V410" s="28" t="str">
        <f t="shared" si="138"/>
        <v/>
      </c>
      <c r="W410" s="29" t="str">
        <f t="shared" si="139"/>
        <v/>
      </c>
    </row>
    <row r="411" spans="1:23" x14ac:dyDescent="0.25">
      <c r="A411" s="14" t="str">
        <f t="shared" si="126"/>
        <v/>
      </c>
      <c r="B411" s="56" t="str">
        <f t="shared" ca="1" si="127"/>
        <v/>
      </c>
      <c r="C411" s="30" t="str">
        <f t="shared" si="140"/>
        <v/>
      </c>
      <c r="E411" s="25" t="str">
        <f t="shared" si="145"/>
        <v/>
      </c>
      <c r="F411" s="31" t="str">
        <f t="shared" si="141"/>
        <v/>
      </c>
      <c r="G411" s="31" t="str">
        <f t="shared" si="142"/>
        <v/>
      </c>
      <c r="H411" s="26" t="str">
        <f t="shared" si="146"/>
        <v/>
      </c>
      <c r="I411" s="25" t="str">
        <f t="shared" si="143"/>
        <v/>
      </c>
      <c r="K411" s="27" t="str">
        <f t="shared" si="144"/>
        <v/>
      </c>
      <c r="L411" s="28" t="str">
        <f t="shared" si="128"/>
        <v/>
      </c>
      <c r="M411" s="29" t="str">
        <f t="shared" si="129"/>
        <v/>
      </c>
      <c r="N411" s="28" t="str">
        <f t="shared" si="130"/>
        <v/>
      </c>
      <c r="O411" s="29" t="str">
        <f t="shared" si="131"/>
        <v/>
      </c>
      <c r="P411" s="28" t="str">
        <f t="shared" si="132"/>
        <v/>
      </c>
      <c r="Q411" s="29" t="str">
        <f t="shared" si="133"/>
        <v/>
      </c>
      <c r="R411" s="28" t="str">
        <f t="shared" si="134"/>
        <v/>
      </c>
      <c r="S411" s="29" t="str">
        <f t="shared" si="135"/>
        <v/>
      </c>
      <c r="T411" s="28" t="str">
        <f t="shared" si="136"/>
        <v/>
      </c>
      <c r="U411" s="29" t="str">
        <f t="shared" si="137"/>
        <v/>
      </c>
      <c r="V411" s="28" t="str">
        <f t="shared" si="138"/>
        <v/>
      </c>
      <c r="W411" s="29" t="str">
        <f t="shared" si="139"/>
        <v/>
      </c>
    </row>
    <row r="412" spans="1:23" x14ac:dyDescent="0.25">
      <c r="A412" s="14" t="str">
        <f t="shared" si="126"/>
        <v/>
      </c>
      <c r="B412" s="56" t="str">
        <f t="shared" ca="1" si="127"/>
        <v/>
      </c>
      <c r="C412" s="30" t="str">
        <f t="shared" si="140"/>
        <v/>
      </c>
      <c r="E412" s="25" t="str">
        <f t="shared" si="145"/>
        <v/>
      </c>
      <c r="F412" s="31" t="str">
        <f t="shared" si="141"/>
        <v/>
      </c>
      <c r="G412" s="31" t="str">
        <f t="shared" si="142"/>
        <v/>
      </c>
      <c r="H412" s="26" t="str">
        <f t="shared" si="146"/>
        <v/>
      </c>
      <c r="I412" s="25" t="str">
        <f t="shared" si="143"/>
        <v/>
      </c>
      <c r="K412" s="27" t="str">
        <f t="shared" si="144"/>
        <v/>
      </c>
      <c r="L412" s="28" t="str">
        <f t="shared" si="128"/>
        <v/>
      </c>
      <c r="M412" s="29" t="str">
        <f t="shared" si="129"/>
        <v/>
      </c>
      <c r="N412" s="28" t="str">
        <f t="shared" si="130"/>
        <v/>
      </c>
      <c r="O412" s="29" t="str">
        <f t="shared" si="131"/>
        <v/>
      </c>
      <c r="P412" s="28" t="str">
        <f t="shared" si="132"/>
        <v/>
      </c>
      <c r="Q412" s="29" t="str">
        <f t="shared" si="133"/>
        <v/>
      </c>
      <c r="R412" s="28" t="str">
        <f t="shared" si="134"/>
        <v/>
      </c>
      <c r="S412" s="29" t="str">
        <f t="shared" si="135"/>
        <v/>
      </c>
      <c r="T412" s="28" t="str">
        <f t="shared" si="136"/>
        <v/>
      </c>
      <c r="U412" s="29" t="str">
        <f t="shared" si="137"/>
        <v/>
      </c>
      <c r="V412" s="28" t="str">
        <f t="shared" si="138"/>
        <v/>
      </c>
      <c r="W412" s="29" t="str">
        <f t="shared" si="139"/>
        <v/>
      </c>
    </row>
    <row r="413" spans="1:23" x14ac:dyDescent="0.25">
      <c r="A413" s="14" t="str">
        <f t="shared" si="126"/>
        <v/>
      </c>
      <c r="B413" s="56" t="str">
        <f t="shared" ca="1" si="127"/>
        <v/>
      </c>
      <c r="C413" s="30" t="str">
        <f t="shared" si="140"/>
        <v/>
      </c>
      <c r="E413" s="25" t="str">
        <f t="shared" si="145"/>
        <v/>
      </c>
      <c r="F413" s="31" t="str">
        <f t="shared" si="141"/>
        <v/>
      </c>
      <c r="G413" s="31" t="str">
        <f t="shared" si="142"/>
        <v/>
      </c>
      <c r="H413" s="26" t="str">
        <f t="shared" si="146"/>
        <v/>
      </c>
      <c r="I413" s="25" t="str">
        <f t="shared" si="143"/>
        <v/>
      </c>
      <c r="K413" s="27" t="str">
        <f t="shared" si="144"/>
        <v/>
      </c>
      <c r="L413" s="28" t="str">
        <f t="shared" si="128"/>
        <v/>
      </c>
      <c r="M413" s="29" t="str">
        <f t="shared" si="129"/>
        <v/>
      </c>
      <c r="N413" s="28" t="str">
        <f t="shared" si="130"/>
        <v/>
      </c>
      <c r="O413" s="29" t="str">
        <f t="shared" si="131"/>
        <v/>
      </c>
      <c r="P413" s="28" t="str">
        <f t="shared" si="132"/>
        <v/>
      </c>
      <c r="Q413" s="29" t="str">
        <f t="shared" si="133"/>
        <v/>
      </c>
      <c r="R413" s="28" t="str">
        <f t="shared" si="134"/>
        <v/>
      </c>
      <c r="S413" s="29" t="str">
        <f t="shared" si="135"/>
        <v/>
      </c>
      <c r="T413" s="28" t="str">
        <f t="shared" si="136"/>
        <v/>
      </c>
      <c r="U413" s="29" t="str">
        <f t="shared" si="137"/>
        <v/>
      </c>
      <c r="V413" s="28" t="str">
        <f t="shared" si="138"/>
        <v/>
      </c>
      <c r="W413" s="29" t="str">
        <f t="shared" si="139"/>
        <v/>
      </c>
    </row>
    <row r="414" spans="1:23" x14ac:dyDescent="0.25">
      <c r="A414" s="14" t="str">
        <f t="shared" si="126"/>
        <v/>
      </c>
      <c r="B414" s="56" t="str">
        <f t="shared" ca="1" si="127"/>
        <v/>
      </c>
      <c r="C414" s="30" t="str">
        <f t="shared" si="140"/>
        <v/>
      </c>
      <c r="E414" s="25" t="str">
        <f t="shared" si="145"/>
        <v/>
      </c>
      <c r="F414" s="31" t="str">
        <f t="shared" si="141"/>
        <v/>
      </c>
      <c r="G414" s="31" t="str">
        <f t="shared" si="142"/>
        <v/>
      </c>
      <c r="H414" s="26" t="str">
        <f t="shared" si="146"/>
        <v/>
      </c>
      <c r="I414" s="25" t="str">
        <f t="shared" si="143"/>
        <v/>
      </c>
      <c r="K414" s="27" t="str">
        <f t="shared" si="144"/>
        <v/>
      </c>
      <c r="L414" s="28" t="str">
        <f t="shared" si="128"/>
        <v/>
      </c>
      <c r="M414" s="29" t="str">
        <f t="shared" si="129"/>
        <v/>
      </c>
      <c r="N414" s="28" t="str">
        <f t="shared" si="130"/>
        <v/>
      </c>
      <c r="O414" s="29" t="str">
        <f t="shared" si="131"/>
        <v/>
      </c>
      <c r="P414" s="28" t="str">
        <f t="shared" si="132"/>
        <v/>
      </c>
      <c r="Q414" s="29" t="str">
        <f t="shared" si="133"/>
        <v/>
      </c>
      <c r="R414" s="28" t="str">
        <f t="shared" si="134"/>
        <v/>
      </c>
      <c r="S414" s="29" t="str">
        <f t="shared" si="135"/>
        <v/>
      </c>
      <c r="T414" s="28" t="str">
        <f t="shared" si="136"/>
        <v/>
      </c>
      <c r="U414" s="29" t="str">
        <f t="shared" si="137"/>
        <v/>
      </c>
      <c r="V414" s="28" t="str">
        <f t="shared" si="138"/>
        <v/>
      </c>
      <c r="W414" s="29" t="str">
        <f t="shared" si="139"/>
        <v/>
      </c>
    </row>
    <row r="415" spans="1:23" x14ac:dyDescent="0.25">
      <c r="A415" s="14" t="str">
        <f t="shared" si="126"/>
        <v/>
      </c>
      <c r="B415" s="56" t="str">
        <f t="shared" ca="1" si="127"/>
        <v/>
      </c>
      <c r="C415" s="30" t="str">
        <f t="shared" si="140"/>
        <v/>
      </c>
      <c r="E415" s="25" t="str">
        <f t="shared" si="145"/>
        <v/>
      </c>
      <c r="F415" s="31" t="str">
        <f t="shared" si="141"/>
        <v/>
      </c>
      <c r="G415" s="31" t="str">
        <f t="shared" si="142"/>
        <v/>
      </c>
      <c r="H415" s="26" t="str">
        <f t="shared" si="146"/>
        <v/>
      </c>
      <c r="I415" s="25" t="str">
        <f t="shared" si="143"/>
        <v/>
      </c>
      <c r="K415" s="27" t="str">
        <f t="shared" si="144"/>
        <v/>
      </c>
      <c r="L415" s="28" t="str">
        <f t="shared" si="128"/>
        <v/>
      </c>
      <c r="M415" s="29" t="str">
        <f t="shared" si="129"/>
        <v/>
      </c>
      <c r="N415" s="28" t="str">
        <f t="shared" si="130"/>
        <v/>
      </c>
      <c r="O415" s="29" t="str">
        <f t="shared" si="131"/>
        <v/>
      </c>
      <c r="P415" s="28" t="str">
        <f t="shared" si="132"/>
        <v/>
      </c>
      <c r="Q415" s="29" t="str">
        <f t="shared" si="133"/>
        <v/>
      </c>
      <c r="R415" s="28" t="str">
        <f t="shared" si="134"/>
        <v/>
      </c>
      <c r="S415" s="29" t="str">
        <f t="shared" si="135"/>
        <v/>
      </c>
      <c r="T415" s="28" t="str">
        <f t="shared" si="136"/>
        <v/>
      </c>
      <c r="U415" s="29" t="str">
        <f t="shared" si="137"/>
        <v/>
      </c>
      <c r="V415" s="28" t="str">
        <f t="shared" si="138"/>
        <v/>
      </c>
      <c r="W415" s="29" t="str">
        <f t="shared" si="139"/>
        <v/>
      </c>
    </row>
    <row r="416" spans="1:23" x14ac:dyDescent="0.25">
      <c r="A416" s="14" t="str">
        <f t="shared" si="126"/>
        <v/>
      </c>
      <c r="B416" s="56" t="str">
        <f t="shared" ca="1" si="127"/>
        <v/>
      </c>
      <c r="C416" s="30" t="str">
        <f t="shared" si="140"/>
        <v/>
      </c>
      <c r="E416" s="25" t="str">
        <f t="shared" si="145"/>
        <v/>
      </c>
      <c r="F416" s="31" t="str">
        <f t="shared" si="141"/>
        <v/>
      </c>
      <c r="G416" s="31" t="str">
        <f t="shared" si="142"/>
        <v/>
      </c>
      <c r="H416" s="26" t="str">
        <f t="shared" si="146"/>
        <v/>
      </c>
      <c r="I416" s="25" t="str">
        <f t="shared" si="143"/>
        <v/>
      </c>
      <c r="K416" s="27" t="str">
        <f t="shared" si="144"/>
        <v/>
      </c>
      <c r="L416" s="28" t="str">
        <f t="shared" si="128"/>
        <v/>
      </c>
      <c r="M416" s="29" t="str">
        <f t="shared" si="129"/>
        <v/>
      </c>
      <c r="N416" s="28" t="str">
        <f t="shared" si="130"/>
        <v/>
      </c>
      <c r="O416" s="29" t="str">
        <f t="shared" si="131"/>
        <v/>
      </c>
      <c r="P416" s="28" t="str">
        <f t="shared" si="132"/>
        <v/>
      </c>
      <c r="Q416" s="29" t="str">
        <f t="shared" si="133"/>
        <v/>
      </c>
      <c r="R416" s="28" t="str">
        <f t="shared" si="134"/>
        <v/>
      </c>
      <c r="S416" s="29" t="str">
        <f t="shared" si="135"/>
        <v/>
      </c>
      <c r="T416" s="28" t="str">
        <f t="shared" si="136"/>
        <v/>
      </c>
      <c r="U416" s="29" t="str">
        <f t="shared" si="137"/>
        <v/>
      </c>
      <c r="V416" s="28" t="str">
        <f t="shared" si="138"/>
        <v/>
      </c>
      <c r="W416" s="29" t="str">
        <f t="shared" si="139"/>
        <v/>
      </c>
    </row>
    <row r="417" spans="1:23" x14ac:dyDescent="0.25">
      <c r="A417" s="14" t="str">
        <f t="shared" si="126"/>
        <v/>
      </c>
      <c r="B417" s="56" t="str">
        <f t="shared" ca="1" si="127"/>
        <v/>
      </c>
      <c r="C417" s="30" t="str">
        <f t="shared" si="140"/>
        <v/>
      </c>
      <c r="E417" s="25" t="str">
        <f t="shared" si="145"/>
        <v/>
      </c>
      <c r="F417" s="31" t="str">
        <f t="shared" si="141"/>
        <v/>
      </c>
      <c r="G417" s="31" t="str">
        <f t="shared" si="142"/>
        <v/>
      </c>
      <c r="H417" s="26" t="str">
        <f t="shared" si="146"/>
        <v/>
      </c>
      <c r="I417" s="25" t="str">
        <f t="shared" si="143"/>
        <v/>
      </c>
      <c r="K417" s="27" t="str">
        <f t="shared" si="144"/>
        <v/>
      </c>
      <c r="L417" s="28" t="str">
        <f t="shared" si="128"/>
        <v/>
      </c>
      <c r="M417" s="29" t="str">
        <f t="shared" si="129"/>
        <v/>
      </c>
      <c r="N417" s="28" t="str">
        <f t="shared" si="130"/>
        <v/>
      </c>
      <c r="O417" s="29" t="str">
        <f t="shared" si="131"/>
        <v/>
      </c>
      <c r="P417" s="28" t="str">
        <f t="shared" si="132"/>
        <v/>
      </c>
      <c r="Q417" s="29" t="str">
        <f t="shared" si="133"/>
        <v/>
      </c>
      <c r="R417" s="28" t="str">
        <f t="shared" si="134"/>
        <v/>
      </c>
      <c r="S417" s="29" t="str">
        <f t="shared" si="135"/>
        <v/>
      </c>
      <c r="T417" s="28" t="str">
        <f t="shared" si="136"/>
        <v/>
      </c>
      <c r="U417" s="29" t="str">
        <f t="shared" si="137"/>
        <v/>
      </c>
      <c r="V417" s="28" t="str">
        <f t="shared" si="138"/>
        <v/>
      </c>
      <c r="W417" s="29" t="str">
        <f t="shared" si="139"/>
        <v/>
      </c>
    </row>
    <row r="418" spans="1:23" x14ac:dyDescent="0.25">
      <c r="A418" s="14" t="str">
        <f t="shared" si="126"/>
        <v/>
      </c>
      <c r="B418" s="56" t="str">
        <f t="shared" ca="1" si="127"/>
        <v/>
      </c>
      <c r="C418" s="30" t="str">
        <f t="shared" si="140"/>
        <v/>
      </c>
      <c r="E418" s="25" t="str">
        <f t="shared" si="145"/>
        <v/>
      </c>
      <c r="F418" s="31" t="str">
        <f t="shared" si="141"/>
        <v/>
      </c>
      <c r="G418" s="31" t="str">
        <f t="shared" si="142"/>
        <v/>
      </c>
      <c r="H418" s="26" t="str">
        <f t="shared" si="146"/>
        <v/>
      </c>
      <c r="I418" s="25" t="str">
        <f t="shared" si="143"/>
        <v/>
      </c>
      <c r="K418" s="27" t="str">
        <f t="shared" si="144"/>
        <v/>
      </c>
      <c r="L418" s="28" t="str">
        <f t="shared" si="128"/>
        <v/>
      </c>
      <c r="M418" s="29" t="str">
        <f t="shared" si="129"/>
        <v/>
      </c>
      <c r="N418" s="28" t="str">
        <f t="shared" si="130"/>
        <v/>
      </c>
      <c r="O418" s="29" t="str">
        <f t="shared" si="131"/>
        <v/>
      </c>
      <c r="P418" s="28" t="str">
        <f t="shared" si="132"/>
        <v/>
      </c>
      <c r="Q418" s="29" t="str">
        <f t="shared" si="133"/>
        <v/>
      </c>
      <c r="R418" s="28" t="str">
        <f t="shared" si="134"/>
        <v/>
      </c>
      <c r="S418" s="29" t="str">
        <f t="shared" si="135"/>
        <v/>
      </c>
      <c r="T418" s="28" t="str">
        <f t="shared" si="136"/>
        <v/>
      </c>
      <c r="U418" s="29" t="str">
        <f t="shared" si="137"/>
        <v/>
      </c>
      <c r="V418" s="28" t="str">
        <f t="shared" si="138"/>
        <v/>
      </c>
      <c r="W418" s="29" t="str">
        <f t="shared" si="139"/>
        <v/>
      </c>
    </row>
    <row r="419" spans="1:23" x14ac:dyDescent="0.25">
      <c r="A419" s="14" t="str">
        <f t="shared" si="126"/>
        <v/>
      </c>
      <c r="B419" s="56" t="str">
        <f t="shared" ca="1" si="127"/>
        <v/>
      </c>
      <c r="C419" s="30" t="str">
        <f t="shared" si="140"/>
        <v/>
      </c>
      <c r="E419" s="25" t="str">
        <f t="shared" si="145"/>
        <v/>
      </c>
      <c r="F419" s="31" t="str">
        <f t="shared" si="141"/>
        <v/>
      </c>
      <c r="G419" s="31" t="str">
        <f t="shared" si="142"/>
        <v/>
      </c>
      <c r="H419" s="26" t="str">
        <f t="shared" si="146"/>
        <v/>
      </c>
      <c r="I419" s="25" t="str">
        <f t="shared" si="143"/>
        <v/>
      </c>
      <c r="K419" s="27" t="str">
        <f t="shared" si="144"/>
        <v/>
      </c>
      <c r="L419" s="28" t="str">
        <f t="shared" si="128"/>
        <v/>
      </c>
      <c r="M419" s="29" t="str">
        <f t="shared" si="129"/>
        <v/>
      </c>
      <c r="N419" s="28" t="str">
        <f t="shared" si="130"/>
        <v/>
      </c>
      <c r="O419" s="29" t="str">
        <f t="shared" si="131"/>
        <v/>
      </c>
      <c r="P419" s="28" t="str">
        <f t="shared" si="132"/>
        <v/>
      </c>
      <c r="Q419" s="29" t="str">
        <f t="shared" si="133"/>
        <v/>
      </c>
      <c r="R419" s="28" t="str">
        <f t="shared" si="134"/>
        <v/>
      </c>
      <c r="S419" s="29" t="str">
        <f t="shared" si="135"/>
        <v/>
      </c>
      <c r="T419" s="28" t="str">
        <f t="shared" si="136"/>
        <v/>
      </c>
      <c r="U419" s="29" t="str">
        <f t="shared" si="137"/>
        <v/>
      </c>
      <c r="V419" s="28" t="str">
        <f t="shared" si="138"/>
        <v/>
      </c>
      <c r="W419" s="29" t="str">
        <f t="shared" si="139"/>
        <v/>
      </c>
    </row>
    <row r="420" spans="1:23" x14ac:dyDescent="0.25">
      <c r="A420" s="14" t="str">
        <f t="shared" si="126"/>
        <v/>
      </c>
      <c r="B420" s="56" t="str">
        <f t="shared" ca="1" si="127"/>
        <v/>
      </c>
      <c r="C420" s="30" t="str">
        <f t="shared" si="140"/>
        <v/>
      </c>
      <c r="E420" s="25" t="str">
        <f t="shared" si="145"/>
        <v/>
      </c>
      <c r="F420" s="31" t="str">
        <f t="shared" si="141"/>
        <v/>
      </c>
      <c r="G420" s="31" t="str">
        <f t="shared" si="142"/>
        <v/>
      </c>
      <c r="H420" s="26" t="str">
        <f t="shared" si="146"/>
        <v/>
      </c>
      <c r="I420" s="25" t="str">
        <f t="shared" si="143"/>
        <v/>
      </c>
      <c r="K420" s="27" t="str">
        <f t="shared" si="144"/>
        <v/>
      </c>
      <c r="L420" s="28" t="str">
        <f t="shared" si="128"/>
        <v/>
      </c>
      <c r="M420" s="29" t="str">
        <f t="shared" si="129"/>
        <v/>
      </c>
      <c r="N420" s="28" t="str">
        <f t="shared" si="130"/>
        <v/>
      </c>
      <c r="O420" s="29" t="str">
        <f t="shared" si="131"/>
        <v/>
      </c>
      <c r="P420" s="28" t="str">
        <f t="shared" si="132"/>
        <v/>
      </c>
      <c r="Q420" s="29" t="str">
        <f t="shared" si="133"/>
        <v/>
      </c>
      <c r="R420" s="28" t="str">
        <f t="shared" si="134"/>
        <v/>
      </c>
      <c r="S420" s="29" t="str">
        <f t="shared" si="135"/>
        <v/>
      </c>
      <c r="T420" s="28" t="str">
        <f t="shared" si="136"/>
        <v/>
      </c>
      <c r="U420" s="29" t="str">
        <f t="shared" si="137"/>
        <v/>
      </c>
      <c r="V420" s="28" t="str">
        <f t="shared" si="138"/>
        <v/>
      </c>
      <c r="W420" s="29" t="str">
        <f t="shared" si="139"/>
        <v/>
      </c>
    </row>
    <row r="421" spans="1:23" x14ac:dyDescent="0.25">
      <c r="A421" s="14" t="str">
        <f t="shared" si="126"/>
        <v/>
      </c>
      <c r="B421" s="56" t="str">
        <f t="shared" ca="1" si="127"/>
        <v/>
      </c>
      <c r="C421" s="30" t="str">
        <f t="shared" si="140"/>
        <v/>
      </c>
      <c r="E421" s="25" t="str">
        <f t="shared" si="145"/>
        <v/>
      </c>
      <c r="F421" s="31" t="str">
        <f t="shared" si="141"/>
        <v/>
      </c>
      <c r="G421" s="31" t="str">
        <f t="shared" si="142"/>
        <v/>
      </c>
      <c r="H421" s="26" t="str">
        <f t="shared" si="146"/>
        <v/>
      </c>
      <c r="I421" s="25" t="str">
        <f t="shared" si="143"/>
        <v/>
      </c>
      <c r="K421" s="27" t="str">
        <f t="shared" si="144"/>
        <v/>
      </c>
      <c r="L421" s="28" t="str">
        <f t="shared" si="128"/>
        <v/>
      </c>
      <c r="M421" s="29" t="str">
        <f t="shared" si="129"/>
        <v/>
      </c>
      <c r="N421" s="28" t="str">
        <f t="shared" si="130"/>
        <v/>
      </c>
      <c r="O421" s="29" t="str">
        <f t="shared" si="131"/>
        <v/>
      </c>
      <c r="P421" s="28" t="str">
        <f t="shared" si="132"/>
        <v/>
      </c>
      <c r="Q421" s="29" t="str">
        <f t="shared" si="133"/>
        <v/>
      </c>
      <c r="R421" s="28" t="str">
        <f t="shared" si="134"/>
        <v/>
      </c>
      <c r="S421" s="29" t="str">
        <f t="shared" si="135"/>
        <v/>
      </c>
      <c r="T421" s="28" t="str">
        <f t="shared" si="136"/>
        <v/>
      </c>
      <c r="U421" s="29" t="str">
        <f t="shared" si="137"/>
        <v/>
      </c>
      <c r="V421" s="28" t="str">
        <f t="shared" si="138"/>
        <v/>
      </c>
      <c r="W421" s="29" t="str">
        <f t="shared" si="139"/>
        <v/>
      </c>
    </row>
    <row r="422" spans="1:23" x14ac:dyDescent="0.25">
      <c r="A422" s="14" t="str">
        <f t="shared" si="126"/>
        <v/>
      </c>
      <c r="B422" s="56" t="str">
        <f t="shared" ca="1" si="127"/>
        <v/>
      </c>
      <c r="C422" s="30" t="str">
        <f t="shared" si="140"/>
        <v/>
      </c>
      <c r="E422" s="25" t="str">
        <f t="shared" si="145"/>
        <v/>
      </c>
      <c r="F422" s="31" t="str">
        <f t="shared" si="141"/>
        <v/>
      </c>
      <c r="G422" s="31" t="str">
        <f t="shared" si="142"/>
        <v/>
      </c>
      <c r="H422" s="26" t="str">
        <f t="shared" si="146"/>
        <v/>
      </c>
      <c r="I422" s="25" t="str">
        <f t="shared" si="143"/>
        <v/>
      </c>
      <c r="K422" s="27" t="str">
        <f t="shared" si="144"/>
        <v/>
      </c>
      <c r="L422" s="28" t="str">
        <f t="shared" si="128"/>
        <v/>
      </c>
      <c r="M422" s="29" t="str">
        <f t="shared" si="129"/>
        <v/>
      </c>
      <c r="N422" s="28" t="str">
        <f t="shared" si="130"/>
        <v/>
      </c>
      <c r="O422" s="29" t="str">
        <f t="shared" si="131"/>
        <v/>
      </c>
      <c r="P422" s="28" t="str">
        <f t="shared" si="132"/>
        <v/>
      </c>
      <c r="Q422" s="29" t="str">
        <f t="shared" si="133"/>
        <v/>
      </c>
      <c r="R422" s="28" t="str">
        <f t="shared" si="134"/>
        <v/>
      </c>
      <c r="S422" s="29" t="str">
        <f t="shared" si="135"/>
        <v/>
      </c>
      <c r="T422" s="28" t="str">
        <f t="shared" si="136"/>
        <v/>
      </c>
      <c r="U422" s="29" t="str">
        <f t="shared" si="137"/>
        <v/>
      </c>
      <c r="V422" s="28" t="str">
        <f t="shared" si="138"/>
        <v/>
      </c>
      <c r="W422" s="29" t="str">
        <f t="shared" si="139"/>
        <v/>
      </c>
    </row>
    <row r="423" spans="1:23" x14ac:dyDescent="0.25">
      <c r="A423" s="14" t="str">
        <f t="shared" si="126"/>
        <v/>
      </c>
      <c r="B423" s="56" t="str">
        <f t="shared" ca="1" si="127"/>
        <v/>
      </c>
      <c r="C423" s="30" t="str">
        <f t="shared" si="140"/>
        <v/>
      </c>
      <c r="E423" s="25" t="str">
        <f t="shared" si="145"/>
        <v/>
      </c>
      <c r="F423" s="31" t="str">
        <f t="shared" si="141"/>
        <v/>
      </c>
      <c r="G423" s="31" t="str">
        <f t="shared" si="142"/>
        <v/>
      </c>
      <c r="H423" s="26" t="str">
        <f t="shared" si="146"/>
        <v/>
      </c>
      <c r="I423" s="25" t="str">
        <f t="shared" si="143"/>
        <v/>
      </c>
      <c r="K423" s="27" t="str">
        <f t="shared" si="144"/>
        <v/>
      </c>
      <c r="L423" s="28" t="str">
        <f t="shared" si="128"/>
        <v/>
      </c>
      <c r="M423" s="29" t="str">
        <f t="shared" si="129"/>
        <v/>
      </c>
      <c r="N423" s="28" t="str">
        <f t="shared" si="130"/>
        <v/>
      </c>
      <c r="O423" s="29" t="str">
        <f t="shared" si="131"/>
        <v/>
      </c>
      <c r="P423" s="28" t="str">
        <f t="shared" si="132"/>
        <v/>
      </c>
      <c r="Q423" s="29" t="str">
        <f t="shared" si="133"/>
        <v/>
      </c>
      <c r="R423" s="28" t="str">
        <f t="shared" si="134"/>
        <v/>
      </c>
      <c r="S423" s="29" t="str">
        <f t="shared" si="135"/>
        <v/>
      </c>
      <c r="T423" s="28" t="str">
        <f t="shared" si="136"/>
        <v/>
      </c>
      <c r="U423" s="29" t="str">
        <f t="shared" si="137"/>
        <v/>
      </c>
      <c r="V423" s="28" t="str">
        <f t="shared" si="138"/>
        <v/>
      </c>
      <c r="W423" s="29" t="str">
        <f t="shared" si="139"/>
        <v/>
      </c>
    </row>
    <row r="424" spans="1:23" x14ac:dyDescent="0.25">
      <c r="A424" s="14" t="str">
        <f t="shared" si="126"/>
        <v/>
      </c>
      <c r="B424" s="56" t="str">
        <f t="shared" ca="1" si="127"/>
        <v/>
      </c>
      <c r="C424" s="30" t="str">
        <f t="shared" si="140"/>
        <v/>
      </c>
      <c r="E424" s="25" t="str">
        <f t="shared" si="145"/>
        <v/>
      </c>
      <c r="F424" s="31" t="str">
        <f t="shared" si="141"/>
        <v/>
      </c>
      <c r="G424" s="31" t="str">
        <f t="shared" si="142"/>
        <v/>
      </c>
      <c r="H424" s="26" t="str">
        <f t="shared" si="146"/>
        <v/>
      </c>
      <c r="I424" s="25" t="str">
        <f t="shared" si="143"/>
        <v/>
      </c>
      <c r="K424" s="27" t="str">
        <f t="shared" si="144"/>
        <v/>
      </c>
      <c r="L424" s="28" t="str">
        <f t="shared" si="128"/>
        <v/>
      </c>
      <c r="M424" s="29" t="str">
        <f t="shared" si="129"/>
        <v/>
      </c>
      <c r="N424" s="28" t="str">
        <f t="shared" si="130"/>
        <v/>
      </c>
      <c r="O424" s="29" t="str">
        <f t="shared" si="131"/>
        <v/>
      </c>
      <c r="P424" s="28" t="str">
        <f t="shared" si="132"/>
        <v/>
      </c>
      <c r="Q424" s="29" t="str">
        <f t="shared" si="133"/>
        <v/>
      </c>
      <c r="R424" s="28" t="str">
        <f t="shared" si="134"/>
        <v/>
      </c>
      <c r="S424" s="29" t="str">
        <f t="shared" si="135"/>
        <v/>
      </c>
      <c r="T424" s="28" t="str">
        <f t="shared" si="136"/>
        <v/>
      </c>
      <c r="U424" s="29" t="str">
        <f t="shared" si="137"/>
        <v/>
      </c>
      <c r="V424" s="28" t="str">
        <f t="shared" si="138"/>
        <v/>
      </c>
      <c r="W424" s="29" t="str">
        <f t="shared" si="139"/>
        <v/>
      </c>
    </row>
    <row r="425" spans="1:23" x14ac:dyDescent="0.25">
      <c r="A425" s="14" t="str">
        <f t="shared" si="126"/>
        <v/>
      </c>
      <c r="B425" s="56" t="str">
        <f t="shared" ca="1" si="127"/>
        <v/>
      </c>
      <c r="C425" s="30" t="str">
        <f t="shared" si="140"/>
        <v/>
      </c>
      <c r="E425" s="25" t="str">
        <f t="shared" si="145"/>
        <v/>
      </c>
      <c r="F425" s="31" t="str">
        <f t="shared" si="141"/>
        <v/>
      </c>
      <c r="G425" s="31" t="str">
        <f t="shared" si="142"/>
        <v/>
      </c>
      <c r="H425" s="26" t="str">
        <f t="shared" si="146"/>
        <v/>
      </c>
      <c r="I425" s="25" t="str">
        <f t="shared" si="143"/>
        <v/>
      </c>
      <c r="K425" s="27" t="str">
        <f t="shared" si="144"/>
        <v/>
      </c>
      <c r="L425" s="28" t="str">
        <f t="shared" si="128"/>
        <v/>
      </c>
      <c r="M425" s="29" t="str">
        <f t="shared" si="129"/>
        <v/>
      </c>
      <c r="N425" s="28" t="str">
        <f t="shared" si="130"/>
        <v/>
      </c>
      <c r="O425" s="29" t="str">
        <f t="shared" si="131"/>
        <v/>
      </c>
      <c r="P425" s="28" t="str">
        <f t="shared" si="132"/>
        <v/>
      </c>
      <c r="Q425" s="29" t="str">
        <f t="shared" si="133"/>
        <v/>
      </c>
      <c r="R425" s="28" t="str">
        <f t="shared" si="134"/>
        <v/>
      </c>
      <c r="S425" s="29" t="str">
        <f t="shared" si="135"/>
        <v/>
      </c>
      <c r="T425" s="28" t="str">
        <f t="shared" si="136"/>
        <v/>
      </c>
      <c r="U425" s="29" t="str">
        <f t="shared" si="137"/>
        <v/>
      </c>
      <c r="V425" s="28" t="str">
        <f t="shared" si="138"/>
        <v/>
      </c>
      <c r="W425" s="29" t="str">
        <f t="shared" si="139"/>
        <v/>
      </c>
    </row>
    <row r="426" spans="1:23" x14ac:dyDescent="0.25">
      <c r="A426" s="14" t="str">
        <f t="shared" si="126"/>
        <v/>
      </c>
      <c r="B426" s="56" t="str">
        <f t="shared" ca="1" si="127"/>
        <v/>
      </c>
      <c r="C426" s="30" t="str">
        <f t="shared" si="140"/>
        <v/>
      </c>
      <c r="E426" s="25" t="str">
        <f t="shared" si="145"/>
        <v/>
      </c>
      <c r="F426" s="31" t="str">
        <f t="shared" si="141"/>
        <v/>
      </c>
      <c r="G426" s="31" t="str">
        <f t="shared" si="142"/>
        <v/>
      </c>
      <c r="H426" s="26" t="str">
        <f t="shared" si="146"/>
        <v/>
      </c>
      <c r="I426" s="25" t="str">
        <f t="shared" si="143"/>
        <v/>
      </c>
      <c r="K426" s="27" t="str">
        <f t="shared" si="144"/>
        <v/>
      </c>
      <c r="L426" s="28" t="str">
        <f t="shared" si="128"/>
        <v/>
      </c>
      <c r="M426" s="29" t="str">
        <f t="shared" si="129"/>
        <v/>
      </c>
      <c r="N426" s="28" t="str">
        <f t="shared" si="130"/>
        <v/>
      </c>
      <c r="O426" s="29" t="str">
        <f t="shared" si="131"/>
        <v/>
      </c>
      <c r="P426" s="28" t="str">
        <f t="shared" si="132"/>
        <v/>
      </c>
      <c r="Q426" s="29" t="str">
        <f t="shared" si="133"/>
        <v/>
      </c>
      <c r="R426" s="28" t="str">
        <f t="shared" si="134"/>
        <v/>
      </c>
      <c r="S426" s="29" t="str">
        <f t="shared" si="135"/>
        <v/>
      </c>
      <c r="T426" s="28" t="str">
        <f t="shared" si="136"/>
        <v/>
      </c>
      <c r="U426" s="29" t="str">
        <f t="shared" si="137"/>
        <v/>
      </c>
      <c r="V426" s="28" t="str">
        <f t="shared" si="138"/>
        <v/>
      </c>
      <c r="W426" s="29" t="str">
        <f t="shared" si="139"/>
        <v/>
      </c>
    </row>
    <row r="427" spans="1:23" x14ac:dyDescent="0.25">
      <c r="A427" s="14" t="str">
        <f t="shared" si="126"/>
        <v/>
      </c>
      <c r="B427" s="56" t="str">
        <f t="shared" ca="1" si="127"/>
        <v/>
      </c>
      <c r="C427" s="30" t="str">
        <f t="shared" si="140"/>
        <v/>
      </c>
      <c r="E427" s="25" t="str">
        <f t="shared" si="145"/>
        <v/>
      </c>
      <c r="F427" s="31" t="str">
        <f t="shared" si="141"/>
        <v/>
      </c>
      <c r="G427" s="31" t="str">
        <f t="shared" si="142"/>
        <v/>
      </c>
      <c r="H427" s="26" t="str">
        <f t="shared" si="146"/>
        <v/>
      </c>
      <c r="I427" s="25" t="str">
        <f t="shared" si="143"/>
        <v/>
      </c>
      <c r="K427" s="27" t="str">
        <f t="shared" si="144"/>
        <v/>
      </c>
      <c r="L427" s="28" t="str">
        <f t="shared" si="128"/>
        <v/>
      </c>
      <c r="M427" s="29" t="str">
        <f t="shared" si="129"/>
        <v/>
      </c>
      <c r="N427" s="28" t="str">
        <f t="shared" si="130"/>
        <v/>
      </c>
      <c r="O427" s="29" t="str">
        <f t="shared" si="131"/>
        <v/>
      </c>
      <c r="P427" s="28" t="str">
        <f t="shared" si="132"/>
        <v/>
      </c>
      <c r="Q427" s="29" t="str">
        <f t="shared" si="133"/>
        <v/>
      </c>
      <c r="R427" s="28" t="str">
        <f t="shared" si="134"/>
        <v/>
      </c>
      <c r="S427" s="29" t="str">
        <f t="shared" si="135"/>
        <v/>
      </c>
      <c r="T427" s="28" t="str">
        <f t="shared" si="136"/>
        <v/>
      </c>
      <c r="U427" s="29" t="str">
        <f t="shared" si="137"/>
        <v/>
      </c>
      <c r="V427" s="28" t="str">
        <f t="shared" si="138"/>
        <v/>
      </c>
      <c r="W427" s="29" t="str">
        <f t="shared" si="139"/>
        <v/>
      </c>
    </row>
    <row r="428" spans="1:23" x14ac:dyDescent="0.25">
      <c r="A428" s="14" t="str">
        <f t="shared" si="126"/>
        <v/>
      </c>
      <c r="B428" s="56" t="str">
        <f t="shared" ca="1" si="127"/>
        <v/>
      </c>
      <c r="C428" s="30" t="str">
        <f t="shared" si="140"/>
        <v/>
      </c>
      <c r="E428" s="25" t="str">
        <f t="shared" si="145"/>
        <v/>
      </c>
      <c r="F428" s="31" t="str">
        <f t="shared" si="141"/>
        <v/>
      </c>
      <c r="G428" s="31" t="str">
        <f t="shared" si="142"/>
        <v/>
      </c>
      <c r="H428" s="26" t="str">
        <f t="shared" si="146"/>
        <v/>
      </c>
      <c r="I428" s="25" t="str">
        <f t="shared" si="143"/>
        <v/>
      </c>
      <c r="K428" s="27" t="str">
        <f t="shared" si="144"/>
        <v/>
      </c>
      <c r="L428" s="28" t="str">
        <f t="shared" si="128"/>
        <v/>
      </c>
      <c r="M428" s="29" t="str">
        <f t="shared" si="129"/>
        <v/>
      </c>
      <c r="N428" s="28" t="str">
        <f t="shared" si="130"/>
        <v/>
      </c>
      <c r="O428" s="29" t="str">
        <f t="shared" si="131"/>
        <v/>
      </c>
      <c r="P428" s="28" t="str">
        <f t="shared" si="132"/>
        <v/>
      </c>
      <c r="Q428" s="29" t="str">
        <f t="shared" si="133"/>
        <v/>
      </c>
      <c r="R428" s="28" t="str">
        <f t="shared" si="134"/>
        <v/>
      </c>
      <c r="S428" s="29" t="str">
        <f t="shared" si="135"/>
        <v/>
      </c>
      <c r="T428" s="28" t="str">
        <f t="shared" si="136"/>
        <v/>
      </c>
      <c r="U428" s="29" t="str">
        <f t="shared" si="137"/>
        <v/>
      </c>
      <c r="V428" s="28" t="str">
        <f t="shared" si="138"/>
        <v/>
      </c>
      <c r="W428" s="29" t="str">
        <f t="shared" si="139"/>
        <v/>
      </c>
    </row>
    <row r="429" spans="1:23" x14ac:dyDescent="0.25">
      <c r="A429" s="14" t="str">
        <f t="shared" si="126"/>
        <v/>
      </c>
      <c r="B429" s="56" t="str">
        <f t="shared" ca="1" si="127"/>
        <v/>
      </c>
      <c r="C429" s="30" t="str">
        <f t="shared" si="140"/>
        <v/>
      </c>
      <c r="E429" s="25" t="str">
        <f t="shared" si="145"/>
        <v/>
      </c>
      <c r="F429" s="31" t="str">
        <f t="shared" si="141"/>
        <v/>
      </c>
      <c r="G429" s="31" t="str">
        <f t="shared" si="142"/>
        <v/>
      </c>
      <c r="H429" s="26" t="str">
        <f t="shared" si="146"/>
        <v/>
      </c>
      <c r="I429" s="25" t="str">
        <f t="shared" si="143"/>
        <v/>
      </c>
      <c r="K429" s="27" t="str">
        <f t="shared" si="144"/>
        <v/>
      </c>
      <c r="L429" s="28" t="str">
        <f t="shared" si="128"/>
        <v/>
      </c>
      <c r="M429" s="29" t="str">
        <f t="shared" si="129"/>
        <v/>
      </c>
      <c r="N429" s="28" t="str">
        <f t="shared" si="130"/>
        <v/>
      </c>
      <c r="O429" s="29" t="str">
        <f t="shared" si="131"/>
        <v/>
      </c>
      <c r="P429" s="28" t="str">
        <f t="shared" si="132"/>
        <v/>
      </c>
      <c r="Q429" s="29" t="str">
        <f t="shared" si="133"/>
        <v/>
      </c>
      <c r="R429" s="28" t="str">
        <f t="shared" si="134"/>
        <v/>
      </c>
      <c r="S429" s="29" t="str">
        <f t="shared" si="135"/>
        <v/>
      </c>
      <c r="T429" s="28" t="str">
        <f t="shared" si="136"/>
        <v/>
      </c>
      <c r="U429" s="29" t="str">
        <f t="shared" si="137"/>
        <v/>
      </c>
      <c r="V429" s="28" t="str">
        <f t="shared" si="138"/>
        <v/>
      </c>
      <c r="W429" s="29" t="str">
        <f t="shared" si="139"/>
        <v/>
      </c>
    </row>
    <row r="430" spans="1:23" x14ac:dyDescent="0.25">
      <c r="A430" s="14" t="str">
        <f t="shared" si="126"/>
        <v/>
      </c>
      <c r="B430" s="56" t="str">
        <f t="shared" ca="1" si="127"/>
        <v/>
      </c>
      <c r="C430" s="30" t="str">
        <f t="shared" si="140"/>
        <v/>
      </c>
      <c r="E430" s="25" t="str">
        <f t="shared" si="145"/>
        <v/>
      </c>
      <c r="F430" s="31" t="str">
        <f t="shared" si="141"/>
        <v/>
      </c>
      <c r="G430" s="31" t="str">
        <f t="shared" si="142"/>
        <v/>
      </c>
      <c r="H430" s="26" t="str">
        <f t="shared" si="146"/>
        <v/>
      </c>
      <c r="I430" s="25" t="str">
        <f t="shared" si="143"/>
        <v/>
      </c>
      <c r="K430" s="27" t="str">
        <f t="shared" si="144"/>
        <v/>
      </c>
      <c r="L430" s="28" t="str">
        <f t="shared" si="128"/>
        <v/>
      </c>
      <c r="M430" s="29" t="str">
        <f t="shared" si="129"/>
        <v/>
      </c>
      <c r="N430" s="28" t="str">
        <f t="shared" si="130"/>
        <v/>
      </c>
      <c r="O430" s="29" t="str">
        <f t="shared" si="131"/>
        <v/>
      </c>
      <c r="P430" s="28" t="str">
        <f t="shared" si="132"/>
        <v/>
      </c>
      <c r="Q430" s="29" t="str">
        <f t="shared" si="133"/>
        <v/>
      </c>
      <c r="R430" s="28" t="str">
        <f t="shared" si="134"/>
        <v/>
      </c>
      <c r="S430" s="29" t="str">
        <f t="shared" si="135"/>
        <v/>
      </c>
      <c r="T430" s="28" t="str">
        <f t="shared" si="136"/>
        <v/>
      </c>
      <c r="U430" s="29" t="str">
        <f t="shared" si="137"/>
        <v/>
      </c>
      <c r="V430" s="28" t="str">
        <f t="shared" si="138"/>
        <v/>
      </c>
      <c r="W430" s="29" t="str">
        <f t="shared" si="139"/>
        <v/>
      </c>
    </row>
    <row r="431" spans="1:23" x14ac:dyDescent="0.25">
      <c r="A431" s="14" t="str">
        <f t="shared" si="126"/>
        <v/>
      </c>
      <c r="B431" s="56" t="str">
        <f t="shared" ca="1" si="127"/>
        <v/>
      </c>
      <c r="C431" s="30" t="str">
        <f t="shared" si="140"/>
        <v/>
      </c>
      <c r="E431" s="25" t="str">
        <f t="shared" si="145"/>
        <v/>
      </c>
      <c r="F431" s="31" t="str">
        <f t="shared" si="141"/>
        <v/>
      </c>
      <c r="G431" s="31" t="str">
        <f t="shared" si="142"/>
        <v/>
      </c>
      <c r="H431" s="26" t="str">
        <f t="shared" si="146"/>
        <v/>
      </c>
      <c r="I431" s="25" t="str">
        <f t="shared" si="143"/>
        <v/>
      </c>
      <c r="K431" s="27" t="str">
        <f t="shared" si="144"/>
        <v/>
      </c>
      <c r="L431" s="28" t="str">
        <f t="shared" si="128"/>
        <v/>
      </c>
      <c r="M431" s="29" t="str">
        <f t="shared" si="129"/>
        <v/>
      </c>
      <c r="N431" s="28" t="str">
        <f t="shared" si="130"/>
        <v/>
      </c>
      <c r="O431" s="29" t="str">
        <f t="shared" si="131"/>
        <v/>
      </c>
      <c r="P431" s="28" t="str">
        <f t="shared" si="132"/>
        <v/>
      </c>
      <c r="Q431" s="29" t="str">
        <f t="shared" si="133"/>
        <v/>
      </c>
      <c r="R431" s="28" t="str">
        <f t="shared" si="134"/>
        <v/>
      </c>
      <c r="S431" s="29" t="str">
        <f t="shared" si="135"/>
        <v/>
      </c>
      <c r="T431" s="28" t="str">
        <f t="shared" si="136"/>
        <v/>
      </c>
      <c r="U431" s="29" t="str">
        <f t="shared" si="137"/>
        <v/>
      </c>
      <c r="V431" s="28" t="str">
        <f t="shared" si="138"/>
        <v/>
      </c>
      <c r="W431" s="29" t="str">
        <f t="shared" si="139"/>
        <v/>
      </c>
    </row>
    <row r="432" spans="1:23" x14ac:dyDescent="0.25">
      <c r="A432" s="14" t="str">
        <f t="shared" si="126"/>
        <v/>
      </c>
      <c r="B432" s="56" t="str">
        <f t="shared" ca="1" si="127"/>
        <v/>
      </c>
      <c r="C432" s="30" t="str">
        <f t="shared" si="140"/>
        <v/>
      </c>
      <c r="E432" s="25" t="str">
        <f t="shared" si="145"/>
        <v/>
      </c>
      <c r="F432" s="31" t="str">
        <f t="shared" si="141"/>
        <v/>
      </c>
      <c r="G432" s="31" t="str">
        <f t="shared" si="142"/>
        <v/>
      </c>
      <c r="H432" s="26" t="str">
        <f t="shared" si="146"/>
        <v/>
      </c>
      <c r="I432" s="25" t="str">
        <f t="shared" si="143"/>
        <v/>
      </c>
      <c r="K432" s="27" t="str">
        <f t="shared" si="144"/>
        <v/>
      </c>
      <c r="L432" s="28" t="str">
        <f t="shared" si="128"/>
        <v/>
      </c>
      <c r="M432" s="29" t="str">
        <f t="shared" si="129"/>
        <v/>
      </c>
      <c r="N432" s="28" t="str">
        <f t="shared" si="130"/>
        <v/>
      </c>
      <c r="O432" s="29" t="str">
        <f t="shared" si="131"/>
        <v/>
      </c>
      <c r="P432" s="28" t="str">
        <f t="shared" si="132"/>
        <v/>
      </c>
      <c r="Q432" s="29" t="str">
        <f t="shared" si="133"/>
        <v/>
      </c>
      <c r="R432" s="28" t="str">
        <f t="shared" si="134"/>
        <v/>
      </c>
      <c r="S432" s="29" t="str">
        <f t="shared" si="135"/>
        <v/>
      </c>
      <c r="T432" s="28" t="str">
        <f t="shared" si="136"/>
        <v/>
      </c>
      <c r="U432" s="29" t="str">
        <f t="shared" si="137"/>
        <v/>
      </c>
      <c r="V432" s="28" t="str">
        <f t="shared" si="138"/>
        <v/>
      </c>
      <c r="W432" s="29" t="str">
        <f t="shared" si="139"/>
        <v/>
      </c>
    </row>
    <row r="433" spans="1:23" x14ac:dyDescent="0.25">
      <c r="A433" s="14" t="str">
        <f t="shared" si="126"/>
        <v/>
      </c>
      <c r="B433" s="56" t="str">
        <f t="shared" ca="1" si="127"/>
        <v/>
      </c>
      <c r="C433" s="30" t="str">
        <f t="shared" si="140"/>
        <v/>
      </c>
      <c r="E433" s="25" t="str">
        <f t="shared" si="145"/>
        <v/>
      </c>
      <c r="F433" s="31" t="str">
        <f t="shared" si="141"/>
        <v/>
      </c>
      <c r="G433" s="31" t="str">
        <f t="shared" si="142"/>
        <v/>
      </c>
      <c r="H433" s="26" t="str">
        <f t="shared" si="146"/>
        <v/>
      </c>
      <c r="I433" s="25" t="str">
        <f t="shared" si="143"/>
        <v/>
      </c>
      <c r="K433" s="27" t="str">
        <f t="shared" si="144"/>
        <v/>
      </c>
      <c r="L433" s="28" t="str">
        <f t="shared" si="128"/>
        <v/>
      </c>
      <c r="M433" s="29" t="str">
        <f t="shared" si="129"/>
        <v/>
      </c>
      <c r="N433" s="28" t="str">
        <f t="shared" si="130"/>
        <v/>
      </c>
      <c r="O433" s="29" t="str">
        <f t="shared" si="131"/>
        <v/>
      </c>
      <c r="P433" s="28" t="str">
        <f t="shared" si="132"/>
        <v/>
      </c>
      <c r="Q433" s="29" t="str">
        <f t="shared" si="133"/>
        <v/>
      </c>
      <c r="R433" s="28" t="str">
        <f t="shared" si="134"/>
        <v/>
      </c>
      <c r="S433" s="29" t="str">
        <f t="shared" si="135"/>
        <v/>
      </c>
      <c r="T433" s="28" t="str">
        <f t="shared" si="136"/>
        <v/>
      </c>
      <c r="U433" s="29" t="str">
        <f t="shared" si="137"/>
        <v/>
      </c>
      <c r="V433" s="28" t="str">
        <f t="shared" si="138"/>
        <v/>
      </c>
      <c r="W433" s="29" t="str">
        <f t="shared" si="139"/>
        <v/>
      </c>
    </row>
    <row r="434" spans="1:23" x14ac:dyDescent="0.25">
      <c r="A434" s="14" t="str">
        <f t="shared" si="126"/>
        <v/>
      </c>
      <c r="B434" s="56" t="str">
        <f t="shared" ca="1" si="127"/>
        <v/>
      </c>
      <c r="C434" s="30" t="str">
        <f t="shared" si="140"/>
        <v/>
      </c>
      <c r="E434" s="25" t="str">
        <f t="shared" si="145"/>
        <v/>
      </c>
      <c r="F434" s="31" t="str">
        <f t="shared" si="141"/>
        <v/>
      </c>
      <c r="G434" s="31" t="str">
        <f t="shared" si="142"/>
        <v/>
      </c>
      <c r="H434" s="26" t="str">
        <f t="shared" si="146"/>
        <v/>
      </c>
      <c r="I434" s="25" t="str">
        <f t="shared" si="143"/>
        <v/>
      </c>
      <c r="K434" s="27" t="str">
        <f t="shared" si="144"/>
        <v/>
      </c>
      <c r="L434" s="28" t="str">
        <f t="shared" si="128"/>
        <v/>
      </c>
      <c r="M434" s="29" t="str">
        <f t="shared" si="129"/>
        <v/>
      </c>
      <c r="N434" s="28" t="str">
        <f t="shared" si="130"/>
        <v/>
      </c>
      <c r="O434" s="29" t="str">
        <f t="shared" si="131"/>
        <v/>
      </c>
      <c r="P434" s="28" t="str">
        <f t="shared" si="132"/>
        <v/>
      </c>
      <c r="Q434" s="29" t="str">
        <f t="shared" si="133"/>
        <v/>
      </c>
      <c r="R434" s="28" t="str">
        <f t="shared" si="134"/>
        <v/>
      </c>
      <c r="S434" s="29" t="str">
        <f t="shared" si="135"/>
        <v/>
      </c>
      <c r="T434" s="28" t="str">
        <f t="shared" si="136"/>
        <v/>
      </c>
      <c r="U434" s="29" t="str">
        <f t="shared" si="137"/>
        <v/>
      </c>
      <c r="V434" s="28" t="str">
        <f t="shared" si="138"/>
        <v/>
      </c>
      <c r="W434" s="29" t="str">
        <f t="shared" si="139"/>
        <v/>
      </c>
    </row>
    <row r="435" spans="1:23" x14ac:dyDescent="0.25">
      <c r="A435" s="14" t="str">
        <f t="shared" si="126"/>
        <v/>
      </c>
      <c r="B435" s="56" t="str">
        <f t="shared" ca="1" si="127"/>
        <v/>
      </c>
      <c r="C435" s="30" t="str">
        <f t="shared" si="140"/>
        <v/>
      </c>
      <c r="E435" s="25" t="str">
        <f t="shared" si="145"/>
        <v/>
      </c>
      <c r="F435" s="31" t="str">
        <f t="shared" si="141"/>
        <v/>
      </c>
      <c r="G435" s="31" t="str">
        <f t="shared" si="142"/>
        <v/>
      </c>
      <c r="H435" s="26" t="str">
        <f t="shared" si="146"/>
        <v/>
      </c>
      <c r="I435" s="25" t="str">
        <f t="shared" si="143"/>
        <v/>
      </c>
      <c r="K435" s="27" t="str">
        <f t="shared" si="144"/>
        <v/>
      </c>
      <c r="L435" s="28" t="str">
        <f t="shared" si="128"/>
        <v/>
      </c>
      <c r="M435" s="29" t="str">
        <f t="shared" si="129"/>
        <v/>
      </c>
      <c r="N435" s="28" t="str">
        <f t="shared" si="130"/>
        <v/>
      </c>
      <c r="O435" s="29" t="str">
        <f t="shared" si="131"/>
        <v/>
      </c>
      <c r="P435" s="28" t="str">
        <f t="shared" si="132"/>
        <v/>
      </c>
      <c r="Q435" s="29" t="str">
        <f t="shared" si="133"/>
        <v/>
      </c>
      <c r="R435" s="28" t="str">
        <f t="shared" si="134"/>
        <v/>
      </c>
      <c r="S435" s="29" t="str">
        <f t="shared" si="135"/>
        <v/>
      </c>
      <c r="T435" s="28" t="str">
        <f t="shared" si="136"/>
        <v/>
      </c>
      <c r="U435" s="29" t="str">
        <f t="shared" si="137"/>
        <v/>
      </c>
      <c r="V435" s="28" t="str">
        <f t="shared" si="138"/>
        <v/>
      </c>
      <c r="W435" s="29" t="str">
        <f t="shared" si="139"/>
        <v/>
      </c>
    </row>
    <row r="436" spans="1:23" x14ac:dyDescent="0.25">
      <c r="A436" s="14" t="str">
        <f t="shared" si="126"/>
        <v/>
      </c>
      <c r="B436" s="56" t="str">
        <f t="shared" ca="1" si="127"/>
        <v/>
      </c>
      <c r="C436" s="30" t="str">
        <f t="shared" si="140"/>
        <v/>
      </c>
      <c r="E436" s="25" t="str">
        <f t="shared" si="145"/>
        <v/>
      </c>
      <c r="F436" s="31" t="str">
        <f t="shared" si="141"/>
        <v/>
      </c>
      <c r="G436" s="31" t="str">
        <f t="shared" si="142"/>
        <v/>
      </c>
      <c r="H436" s="26" t="str">
        <f t="shared" si="146"/>
        <v/>
      </c>
      <c r="I436" s="25" t="str">
        <f t="shared" si="143"/>
        <v/>
      </c>
      <c r="K436" s="27" t="str">
        <f t="shared" si="144"/>
        <v/>
      </c>
      <c r="L436" s="28" t="str">
        <f t="shared" si="128"/>
        <v/>
      </c>
      <c r="M436" s="29" t="str">
        <f t="shared" si="129"/>
        <v/>
      </c>
      <c r="N436" s="28" t="str">
        <f t="shared" si="130"/>
        <v/>
      </c>
      <c r="O436" s="29" t="str">
        <f t="shared" si="131"/>
        <v/>
      </c>
      <c r="P436" s="28" t="str">
        <f t="shared" si="132"/>
        <v/>
      </c>
      <c r="Q436" s="29" t="str">
        <f t="shared" si="133"/>
        <v/>
      </c>
      <c r="R436" s="28" t="str">
        <f t="shared" si="134"/>
        <v/>
      </c>
      <c r="S436" s="29" t="str">
        <f t="shared" si="135"/>
        <v/>
      </c>
      <c r="T436" s="28" t="str">
        <f t="shared" si="136"/>
        <v/>
      </c>
      <c r="U436" s="29" t="str">
        <f t="shared" si="137"/>
        <v/>
      </c>
      <c r="V436" s="28" t="str">
        <f t="shared" si="138"/>
        <v/>
      </c>
      <c r="W436" s="29" t="str">
        <f t="shared" si="139"/>
        <v/>
      </c>
    </row>
    <row r="437" spans="1:23" x14ac:dyDescent="0.25">
      <c r="A437" s="14" t="str">
        <f t="shared" si="126"/>
        <v/>
      </c>
      <c r="B437" s="56" t="str">
        <f t="shared" ca="1" si="127"/>
        <v/>
      </c>
      <c r="C437" s="30" t="str">
        <f t="shared" si="140"/>
        <v/>
      </c>
      <c r="E437" s="25" t="str">
        <f t="shared" si="145"/>
        <v/>
      </c>
      <c r="F437" s="31" t="str">
        <f t="shared" si="141"/>
        <v/>
      </c>
      <c r="G437" s="31" t="str">
        <f t="shared" si="142"/>
        <v/>
      </c>
      <c r="H437" s="26" t="str">
        <f t="shared" si="146"/>
        <v/>
      </c>
      <c r="I437" s="25" t="str">
        <f t="shared" si="143"/>
        <v/>
      </c>
      <c r="K437" s="27" t="str">
        <f t="shared" si="144"/>
        <v/>
      </c>
      <c r="L437" s="28" t="str">
        <f t="shared" si="128"/>
        <v/>
      </c>
      <c r="M437" s="29" t="str">
        <f t="shared" si="129"/>
        <v/>
      </c>
      <c r="N437" s="28" t="str">
        <f t="shared" si="130"/>
        <v/>
      </c>
      <c r="O437" s="29" t="str">
        <f t="shared" si="131"/>
        <v/>
      </c>
      <c r="P437" s="28" t="str">
        <f t="shared" si="132"/>
        <v/>
      </c>
      <c r="Q437" s="29" t="str">
        <f t="shared" si="133"/>
        <v/>
      </c>
      <c r="R437" s="28" t="str">
        <f t="shared" si="134"/>
        <v/>
      </c>
      <c r="S437" s="29" t="str">
        <f t="shared" si="135"/>
        <v/>
      </c>
      <c r="T437" s="28" t="str">
        <f t="shared" si="136"/>
        <v/>
      </c>
      <c r="U437" s="29" t="str">
        <f t="shared" si="137"/>
        <v/>
      </c>
      <c r="V437" s="28" t="str">
        <f t="shared" si="138"/>
        <v/>
      </c>
      <c r="W437" s="29" t="str">
        <f t="shared" si="139"/>
        <v/>
      </c>
    </row>
    <row r="438" spans="1:23" x14ac:dyDescent="0.25">
      <c r="A438" s="14" t="str">
        <f t="shared" si="126"/>
        <v/>
      </c>
      <c r="B438" s="56" t="str">
        <f t="shared" ca="1" si="127"/>
        <v/>
      </c>
      <c r="C438" s="30" t="str">
        <f t="shared" si="140"/>
        <v/>
      </c>
      <c r="E438" s="25" t="str">
        <f t="shared" si="145"/>
        <v/>
      </c>
      <c r="F438" s="31" t="str">
        <f t="shared" si="141"/>
        <v/>
      </c>
      <c r="G438" s="31" t="str">
        <f t="shared" si="142"/>
        <v/>
      </c>
      <c r="H438" s="26" t="str">
        <f t="shared" si="146"/>
        <v/>
      </c>
      <c r="I438" s="25" t="str">
        <f t="shared" si="143"/>
        <v/>
      </c>
      <c r="K438" s="27" t="str">
        <f t="shared" si="144"/>
        <v/>
      </c>
      <c r="L438" s="28" t="str">
        <f t="shared" si="128"/>
        <v/>
      </c>
      <c r="M438" s="29" t="str">
        <f t="shared" si="129"/>
        <v/>
      </c>
      <c r="N438" s="28" t="str">
        <f t="shared" si="130"/>
        <v/>
      </c>
      <c r="O438" s="29" t="str">
        <f t="shared" si="131"/>
        <v/>
      </c>
      <c r="P438" s="28" t="str">
        <f t="shared" si="132"/>
        <v/>
      </c>
      <c r="Q438" s="29" t="str">
        <f t="shared" si="133"/>
        <v/>
      </c>
      <c r="R438" s="28" t="str">
        <f t="shared" si="134"/>
        <v/>
      </c>
      <c r="S438" s="29" t="str">
        <f t="shared" si="135"/>
        <v/>
      </c>
      <c r="T438" s="28" t="str">
        <f t="shared" si="136"/>
        <v/>
      </c>
      <c r="U438" s="29" t="str">
        <f t="shared" si="137"/>
        <v/>
      </c>
      <c r="V438" s="28" t="str">
        <f t="shared" si="138"/>
        <v/>
      </c>
      <c r="W438" s="29" t="str">
        <f t="shared" si="139"/>
        <v/>
      </c>
    </row>
    <row r="439" spans="1:23" x14ac:dyDescent="0.25">
      <c r="A439" s="14" t="str">
        <f t="shared" si="126"/>
        <v/>
      </c>
      <c r="B439" s="56" t="str">
        <f t="shared" ca="1" si="127"/>
        <v/>
      </c>
      <c r="C439" s="30" t="str">
        <f t="shared" si="140"/>
        <v/>
      </c>
      <c r="E439" s="25" t="str">
        <f t="shared" si="145"/>
        <v/>
      </c>
      <c r="F439" s="31" t="str">
        <f t="shared" si="141"/>
        <v/>
      </c>
      <c r="G439" s="31" t="str">
        <f t="shared" si="142"/>
        <v/>
      </c>
      <c r="H439" s="26" t="str">
        <f t="shared" si="146"/>
        <v/>
      </c>
      <c r="I439" s="25" t="str">
        <f t="shared" si="143"/>
        <v/>
      </c>
      <c r="K439" s="27" t="str">
        <f t="shared" si="144"/>
        <v/>
      </c>
      <c r="L439" s="28" t="str">
        <f t="shared" si="128"/>
        <v/>
      </c>
      <c r="M439" s="29" t="str">
        <f t="shared" si="129"/>
        <v/>
      </c>
      <c r="N439" s="28" t="str">
        <f t="shared" si="130"/>
        <v/>
      </c>
      <c r="O439" s="29" t="str">
        <f t="shared" si="131"/>
        <v/>
      </c>
      <c r="P439" s="28" t="str">
        <f t="shared" si="132"/>
        <v/>
      </c>
      <c r="Q439" s="29" t="str">
        <f t="shared" si="133"/>
        <v/>
      </c>
      <c r="R439" s="28" t="str">
        <f t="shared" si="134"/>
        <v/>
      </c>
      <c r="S439" s="29" t="str">
        <f t="shared" si="135"/>
        <v/>
      </c>
      <c r="T439" s="28" t="str">
        <f t="shared" si="136"/>
        <v/>
      </c>
      <c r="U439" s="29" t="str">
        <f t="shared" si="137"/>
        <v/>
      </c>
      <c r="V439" s="28" t="str">
        <f t="shared" si="138"/>
        <v/>
      </c>
      <c r="W439" s="29" t="str">
        <f t="shared" si="139"/>
        <v/>
      </c>
    </row>
    <row r="440" spans="1:23" x14ac:dyDescent="0.25">
      <c r="A440" s="14" t="str">
        <f t="shared" si="126"/>
        <v/>
      </c>
      <c r="B440" s="56" t="str">
        <f t="shared" ca="1" si="127"/>
        <v/>
      </c>
      <c r="C440" s="30" t="str">
        <f t="shared" si="140"/>
        <v/>
      </c>
      <c r="E440" s="25" t="str">
        <f t="shared" si="145"/>
        <v/>
      </c>
      <c r="F440" s="31" t="str">
        <f t="shared" si="141"/>
        <v/>
      </c>
      <c r="G440" s="31" t="str">
        <f t="shared" si="142"/>
        <v/>
      </c>
      <c r="H440" s="26" t="str">
        <f t="shared" si="146"/>
        <v/>
      </c>
      <c r="I440" s="25" t="str">
        <f t="shared" si="143"/>
        <v/>
      </c>
      <c r="K440" s="27" t="str">
        <f t="shared" si="144"/>
        <v/>
      </c>
      <c r="L440" s="28" t="str">
        <f t="shared" si="128"/>
        <v/>
      </c>
      <c r="M440" s="29" t="str">
        <f t="shared" si="129"/>
        <v/>
      </c>
      <c r="N440" s="28" t="str">
        <f t="shared" si="130"/>
        <v/>
      </c>
      <c r="O440" s="29" t="str">
        <f t="shared" si="131"/>
        <v/>
      </c>
      <c r="P440" s="28" t="str">
        <f t="shared" si="132"/>
        <v/>
      </c>
      <c r="Q440" s="29" t="str">
        <f t="shared" si="133"/>
        <v/>
      </c>
      <c r="R440" s="28" t="str">
        <f t="shared" si="134"/>
        <v/>
      </c>
      <c r="S440" s="29" t="str">
        <f t="shared" si="135"/>
        <v/>
      </c>
      <c r="T440" s="28" t="str">
        <f t="shared" si="136"/>
        <v/>
      </c>
      <c r="U440" s="29" t="str">
        <f t="shared" si="137"/>
        <v/>
      </c>
      <c r="V440" s="28" t="str">
        <f t="shared" si="138"/>
        <v/>
      </c>
      <c r="W440" s="29" t="str">
        <f t="shared" si="139"/>
        <v/>
      </c>
    </row>
    <row r="441" spans="1:23" x14ac:dyDescent="0.25">
      <c r="A441" s="14" t="str">
        <f t="shared" si="126"/>
        <v/>
      </c>
      <c r="B441" s="56" t="str">
        <f t="shared" ca="1" si="127"/>
        <v/>
      </c>
      <c r="C441" s="30" t="str">
        <f t="shared" si="140"/>
        <v/>
      </c>
      <c r="E441" s="25" t="str">
        <f t="shared" si="145"/>
        <v/>
      </c>
      <c r="F441" s="31" t="str">
        <f t="shared" si="141"/>
        <v/>
      </c>
      <c r="G441" s="31" t="str">
        <f t="shared" si="142"/>
        <v/>
      </c>
      <c r="H441" s="26" t="str">
        <f t="shared" si="146"/>
        <v/>
      </c>
      <c r="I441" s="25" t="str">
        <f t="shared" si="143"/>
        <v/>
      </c>
      <c r="K441" s="27" t="str">
        <f t="shared" si="144"/>
        <v/>
      </c>
      <c r="L441" s="28" t="str">
        <f t="shared" si="128"/>
        <v/>
      </c>
      <c r="M441" s="29" t="str">
        <f t="shared" si="129"/>
        <v/>
      </c>
      <c r="N441" s="28" t="str">
        <f t="shared" si="130"/>
        <v/>
      </c>
      <c r="O441" s="29" t="str">
        <f t="shared" si="131"/>
        <v/>
      </c>
      <c r="P441" s="28" t="str">
        <f t="shared" si="132"/>
        <v/>
      </c>
      <c r="Q441" s="29" t="str">
        <f t="shared" si="133"/>
        <v/>
      </c>
      <c r="R441" s="28" t="str">
        <f t="shared" si="134"/>
        <v/>
      </c>
      <c r="S441" s="29" t="str">
        <f t="shared" si="135"/>
        <v/>
      </c>
      <c r="T441" s="28" t="str">
        <f t="shared" si="136"/>
        <v/>
      </c>
      <c r="U441" s="29" t="str">
        <f t="shared" si="137"/>
        <v/>
      </c>
      <c r="V441" s="28" t="str">
        <f t="shared" si="138"/>
        <v/>
      </c>
      <c r="W441" s="29" t="str">
        <f t="shared" si="139"/>
        <v/>
      </c>
    </row>
    <row r="442" spans="1:23" x14ac:dyDescent="0.25">
      <c r="A442" s="14" t="str">
        <f t="shared" si="126"/>
        <v/>
      </c>
      <c r="B442" s="56" t="str">
        <f t="shared" ca="1" si="127"/>
        <v/>
      </c>
      <c r="C442" s="30" t="str">
        <f t="shared" si="140"/>
        <v/>
      </c>
      <c r="E442" s="25" t="str">
        <f t="shared" si="145"/>
        <v/>
      </c>
      <c r="F442" s="31" t="str">
        <f t="shared" si="141"/>
        <v/>
      </c>
      <c r="G442" s="31" t="str">
        <f t="shared" si="142"/>
        <v/>
      </c>
      <c r="H442" s="26" t="str">
        <f t="shared" si="146"/>
        <v/>
      </c>
      <c r="I442" s="25" t="str">
        <f t="shared" si="143"/>
        <v/>
      </c>
      <c r="K442" s="27" t="str">
        <f t="shared" si="144"/>
        <v/>
      </c>
      <c r="L442" s="28" t="str">
        <f t="shared" si="128"/>
        <v/>
      </c>
      <c r="M442" s="29" t="str">
        <f t="shared" si="129"/>
        <v/>
      </c>
      <c r="N442" s="28" t="str">
        <f t="shared" si="130"/>
        <v/>
      </c>
      <c r="O442" s="29" t="str">
        <f t="shared" si="131"/>
        <v/>
      </c>
      <c r="P442" s="28" t="str">
        <f t="shared" si="132"/>
        <v/>
      </c>
      <c r="Q442" s="29" t="str">
        <f t="shared" si="133"/>
        <v/>
      </c>
      <c r="R442" s="28" t="str">
        <f t="shared" si="134"/>
        <v/>
      </c>
      <c r="S442" s="29" t="str">
        <f t="shared" si="135"/>
        <v/>
      </c>
      <c r="T442" s="28" t="str">
        <f t="shared" si="136"/>
        <v/>
      </c>
      <c r="U442" s="29" t="str">
        <f t="shared" si="137"/>
        <v/>
      </c>
      <c r="V442" s="28" t="str">
        <f t="shared" si="138"/>
        <v/>
      </c>
      <c r="W442" s="29" t="str">
        <f t="shared" si="139"/>
        <v/>
      </c>
    </row>
    <row r="443" spans="1:23" x14ac:dyDescent="0.25">
      <c r="A443" s="14" t="str">
        <f t="shared" si="126"/>
        <v/>
      </c>
      <c r="B443" s="56" t="str">
        <f t="shared" ca="1" si="127"/>
        <v/>
      </c>
      <c r="C443" s="30" t="str">
        <f t="shared" si="140"/>
        <v/>
      </c>
      <c r="E443" s="25" t="str">
        <f t="shared" si="145"/>
        <v/>
      </c>
      <c r="F443" s="31" t="str">
        <f t="shared" si="141"/>
        <v/>
      </c>
      <c r="G443" s="31" t="str">
        <f t="shared" si="142"/>
        <v/>
      </c>
      <c r="H443" s="26" t="str">
        <f t="shared" si="146"/>
        <v/>
      </c>
      <c r="I443" s="25" t="str">
        <f t="shared" si="143"/>
        <v/>
      </c>
      <c r="K443" s="27" t="str">
        <f t="shared" si="144"/>
        <v/>
      </c>
      <c r="L443" s="28" t="str">
        <f t="shared" si="128"/>
        <v/>
      </c>
      <c r="M443" s="29" t="str">
        <f t="shared" si="129"/>
        <v/>
      </c>
      <c r="N443" s="28" t="str">
        <f t="shared" si="130"/>
        <v/>
      </c>
      <c r="O443" s="29" t="str">
        <f t="shared" si="131"/>
        <v/>
      </c>
      <c r="P443" s="28" t="str">
        <f t="shared" si="132"/>
        <v/>
      </c>
      <c r="Q443" s="29" t="str">
        <f t="shared" si="133"/>
        <v/>
      </c>
      <c r="R443" s="28" t="str">
        <f t="shared" si="134"/>
        <v/>
      </c>
      <c r="S443" s="29" t="str">
        <f t="shared" si="135"/>
        <v/>
      </c>
      <c r="T443" s="28" t="str">
        <f t="shared" si="136"/>
        <v/>
      </c>
      <c r="U443" s="29" t="str">
        <f t="shared" si="137"/>
        <v/>
      </c>
      <c r="V443" s="28" t="str">
        <f t="shared" si="138"/>
        <v/>
      </c>
      <c r="W443" s="29" t="str">
        <f t="shared" si="139"/>
        <v/>
      </c>
    </row>
    <row r="444" spans="1:23" x14ac:dyDescent="0.25">
      <c r="A444" s="14" t="str">
        <f t="shared" si="126"/>
        <v/>
      </c>
      <c r="B444" s="56" t="str">
        <f t="shared" ca="1" si="127"/>
        <v/>
      </c>
      <c r="C444" s="30" t="str">
        <f t="shared" si="140"/>
        <v/>
      </c>
      <c r="E444" s="25" t="str">
        <f t="shared" si="145"/>
        <v/>
      </c>
      <c r="F444" s="31" t="str">
        <f t="shared" si="141"/>
        <v/>
      </c>
      <c r="G444" s="31" t="str">
        <f t="shared" si="142"/>
        <v/>
      </c>
      <c r="H444" s="26" t="str">
        <f t="shared" si="146"/>
        <v/>
      </c>
      <c r="I444" s="25" t="str">
        <f t="shared" si="143"/>
        <v/>
      </c>
      <c r="K444" s="27" t="str">
        <f t="shared" si="144"/>
        <v/>
      </c>
      <c r="L444" s="28" t="str">
        <f t="shared" si="128"/>
        <v/>
      </c>
      <c r="M444" s="29" t="str">
        <f t="shared" si="129"/>
        <v/>
      </c>
      <c r="N444" s="28" t="str">
        <f t="shared" si="130"/>
        <v/>
      </c>
      <c r="O444" s="29" t="str">
        <f t="shared" si="131"/>
        <v/>
      </c>
      <c r="P444" s="28" t="str">
        <f t="shared" si="132"/>
        <v/>
      </c>
      <c r="Q444" s="29" t="str">
        <f t="shared" si="133"/>
        <v/>
      </c>
      <c r="R444" s="28" t="str">
        <f t="shared" si="134"/>
        <v/>
      </c>
      <c r="S444" s="29" t="str">
        <f t="shared" si="135"/>
        <v/>
      </c>
      <c r="T444" s="28" t="str">
        <f t="shared" si="136"/>
        <v/>
      </c>
      <c r="U444" s="29" t="str">
        <f t="shared" si="137"/>
        <v/>
      </c>
      <c r="V444" s="28" t="str">
        <f t="shared" si="138"/>
        <v/>
      </c>
      <c r="W444" s="29" t="str">
        <f t="shared" si="139"/>
        <v/>
      </c>
    </row>
    <row r="445" spans="1:23" x14ac:dyDescent="0.25">
      <c r="A445" s="14" t="str">
        <f t="shared" si="126"/>
        <v/>
      </c>
      <c r="B445" s="56" t="str">
        <f t="shared" ca="1" si="127"/>
        <v/>
      </c>
      <c r="C445" s="30" t="str">
        <f t="shared" si="140"/>
        <v/>
      </c>
      <c r="E445" s="25" t="str">
        <f t="shared" si="145"/>
        <v/>
      </c>
      <c r="F445" s="31" t="str">
        <f t="shared" si="141"/>
        <v/>
      </c>
      <c r="G445" s="31" t="str">
        <f t="shared" si="142"/>
        <v/>
      </c>
      <c r="H445" s="26" t="str">
        <f t="shared" si="146"/>
        <v/>
      </c>
      <c r="I445" s="25" t="str">
        <f t="shared" si="143"/>
        <v/>
      </c>
      <c r="K445" s="27" t="str">
        <f t="shared" si="144"/>
        <v/>
      </c>
      <c r="L445" s="28" t="str">
        <f t="shared" si="128"/>
        <v/>
      </c>
      <c r="M445" s="29" t="str">
        <f t="shared" si="129"/>
        <v/>
      </c>
      <c r="N445" s="28" t="str">
        <f t="shared" si="130"/>
        <v/>
      </c>
      <c r="O445" s="29" t="str">
        <f t="shared" si="131"/>
        <v/>
      </c>
      <c r="P445" s="28" t="str">
        <f t="shared" si="132"/>
        <v/>
      </c>
      <c r="Q445" s="29" t="str">
        <f t="shared" si="133"/>
        <v/>
      </c>
      <c r="R445" s="28" t="str">
        <f t="shared" si="134"/>
        <v/>
      </c>
      <c r="S445" s="29" t="str">
        <f t="shared" si="135"/>
        <v/>
      </c>
      <c r="T445" s="28" t="str">
        <f t="shared" si="136"/>
        <v/>
      </c>
      <c r="U445" s="29" t="str">
        <f t="shared" si="137"/>
        <v/>
      </c>
      <c r="V445" s="28" t="str">
        <f t="shared" si="138"/>
        <v/>
      </c>
      <c r="W445" s="29" t="str">
        <f t="shared" si="139"/>
        <v/>
      </c>
    </row>
    <row r="446" spans="1:23" x14ac:dyDescent="0.25">
      <c r="A446" s="14" t="str">
        <f t="shared" si="126"/>
        <v/>
      </c>
      <c r="B446" s="56" t="str">
        <f t="shared" ca="1" si="127"/>
        <v/>
      </c>
      <c r="C446" s="30" t="str">
        <f t="shared" si="140"/>
        <v/>
      </c>
      <c r="E446" s="25" t="str">
        <f t="shared" si="145"/>
        <v/>
      </c>
      <c r="F446" s="31" t="str">
        <f t="shared" si="141"/>
        <v/>
      </c>
      <c r="G446" s="31" t="str">
        <f t="shared" si="142"/>
        <v/>
      </c>
      <c r="H446" s="26" t="str">
        <f t="shared" si="146"/>
        <v/>
      </c>
      <c r="I446" s="25" t="str">
        <f t="shared" si="143"/>
        <v/>
      </c>
      <c r="K446" s="27" t="str">
        <f t="shared" si="144"/>
        <v/>
      </c>
      <c r="L446" s="28" t="str">
        <f t="shared" si="128"/>
        <v/>
      </c>
      <c r="M446" s="29" t="str">
        <f t="shared" si="129"/>
        <v/>
      </c>
      <c r="N446" s="28" t="str">
        <f t="shared" si="130"/>
        <v/>
      </c>
      <c r="O446" s="29" t="str">
        <f t="shared" si="131"/>
        <v/>
      </c>
      <c r="P446" s="28" t="str">
        <f t="shared" si="132"/>
        <v/>
      </c>
      <c r="Q446" s="29" t="str">
        <f t="shared" si="133"/>
        <v/>
      </c>
      <c r="R446" s="28" t="str">
        <f t="shared" si="134"/>
        <v/>
      </c>
      <c r="S446" s="29" t="str">
        <f t="shared" si="135"/>
        <v/>
      </c>
      <c r="T446" s="28" t="str">
        <f t="shared" si="136"/>
        <v/>
      </c>
      <c r="U446" s="29" t="str">
        <f t="shared" si="137"/>
        <v/>
      </c>
      <c r="V446" s="28" t="str">
        <f t="shared" si="138"/>
        <v/>
      </c>
      <c r="W446" s="29" t="str">
        <f t="shared" si="139"/>
        <v/>
      </c>
    </row>
    <row r="447" spans="1:23" x14ac:dyDescent="0.25">
      <c r="A447" s="14" t="str">
        <f t="shared" si="126"/>
        <v/>
      </c>
      <c r="B447" s="56" t="str">
        <f t="shared" ca="1" si="127"/>
        <v/>
      </c>
      <c r="C447" s="30" t="str">
        <f t="shared" si="140"/>
        <v/>
      </c>
      <c r="E447" s="25" t="str">
        <f t="shared" si="145"/>
        <v/>
      </c>
      <c r="F447" s="31" t="str">
        <f t="shared" si="141"/>
        <v/>
      </c>
      <c r="G447" s="31" t="str">
        <f t="shared" si="142"/>
        <v/>
      </c>
      <c r="H447" s="26" t="str">
        <f t="shared" si="146"/>
        <v/>
      </c>
      <c r="I447" s="25" t="str">
        <f t="shared" si="143"/>
        <v/>
      </c>
      <c r="K447" s="27" t="str">
        <f t="shared" si="144"/>
        <v/>
      </c>
      <c r="L447" s="28" t="str">
        <f t="shared" si="128"/>
        <v/>
      </c>
      <c r="M447" s="29" t="str">
        <f t="shared" si="129"/>
        <v/>
      </c>
      <c r="N447" s="28" t="str">
        <f t="shared" si="130"/>
        <v/>
      </c>
      <c r="O447" s="29" t="str">
        <f t="shared" si="131"/>
        <v/>
      </c>
      <c r="P447" s="28" t="str">
        <f t="shared" si="132"/>
        <v/>
      </c>
      <c r="Q447" s="29" t="str">
        <f t="shared" si="133"/>
        <v/>
      </c>
      <c r="R447" s="28" t="str">
        <f t="shared" si="134"/>
        <v/>
      </c>
      <c r="S447" s="29" t="str">
        <f t="shared" si="135"/>
        <v/>
      </c>
      <c r="T447" s="28" t="str">
        <f t="shared" si="136"/>
        <v/>
      </c>
      <c r="U447" s="29" t="str">
        <f t="shared" si="137"/>
        <v/>
      </c>
      <c r="V447" s="28" t="str">
        <f t="shared" si="138"/>
        <v/>
      </c>
      <c r="W447" s="29" t="str">
        <f t="shared" si="139"/>
        <v/>
      </c>
    </row>
    <row r="448" spans="1:23" x14ac:dyDescent="0.25">
      <c r="A448" s="14" t="str">
        <f t="shared" si="126"/>
        <v/>
      </c>
      <c r="B448" s="56" t="str">
        <f t="shared" ca="1" si="127"/>
        <v/>
      </c>
      <c r="C448" s="30" t="str">
        <f t="shared" si="140"/>
        <v/>
      </c>
      <c r="E448" s="25" t="str">
        <f t="shared" si="145"/>
        <v/>
      </c>
      <c r="F448" s="31" t="str">
        <f t="shared" si="141"/>
        <v/>
      </c>
      <c r="G448" s="31" t="str">
        <f t="shared" si="142"/>
        <v/>
      </c>
      <c r="H448" s="26" t="str">
        <f t="shared" si="146"/>
        <v/>
      </c>
      <c r="I448" s="25" t="str">
        <f t="shared" si="143"/>
        <v/>
      </c>
      <c r="K448" s="27" t="str">
        <f t="shared" si="144"/>
        <v/>
      </c>
      <c r="L448" s="28" t="str">
        <f t="shared" si="128"/>
        <v/>
      </c>
      <c r="M448" s="29" t="str">
        <f t="shared" si="129"/>
        <v/>
      </c>
      <c r="N448" s="28" t="str">
        <f t="shared" si="130"/>
        <v/>
      </c>
      <c r="O448" s="29" t="str">
        <f t="shared" si="131"/>
        <v/>
      </c>
      <c r="P448" s="28" t="str">
        <f t="shared" si="132"/>
        <v/>
      </c>
      <c r="Q448" s="29" t="str">
        <f t="shared" si="133"/>
        <v/>
      </c>
      <c r="R448" s="28" t="str">
        <f t="shared" si="134"/>
        <v/>
      </c>
      <c r="S448" s="29" t="str">
        <f t="shared" si="135"/>
        <v/>
      </c>
      <c r="T448" s="28" t="str">
        <f t="shared" si="136"/>
        <v/>
      </c>
      <c r="U448" s="29" t="str">
        <f t="shared" si="137"/>
        <v/>
      </c>
      <c r="V448" s="28" t="str">
        <f t="shared" si="138"/>
        <v/>
      </c>
      <c r="W448" s="29" t="str">
        <f t="shared" si="139"/>
        <v/>
      </c>
    </row>
    <row r="449" spans="1:23" x14ac:dyDescent="0.25">
      <c r="A449" s="14" t="str">
        <f t="shared" si="126"/>
        <v/>
      </c>
      <c r="B449" s="56" t="str">
        <f t="shared" ca="1" si="127"/>
        <v/>
      </c>
      <c r="C449" s="30" t="str">
        <f t="shared" si="140"/>
        <v/>
      </c>
      <c r="E449" s="25" t="str">
        <f t="shared" si="145"/>
        <v/>
      </c>
      <c r="F449" s="31" t="str">
        <f t="shared" si="141"/>
        <v/>
      </c>
      <c r="G449" s="31" t="str">
        <f t="shared" si="142"/>
        <v/>
      </c>
      <c r="H449" s="26" t="str">
        <f t="shared" si="146"/>
        <v/>
      </c>
      <c r="I449" s="25" t="str">
        <f t="shared" si="143"/>
        <v/>
      </c>
      <c r="K449" s="27" t="str">
        <f t="shared" si="144"/>
        <v/>
      </c>
      <c r="L449" s="28" t="str">
        <f t="shared" si="128"/>
        <v/>
      </c>
      <c r="M449" s="29" t="str">
        <f t="shared" si="129"/>
        <v/>
      </c>
      <c r="N449" s="28" t="str">
        <f t="shared" si="130"/>
        <v/>
      </c>
      <c r="O449" s="29" t="str">
        <f t="shared" si="131"/>
        <v/>
      </c>
      <c r="P449" s="28" t="str">
        <f t="shared" si="132"/>
        <v/>
      </c>
      <c r="Q449" s="29" t="str">
        <f t="shared" si="133"/>
        <v/>
      </c>
      <c r="R449" s="28" t="str">
        <f t="shared" si="134"/>
        <v/>
      </c>
      <c r="S449" s="29" t="str">
        <f t="shared" si="135"/>
        <v/>
      </c>
      <c r="T449" s="28" t="str">
        <f t="shared" si="136"/>
        <v/>
      </c>
      <c r="U449" s="29" t="str">
        <f t="shared" si="137"/>
        <v/>
      </c>
      <c r="V449" s="28" t="str">
        <f t="shared" si="138"/>
        <v/>
      </c>
      <c r="W449" s="29" t="str">
        <f t="shared" si="139"/>
        <v/>
      </c>
    </row>
    <row r="450" spans="1:23" x14ac:dyDescent="0.25">
      <c r="A450" s="14" t="str">
        <f t="shared" si="126"/>
        <v/>
      </c>
      <c r="B450" s="56" t="str">
        <f t="shared" ca="1" si="127"/>
        <v/>
      </c>
      <c r="C450" s="30" t="str">
        <f t="shared" si="140"/>
        <v/>
      </c>
      <c r="E450" s="25" t="str">
        <f t="shared" si="145"/>
        <v/>
      </c>
      <c r="F450" s="31" t="str">
        <f t="shared" si="141"/>
        <v/>
      </c>
      <c r="G450" s="31" t="str">
        <f t="shared" si="142"/>
        <v/>
      </c>
      <c r="H450" s="26" t="str">
        <f t="shared" si="146"/>
        <v/>
      </c>
      <c r="I450" s="25" t="str">
        <f t="shared" si="143"/>
        <v/>
      </c>
      <c r="K450" s="27" t="str">
        <f t="shared" si="144"/>
        <v/>
      </c>
      <c r="L450" s="28" t="str">
        <f t="shared" si="128"/>
        <v/>
      </c>
      <c r="M450" s="29" t="str">
        <f t="shared" si="129"/>
        <v/>
      </c>
      <c r="N450" s="28" t="str">
        <f t="shared" si="130"/>
        <v/>
      </c>
      <c r="O450" s="29" t="str">
        <f t="shared" si="131"/>
        <v/>
      </c>
      <c r="P450" s="28" t="str">
        <f t="shared" si="132"/>
        <v/>
      </c>
      <c r="Q450" s="29" t="str">
        <f t="shared" si="133"/>
        <v/>
      </c>
      <c r="R450" s="28" t="str">
        <f t="shared" si="134"/>
        <v/>
      </c>
      <c r="S450" s="29" t="str">
        <f t="shared" si="135"/>
        <v/>
      </c>
      <c r="T450" s="28" t="str">
        <f t="shared" si="136"/>
        <v/>
      </c>
      <c r="U450" s="29" t="str">
        <f t="shared" si="137"/>
        <v/>
      </c>
      <c r="V450" s="28" t="str">
        <f t="shared" si="138"/>
        <v/>
      </c>
      <c r="W450" s="29" t="str">
        <f t="shared" si="139"/>
        <v/>
      </c>
    </row>
    <row r="451" spans="1:23" x14ac:dyDescent="0.25">
      <c r="A451" s="14" t="str">
        <f t="shared" si="126"/>
        <v/>
      </c>
      <c r="B451" s="56" t="str">
        <f t="shared" ca="1" si="127"/>
        <v/>
      </c>
      <c r="C451" s="30" t="str">
        <f t="shared" si="140"/>
        <v/>
      </c>
      <c r="E451" s="25" t="str">
        <f t="shared" si="145"/>
        <v/>
      </c>
      <c r="F451" s="31" t="str">
        <f t="shared" si="141"/>
        <v/>
      </c>
      <c r="G451" s="31" t="str">
        <f t="shared" si="142"/>
        <v/>
      </c>
      <c r="H451" s="26" t="str">
        <f t="shared" si="146"/>
        <v/>
      </c>
      <c r="I451" s="25" t="str">
        <f t="shared" si="143"/>
        <v/>
      </c>
      <c r="K451" s="27" t="str">
        <f t="shared" si="144"/>
        <v/>
      </c>
      <c r="L451" s="28" t="str">
        <f t="shared" si="128"/>
        <v/>
      </c>
      <c r="M451" s="29" t="str">
        <f t="shared" si="129"/>
        <v/>
      </c>
      <c r="N451" s="28" t="str">
        <f t="shared" si="130"/>
        <v/>
      </c>
      <c r="O451" s="29" t="str">
        <f t="shared" si="131"/>
        <v/>
      </c>
      <c r="P451" s="28" t="str">
        <f t="shared" si="132"/>
        <v/>
      </c>
      <c r="Q451" s="29" t="str">
        <f t="shared" si="133"/>
        <v/>
      </c>
      <c r="R451" s="28" t="str">
        <f t="shared" si="134"/>
        <v/>
      </c>
      <c r="S451" s="29" t="str">
        <f t="shared" si="135"/>
        <v/>
      </c>
      <c r="T451" s="28" t="str">
        <f t="shared" si="136"/>
        <v/>
      </c>
      <c r="U451" s="29" t="str">
        <f t="shared" si="137"/>
        <v/>
      </c>
      <c r="V451" s="28" t="str">
        <f t="shared" si="138"/>
        <v/>
      </c>
      <c r="W451" s="29" t="str">
        <f t="shared" si="139"/>
        <v/>
      </c>
    </row>
    <row r="452" spans="1:23" x14ac:dyDescent="0.25">
      <c r="A452" s="14" t="str">
        <f t="shared" si="126"/>
        <v/>
      </c>
      <c r="B452" s="56" t="str">
        <f t="shared" ca="1" si="127"/>
        <v/>
      </c>
      <c r="C452" s="30" t="str">
        <f t="shared" si="140"/>
        <v/>
      </c>
      <c r="E452" s="25" t="str">
        <f t="shared" si="145"/>
        <v/>
      </c>
      <c r="F452" s="31" t="str">
        <f t="shared" si="141"/>
        <v/>
      </c>
      <c r="G452" s="31" t="str">
        <f t="shared" si="142"/>
        <v/>
      </c>
      <c r="H452" s="26" t="str">
        <f t="shared" si="146"/>
        <v/>
      </c>
      <c r="I452" s="25" t="str">
        <f t="shared" si="143"/>
        <v/>
      </c>
      <c r="K452" s="27" t="str">
        <f t="shared" si="144"/>
        <v/>
      </c>
      <c r="L452" s="28" t="str">
        <f t="shared" si="128"/>
        <v/>
      </c>
      <c r="M452" s="29" t="str">
        <f t="shared" si="129"/>
        <v/>
      </c>
      <c r="N452" s="28" t="str">
        <f t="shared" si="130"/>
        <v/>
      </c>
      <c r="O452" s="29" t="str">
        <f t="shared" si="131"/>
        <v/>
      </c>
      <c r="P452" s="28" t="str">
        <f t="shared" si="132"/>
        <v/>
      </c>
      <c r="Q452" s="29" t="str">
        <f t="shared" si="133"/>
        <v/>
      </c>
      <c r="R452" s="28" t="str">
        <f t="shared" si="134"/>
        <v/>
      </c>
      <c r="S452" s="29" t="str">
        <f t="shared" si="135"/>
        <v/>
      </c>
      <c r="T452" s="28" t="str">
        <f t="shared" si="136"/>
        <v/>
      </c>
      <c r="U452" s="29" t="str">
        <f t="shared" si="137"/>
        <v/>
      </c>
      <c r="V452" s="28" t="str">
        <f t="shared" si="138"/>
        <v/>
      </c>
      <c r="W452" s="29" t="str">
        <f t="shared" si="139"/>
        <v/>
      </c>
    </row>
    <row r="453" spans="1:23" x14ac:dyDescent="0.25">
      <c r="A453" s="14" t="str">
        <f t="shared" ref="A453:A516" si="147">IF(A452&lt;term*12,A452+1,"")</f>
        <v/>
      </c>
      <c r="B453" s="56" t="str">
        <f t="shared" ref="B453:B516" ca="1" si="148">IF(B452="","",IF(B452&lt;DateLastRepay,EDATE(Date1stRepay,A452),""))</f>
        <v/>
      </c>
      <c r="C453" s="30" t="str">
        <f t="shared" si="140"/>
        <v/>
      </c>
      <c r="E453" s="25" t="str">
        <f t="shared" si="145"/>
        <v/>
      </c>
      <c r="F453" s="31" t="str">
        <f t="shared" si="141"/>
        <v/>
      </c>
      <c r="G453" s="31" t="str">
        <f t="shared" si="142"/>
        <v/>
      </c>
      <c r="H453" s="26" t="str">
        <f t="shared" si="146"/>
        <v/>
      </c>
      <c r="I453" s="25" t="str">
        <f t="shared" si="143"/>
        <v/>
      </c>
      <c r="K453" s="27" t="str">
        <f t="shared" si="144"/>
        <v/>
      </c>
      <c r="L453" s="28" t="str">
        <f t="shared" ref="L453:L516" si="149">IF($A453="","",($E453)*(L$3^-$K453))</f>
        <v/>
      </c>
      <c r="M453" s="29" t="str">
        <f t="shared" ref="M453:M516" si="150">IF($A453="","",$K453*($E453*(L$3^-($K453-1))))</f>
        <v/>
      </c>
      <c r="N453" s="28" t="str">
        <f t="shared" ref="N453:N516" si="151">IF($A453="","",($E453)*(N$3^-$K453))</f>
        <v/>
      </c>
      <c r="O453" s="29" t="str">
        <f t="shared" ref="O453:O516" si="152">IF($A453="","",$K453*($E453)*(N$3^-($K453-1)))</f>
        <v/>
      </c>
      <c r="P453" s="28" t="str">
        <f t="shared" ref="P453:P516" si="153">IF($A453="","",($E453)*(P$3^-$K453))</f>
        <v/>
      </c>
      <c r="Q453" s="29" t="str">
        <f t="shared" ref="Q453:Q516" si="154">IF($A453="","",$K453*($E453)*(P$3^-($K453-1)))</f>
        <v/>
      </c>
      <c r="R453" s="28" t="str">
        <f t="shared" ref="R453:R516" si="155">IF($A453="","",($E453)*(R$3^-$K453))</f>
        <v/>
      </c>
      <c r="S453" s="29" t="str">
        <f t="shared" ref="S453:S516" si="156">IF($A453="","",$K453*($E453)*(R$3^-($K453-1)))</f>
        <v/>
      </c>
      <c r="T453" s="28" t="str">
        <f t="shared" ref="T453:T516" si="157">IF($A453="","",($E453)*(T$3^-$K453))</f>
        <v/>
      </c>
      <c r="U453" s="29" t="str">
        <f t="shared" ref="U453:U516" si="158">IF($A453="","",$K453*($E453)*(T$3^-($K453-1)))</f>
        <v/>
      </c>
      <c r="V453" s="28" t="str">
        <f t="shared" ref="V453:V516" si="159">IF($A453="","",($E453)*(V$3^-$K453))</f>
        <v/>
      </c>
      <c r="W453" s="29" t="str">
        <f t="shared" ref="W453:W516" si="160">IF($A453="","",$K453*($E453)*(V$3^-($K453-1)))</f>
        <v/>
      </c>
    </row>
    <row r="454" spans="1:23" x14ac:dyDescent="0.25">
      <c r="A454" s="14" t="str">
        <f t="shared" si="147"/>
        <v/>
      </c>
      <c r="B454" s="56" t="str">
        <f t="shared" ca="1" si="148"/>
        <v/>
      </c>
      <c r="C454" s="30" t="str">
        <f t="shared" ref="C454:C517" si="161">IF(A454="","",C453)</f>
        <v/>
      </c>
      <c r="E454" s="25" t="str">
        <f t="shared" si="145"/>
        <v/>
      </c>
      <c r="F454" s="31" t="str">
        <f t="shared" ref="F454:F517" si="162">IF(A454="","",ROUND(I453*C454/12,2))</f>
        <v/>
      </c>
      <c r="G454" s="31" t="str">
        <f t="shared" ref="G454:G517" si="163">IF(A454="","",IF(H453="Y",F454,G453+F454))</f>
        <v/>
      </c>
      <c r="H454" s="26" t="str">
        <f t="shared" si="146"/>
        <v/>
      </c>
      <c r="I454" s="25" t="str">
        <f t="shared" ref="I454:I517" si="164">IF(A454="","",IF(H454="Y",I453+E454+G454,I453+E454))</f>
        <v/>
      </c>
      <c r="K454" s="27" t="str">
        <f t="shared" ref="K454:K517" si="165">IF(A454="","",A454/12)</f>
        <v/>
      </c>
      <c r="L454" s="28" t="str">
        <f t="shared" si="149"/>
        <v/>
      </c>
      <c r="M454" s="29" t="str">
        <f t="shared" si="150"/>
        <v/>
      </c>
      <c r="N454" s="28" t="str">
        <f t="shared" si="151"/>
        <v/>
      </c>
      <c r="O454" s="29" t="str">
        <f t="shared" si="152"/>
        <v/>
      </c>
      <c r="P454" s="28" t="str">
        <f t="shared" si="153"/>
        <v/>
      </c>
      <c r="Q454" s="29" t="str">
        <f t="shared" si="154"/>
        <v/>
      </c>
      <c r="R454" s="28" t="str">
        <f t="shared" si="155"/>
        <v/>
      </c>
      <c r="S454" s="29" t="str">
        <f t="shared" si="156"/>
        <v/>
      </c>
      <c r="T454" s="28" t="str">
        <f t="shared" si="157"/>
        <v/>
      </c>
      <c r="U454" s="29" t="str">
        <f t="shared" si="158"/>
        <v/>
      </c>
      <c r="V454" s="28" t="str">
        <f t="shared" si="159"/>
        <v/>
      </c>
      <c r="W454" s="29" t="str">
        <f t="shared" si="160"/>
        <v/>
      </c>
    </row>
    <row r="455" spans="1:23" x14ac:dyDescent="0.25">
      <c r="A455" s="14" t="str">
        <f t="shared" si="147"/>
        <v/>
      </c>
      <c r="B455" s="56" t="str">
        <f t="shared" ca="1" si="148"/>
        <v/>
      </c>
      <c r="C455" s="30" t="str">
        <f t="shared" si="161"/>
        <v/>
      </c>
      <c r="E455" s="25" t="str">
        <f t="shared" ref="E455:E518" si="166">IF(A455="","",IF(D455="",IF(A456="",-(I454+G455)+FeeFinal,E454),D455))</f>
        <v/>
      </c>
      <c r="F455" s="31" t="str">
        <f t="shared" si="162"/>
        <v/>
      </c>
      <c r="G455" s="31" t="str">
        <f t="shared" si="163"/>
        <v/>
      </c>
      <c r="H455" s="26" t="str">
        <f t="shared" si="146"/>
        <v/>
      </c>
      <c r="I455" s="25" t="str">
        <f t="shared" si="164"/>
        <v/>
      </c>
      <c r="K455" s="27" t="str">
        <f t="shared" si="165"/>
        <v/>
      </c>
      <c r="L455" s="28" t="str">
        <f t="shared" si="149"/>
        <v/>
      </c>
      <c r="M455" s="29" t="str">
        <f t="shared" si="150"/>
        <v/>
      </c>
      <c r="N455" s="28" t="str">
        <f t="shared" si="151"/>
        <v/>
      </c>
      <c r="O455" s="29" t="str">
        <f t="shared" si="152"/>
        <v/>
      </c>
      <c r="P455" s="28" t="str">
        <f t="shared" si="153"/>
        <v/>
      </c>
      <c r="Q455" s="29" t="str">
        <f t="shared" si="154"/>
        <v/>
      </c>
      <c r="R455" s="28" t="str">
        <f t="shared" si="155"/>
        <v/>
      </c>
      <c r="S455" s="29" t="str">
        <f t="shared" si="156"/>
        <v/>
      </c>
      <c r="T455" s="28" t="str">
        <f t="shared" si="157"/>
        <v/>
      </c>
      <c r="U455" s="29" t="str">
        <f t="shared" si="158"/>
        <v/>
      </c>
      <c r="V455" s="28" t="str">
        <f t="shared" si="159"/>
        <v/>
      </c>
      <c r="W455" s="29" t="str">
        <f t="shared" si="160"/>
        <v/>
      </c>
    </row>
    <row r="456" spans="1:23" x14ac:dyDescent="0.25">
      <c r="A456" s="14" t="str">
        <f t="shared" si="147"/>
        <v/>
      </c>
      <c r="B456" s="56" t="str">
        <f t="shared" ca="1" si="148"/>
        <v/>
      </c>
      <c r="C456" s="30" t="str">
        <f t="shared" si="161"/>
        <v/>
      </c>
      <c r="E456" s="25" t="str">
        <f t="shared" si="166"/>
        <v/>
      </c>
      <c r="F456" s="31" t="str">
        <f t="shared" si="162"/>
        <v/>
      </c>
      <c r="G456" s="31" t="str">
        <f t="shared" si="163"/>
        <v/>
      </c>
      <c r="H456" s="26" t="str">
        <f t="shared" ref="H456:H519" si="167">IF(A456="","",IF(MOD(MONTH(B456),3)=0,"Y",""))</f>
        <v/>
      </c>
      <c r="I456" s="25" t="str">
        <f t="shared" si="164"/>
        <v/>
      </c>
      <c r="K456" s="27" t="str">
        <f t="shared" si="165"/>
        <v/>
      </c>
      <c r="L456" s="28" t="str">
        <f t="shared" si="149"/>
        <v/>
      </c>
      <c r="M456" s="29" t="str">
        <f t="shared" si="150"/>
        <v/>
      </c>
      <c r="N456" s="28" t="str">
        <f t="shared" si="151"/>
        <v/>
      </c>
      <c r="O456" s="29" t="str">
        <f t="shared" si="152"/>
        <v/>
      </c>
      <c r="P456" s="28" t="str">
        <f t="shared" si="153"/>
        <v/>
      </c>
      <c r="Q456" s="29" t="str">
        <f t="shared" si="154"/>
        <v/>
      </c>
      <c r="R456" s="28" t="str">
        <f t="shared" si="155"/>
        <v/>
      </c>
      <c r="S456" s="29" t="str">
        <f t="shared" si="156"/>
        <v/>
      </c>
      <c r="T456" s="28" t="str">
        <f t="shared" si="157"/>
        <v/>
      </c>
      <c r="U456" s="29" t="str">
        <f t="shared" si="158"/>
        <v/>
      </c>
      <c r="V456" s="28" t="str">
        <f t="shared" si="159"/>
        <v/>
      </c>
      <c r="W456" s="29" t="str">
        <f t="shared" si="160"/>
        <v/>
      </c>
    </row>
    <row r="457" spans="1:23" x14ac:dyDescent="0.25">
      <c r="A457" s="14" t="str">
        <f t="shared" si="147"/>
        <v/>
      </c>
      <c r="B457" s="56" t="str">
        <f t="shared" ca="1" si="148"/>
        <v/>
      </c>
      <c r="C457" s="30" t="str">
        <f t="shared" si="161"/>
        <v/>
      </c>
      <c r="E457" s="25" t="str">
        <f t="shared" si="166"/>
        <v/>
      </c>
      <c r="F457" s="31" t="str">
        <f t="shared" si="162"/>
        <v/>
      </c>
      <c r="G457" s="31" t="str">
        <f t="shared" si="163"/>
        <v/>
      </c>
      <c r="H457" s="26" t="str">
        <f t="shared" si="167"/>
        <v/>
      </c>
      <c r="I457" s="25" t="str">
        <f t="shared" si="164"/>
        <v/>
      </c>
      <c r="K457" s="27" t="str">
        <f t="shared" si="165"/>
        <v/>
      </c>
      <c r="L457" s="28" t="str">
        <f t="shared" si="149"/>
        <v/>
      </c>
      <c r="M457" s="29" t="str">
        <f t="shared" si="150"/>
        <v/>
      </c>
      <c r="N457" s="28" t="str">
        <f t="shared" si="151"/>
        <v/>
      </c>
      <c r="O457" s="29" t="str">
        <f t="shared" si="152"/>
        <v/>
      </c>
      <c r="P457" s="28" t="str">
        <f t="shared" si="153"/>
        <v/>
      </c>
      <c r="Q457" s="29" t="str">
        <f t="shared" si="154"/>
        <v/>
      </c>
      <c r="R457" s="28" t="str">
        <f t="shared" si="155"/>
        <v/>
      </c>
      <c r="S457" s="29" t="str">
        <f t="shared" si="156"/>
        <v/>
      </c>
      <c r="T457" s="28" t="str">
        <f t="shared" si="157"/>
        <v/>
      </c>
      <c r="U457" s="29" t="str">
        <f t="shared" si="158"/>
        <v/>
      </c>
      <c r="V457" s="28" t="str">
        <f t="shared" si="159"/>
        <v/>
      </c>
      <c r="W457" s="29" t="str">
        <f t="shared" si="160"/>
        <v/>
      </c>
    </row>
    <row r="458" spans="1:23" x14ac:dyDescent="0.25">
      <c r="A458" s="14" t="str">
        <f t="shared" si="147"/>
        <v/>
      </c>
      <c r="B458" s="56" t="str">
        <f t="shared" ca="1" si="148"/>
        <v/>
      </c>
      <c r="C458" s="30" t="str">
        <f t="shared" si="161"/>
        <v/>
      </c>
      <c r="E458" s="25" t="str">
        <f t="shared" si="166"/>
        <v/>
      </c>
      <c r="F458" s="31" t="str">
        <f t="shared" si="162"/>
        <v/>
      </c>
      <c r="G458" s="31" t="str">
        <f t="shared" si="163"/>
        <v/>
      </c>
      <c r="H458" s="26" t="str">
        <f t="shared" si="167"/>
        <v/>
      </c>
      <c r="I458" s="25" t="str">
        <f t="shared" si="164"/>
        <v/>
      </c>
      <c r="K458" s="27" t="str">
        <f t="shared" si="165"/>
        <v/>
      </c>
      <c r="L458" s="28" t="str">
        <f t="shared" si="149"/>
        <v/>
      </c>
      <c r="M458" s="29" t="str">
        <f t="shared" si="150"/>
        <v/>
      </c>
      <c r="N458" s="28" t="str">
        <f t="shared" si="151"/>
        <v/>
      </c>
      <c r="O458" s="29" t="str">
        <f t="shared" si="152"/>
        <v/>
      </c>
      <c r="P458" s="28" t="str">
        <f t="shared" si="153"/>
        <v/>
      </c>
      <c r="Q458" s="29" t="str">
        <f t="shared" si="154"/>
        <v/>
      </c>
      <c r="R458" s="28" t="str">
        <f t="shared" si="155"/>
        <v/>
      </c>
      <c r="S458" s="29" t="str">
        <f t="shared" si="156"/>
        <v/>
      </c>
      <c r="T458" s="28" t="str">
        <f t="shared" si="157"/>
        <v/>
      </c>
      <c r="U458" s="29" t="str">
        <f t="shared" si="158"/>
        <v/>
      </c>
      <c r="V458" s="28" t="str">
        <f t="shared" si="159"/>
        <v/>
      </c>
      <c r="W458" s="29" t="str">
        <f t="shared" si="160"/>
        <v/>
      </c>
    </row>
    <row r="459" spans="1:23" x14ac:dyDescent="0.25">
      <c r="A459" s="14" t="str">
        <f t="shared" si="147"/>
        <v/>
      </c>
      <c r="B459" s="56" t="str">
        <f t="shared" ca="1" si="148"/>
        <v/>
      </c>
      <c r="C459" s="30" t="str">
        <f t="shared" si="161"/>
        <v/>
      </c>
      <c r="E459" s="25" t="str">
        <f t="shared" si="166"/>
        <v/>
      </c>
      <c r="F459" s="31" t="str">
        <f t="shared" si="162"/>
        <v/>
      </c>
      <c r="G459" s="31" t="str">
        <f t="shared" si="163"/>
        <v/>
      </c>
      <c r="H459" s="26" t="str">
        <f t="shared" si="167"/>
        <v/>
      </c>
      <c r="I459" s="25" t="str">
        <f t="shared" si="164"/>
        <v/>
      </c>
      <c r="K459" s="27" t="str">
        <f t="shared" si="165"/>
        <v/>
      </c>
      <c r="L459" s="28" t="str">
        <f t="shared" si="149"/>
        <v/>
      </c>
      <c r="M459" s="29" t="str">
        <f t="shared" si="150"/>
        <v/>
      </c>
      <c r="N459" s="28" t="str">
        <f t="shared" si="151"/>
        <v/>
      </c>
      <c r="O459" s="29" t="str">
        <f t="shared" si="152"/>
        <v/>
      </c>
      <c r="P459" s="28" t="str">
        <f t="shared" si="153"/>
        <v/>
      </c>
      <c r="Q459" s="29" t="str">
        <f t="shared" si="154"/>
        <v/>
      </c>
      <c r="R459" s="28" t="str">
        <f t="shared" si="155"/>
        <v/>
      </c>
      <c r="S459" s="29" t="str">
        <f t="shared" si="156"/>
        <v/>
      </c>
      <c r="T459" s="28" t="str">
        <f t="shared" si="157"/>
        <v/>
      </c>
      <c r="U459" s="29" t="str">
        <f t="shared" si="158"/>
        <v/>
      </c>
      <c r="V459" s="28" t="str">
        <f t="shared" si="159"/>
        <v/>
      </c>
      <c r="W459" s="29" t="str">
        <f t="shared" si="160"/>
        <v/>
      </c>
    </row>
    <row r="460" spans="1:23" x14ac:dyDescent="0.25">
      <c r="A460" s="14" t="str">
        <f t="shared" si="147"/>
        <v/>
      </c>
      <c r="B460" s="56" t="str">
        <f t="shared" ca="1" si="148"/>
        <v/>
      </c>
      <c r="C460" s="30" t="str">
        <f t="shared" si="161"/>
        <v/>
      </c>
      <c r="E460" s="25" t="str">
        <f t="shared" si="166"/>
        <v/>
      </c>
      <c r="F460" s="31" t="str">
        <f t="shared" si="162"/>
        <v/>
      </c>
      <c r="G460" s="31" t="str">
        <f t="shared" si="163"/>
        <v/>
      </c>
      <c r="H460" s="26" t="str">
        <f t="shared" si="167"/>
        <v/>
      </c>
      <c r="I460" s="25" t="str">
        <f t="shared" si="164"/>
        <v/>
      </c>
      <c r="K460" s="27" t="str">
        <f t="shared" si="165"/>
        <v/>
      </c>
      <c r="L460" s="28" t="str">
        <f t="shared" si="149"/>
        <v/>
      </c>
      <c r="M460" s="29" t="str">
        <f t="shared" si="150"/>
        <v/>
      </c>
      <c r="N460" s="28" t="str">
        <f t="shared" si="151"/>
        <v/>
      </c>
      <c r="O460" s="29" t="str">
        <f t="shared" si="152"/>
        <v/>
      </c>
      <c r="P460" s="28" t="str">
        <f t="shared" si="153"/>
        <v/>
      </c>
      <c r="Q460" s="29" t="str">
        <f t="shared" si="154"/>
        <v/>
      </c>
      <c r="R460" s="28" t="str">
        <f t="shared" si="155"/>
        <v/>
      </c>
      <c r="S460" s="29" t="str">
        <f t="shared" si="156"/>
        <v/>
      </c>
      <c r="T460" s="28" t="str">
        <f t="shared" si="157"/>
        <v/>
      </c>
      <c r="U460" s="29" t="str">
        <f t="shared" si="158"/>
        <v/>
      </c>
      <c r="V460" s="28" t="str">
        <f t="shared" si="159"/>
        <v/>
      </c>
      <c r="W460" s="29" t="str">
        <f t="shared" si="160"/>
        <v/>
      </c>
    </row>
    <row r="461" spans="1:23" x14ac:dyDescent="0.25">
      <c r="A461" s="14" t="str">
        <f t="shared" si="147"/>
        <v/>
      </c>
      <c r="B461" s="56" t="str">
        <f t="shared" ca="1" si="148"/>
        <v/>
      </c>
      <c r="C461" s="30" t="str">
        <f t="shared" si="161"/>
        <v/>
      </c>
      <c r="E461" s="25" t="str">
        <f t="shared" si="166"/>
        <v/>
      </c>
      <c r="F461" s="31" t="str">
        <f t="shared" si="162"/>
        <v/>
      </c>
      <c r="G461" s="31" t="str">
        <f t="shared" si="163"/>
        <v/>
      </c>
      <c r="H461" s="26" t="str">
        <f t="shared" si="167"/>
        <v/>
      </c>
      <c r="I461" s="25" t="str">
        <f t="shared" si="164"/>
        <v/>
      </c>
      <c r="K461" s="27" t="str">
        <f t="shared" si="165"/>
        <v/>
      </c>
      <c r="L461" s="28" t="str">
        <f t="shared" si="149"/>
        <v/>
      </c>
      <c r="M461" s="29" t="str">
        <f t="shared" si="150"/>
        <v/>
      </c>
      <c r="N461" s="28" t="str">
        <f t="shared" si="151"/>
        <v/>
      </c>
      <c r="O461" s="29" t="str">
        <f t="shared" si="152"/>
        <v/>
      </c>
      <c r="P461" s="28" t="str">
        <f t="shared" si="153"/>
        <v/>
      </c>
      <c r="Q461" s="29" t="str">
        <f t="shared" si="154"/>
        <v/>
      </c>
      <c r="R461" s="28" t="str">
        <f t="shared" si="155"/>
        <v/>
      </c>
      <c r="S461" s="29" t="str">
        <f t="shared" si="156"/>
        <v/>
      </c>
      <c r="T461" s="28" t="str">
        <f t="shared" si="157"/>
        <v/>
      </c>
      <c r="U461" s="29" t="str">
        <f t="shared" si="158"/>
        <v/>
      </c>
      <c r="V461" s="28" t="str">
        <f t="shared" si="159"/>
        <v/>
      </c>
      <c r="W461" s="29" t="str">
        <f t="shared" si="160"/>
        <v/>
      </c>
    </row>
    <row r="462" spans="1:23" x14ac:dyDescent="0.25">
      <c r="A462" s="14" t="str">
        <f t="shared" si="147"/>
        <v/>
      </c>
      <c r="B462" s="56" t="str">
        <f t="shared" ca="1" si="148"/>
        <v/>
      </c>
      <c r="C462" s="30" t="str">
        <f t="shared" si="161"/>
        <v/>
      </c>
      <c r="E462" s="25" t="str">
        <f t="shared" si="166"/>
        <v/>
      </c>
      <c r="F462" s="31" t="str">
        <f t="shared" si="162"/>
        <v/>
      </c>
      <c r="G462" s="31" t="str">
        <f t="shared" si="163"/>
        <v/>
      </c>
      <c r="H462" s="26" t="str">
        <f t="shared" si="167"/>
        <v/>
      </c>
      <c r="I462" s="25" t="str">
        <f t="shared" si="164"/>
        <v/>
      </c>
      <c r="K462" s="27" t="str">
        <f t="shared" si="165"/>
        <v/>
      </c>
      <c r="L462" s="28" t="str">
        <f t="shared" si="149"/>
        <v/>
      </c>
      <c r="M462" s="29" t="str">
        <f t="shared" si="150"/>
        <v/>
      </c>
      <c r="N462" s="28" t="str">
        <f t="shared" si="151"/>
        <v/>
      </c>
      <c r="O462" s="29" t="str">
        <f t="shared" si="152"/>
        <v/>
      </c>
      <c r="P462" s="28" t="str">
        <f t="shared" si="153"/>
        <v/>
      </c>
      <c r="Q462" s="29" t="str">
        <f t="shared" si="154"/>
        <v/>
      </c>
      <c r="R462" s="28" t="str">
        <f t="shared" si="155"/>
        <v/>
      </c>
      <c r="S462" s="29" t="str">
        <f t="shared" si="156"/>
        <v/>
      </c>
      <c r="T462" s="28" t="str">
        <f t="shared" si="157"/>
        <v/>
      </c>
      <c r="U462" s="29" t="str">
        <f t="shared" si="158"/>
        <v/>
      </c>
      <c r="V462" s="28" t="str">
        <f t="shared" si="159"/>
        <v/>
      </c>
      <c r="W462" s="29" t="str">
        <f t="shared" si="160"/>
        <v/>
      </c>
    </row>
    <row r="463" spans="1:23" x14ac:dyDescent="0.25">
      <c r="A463" s="14" t="str">
        <f t="shared" si="147"/>
        <v/>
      </c>
      <c r="B463" s="56" t="str">
        <f t="shared" ca="1" si="148"/>
        <v/>
      </c>
      <c r="C463" s="30" t="str">
        <f t="shared" si="161"/>
        <v/>
      </c>
      <c r="E463" s="25" t="str">
        <f t="shared" si="166"/>
        <v/>
      </c>
      <c r="F463" s="31" t="str">
        <f t="shared" si="162"/>
        <v/>
      </c>
      <c r="G463" s="31" t="str">
        <f t="shared" si="163"/>
        <v/>
      </c>
      <c r="H463" s="26" t="str">
        <f t="shared" si="167"/>
        <v/>
      </c>
      <c r="I463" s="25" t="str">
        <f t="shared" si="164"/>
        <v/>
      </c>
      <c r="K463" s="27" t="str">
        <f t="shared" si="165"/>
        <v/>
      </c>
      <c r="L463" s="28" t="str">
        <f t="shared" si="149"/>
        <v/>
      </c>
      <c r="M463" s="29" t="str">
        <f t="shared" si="150"/>
        <v/>
      </c>
      <c r="N463" s="28" t="str">
        <f t="shared" si="151"/>
        <v/>
      </c>
      <c r="O463" s="29" t="str">
        <f t="shared" si="152"/>
        <v/>
      </c>
      <c r="P463" s="28" t="str">
        <f t="shared" si="153"/>
        <v/>
      </c>
      <c r="Q463" s="29" t="str">
        <f t="shared" si="154"/>
        <v/>
      </c>
      <c r="R463" s="28" t="str">
        <f t="shared" si="155"/>
        <v/>
      </c>
      <c r="S463" s="29" t="str">
        <f t="shared" si="156"/>
        <v/>
      </c>
      <c r="T463" s="28" t="str">
        <f t="shared" si="157"/>
        <v/>
      </c>
      <c r="U463" s="29" t="str">
        <f t="shared" si="158"/>
        <v/>
      </c>
      <c r="V463" s="28" t="str">
        <f t="shared" si="159"/>
        <v/>
      </c>
      <c r="W463" s="29" t="str">
        <f t="shared" si="160"/>
        <v/>
      </c>
    </row>
    <row r="464" spans="1:23" x14ac:dyDescent="0.25">
      <c r="A464" s="14" t="str">
        <f t="shared" si="147"/>
        <v/>
      </c>
      <c r="B464" s="56" t="str">
        <f t="shared" ca="1" si="148"/>
        <v/>
      </c>
      <c r="C464" s="30" t="str">
        <f t="shared" si="161"/>
        <v/>
      </c>
      <c r="E464" s="25" t="str">
        <f t="shared" si="166"/>
        <v/>
      </c>
      <c r="F464" s="31" t="str">
        <f t="shared" si="162"/>
        <v/>
      </c>
      <c r="G464" s="31" t="str">
        <f t="shared" si="163"/>
        <v/>
      </c>
      <c r="H464" s="26" t="str">
        <f t="shared" si="167"/>
        <v/>
      </c>
      <c r="I464" s="25" t="str">
        <f t="shared" si="164"/>
        <v/>
      </c>
      <c r="K464" s="27" t="str">
        <f t="shared" si="165"/>
        <v/>
      </c>
      <c r="L464" s="28" t="str">
        <f t="shared" si="149"/>
        <v/>
      </c>
      <c r="M464" s="29" t="str">
        <f t="shared" si="150"/>
        <v/>
      </c>
      <c r="N464" s="28" t="str">
        <f t="shared" si="151"/>
        <v/>
      </c>
      <c r="O464" s="29" t="str">
        <f t="shared" si="152"/>
        <v/>
      </c>
      <c r="P464" s="28" t="str">
        <f t="shared" si="153"/>
        <v/>
      </c>
      <c r="Q464" s="29" t="str">
        <f t="shared" si="154"/>
        <v/>
      </c>
      <c r="R464" s="28" t="str">
        <f t="shared" si="155"/>
        <v/>
      </c>
      <c r="S464" s="29" t="str">
        <f t="shared" si="156"/>
        <v/>
      </c>
      <c r="T464" s="28" t="str">
        <f t="shared" si="157"/>
        <v/>
      </c>
      <c r="U464" s="29" t="str">
        <f t="shared" si="158"/>
        <v/>
      </c>
      <c r="V464" s="28" t="str">
        <f t="shared" si="159"/>
        <v/>
      </c>
      <c r="W464" s="29" t="str">
        <f t="shared" si="160"/>
        <v/>
      </c>
    </row>
    <row r="465" spans="1:23" x14ac:dyDescent="0.25">
      <c r="A465" s="14" t="str">
        <f t="shared" si="147"/>
        <v/>
      </c>
      <c r="B465" s="56" t="str">
        <f t="shared" ca="1" si="148"/>
        <v/>
      </c>
      <c r="C465" s="30" t="str">
        <f t="shared" si="161"/>
        <v/>
      </c>
      <c r="E465" s="25" t="str">
        <f t="shared" si="166"/>
        <v/>
      </c>
      <c r="F465" s="31" t="str">
        <f t="shared" si="162"/>
        <v/>
      </c>
      <c r="G465" s="31" t="str">
        <f t="shared" si="163"/>
        <v/>
      </c>
      <c r="H465" s="26" t="str">
        <f t="shared" si="167"/>
        <v/>
      </c>
      <c r="I465" s="25" t="str">
        <f t="shared" si="164"/>
        <v/>
      </c>
      <c r="K465" s="27" t="str">
        <f t="shared" si="165"/>
        <v/>
      </c>
      <c r="L465" s="28" t="str">
        <f t="shared" si="149"/>
        <v/>
      </c>
      <c r="M465" s="29" t="str">
        <f t="shared" si="150"/>
        <v/>
      </c>
      <c r="N465" s="28" t="str">
        <f t="shared" si="151"/>
        <v/>
      </c>
      <c r="O465" s="29" t="str">
        <f t="shared" si="152"/>
        <v/>
      </c>
      <c r="P465" s="28" t="str">
        <f t="shared" si="153"/>
        <v/>
      </c>
      <c r="Q465" s="29" t="str">
        <f t="shared" si="154"/>
        <v/>
      </c>
      <c r="R465" s="28" t="str">
        <f t="shared" si="155"/>
        <v/>
      </c>
      <c r="S465" s="29" t="str">
        <f t="shared" si="156"/>
        <v/>
      </c>
      <c r="T465" s="28" t="str">
        <f t="shared" si="157"/>
        <v/>
      </c>
      <c r="U465" s="29" t="str">
        <f t="shared" si="158"/>
        <v/>
      </c>
      <c r="V465" s="28" t="str">
        <f t="shared" si="159"/>
        <v/>
      </c>
      <c r="W465" s="29" t="str">
        <f t="shared" si="160"/>
        <v/>
      </c>
    </row>
    <row r="466" spans="1:23" x14ac:dyDescent="0.25">
      <c r="A466" s="14" t="str">
        <f t="shared" si="147"/>
        <v/>
      </c>
      <c r="B466" s="56" t="str">
        <f t="shared" ca="1" si="148"/>
        <v/>
      </c>
      <c r="C466" s="30" t="str">
        <f t="shared" si="161"/>
        <v/>
      </c>
      <c r="E466" s="25" t="str">
        <f t="shared" si="166"/>
        <v/>
      </c>
      <c r="F466" s="31" t="str">
        <f t="shared" si="162"/>
        <v/>
      </c>
      <c r="G466" s="31" t="str">
        <f t="shared" si="163"/>
        <v/>
      </c>
      <c r="H466" s="26" t="str">
        <f t="shared" si="167"/>
        <v/>
      </c>
      <c r="I466" s="25" t="str">
        <f t="shared" si="164"/>
        <v/>
      </c>
      <c r="K466" s="27" t="str">
        <f t="shared" si="165"/>
        <v/>
      </c>
      <c r="L466" s="28" t="str">
        <f t="shared" si="149"/>
        <v/>
      </c>
      <c r="M466" s="29" t="str">
        <f t="shared" si="150"/>
        <v/>
      </c>
      <c r="N466" s="28" t="str">
        <f t="shared" si="151"/>
        <v/>
      </c>
      <c r="O466" s="29" t="str">
        <f t="shared" si="152"/>
        <v/>
      </c>
      <c r="P466" s="28" t="str">
        <f t="shared" si="153"/>
        <v/>
      </c>
      <c r="Q466" s="29" t="str">
        <f t="shared" si="154"/>
        <v/>
      </c>
      <c r="R466" s="28" t="str">
        <f t="shared" si="155"/>
        <v/>
      </c>
      <c r="S466" s="29" t="str">
        <f t="shared" si="156"/>
        <v/>
      </c>
      <c r="T466" s="28" t="str">
        <f t="shared" si="157"/>
        <v/>
      </c>
      <c r="U466" s="29" t="str">
        <f t="shared" si="158"/>
        <v/>
      </c>
      <c r="V466" s="28" t="str">
        <f t="shared" si="159"/>
        <v/>
      </c>
      <c r="W466" s="29" t="str">
        <f t="shared" si="160"/>
        <v/>
      </c>
    </row>
    <row r="467" spans="1:23" x14ac:dyDescent="0.25">
      <c r="A467" s="14" t="str">
        <f t="shared" si="147"/>
        <v/>
      </c>
      <c r="B467" s="56" t="str">
        <f t="shared" ca="1" si="148"/>
        <v/>
      </c>
      <c r="C467" s="30" t="str">
        <f t="shared" si="161"/>
        <v/>
      </c>
      <c r="E467" s="25" t="str">
        <f t="shared" si="166"/>
        <v/>
      </c>
      <c r="F467" s="31" t="str">
        <f t="shared" si="162"/>
        <v/>
      </c>
      <c r="G467" s="31" t="str">
        <f t="shared" si="163"/>
        <v/>
      </c>
      <c r="H467" s="26" t="str">
        <f t="shared" si="167"/>
        <v/>
      </c>
      <c r="I467" s="25" t="str">
        <f t="shared" si="164"/>
        <v/>
      </c>
      <c r="K467" s="27" t="str">
        <f t="shared" si="165"/>
        <v/>
      </c>
      <c r="L467" s="28" t="str">
        <f t="shared" si="149"/>
        <v/>
      </c>
      <c r="M467" s="29" t="str">
        <f t="shared" si="150"/>
        <v/>
      </c>
      <c r="N467" s="28" t="str">
        <f t="shared" si="151"/>
        <v/>
      </c>
      <c r="O467" s="29" t="str">
        <f t="shared" si="152"/>
        <v/>
      </c>
      <c r="P467" s="28" t="str">
        <f t="shared" si="153"/>
        <v/>
      </c>
      <c r="Q467" s="29" t="str">
        <f t="shared" si="154"/>
        <v/>
      </c>
      <c r="R467" s="28" t="str">
        <f t="shared" si="155"/>
        <v/>
      </c>
      <c r="S467" s="29" t="str">
        <f t="shared" si="156"/>
        <v/>
      </c>
      <c r="T467" s="28" t="str">
        <f t="shared" si="157"/>
        <v/>
      </c>
      <c r="U467" s="29" t="str">
        <f t="shared" si="158"/>
        <v/>
      </c>
      <c r="V467" s="28" t="str">
        <f t="shared" si="159"/>
        <v/>
      </c>
      <c r="W467" s="29" t="str">
        <f t="shared" si="160"/>
        <v/>
      </c>
    </row>
    <row r="468" spans="1:23" x14ac:dyDescent="0.25">
      <c r="A468" s="14" t="str">
        <f t="shared" si="147"/>
        <v/>
      </c>
      <c r="B468" s="56" t="str">
        <f t="shared" ca="1" si="148"/>
        <v/>
      </c>
      <c r="C468" s="30" t="str">
        <f t="shared" si="161"/>
        <v/>
      </c>
      <c r="E468" s="25" t="str">
        <f t="shared" si="166"/>
        <v/>
      </c>
      <c r="F468" s="31" t="str">
        <f t="shared" si="162"/>
        <v/>
      </c>
      <c r="G468" s="31" t="str">
        <f t="shared" si="163"/>
        <v/>
      </c>
      <c r="H468" s="26" t="str">
        <f t="shared" si="167"/>
        <v/>
      </c>
      <c r="I468" s="25" t="str">
        <f t="shared" si="164"/>
        <v/>
      </c>
      <c r="K468" s="27" t="str">
        <f t="shared" si="165"/>
        <v/>
      </c>
      <c r="L468" s="28" t="str">
        <f t="shared" si="149"/>
        <v/>
      </c>
      <c r="M468" s="29" t="str">
        <f t="shared" si="150"/>
        <v/>
      </c>
      <c r="N468" s="28" t="str">
        <f t="shared" si="151"/>
        <v/>
      </c>
      <c r="O468" s="29" t="str">
        <f t="shared" si="152"/>
        <v/>
      </c>
      <c r="P468" s="28" t="str">
        <f t="shared" si="153"/>
        <v/>
      </c>
      <c r="Q468" s="29" t="str">
        <f t="shared" si="154"/>
        <v/>
      </c>
      <c r="R468" s="28" t="str">
        <f t="shared" si="155"/>
        <v/>
      </c>
      <c r="S468" s="29" t="str">
        <f t="shared" si="156"/>
        <v/>
      </c>
      <c r="T468" s="28" t="str">
        <f t="shared" si="157"/>
        <v/>
      </c>
      <c r="U468" s="29" t="str">
        <f t="shared" si="158"/>
        <v/>
      </c>
      <c r="V468" s="28" t="str">
        <f t="shared" si="159"/>
        <v/>
      </c>
      <c r="W468" s="29" t="str">
        <f t="shared" si="160"/>
        <v/>
      </c>
    </row>
    <row r="469" spans="1:23" x14ac:dyDescent="0.25">
      <c r="A469" s="14" t="str">
        <f t="shared" si="147"/>
        <v/>
      </c>
      <c r="B469" s="56" t="str">
        <f t="shared" ca="1" si="148"/>
        <v/>
      </c>
      <c r="C469" s="30" t="str">
        <f t="shared" si="161"/>
        <v/>
      </c>
      <c r="E469" s="25" t="str">
        <f t="shared" si="166"/>
        <v/>
      </c>
      <c r="F469" s="31" t="str">
        <f t="shared" si="162"/>
        <v/>
      </c>
      <c r="G469" s="31" t="str">
        <f t="shared" si="163"/>
        <v/>
      </c>
      <c r="H469" s="26" t="str">
        <f t="shared" si="167"/>
        <v/>
      </c>
      <c r="I469" s="25" t="str">
        <f t="shared" si="164"/>
        <v/>
      </c>
      <c r="K469" s="27" t="str">
        <f t="shared" si="165"/>
        <v/>
      </c>
      <c r="L469" s="28" t="str">
        <f t="shared" si="149"/>
        <v/>
      </c>
      <c r="M469" s="29" t="str">
        <f t="shared" si="150"/>
        <v/>
      </c>
      <c r="N469" s="28" t="str">
        <f t="shared" si="151"/>
        <v/>
      </c>
      <c r="O469" s="29" t="str">
        <f t="shared" si="152"/>
        <v/>
      </c>
      <c r="P469" s="28" t="str">
        <f t="shared" si="153"/>
        <v/>
      </c>
      <c r="Q469" s="29" t="str">
        <f t="shared" si="154"/>
        <v/>
      </c>
      <c r="R469" s="28" t="str">
        <f t="shared" si="155"/>
        <v/>
      </c>
      <c r="S469" s="29" t="str">
        <f t="shared" si="156"/>
        <v/>
      </c>
      <c r="T469" s="28" t="str">
        <f t="shared" si="157"/>
        <v/>
      </c>
      <c r="U469" s="29" t="str">
        <f t="shared" si="158"/>
        <v/>
      </c>
      <c r="V469" s="28" t="str">
        <f t="shared" si="159"/>
        <v/>
      </c>
      <c r="W469" s="29" t="str">
        <f t="shared" si="160"/>
        <v/>
      </c>
    </row>
    <row r="470" spans="1:23" x14ac:dyDescent="0.25">
      <c r="A470" s="14" t="str">
        <f t="shared" si="147"/>
        <v/>
      </c>
      <c r="B470" s="56" t="str">
        <f t="shared" ca="1" si="148"/>
        <v/>
      </c>
      <c r="C470" s="30" t="str">
        <f t="shared" si="161"/>
        <v/>
      </c>
      <c r="E470" s="25" t="str">
        <f t="shared" si="166"/>
        <v/>
      </c>
      <c r="F470" s="31" t="str">
        <f t="shared" si="162"/>
        <v/>
      </c>
      <c r="G470" s="31" t="str">
        <f t="shared" si="163"/>
        <v/>
      </c>
      <c r="H470" s="26" t="str">
        <f t="shared" si="167"/>
        <v/>
      </c>
      <c r="I470" s="25" t="str">
        <f t="shared" si="164"/>
        <v/>
      </c>
      <c r="K470" s="27" t="str">
        <f t="shared" si="165"/>
        <v/>
      </c>
      <c r="L470" s="28" t="str">
        <f t="shared" si="149"/>
        <v/>
      </c>
      <c r="M470" s="29" t="str">
        <f t="shared" si="150"/>
        <v/>
      </c>
      <c r="N470" s="28" t="str">
        <f t="shared" si="151"/>
        <v/>
      </c>
      <c r="O470" s="29" t="str">
        <f t="shared" si="152"/>
        <v/>
      </c>
      <c r="P470" s="28" t="str">
        <f t="shared" si="153"/>
        <v/>
      </c>
      <c r="Q470" s="29" t="str">
        <f t="shared" si="154"/>
        <v/>
      </c>
      <c r="R470" s="28" t="str">
        <f t="shared" si="155"/>
        <v/>
      </c>
      <c r="S470" s="29" t="str">
        <f t="shared" si="156"/>
        <v/>
      </c>
      <c r="T470" s="28" t="str">
        <f t="shared" si="157"/>
        <v/>
      </c>
      <c r="U470" s="29" t="str">
        <f t="shared" si="158"/>
        <v/>
      </c>
      <c r="V470" s="28" t="str">
        <f t="shared" si="159"/>
        <v/>
      </c>
      <c r="W470" s="29" t="str">
        <f t="shared" si="160"/>
        <v/>
      </c>
    </row>
    <row r="471" spans="1:23" x14ac:dyDescent="0.25">
      <c r="A471" s="14" t="str">
        <f t="shared" si="147"/>
        <v/>
      </c>
      <c r="B471" s="56" t="str">
        <f t="shared" ca="1" si="148"/>
        <v/>
      </c>
      <c r="C471" s="30" t="str">
        <f t="shared" si="161"/>
        <v/>
      </c>
      <c r="E471" s="25" t="str">
        <f t="shared" si="166"/>
        <v/>
      </c>
      <c r="F471" s="31" t="str">
        <f t="shared" si="162"/>
        <v/>
      </c>
      <c r="G471" s="31" t="str">
        <f t="shared" si="163"/>
        <v/>
      </c>
      <c r="H471" s="26" t="str">
        <f t="shared" si="167"/>
        <v/>
      </c>
      <c r="I471" s="25" t="str">
        <f t="shared" si="164"/>
        <v/>
      </c>
      <c r="K471" s="27" t="str">
        <f t="shared" si="165"/>
        <v/>
      </c>
      <c r="L471" s="28" t="str">
        <f t="shared" si="149"/>
        <v/>
      </c>
      <c r="M471" s="29" t="str">
        <f t="shared" si="150"/>
        <v/>
      </c>
      <c r="N471" s="28" t="str">
        <f t="shared" si="151"/>
        <v/>
      </c>
      <c r="O471" s="29" t="str">
        <f t="shared" si="152"/>
        <v/>
      </c>
      <c r="P471" s="28" t="str">
        <f t="shared" si="153"/>
        <v/>
      </c>
      <c r="Q471" s="29" t="str">
        <f t="shared" si="154"/>
        <v/>
      </c>
      <c r="R471" s="28" t="str">
        <f t="shared" si="155"/>
        <v/>
      </c>
      <c r="S471" s="29" t="str">
        <f t="shared" si="156"/>
        <v/>
      </c>
      <c r="T471" s="28" t="str">
        <f t="shared" si="157"/>
        <v/>
      </c>
      <c r="U471" s="29" t="str">
        <f t="shared" si="158"/>
        <v/>
      </c>
      <c r="V471" s="28" t="str">
        <f t="shared" si="159"/>
        <v/>
      </c>
      <c r="W471" s="29" t="str">
        <f t="shared" si="160"/>
        <v/>
      </c>
    </row>
    <row r="472" spans="1:23" x14ac:dyDescent="0.25">
      <c r="A472" s="14" t="str">
        <f t="shared" si="147"/>
        <v/>
      </c>
      <c r="B472" s="56" t="str">
        <f t="shared" ca="1" si="148"/>
        <v/>
      </c>
      <c r="C472" s="30" t="str">
        <f t="shared" si="161"/>
        <v/>
      </c>
      <c r="E472" s="25" t="str">
        <f t="shared" si="166"/>
        <v/>
      </c>
      <c r="F472" s="31" t="str">
        <f t="shared" si="162"/>
        <v/>
      </c>
      <c r="G472" s="31" t="str">
        <f t="shared" si="163"/>
        <v/>
      </c>
      <c r="H472" s="26" t="str">
        <f t="shared" si="167"/>
        <v/>
      </c>
      <c r="I472" s="25" t="str">
        <f t="shared" si="164"/>
        <v/>
      </c>
      <c r="K472" s="27" t="str">
        <f t="shared" si="165"/>
        <v/>
      </c>
      <c r="L472" s="28" t="str">
        <f t="shared" si="149"/>
        <v/>
      </c>
      <c r="M472" s="29" t="str">
        <f t="shared" si="150"/>
        <v/>
      </c>
      <c r="N472" s="28" t="str">
        <f t="shared" si="151"/>
        <v/>
      </c>
      <c r="O472" s="29" t="str">
        <f t="shared" si="152"/>
        <v/>
      </c>
      <c r="P472" s="28" t="str">
        <f t="shared" si="153"/>
        <v/>
      </c>
      <c r="Q472" s="29" t="str">
        <f t="shared" si="154"/>
        <v/>
      </c>
      <c r="R472" s="28" t="str">
        <f t="shared" si="155"/>
        <v/>
      </c>
      <c r="S472" s="29" t="str">
        <f t="shared" si="156"/>
        <v/>
      </c>
      <c r="T472" s="28" t="str">
        <f t="shared" si="157"/>
        <v/>
      </c>
      <c r="U472" s="29" t="str">
        <f t="shared" si="158"/>
        <v/>
      </c>
      <c r="V472" s="28" t="str">
        <f t="shared" si="159"/>
        <v/>
      </c>
      <c r="W472" s="29" t="str">
        <f t="shared" si="160"/>
        <v/>
      </c>
    </row>
    <row r="473" spans="1:23" x14ac:dyDescent="0.25">
      <c r="A473" s="14" t="str">
        <f t="shared" si="147"/>
        <v/>
      </c>
      <c r="B473" s="56" t="str">
        <f t="shared" ca="1" si="148"/>
        <v/>
      </c>
      <c r="C473" s="30" t="str">
        <f t="shared" si="161"/>
        <v/>
      </c>
      <c r="E473" s="25" t="str">
        <f t="shared" si="166"/>
        <v/>
      </c>
      <c r="F473" s="31" t="str">
        <f t="shared" si="162"/>
        <v/>
      </c>
      <c r="G473" s="31" t="str">
        <f t="shared" si="163"/>
        <v/>
      </c>
      <c r="H473" s="26" t="str">
        <f t="shared" si="167"/>
        <v/>
      </c>
      <c r="I473" s="25" t="str">
        <f t="shared" si="164"/>
        <v/>
      </c>
      <c r="K473" s="27" t="str">
        <f t="shared" si="165"/>
        <v/>
      </c>
      <c r="L473" s="28" t="str">
        <f t="shared" si="149"/>
        <v/>
      </c>
      <c r="M473" s="29" t="str">
        <f t="shared" si="150"/>
        <v/>
      </c>
      <c r="N473" s="28" t="str">
        <f t="shared" si="151"/>
        <v/>
      </c>
      <c r="O473" s="29" t="str">
        <f t="shared" si="152"/>
        <v/>
      </c>
      <c r="P473" s="28" t="str">
        <f t="shared" si="153"/>
        <v/>
      </c>
      <c r="Q473" s="29" t="str">
        <f t="shared" si="154"/>
        <v/>
      </c>
      <c r="R473" s="28" t="str">
        <f t="shared" si="155"/>
        <v/>
      </c>
      <c r="S473" s="29" t="str">
        <f t="shared" si="156"/>
        <v/>
      </c>
      <c r="T473" s="28" t="str">
        <f t="shared" si="157"/>
        <v/>
      </c>
      <c r="U473" s="29" t="str">
        <f t="shared" si="158"/>
        <v/>
      </c>
      <c r="V473" s="28" t="str">
        <f t="shared" si="159"/>
        <v/>
      </c>
      <c r="W473" s="29" t="str">
        <f t="shared" si="160"/>
        <v/>
      </c>
    </row>
    <row r="474" spans="1:23" x14ac:dyDescent="0.25">
      <c r="A474" s="14" t="str">
        <f t="shared" si="147"/>
        <v/>
      </c>
      <c r="B474" s="56" t="str">
        <f t="shared" ca="1" si="148"/>
        <v/>
      </c>
      <c r="C474" s="30" t="str">
        <f t="shared" si="161"/>
        <v/>
      </c>
      <c r="E474" s="25" t="str">
        <f t="shared" si="166"/>
        <v/>
      </c>
      <c r="F474" s="31" t="str">
        <f t="shared" si="162"/>
        <v/>
      </c>
      <c r="G474" s="31" t="str">
        <f t="shared" si="163"/>
        <v/>
      </c>
      <c r="H474" s="26" t="str">
        <f t="shared" si="167"/>
        <v/>
      </c>
      <c r="I474" s="25" t="str">
        <f t="shared" si="164"/>
        <v/>
      </c>
      <c r="K474" s="27" t="str">
        <f t="shared" si="165"/>
        <v/>
      </c>
      <c r="L474" s="28" t="str">
        <f t="shared" si="149"/>
        <v/>
      </c>
      <c r="M474" s="29" t="str">
        <f t="shared" si="150"/>
        <v/>
      </c>
      <c r="N474" s="28" t="str">
        <f t="shared" si="151"/>
        <v/>
      </c>
      <c r="O474" s="29" t="str">
        <f t="shared" si="152"/>
        <v/>
      </c>
      <c r="P474" s="28" t="str">
        <f t="shared" si="153"/>
        <v/>
      </c>
      <c r="Q474" s="29" t="str">
        <f t="shared" si="154"/>
        <v/>
      </c>
      <c r="R474" s="28" t="str">
        <f t="shared" si="155"/>
        <v/>
      </c>
      <c r="S474" s="29" t="str">
        <f t="shared" si="156"/>
        <v/>
      </c>
      <c r="T474" s="28" t="str">
        <f t="shared" si="157"/>
        <v/>
      </c>
      <c r="U474" s="29" t="str">
        <f t="shared" si="158"/>
        <v/>
      </c>
      <c r="V474" s="28" t="str">
        <f t="shared" si="159"/>
        <v/>
      </c>
      <c r="W474" s="29" t="str">
        <f t="shared" si="160"/>
        <v/>
      </c>
    </row>
    <row r="475" spans="1:23" x14ac:dyDescent="0.25">
      <c r="A475" s="14" t="str">
        <f t="shared" si="147"/>
        <v/>
      </c>
      <c r="B475" s="56" t="str">
        <f t="shared" ca="1" si="148"/>
        <v/>
      </c>
      <c r="C475" s="30" t="str">
        <f t="shared" si="161"/>
        <v/>
      </c>
      <c r="E475" s="25" t="str">
        <f t="shared" si="166"/>
        <v/>
      </c>
      <c r="F475" s="31" t="str">
        <f t="shared" si="162"/>
        <v/>
      </c>
      <c r="G475" s="31" t="str">
        <f t="shared" si="163"/>
        <v/>
      </c>
      <c r="H475" s="26" t="str">
        <f t="shared" si="167"/>
        <v/>
      </c>
      <c r="I475" s="25" t="str">
        <f t="shared" si="164"/>
        <v/>
      </c>
      <c r="K475" s="27" t="str">
        <f t="shared" si="165"/>
        <v/>
      </c>
      <c r="L475" s="28" t="str">
        <f t="shared" si="149"/>
        <v/>
      </c>
      <c r="M475" s="29" t="str">
        <f t="shared" si="150"/>
        <v/>
      </c>
      <c r="N475" s="28" t="str">
        <f t="shared" si="151"/>
        <v/>
      </c>
      <c r="O475" s="29" t="str">
        <f t="shared" si="152"/>
        <v/>
      </c>
      <c r="P475" s="28" t="str">
        <f t="shared" si="153"/>
        <v/>
      </c>
      <c r="Q475" s="29" t="str">
        <f t="shared" si="154"/>
        <v/>
      </c>
      <c r="R475" s="28" t="str">
        <f t="shared" si="155"/>
        <v/>
      </c>
      <c r="S475" s="29" t="str">
        <f t="shared" si="156"/>
        <v/>
      </c>
      <c r="T475" s="28" t="str">
        <f t="shared" si="157"/>
        <v/>
      </c>
      <c r="U475" s="29" t="str">
        <f t="shared" si="158"/>
        <v/>
      </c>
      <c r="V475" s="28" t="str">
        <f t="shared" si="159"/>
        <v/>
      </c>
      <c r="W475" s="29" t="str">
        <f t="shared" si="160"/>
        <v/>
      </c>
    </row>
    <row r="476" spans="1:23" x14ac:dyDescent="0.25">
      <c r="A476" s="14" t="str">
        <f t="shared" si="147"/>
        <v/>
      </c>
      <c r="B476" s="56" t="str">
        <f t="shared" ca="1" si="148"/>
        <v/>
      </c>
      <c r="C476" s="30" t="str">
        <f t="shared" si="161"/>
        <v/>
      </c>
      <c r="E476" s="25" t="str">
        <f t="shared" si="166"/>
        <v/>
      </c>
      <c r="F476" s="31" t="str">
        <f t="shared" si="162"/>
        <v/>
      </c>
      <c r="G476" s="31" t="str">
        <f t="shared" si="163"/>
        <v/>
      </c>
      <c r="H476" s="26" t="str">
        <f t="shared" si="167"/>
        <v/>
      </c>
      <c r="I476" s="25" t="str">
        <f t="shared" si="164"/>
        <v/>
      </c>
      <c r="K476" s="27" t="str">
        <f t="shared" si="165"/>
        <v/>
      </c>
      <c r="L476" s="28" t="str">
        <f t="shared" si="149"/>
        <v/>
      </c>
      <c r="M476" s="29" t="str">
        <f t="shared" si="150"/>
        <v/>
      </c>
      <c r="N476" s="28" t="str">
        <f t="shared" si="151"/>
        <v/>
      </c>
      <c r="O476" s="29" t="str">
        <f t="shared" si="152"/>
        <v/>
      </c>
      <c r="P476" s="28" t="str">
        <f t="shared" si="153"/>
        <v/>
      </c>
      <c r="Q476" s="29" t="str">
        <f t="shared" si="154"/>
        <v/>
      </c>
      <c r="R476" s="28" t="str">
        <f t="shared" si="155"/>
        <v/>
      </c>
      <c r="S476" s="29" t="str">
        <f t="shared" si="156"/>
        <v/>
      </c>
      <c r="T476" s="28" t="str">
        <f t="shared" si="157"/>
        <v/>
      </c>
      <c r="U476" s="29" t="str">
        <f t="shared" si="158"/>
        <v/>
      </c>
      <c r="V476" s="28" t="str">
        <f t="shared" si="159"/>
        <v/>
      </c>
      <c r="W476" s="29" t="str">
        <f t="shared" si="160"/>
        <v/>
      </c>
    </row>
    <row r="477" spans="1:23" x14ac:dyDescent="0.25">
      <c r="A477" s="14" t="str">
        <f t="shared" si="147"/>
        <v/>
      </c>
      <c r="B477" s="56" t="str">
        <f t="shared" ca="1" si="148"/>
        <v/>
      </c>
      <c r="C477" s="30" t="str">
        <f t="shared" si="161"/>
        <v/>
      </c>
      <c r="E477" s="25" t="str">
        <f t="shared" si="166"/>
        <v/>
      </c>
      <c r="F477" s="31" t="str">
        <f t="shared" si="162"/>
        <v/>
      </c>
      <c r="G477" s="31" t="str">
        <f t="shared" si="163"/>
        <v/>
      </c>
      <c r="H477" s="26" t="str">
        <f t="shared" si="167"/>
        <v/>
      </c>
      <c r="I477" s="25" t="str">
        <f t="shared" si="164"/>
        <v/>
      </c>
      <c r="K477" s="27" t="str">
        <f t="shared" si="165"/>
        <v/>
      </c>
      <c r="L477" s="28" t="str">
        <f t="shared" si="149"/>
        <v/>
      </c>
      <c r="M477" s="29" t="str">
        <f t="shared" si="150"/>
        <v/>
      </c>
      <c r="N477" s="28" t="str">
        <f t="shared" si="151"/>
        <v/>
      </c>
      <c r="O477" s="29" t="str">
        <f t="shared" si="152"/>
        <v/>
      </c>
      <c r="P477" s="28" t="str">
        <f t="shared" si="153"/>
        <v/>
      </c>
      <c r="Q477" s="29" t="str">
        <f t="shared" si="154"/>
        <v/>
      </c>
      <c r="R477" s="28" t="str">
        <f t="shared" si="155"/>
        <v/>
      </c>
      <c r="S477" s="29" t="str">
        <f t="shared" si="156"/>
        <v/>
      </c>
      <c r="T477" s="28" t="str">
        <f t="shared" si="157"/>
        <v/>
      </c>
      <c r="U477" s="29" t="str">
        <f t="shared" si="158"/>
        <v/>
      </c>
      <c r="V477" s="28" t="str">
        <f t="shared" si="159"/>
        <v/>
      </c>
      <c r="W477" s="29" t="str">
        <f t="shared" si="160"/>
        <v/>
      </c>
    </row>
    <row r="478" spans="1:23" x14ac:dyDescent="0.25">
      <c r="A478" s="14" t="str">
        <f t="shared" si="147"/>
        <v/>
      </c>
      <c r="B478" s="56" t="str">
        <f t="shared" ca="1" si="148"/>
        <v/>
      </c>
      <c r="C478" s="30" t="str">
        <f t="shared" si="161"/>
        <v/>
      </c>
      <c r="E478" s="25" t="str">
        <f t="shared" si="166"/>
        <v/>
      </c>
      <c r="F478" s="31" t="str">
        <f t="shared" si="162"/>
        <v/>
      </c>
      <c r="G478" s="31" t="str">
        <f t="shared" si="163"/>
        <v/>
      </c>
      <c r="H478" s="26" t="str">
        <f t="shared" si="167"/>
        <v/>
      </c>
      <c r="I478" s="25" t="str">
        <f t="shared" si="164"/>
        <v/>
      </c>
      <c r="K478" s="27" t="str">
        <f t="shared" si="165"/>
        <v/>
      </c>
      <c r="L478" s="28" t="str">
        <f t="shared" si="149"/>
        <v/>
      </c>
      <c r="M478" s="29" t="str">
        <f t="shared" si="150"/>
        <v/>
      </c>
      <c r="N478" s="28" t="str">
        <f t="shared" si="151"/>
        <v/>
      </c>
      <c r="O478" s="29" t="str">
        <f t="shared" si="152"/>
        <v/>
      </c>
      <c r="P478" s="28" t="str">
        <f t="shared" si="153"/>
        <v/>
      </c>
      <c r="Q478" s="29" t="str">
        <f t="shared" si="154"/>
        <v/>
      </c>
      <c r="R478" s="28" t="str">
        <f t="shared" si="155"/>
        <v/>
      </c>
      <c r="S478" s="29" t="str">
        <f t="shared" si="156"/>
        <v/>
      </c>
      <c r="T478" s="28" t="str">
        <f t="shared" si="157"/>
        <v/>
      </c>
      <c r="U478" s="29" t="str">
        <f t="shared" si="158"/>
        <v/>
      </c>
      <c r="V478" s="28" t="str">
        <f t="shared" si="159"/>
        <v/>
      </c>
      <c r="W478" s="29" t="str">
        <f t="shared" si="160"/>
        <v/>
      </c>
    </row>
    <row r="479" spans="1:23" x14ac:dyDescent="0.25">
      <c r="A479" s="14" t="str">
        <f t="shared" si="147"/>
        <v/>
      </c>
      <c r="B479" s="56" t="str">
        <f t="shared" ca="1" si="148"/>
        <v/>
      </c>
      <c r="C479" s="30" t="str">
        <f t="shared" si="161"/>
        <v/>
      </c>
      <c r="E479" s="25" t="str">
        <f t="shared" si="166"/>
        <v/>
      </c>
      <c r="F479" s="31" t="str">
        <f t="shared" si="162"/>
        <v/>
      </c>
      <c r="G479" s="31" t="str">
        <f t="shared" si="163"/>
        <v/>
      </c>
      <c r="H479" s="26" t="str">
        <f t="shared" si="167"/>
        <v/>
      </c>
      <c r="I479" s="25" t="str">
        <f t="shared" si="164"/>
        <v/>
      </c>
      <c r="K479" s="27" t="str">
        <f t="shared" si="165"/>
        <v/>
      </c>
      <c r="L479" s="28" t="str">
        <f t="shared" si="149"/>
        <v/>
      </c>
      <c r="M479" s="29" t="str">
        <f t="shared" si="150"/>
        <v/>
      </c>
      <c r="N479" s="28" t="str">
        <f t="shared" si="151"/>
        <v/>
      </c>
      <c r="O479" s="29" t="str">
        <f t="shared" si="152"/>
        <v/>
      </c>
      <c r="P479" s="28" t="str">
        <f t="shared" si="153"/>
        <v/>
      </c>
      <c r="Q479" s="29" t="str">
        <f t="shared" si="154"/>
        <v/>
      </c>
      <c r="R479" s="28" t="str">
        <f t="shared" si="155"/>
        <v/>
      </c>
      <c r="S479" s="29" t="str">
        <f t="shared" si="156"/>
        <v/>
      </c>
      <c r="T479" s="28" t="str">
        <f t="shared" si="157"/>
        <v/>
      </c>
      <c r="U479" s="29" t="str">
        <f t="shared" si="158"/>
        <v/>
      </c>
      <c r="V479" s="28" t="str">
        <f t="shared" si="159"/>
        <v/>
      </c>
      <c r="W479" s="29" t="str">
        <f t="shared" si="160"/>
        <v/>
      </c>
    </row>
    <row r="480" spans="1:23" x14ac:dyDescent="0.25">
      <c r="A480" s="14" t="str">
        <f t="shared" si="147"/>
        <v/>
      </c>
      <c r="B480" s="56" t="str">
        <f t="shared" ca="1" si="148"/>
        <v/>
      </c>
      <c r="C480" s="30" t="str">
        <f t="shared" si="161"/>
        <v/>
      </c>
      <c r="E480" s="25" t="str">
        <f t="shared" si="166"/>
        <v/>
      </c>
      <c r="F480" s="31" t="str">
        <f t="shared" si="162"/>
        <v/>
      </c>
      <c r="G480" s="31" t="str">
        <f t="shared" si="163"/>
        <v/>
      </c>
      <c r="H480" s="26" t="str">
        <f t="shared" si="167"/>
        <v/>
      </c>
      <c r="I480" s="25" t="str">
        <f t="shared" si="164"/>
        <v/>
      </c>
      <c r="K480" s="27" t="str">
        <f t="shared" si="165"/>
        <v/>
      </c>
      <c r="L480" s="28" t="str">
        <f t="shared" si="149"/>
        <v/>
      </c>
      <c r="M480" s="29" t="str">
        <f t="shared" si="150"/>
        <v/>
      </c>
      <c r="N480" s="28" t="str">
        <f t="shared" si="151"/>
        <v/>
      </c>
      <c r="O480" s="29" t="str">
        <f t="shared" si="152"/>
        <v/>
      </c>
      <c r="P480" s="28" t="str">
        <f t="shared" si="153"/>
        <v/>
      </c>
      <c r="Q480" s="29" t="str">
        <f t="shared" si="154"/>
        <v/>
      </c>
      <c r="R480" s="28" t="str">
        <f t="shared" si="155"/>
        <v/>
      </c>
      <c r="S480" s="29" t="str">
        <f t="shared" si="156"/>
        <v/>
      </c>
      <c r="T480" s="28" t="str">
        <f t="shared" si="157"/>
        <v/>
      </c>
      <c r="U480" s="29" t="str">
        <f t="shared" si="158"/>
        <v/>
      </c>
      <c r="V480" s="28" t="str">
        <f t="shared" si="159"/>
        <v/>
      </c>
      <c r="W480" s="29" t="str">
        <f t="shared" si="160"/>
        <v/>
      </c>
    </row>
    <row r="481" spans="1:23" x14ac:dyDescent="0.25">
      <c r="A481" s="14" t="str">
        <f t="shared" si="147"/>
        <v/>
      </c>
      <c r="B481" s="56" t="str">
        <f t="shared" ca="1" si="148"/>
        <v/>
      </c>
      <c r="C481" s="30" t="str">
        <f t="shared" si="161"/>
        <v/>
      </c>
      <c r="E481" s="25" t="str">
        <f t="shared" si="166"/>
        <v/>
      </c>
      <c r="F481" s="31" t="str">
        <f t="shared" si="162"/>
        <v/>
      </c>
      <c r="G481" s="31" t="str">
        <f t="shared" si="163"/>
        <v/>
      </c>
      <c r="H481" s="26" t="str">
        <f t="shared" si="167"/>
        <v/>
      </c>
      <c r="I481" s="25" t="str">
        <f t="shared" si="164"/>
        <v/>
      </c>
      <c r="K481" s="27" t="str">
        <f t="shared" si="165"/>
        <v/>
      </c>
      <c r="L481" s="28" t="str">
        <f t="shared" si="149"/>
        <v/>
      </c>
      <c r="M481" s="29" t="str">
        <f t="shared" si="150"/>
        <v/>
      </c>
      <c r="N481" s="28" t="str">
        <f t="shared" si="151"/>
        <v/>
      </c>
      <c r="O481" s="29" t="str">
        <f t="shared" si="152"/>
        <v/>
      </c>
      <c r="P481" s="28" t="str">
        <f t="shared" si="153"/>
        <v/>
      </c>
      <c r="Q481" s="29" t="str">
        <f t="shared" si="154"/>
        <v/>
      </c>
      <c r="R481" s="28" t="str">
        <f t="shared" si="155"/>
        <v/>
      </c>
      <c r="S481" s="29" t="str">
        <f t="shared" si="156"/>
        <v/>
      </c>
      <c r="T481" s="28" t="str">
        <f t="shared" si="157"/>
        <v/>
      </c>
      <c r="U481" s="29" t="str">
        <f t="shared" si="158"/>
        <v/>
      </c>
      <c r="V481" s="28" t="str">
        <f t="shared" si="159"/>
        <v/>
      </c>
      <c r="W481" s="29" t="str">
        <f t="shared" si="160"/>
        <v/>
      </c>
    </row>
    <row r="482" spans="1:23" x14ac:dyDescent="0.25">
      <c r="A482" s="14" t="str">
        <f t="shared" si="147"/>
        <v/>
      </c>
      <c r="B482" s="56" t="str">
        <f t="shared" ca="1" si="148"/>
        <v/>
      </c>
      <c r="C482" s="30" t="str">
        <f t="shared" si="161"/>
        <v/>
      </c>
      <c r="E482" s="25" t="str">
        <f t="shared" si="166"/>
        <v/>
      </c>
      <c r="F482" s="31" t="str">
        <f t="shared" si="162"/>
        <v/>
      </c>
      <c r="G482" s="31" t="str">
        <f t="shared" si="163"/>
        <v/>
      </c>
      <c r="H482" s="26" t="str">
        <f t="shared" si="167"/>
        <v/>
      </c>
      <c r="I482" s="25" t="str">
        <f t="shared" si="164"/>
        <v/>
      </c>
      <c r="K482" s="27" t="str">
        <f t="shared" si="165"/>
        <v/>
      </c>
      <c r="L482" s="28" t="str">
        <f t="shared" si="149"/>
        <v/>
      </c>
      <c r="M482" s="29" t="str">
        <f t="shared" si="150"/>
        <v/>
      </c>
      <c r="N482" s="28" t="str">
        <f t="shared" si="151"/>
        <v/>
      </c>
      <c r="O482" s="29" t="str">
        <f t="shared" si="152"/>
        <v/>
      </c>
      <c r="P482" s="28" t="str">
        <f t="shared" si="153"/>
        <v/>
      </c>
      <c r="Q482" s="29" t="str">
        <f t="shared" si="154"/>
        <v/>
      </c>
      <c r="R482" s="28" t="str">
        <f t="shared" si="155"/>
        <v/>
      </c>
      <c r="S482" s="29" t="str">
        <f t="shared" si="156"/>
        <v/>
      </c>
      <c r="T482" s="28" t="str">
        <f t="shared" si="157"/>
        <v/>
      </c>
      <c r="U482" s="29" t="str">
        <f t="shared" si="158"/>
        <v/>
      </c>
      <c r="V482" s="28" t="str">
        <f t="shared" si="159"/>
        <v/>
      </c>
      <c r="W482" s="29" t="str">
        <f t="shared" si="160"/>
        <v/>
      </c>
    </row>
    <row r="483" spans="1:23" x14ac:dyDescent="0.25">
      <c r="A483" s="14" t="str">
        <f t="shared" si="147"/>
        <v/>
      </c>
      <c r="B483" s="56" t="str">
        <f t="shared" ca="1" si="148"/>
        <v/>
      </c>
      <c r="C483" s="30" t="str">
        <f t="shared" si="161"/>
        <v/>
      </c>
      <c r="E483" s="25" t="str">
        <f t="shared" si="166"/>
        <v/>
      </c>
      <c r="F483" s="31" t="str">
        <f t="shared" si="162"/>
        <v/>
      </c>
      <c r="G483" s="31" t="str">
        <f t="shared" si="163"/>
        <v/>
      </c>
      <c r="H483" s="26" t="str">
        <f t="shared" si="167"/>
        <v/>
      </c>
      <c r="I483" s="25" t="str">
        <f t="shared" si="164"/>
        <v/>
      </c>
      <c r="K483" s="27" t="str">
        <f t="shared" si="165"/>
        <v/>
      </c>
      <c r="L483" s="28" t="str">
        <f t="shared" si="149"/>
        <v/>
      </c>
      <c r="M483" s="29" t="str">
        <f t="shared" si="150"/>
        <v/>
      </c>
      <c r="N483" s="28" t="str">
        <f t="shared" si="151"/>
        <v/>
      </c>
      <c r="O483" s="29" t="str">
        <f t="shared" si="152"/>
        <v/>
      </c>
      <c r="P483" s="28" t="str">
        <f t="shared" si="153"/>
        <v/>
      </c>
      <c r="Q483" s="29" t="str">
        <f t="shared" si="154"/>
        <v/>
      </c>
      <c r="R483" s="28" t="str">
        <f t="shared" si="155"/>
        <v/>
      </c>
      <c r="S483" s="29" t="str">
        <f t="shared" si="156"/>
        <v/>
      </c>
      <c r="T483" s="28" t="str">
        <f t="shared" si="157"/>
        <v/>
      </c>
      <c r="U483" s="29" t="str">
        <f t="shared" si="158"/>
        <v/>
      </c>
      <c r="V483" s="28" t="str">
        <f t="shared" si="159"/>
        <v/>
      </c>
      <c r="W483" s="29" t="str">
        <f t="shared" si="160"/>
        <v/>
      </c>
    </row>
    <row r="484" spans="1:23" x14ac:dyDescent="0.25">
      <c r="A484" s="14" t="str">
        <f t="shared" si="147"/>
        <v/>
      </c>
      <c r="B484" s="56" t="str">
        <f t="shared" ca="1" si="148"/>
        <v/>
      </c>
      <c r="C484" s="30" t="str">
        <f t="shared" si="161"/>
        <v/>
      </c>
      <c r="E484" s="25" t="str">
        <f t="shared" si="166"/>
        <v/>
      </c>
      <c r="F484" s="31" t="str">
        <f t="shared" si="162"/>
        <v/>
      </c>
      <c r="G484" s="31" t="str">
        <f t="shared" si="163"/>
        <v/>
      </c>
      <c r="H484" s="26" t="str">
        <f t="shared" si="167"/>
        <v/>
      </c>
      <c r="I484" s="25" t="str">
        <f t="shared" si="164"/>
        <v/>
      </c>
      <c r="K484" s="27" t="str">
        <f t="shared" si="165"/>
        <v/>
      </c>
      <c r="L484" s="28" t="str">
        <f t="shared" si="149"/>
        <v/>
      </c>
      <c r="M484" s="29" t="str">
        <f t="shared" si="150"/>
        <v/>
      </c>
      <c r="N484" s="28" t="str">
        <f t="shared" si="151"/>
        <v/>
      </c>
      <c r="O484" s="29" t="str">
        <f t="shared" si="152"/>
        <v/>
      </c>
      <c r="P484" s="28" t="str">
        <f t="shared" si="153"/>
        <v/>
      </c>
      <c r="Q484" s="29" t="str">
        <f t="shared" si="154"/>
        <v/>
      </c>
      <c r="R484" s="28" t="str">
        <f t="shared" si="155"/>
        <v/>
      </c>
      <c r="S484" s="29" t="str">
        <f t="shared" si="156"/>
        <v/>
      </c>
      <c r="T484" s="28" t="str">
        <f t="shared" si="157"/>
        <v/>
      </c>
      <c r="U484" s="29" t="str">
        <f t="shared" si="158"/>
        <v/>
      </c>
      <c r="V484" s="28" t="str">
        <f t="shared" si="159"/>
        <v/>
      </c>
      <c r="W484" s="29" t="str">
        <f t="shared" si="160"/>
        <v/>
      </c>
    </row>
    <row r="485" spans="1:23" x14ac:dyDescent="0.25">
      <c r="A485" s="14" t="str">
        <f t="shared" si="147"/>
        <v/>
      </c>
      <c r="B485" s="56" t="str">
        <f t="shared" ca="1" si="148"/>
        <v/>
      </c>
      <c r="C485" s="30" t="str">
        <f t="shared" si="161"/>
        <v/>
      </c>
      <c r="E485" s="25" t="str">
        <f t="shared" si="166"/>
        <v/>
      </c>
      <c r="F485" s="31" t="str">
        <f t="shared" si="162"/>
        <v/>
      </c>
      <c r="G485" s="31" t="str">
        <f t="shared" si="163"/>
        <v/>
      </c>
      <c r="H485" s="26" t="str">
        <f t="shared" si="167"/>
        <v/>
      </c>
      <c r="I485" s="25" t="str">
        <f t="shared" si="164"/>
        <v/>
      </c>
      <c r="K485" s="27" t="str">
        <f t="shared" si="165"/>
        <v/>
      </c>
      <c r="L485" s="28" t="str">
        <f t="shared" si="149"/>
        <v/>
      </c>
      <c r="M485" s="29" t="str">
        <f t="shared" si="150"/>
        <v/>
      </c>
      <c r="N485" s="28" t="str">
        <f t="shared" si="151"/>
        <v/>
      </c>
      <c r="O485" s="29" t="str">
        <f t="shared" si="152"/>
        <v/>
      </c>
      <c r="P485" s="28" t="str">
        <f t="shared" si="153"/>
        <v/>
      </c>
      <c r="Q485" s="29" t="str">
        <f t="shared" si="154"/>
        <v/>
      </c>
      <c r="R485" s="28" t="str">
        <f t="shared" si="155"/>
        <v/>
      </c>
      <c r="S485" s="29" t="str">
        <f t="shared" si="156"/>
        <v/>
      </c>
      <c r="T485" s="28" t="str">
        <f t="shared" si="157"/>
        <v/>
      </c>
      <c r="U485" s="29" t="str">
        <f t="shared" si="158"/>
        <v/>
      </c>
      <c r="V485" s="28" t="str">
        <f t="shared" si="159"/>
        <v/>
      </c>
      <c r="W485" s="29" t="str">
        <f t="shared" si="160"/>
        <v/>
      </c>
    </row>
    <row r="486" spans="1:23" x14ac:dyDescent="0.25">
      <c r="A486" s="14" t="str">
        <f t="shared" si="147"/>
        <v/>
      </c>
      <c r="B486" s="56" t="str">
        <f t="shared" ca="1" si="148"/>
        <v/>
      </c>
      <c r="C486" s="30" t="str">
        <f t="shared" si="161"/>
        <v/>
      </c>
      <c r="E486" s="25" t="str">
        <f t="shared" si="166"/>
        <v/>
      </c>
      <c r="F486" s="31" t="str">
        <f t="shared" si="162"/>
        <v/>
      </c>
      <c r="G486" s="31" t="str">
        <f t="shared" si="163"/>
        <v/>
      </c>
      <c r="H486" s="26" t="str">
        <f t="shared" si="167"/>
        <v/>
      </c>
      <c r="I486" s="25" t="str">
        <f t="shared" si="164"/>
        <v/>
      </c>
      <c r="K486" s="27" t="str">
        <f t="shared" si="165"/>
        <v/>
      </c>
      <c r="L486" s="28" t="str">
        <f t="shared" si="149"/>
        <v/>
      </c>
      <c r="M486" s="29" t="str">
        <f t="shared" si="150"/>
        <v/>
      </c>
      <c r="N486" s="28" t="str">
        <f t="shared" si="151"/>
        <v/>
      </c>
      <c r="O486" s="29" t="str">
        <f t="shared" si="152"/>
        <v/>
      </c>
      <c r="P486" s="28" t="str">
        <f t="shared" si="153"/>
        <v/>
      </c>
      <c r="Q486" s="29" t="str">
        <f t="shared" si="154"/>
        <v/>
      </c>
      <c r="R486" s="28" t="str">
        <f t="shared" si="155"/>
        <v/>
      </c>
      <c r="S486" s="29" t="str">
        <f t="shared" si="156"/>
        <v/>
      </c>
      <c r="T486" s="28" t="str">
        <f t="shared" si="157"/>
        <v/>
      </c>
      <c r="U486" s="29" t="str">
        <f t="shared" si="158"/>
        <v/>
      </c>
      <c r="V486" s="28" t="str">
        <f t="shared" si="159"/>
        <v/>
      </c>
      <c r="W486" s="29" t="str">
        <f t="shared" si="160"/>
        <v/>
      </c>
    </row>
    <row r="487" spans="1:23" x14ac:dyDescent="0.25">
      <c r="A487" s="14" t="str">
        <f t="shared" si="147"/>
        <v/>
      </c>
      <c r="B487" s="56" t="str">
        <f t="shared" ca="1" si="148"/>
        <v/>
      </c>
      <c r="C487" s="30" t="str">
        <f t="shared" si="161"/>
        <v/>
      </c>
      <c r="E487" s="25" t="str">
        <f t="shared" si="166"/>
        <v/>
      </c>
      <c r="F487" s="31" t="str">
        <f t="shared" si="162"/>
        <v/>
      </c>
      <c r="G487" s="31" t="str">
        <f t="shared" si="163"/>
        <v/>
      </c>
      <c r="H487" s="26" t="str">
        <f t="shared" si="167"/>
        <v/>
      </c>
      <c r="I487" s="25" t="str">
        <f t="shared" si="164"/>
        <v/>
      </c>
      <c r="K487" s="27" t="str">
        <f t="shared" si="165"/>
        <v/>
      </c>
      <c r="L487" s="28" t="str">
        <f t="shared" si="149"/>
        <v/>
      </c>
      <c r="M487" s="29" t="str">
        <f t="shared" si="150"/>
        <v/>
      </c>
      <c r="N487" s="28" t="str">
        <f t="shared" si="151"/>
        <v/>
      </c>
      <c r="O487" s="29" t="str">
        <f t="shared" si="152"/>
        <v/>
      </c>
      <c r="P487" s="28" t="str">
        <f t="shared" si="153"/>
        <v/>
      </c>
      <c r="Q487" s="29" t="str">
        <f t="shared" si="154"/>
        <v/>
      </c>
      <c r="R487" s="28" t="str">
        <f t="shared" si="155"/>
        <v/>
      </c>
      <c r="S487" s="29" t="str">
        <f t="shared" si="156"/>
        <v/>
      </c>
      <c r="T487" s="28" t="str">
        <f t="shared" si="157"/>
        <v/>
      </c>
      <c r="U487" s="29" t="str">
        <f t="shared" si="158"/>
        <v/>
      </c>
      <c r="V487" s="28" t="str">
        <f t="shared" si="159"/>
        <v/>
      </c>
      <c r="W487" s="29" t="str">
        <f t="shared" si="160"/>
        <v/>
      </c>
    </row>
    <row r="488" spans="1:23" x14ac:dyDescent="0.25">
      <c r="A488" s="14" t="str">
        <f t="shared" si="147"/>
        <v/>
      </c>
      <c r="B488" s="56" t="str">
        <f t="shared" ca="1" si="148"/>
        <v/>
      </c>
      <c r="C488" s="30" t="str">
        <f t="shared" si="161"/>
        <v/>
      </c>
      <c r="E488" s="25" t="str">
        <f t="shared" si="166"/>
        <v/>
      </c>
      <c r="F488" s="31" t="str">
        <f t="shared" si="162"/>
        <v/>
      </c>
      <c r="G488" s="31" t="str">
        <f t="shared" si="163"/>
        <v/>
      </c>
      <c r="H488" s="26" t="str">
        <f t="shared" si="167"/>
        <v/>
      </c>
      <c r="I488" s="25" t="str">
        <f t="shared" si="164"/>
        <v/>
      </c>
      <c r="K488" s="27" t="str">
        <f t="shared" si="165"/>
        <v/>
      </c>
      <c r="L488" s="28" t="str">
        <f t="shared" si="149"/>
        <v/>
      </c>
      <c r="M488" s="29" t="str">
        <f t="shared" si="150"/>
        <v/>
      </c>
      <c r="N488" s="28" t="str">
        <f t="shared" si="151"/>
        <v/>
      </c>
      <c r="O488" s="29" t="str">
        <f t="shared" si="152"/>
        <v/>
      </c>
      <c r="P488" s="28" t="str">
        <f t="shared" si="153"/>
        <v/>
      </c>
      <c r="Q488" s="29" t="str">
        <f t="shared" si="154"/>
        <v/>
      </c>
      <c r="R488" s="28" t="str">
        <f t="shared" si="155"/>
        <v/>
      </c>
      <c r="S488" s="29" t="str">
        <f t="shared" si="156"/>
        <v/>
      </c>
      <c r="T488" s="28" t="str">
        <f t="shared" si="157"/>
        <v/>
      </c>
      <c r="U488" s="29" t="str">
        <f t="shared" si="158"/>
        <v/>
      </c>
      <c r="V488" s="28" t="str">
        <f t="shared" si="159"/>
        <v/>
      </c>
      <c r="W488" s="29" t="str">
        <f t="shared" si="160"/>
        <v/>
      </c>
    </row>
    <row r="489" spans="1:23" x14ac:dyDescent="0.25">
      <c r="A489" s="14" t="str">
        <f t="shared" si="147"/>
        <v/>
      </c>
      <c r="B489" s="56" t="str">
        <f t="shared" ca="1" si="148"/>
        <v/>
      </c>
      <c r="C489" s="30" t="str">
        <f t="shared" si="161"/>
        <v/>
      </c>
      <c r="E489" s="25" t="str">
        <f t="shared" si="166"/>
        <v/>
      </c>
      <c r="F489" s="31" t="str">
        <f t="shared" si="162"/>
        <v/>
      </c>
      <c r="G489" s="31" t="str">
        <f t="shared" si="163"/>
        <v/>
      </c>
      <c r="H489" s="26" t="str">
        <f t="shared" si="167"/>
        <v/>
      </c>
      <c r="I489" s="25" t="str">
        <f t="shared" si="164"/>
        <v/>
      </c>
      <c r="K489" s="27" t="str">
        <f t="shared" si="165"/>
        <v/>
      </c>
      <c r="L489" s="28" t="str">
        <f t="shared" si="149"/>
        <v/>
      </c>
      <c r="M489" s="29" t="str">
        <f t="shared" si="150"/>
        <v/>
      </c>
      <c r="N489" s="28" t="str">
        <f t="shared" si="151"/>
        <v/>
      </c>
      <c r="O489" s="29" t="str">
        <f t="shared" si="152"/>
        <v/>
      </c>
      <c r="P489" s="28" t="str">
        <f t="shared" si="153"/>
        <v/>
      </c>
      <c r="Q489" s="29" t="str">
        <f t="shared" si="154"/>
        <v/>
      </c>
      <c r="R489" s="28" t="str">
        <f t="shared" si="155"/>
        <v/>
      </c>
      <c r="S489" s="29" t="str">
        <f t="shared" si="156"/>
        <v/>
      </c>
      <c r="T489" s="28" t="str">
        <f t="shared" si="157"/>
        <v/>
      </c>
      <c r="U489" s="29" t="str">
        <f t="shared" si="158"/>
        <v/>
      </c>
      <c r="V489" s="28" t="str">
        <f t="shared" si="159"/>
        <v/>
      </c>
      <c r="W489" s="29" t="str">
        <f t="shared" si="160"/>
        <v/>
      </c>
    </row>
    <row r="490" spans="1:23" x14ac:dyDescent="0.25">
      <c r="A490" s="14" t="str">
        <f t="shared" si="147"/>
        <v/>
      </c>
      <c r="B490" s="56" t="str">
        <f t="shared" ca="1" si="148"/>
        <v/>
      </c>
      <c r="C490" s="30" t="str">
        <f t="shared" si="161"/>
        <v/>
      </c>
      <c r="E490" s="25" t="str">
        <f t="shared" si="166"/>
        <v/>
      </c>
      <c r="F490" s="31" t="str">
        <f t="shared" si="162"/>
        <v/>
      </c>
      <c r="G490" s="31" t="str">
        <f t="shared" si="163"/>
        <v/>
      </c>
      <c r="H490" s="26" t="str">
        <f t="shared" si="167"/>
        <v/>
      </c>
      <c r="I490" s="25" t="str">
        <f t="shared" si="164"/>
        <v/>
      </c>
      <c r="K490" s="27" t="str">
        <f t="shared" si="165"/>
        <v/>
      </c>
      <c r="L490" s="28" t="str">
        <f t="shared" si="149"/>
        <v/>
      </c>
      <c r="M490" s="29" t="str">
        <f t="shared" si="150"/>
        <v/>
      </c>
      <c r="N490" s="28" t="str">
        <f t="shared" si="151"/>
        <v/>
      </c>
      <c r="O490" s="29" t="str">
        <f t="shared" si="152"/>
        <v/>
      </c>
      <c r="P490" s="28" t="str">
        <f t="shared" si="153"/>
        <v/>
      </c>
      <c r="Q490" s="29" t="str">
        <f t="shared" si="154"/>
        <v/>
      </c>
      <c r="R490" s="28" t="str">
        <f t="shared" si="155"/>
        <v/>
      </c>
      <c r="S490" s="29" t="str">
        <f t="shared" si="156"/>
        <v/>
      </c>
      <c r="T490" s="28" t="str">
        <f t="shared" si="157"/>
        <v/>
      </c>
      <c r="U490" s="29" t="str">
        <f t="shared" si="158"/>
        <v/>
      </c>
      <c r="V490" s="28" t="str">
        <f t="shared" si="159"/>
        <v/>
      </c>
      <c r="W490" s="29" t="str">
        <f t="shared" si="160"/>
        <v/>
      </c>
    </row>
    <row r="491" spans="1:23" x14ac:dyDescent="0.25">
      <c r="A491" s="14" t="str">
        <f t="shared" si="147"/>
        <v/>
      </c>
      <c r="B491" s="56" t="str">
        <f t="shared" ca="1" si="148"/>
        <v/>
      </c>
      <c r="C491" s="30" t="str">
        <f t="shared" si="161"/>
        <v/>
      </c>
      <c r="E491" s="25" t="str">
        <f t="shared" si="166"/>
        <v/>
      </c>
      <c r="F491" s="31" t="str">
        <f t="shared" si="162"/>
        <v/>
      </c>
      <c r="G491" s="31" t="str">
        <f t="shared" si="163"/>
        <v/>
      </c>
      <c r="H491" s="26" t="str">
        <f t="shared" si="167"/>
        <v/>
      </c>
      <c r="I491" s="25" t="str">
        <f t="shared" si="164"/>
        <v/>
      </c>
      <c r="K491" s="27" t="str">
        <f t="shared" si="165"/>
        <v/>
      </c>
      <c r="L491" s="28" t="str">
        <f t="shared" si="149"/>
        <v/>
      </c>
      <c r="M491" s="29" t="str">
        <f t="shared" si="150"/>
        <v/>
      </c>
      <c r="N491" s="28" t="str">
        <f t="shared" si="151"/>
        <v/>
      </c>
      <c r="O491" s="29" t="str">
        <f t="shared" si="152"/>
        <v/>
      </c>
      <c r="P491" s="28" t="str">
        <f t="shared" si="153"/>
        <v/>
      </c>
      <c r="Q491" s="29" t="str">
        <f t="shared" si="154"/>
        <v/>
      </c>
      <c r="R491" s="28" t="str">
        <f t="shared" si="155"/>
        <v/>
      </c>
      <c r="S491" s="29" t="str">
        <f t="shared" si="156"/>
        <v/>
      </c>
      <c r="T491" s="28" t="str">
        <f t="shared" si="157"/>
        <v/>
      </c>
      <c r="U491" s="29" t="str">
        <f t="shared" si="158"/>
        <v/>
      </c>
      <c r="V491" s="28" t="str">
        <f t="shared" si="159"/>
        <v/>
      </c>
      <c r="W491" s="29" t="str">
        <f t="shared" si="160"/>
        <v/>
      </c>
    </row>
    <row r="492" spans="1:23" x14ac:dyDescent="0.25">
      <c r="A492" s="14" t="str">
        <f t="shared" si="147"/>
        <v/>
      </c>
      <c r="B492" s="56" t="str">
        <f t="shared" ca="1" si="148"/>
        <v/>
      </c>
      <c r="C492" s="30" t="str">
        <f t="shared" si="161"/>
        <v/>
      </c>
      <c r="E492" s="25" t="str">
        <f t="shared" si="166"/>
        <v/>
      </c>
      <c r="F492" s="31" t="str">
        <f t="shared" si="162"/>
        <v/>
      </c>
      <c r="G492" s="31" t="str">
        <f t="shared" si="163"/>
        <v/>
      </c>
      <c r="H492" s="26" t="str">
        <f t="shared" si="167"/>
        <v/>
      </c>
      <c r="I492" s="25" t="str">
        <f t="shared" si="164"/>
        <v/>
      </c>
      <c r="K492" s="27" t="str">
        <f t="shared" si="165"/>
        <v/>
      </c>
      <c r="L492" s="28" t="str">
        <f t="shared" si="149"/>
        <v/>
      </c>
      <c r="M492" s="29" t="str">
        <f t="shared" si="150"/>
        <v/>
      </c>
      <c r="N492" s="28" t="str">
        <f t="shared" si="151"/>
        <v/>
      </c>
      <c r="O492" s="29" t="str">
        <f t="shared" si="152"/>
        <v/>
      </c>
      <c r="P492" s="28" t="str">
        <f t="shared" si="153"/>
        <v/>
      </c>
      <c r="Q492" s="29" t="str">
        <f t="shared" si="154"/>
        <v/>
      </c>
      <c r="R492" s="28" t="str">
        <f t="shared" si="155"/>
        <v/>
      </c>
      <c r="S492" s="29" t="str">
        <f t="shared" si="156"/>
        <v/>
      </c>
      <c r="T492" s="28" t="str">
        <f t="shared" si="157"/>
        <v/>
      </c>
      <c r="U492" s="29" t="str">
        <f t="shared" si="158"/>
        <v/>
      </c>
      <c r="V492" s="28" t="str">
        <f t="shared" si="159"/>
        <v/>
      </c>
      <c r="W492" s="29" t="str">
        <f t="shared" si="160"/>
        <v/>
      </c>
    </row>
    <row r="493" spans="1:23" x14ac:dyDescent="0.25">
      <c r="A493" s="14" t="str">
        <f t="shared" si="147"/>
        <v/>
      </c>
      <c r="B493" s="56" t="str">
        <f t="shared" ca="1" si="148"/>
        <v/>
      </c>
      <c r="C493" s="30" t="str">
        <f t="shared" si="161"/>
        <v/>
      </c>
      <c r="E493" s="25" t="str">
        <f t="shared" si="166"/>
        <v/>
      </c>
      <c r="F493" s="31" t="str">
        <f t="shared" si="162"/>
        <v/>
      </c>
      <c r="G493" s="31" t="str">
        <f t="shared" si="163"/>
        <v/>
      </c>
      <c r="H493" s="26" t="str">
        <f t="shared" si="167"/>
        <v/>
      </c>
      <c r="I493" s="25" t="str">
        <f t="shared" si="164"/>
        <v/>
      </c>
      <c r="K493" s="27" t="str">
        <f t="shared" si="165"/>
        <v/>
      </c>
      <c r="L493" s="28" t="str">
        <f t="shared" si="149"/>
        <v/>
      </c>
      <c r="M493" s="29" t="str">
        <f t="shared" si="150"/>
        <v/>
      </c>
      <c r="N493" s="28" t="str">
        <f t="shared" si="151"/>
        <v/>
      </c>
      <c r="O493" s="29" t="str">
        <f t="shared" si="152"/>
        <v/>
      </c>
      <c r="P493" s="28" t="str">
        <f t="shared" si="153"/>
        <v/>
      </c>
      <c r="Q493" s="29" t="str">
        <f t="shared" si="154"/>
        <v/>
      </c>
      <c r="R493" s="28" t="str">
        <f t="shared" si="155"/>
        <v/>
      </c>
      <c r="S493" s="29" t="str">
        <f t="shared" si="156"/>
        <v/>
      </c>
      <c r="T493" s="28" t="str">
        <f t="shared" si="157"/>
        <v/>
      </c>
      <c r="U493" s="29" t="str">
        <f t="shared" si="158"/>
        <v/>
      </c>
      <c r="V493" s="28" t="str">
        <f t="shared" si="159"/>
        <v/>
      </c>
      <c r="W493" s="29" t="str">
        <f t="shared" si="160"/>
        <v/>
      </c>
    </row>
    <row r="494" spans="1:23" x14ac:dyDescent="0.25">
      <c r="A494" s="14" t="str">
        <f t="shared" si="147"/>
        <v/>
      </c>
      <c r="B494" s="56" t="str">
        <f t="shared" ca="1" si="148"/>
        <v/>
      </c>
      <c r="C494" s="30" t="str">
        <f t="shared" si="161"/>
        <v/>
      </c>
      <c r="E494" s="25" t="str">
        <f t="shared" si="166"/>
        <v/>
      </c>
      <c r="F494" s="31" t="str">
        <f t="shared" si="162"/>
        <v/>
      </c>
      <c r="G494" s="31" t="str">
        <f t="shared" si="163"/>
        <v/>
      </c>
      <c r="H494" s="26" t="str">
        <f t="shared" si="167"/>
        <v/>
      </c>
      <c r="I494" s="25" t="str">
        <f t="shared" si="164"/>
        <v/>
      </c>
      <c r="K494" s="27" t="str">
        <f t="shared" si="165"/>
        <v/>
      </c>
      <c r="L494" s="28" t="str">
        <f t="shared" si="149"/>
        <v/>
      </c>
      <c r="M494" s="29" t="str">
        <f t="shared" si="150"/>
        <v/>
      </c>
      <c r="N494" s="28" t="str">
        <f t="shared" si="151"/>
        <v/>
      </c>
      <c r="O494" s="29" t="str">
        <f t="shared" si="152"/>
        <v/>
      </c>
      <c r="P494" s="28" t="str">
        <f t="shared" si="153"/>
        <v/>
      </c>
      <c r="Q494" s="29" t="str">
        <f t="shared" si="154"/>
        <v/>
      </c>
      <c r="R494" s="28" t="str">
        <f t="shared" si="155"/>
        <v/>
      </c>
      <c r="S494" s="29" t="str">
        <f t="shared" si="156"/>
        <v/>
      </c>
      <c r="T494" s="28" t="str">
        <f t="shared" si="157"/>
        <v/>
      </c>
      <c r="U494" s="29" t="str">
        <f t="shared" si="158"/>
        <v/>
      </c>
      <c r="V494" s="28" t="str">
        <f t="shared" si="159"/>
        <v/>
      </c>
      <c r="W494" s="29" t="str">
        <f t="shared" si="160"/>
        <v/>
      </c>
    </row>
    <row r="495" spans="1:23" x14ac:dyDescent="0.25">
      <c r="A495" s="14" t="str">
        <f t="shared" si="147"/>
        <v/>
      </c>
      <c r="B495" s="56" t="str">
        <f t="shared" ca="1" si="148"/>
        <v/>
      </c>
      <c r="C495" s="30" t="str">
        <f t="shared" si="161"/>
        <v/>
      </c>
      <c r="E495" s="25" t="str">
        <f t="shared" si="166"/>
        <v/>
      </c>
      <c r="F495" s="31" t="str">
        <f t="shared" si="162"/>
        <v/>
      </c>
      <c r="G495" s="31" t="str">
        <f t="shared" si="163"/>
        <v/>
      </c>
      <c r="H495" s="26" t="str">
        <f t="shared" si="167"/>
        <v/>
      </c>
      <c r="I495" s="25" t="str">
        <f t="shared" si="164"/>
        <v/>
      </c>
      <c r="K495" s="27" t="str">
        <f t="shared" si="165"/>
        <v/>
      </c>
      <c r="L495" s="28" t="str">
        <f t="shared" si="149"/>
        <v/>
      </c>
      <c r="M495" s="29" t="str">
        <f t="shared" si="150"/>
        <v/>
      </c>
      <c r="N495" s="28" t="str">
        <f t="shared" si="151"/>
        <v/>
      </c>
      <c r="O495" s="29" t="str">
        <f t="shared" si="152"/>
        <v/>
      </c>
      <c r="P495" s="28" t="str">
        <f t="shared" si="153"/>
        <v/>
      </c>
      <c r="Q495" s="29" t="str">
        <f t="shared" si="154"/>
        <v/>
      </c>
      <c r="R495" s="28" t="str">
        <f t="shared" si="155"/>
        <v/>
      </c>
      <c r="S495" s="29" t="str">
        <f t="shared" si="156"/>
        <v/>
      </c>
      <c r="T495" s="28" t="str">
        <f t="shared" si="157"/>
        <v/>
      </c>
      <c r="U495" s="29" t="str">
        <f t="shared" si="158"/>
        <v/>
      </c>
      <c r="V495" s="28" t="str">
        <f t="shared" si="159"/>
        <v/>
      </c>
      <c r="W495" s="29" t="str">
        <f t="shared" si="160"/>
        <v/>
      </c>
    </row>
    <row r="496" spans="1:23" x14ac:dyDescent="0.25">
      <c r="A496" s="14" t="str">
        <f t="shared" si="147"/>
        <v/>
      </c>
      <c r="B496" s="56" t="str">
        <f t="shared" ca="1" si="148"/>
        <v/>
      </c>
      <c r="C496" s="30" t="str">
        <f t="shared" si="161"/>
        <v/>
      </c>
      <c r="E496" s="25" t="str">
        <f t="shared" si="166"/>
        <v/>
      </c>
      <c r="F496" s="31" t="str">
        <f t="shared" si="162"/>
        <v/>
      </c>
      <c r="G496" s="31" t="str">
        <f t="shared" si="163"/>
        <v/>
      </c>
      <c r="H496" s="26" t="str">
        <f t="shared" si="167"/>
        <v/>
      </c>
      <c r="I496" s="25" t="str">
        <f t="shared" si="164"/>
        <v/>
      </c>
      <c r="K496" s="27" t="str">
        <f t="shared" si="165"/>
        <v/>
      </c>
      <c r="L496" s="28" t="str">
        <f t="shared" si="149"/>
        <v/>
      </c>
      <c r="M496" s="29" t="str">
        <f t="shared" si="150"/>
        <v/>
      </c>
      <c r="N496" s="28" t="str">
        <f t="shared" si="151"/>
        <v/>
      </c>
      <c r="O496" s="29" t="str">
        <f t="shared" si="152"/>
        <v/>
      </c>
      <c r="P496" s="28" t="str">
        <f t="shared" si="153"/>
        <v/>
      </c>
      <c r="Q496" s="29" t="str">
        <f t="shared" si="154"/>
        <v/>
      </c>
      <c r="R496" s="28" t="str">
        <f t="shared" si="155"/>
        <v/>
      </c>
      <c r="S496" s="29" t="str">
        <f t="shared" si="156"/>
        <v/>
      </c>
      <c r="T496" s="28" t="str">
        <f t="shared" si="157"/>
        <v/>
      </c>
      <c r="U496" s="29" t="str">
        <f t="shared" si="158"/>
        <v/>
      </c>
      <c r="V496" s="28" t="str">
        <f t="shared" si="159"/>
        <v/>
      </c>
      <c r="W496" s="29" t="str">
        <f t="shared" si="160"/>
        <v/>
      </c>
    </row>
    <row r="497" spans="1:23" x14ac:dyDescent="0.25">
      <c r="A497" s="14" t="str">
        <f t="shared" si="147"/>
        <v/>
      </c>
      <c r="B497" s="56" t="str">
        <f t="shared" ca="1" si="148"/>
        <v/>
      </c>
      <c r="C497" s="30" t="str">
        <f t="shared" si="161"/>
        <v/>
      </c>
      <c r="E497" s="25" t="str">
        <f t="shared" si="166"/>
        <v/>
      </c>
      <c r="F497" s="31" t="str">
        <f t="shared" si="162"/>
        <v/>
      </c>
      <c r="G497" s="31" t="str">
        <f t="shared" si="163"/>
        <v/>
      </c>
      <c r="H497" s="26" t="str">
        <f t="shared" si="167"/>
        <v/>
      </c>
      <c r="I497" s="25" t="str">
        <f t="shared" si="164"/>
        <v/>
      </c>
      <c r="K497" s="27" t="str">
        <f t="shared" si="165"/>
        <v/>
      </c>
      <c r="L497" s="28" t="str">
        <f t="shared" si="149"/>
        <v/>
      </c>
      <c r="M497" s="29" t="str">
        <f t="shared" si="150"/>
        <v/>
      </c>
      <c r="N497" s="28" t="str">
        <f t="shared" si="151"/>
        <v/>
      </c>
      <c r="O497" s="29" t="str">
        <f t="shared" si="152"/>
        <v/>
      </c>
      <c r="P497" s="28" t="str">
        <f t="shared" si="153"/>
        <v/>
      </c>
      <c r="Q497" s="29" t="str">
        <f t="shared" si="154"/>
        <v/>
      </c>
      <c r="R497" s="28" t="str">
        <f t="shared" si="155"/>
        <v/>
      </c>
      <c r="S497" s="29" t="str">
        <f t="shared" si="156"/>
        <v/>
      </c>
      <c r="T497" s="28" t="str">
        <f t="shared" si="157"/>
        <v/>
      </c>
      <c r="U497" s="29" t="str">
        <f t="shared" si="158"/>
        <v/>
      </c>
      <c r="V497" s="28" t="str">
        <f t="shared" si="159"/>
        <v/>
      </c>
      <c r="W497" s="29" t="str">
        <f t="shared" si="160"/>
        <v/>
      </c>
    </row>
    <row r="498" spans="1:23" x14ac:dyDescent="0.25">
      <c r="A498" s="14" t="str">
        <f t="shared" si="147"/>
        <v/>
      </c>
      <c r="B498" s="56" t="str">
        <f t="shared" ca="1" si="148"/>
        <v/>
      </c>
      <c r="C498" s="30" t="str">
        <f t="shared" si="161"/>
        <v/>
      </c>
      <c r="E498" s="25" t="str">
        <f t="shared" si="166"/>
        <v/>
      </c>
      <c r="F498" s="31" t="str">
        <f t="shared" si="162"/>
        <v/>
      </c>
      <c r="G498" s="31" t="str">
        <f t="shared" si="163"/>
        <v/>
      </c>
      <c r="H498" s="26" t="str">
        <f t="shared" si="167"/>
        <v/>
      </c>
      <c r="I498" s="25" t="str">
        <f t="shared" si="164"/>
        <v/>
      </c>
      <c r="K498" s="27" t="str">
        <f t="shared" si="165"/>
        <v/>
      </c>
      <c r="L498" s="28" t="str">
        <f t="shared" si="149"/>
        <v/>
      </c>
      <c r="M498" s="29" t="str">
        <f t="shared" si="150"/>
        <v/>
      </c>
      <c r="N498" s="28" t="str">
        <f t="shared" si="151"/>
        <v/>
      </c>
      <c r="O498" s="29" t="str">
        <f t="shared" si="152"/>
        <v/>
      </c>
      <c r="P498" s="28" t="str">
        <f t="shared" si="153"/>
        <v/>
      </c>
      <c r="Q498" s="29" t="str">
        <f t="shared" si="154"/>
        <v/>
      </c>
      <c r="R498" s="28" t="str">
        <f t="shared" si="155"/>
        <v/>
      </c>
      <c r="S498" s="29" t="str">
        <f t="shared" si="156"/>
        <v/>
      </c>
      <c r="T498" s="28" t="str">
        <f t="shared" si="157"/>
        <v/>
      </c>
      <c r="U498" s="29" t="str">
        <f t="shared" si="158"/>
        <v/>
      </c>
      <c r="V498" s="28" t="str">
        <f t="shared" si="159"/>
        <v/>
      </c>
      <c r="W498" s="29" t="str">
        <f t="shared" si="160"/>
        <v/>
      </c>
    </row>
    <row r="499" spans="1:23" x14ac:dyDescent="0.25">
      <c r="A499" s="14" t="str">
        <f t="shared" si="147"/>
        <v/>
      </c>
      <c r="B499" s="56" t="str">
        <f t="shared" ca="1" si="148"/>
        <v/>
      </c>
      <c r="C499" s="30" t="str">
        <f t="shared" si="161"/>
        <v/>
      </c>
      <c r="E499" s="25" t="str">
        <f t="shared" si="166"/>
        <v/>
      </c>
      <c r="F499" s="31" t="str">
        <f t="shared" si="162"/>
        <v/>
      </c>
      <c r="G499" s="31" t="str">
        <f t="shared" si="163"/>
        <v/>
      </c>
      <c r="H499" s="26" t="str">
        <f t="shared" si="167"/>
        <v/>
      </c>
      <c r="I499" s="25" t="str">
        <f t="shared" si="164"/>
        <v/>
      </c>
      <c r="K499" s="27" t="str">
        <f t="shared" si="165"/>
        <v/>
      </c>
      <c r="L499" s="28" t="str">
        <f t="shared" si="149"/>
        <v/>
      </c>
      <c r="M499" s="29" t="str">
        <f t="shared" si="150"/>
        <v/>
      </c>
      <c r="N499" s="28" t="str">
        <f t="shared" si="151"/>
        <v/>
      </c>
      <c r="O499" s="29" t="str">
        <f t="shared" si="152"/>
        <v/>
      </c>
      <c r="P499" s="28" t="str">
        <f t="shared" si="153"/>
        <v/>
      </c>
      <c r="Q499" s="29" t="str">
        <f t="shared" si="154"/>
        <v/>
      </c>
      <c r="R499" s="28" t="str">
        <f t="shared" si="155"/>
        <v/>
      </c>
      <c r="S499" s="29" t="str">
        <f t="shared" si="156"/>
        <v/>
      </c>
      <c r="T499" s="28" t="str">
        <f t="shared" si="157"/>
        <v/>
      </c>
      <c r="U499" s="29" t="str">
        <f t="shared" si="158"/>
        <v/>
      </c>
      <c r="V499" s="28" t="str">
        <f t="shared" si="159"/>
        <v/>
      </c>
      <c r="W499" s="29" t="str">
        <f t="shared" si="160"/>
        <v/>
      </c>
    </row>
    <row r="500" spans="1:23" x14ac:dyDescent="0.25">
      <c r="A500" s="14" t="str">
        <f t="shared" si="147"/>
        <v/>
      </c>
      <c r="B500" s="56" t="str">
        <f t="shared" ca="1" si="148"/>
        <v/>
      </c>
      <c r="C500" s="30" t="str">
        <f t="shared" si="161"/>
        <v/>
      </c>
      <c r="E500" s="25" t="str">
        <f t="shared" si="166"/>
        <v/>
      </c>
      <c r="F500" s="31" t="str">
        <f t="shared" si="162"/>
        <v/>
      </c>
      <c r="G500" s="31" t="str">
        <f t="shared" si="163"/>
        <v/>
      </c>
      <c r="H500" s="26" t="str">
        <f t="shared" si="167"/>
        <v/>
      </c>
      <c r="I500" s="25" t="str">
        <f t="shared" si="164"/>
        <v/>
      </c>
      <c r="K500" s="27" t="str">
        <f t="shared" si="165"/>
        <v/>
      </c>
      <c r="L500" s="28" t="str">
        <f t="shared" si="149"/>
        <v/>
      </c>
      <c r="M500" s="29" t="str">
        <f t="shared" si="150"/>
        <v/>
      </c>
      <c r="N500" s="28" t="str">
        <f t="shared" si="151"/>
        <v/>
      </c>
      <c r="O500" s="29" t="str">
        <f t="shared" si="152"/>
        <v/>
      </c>
      <c r="P500" s="28" t="str">
        <f t="shared" si="153"/>
        <v/>
      </c>
      <c r="Q500" s="29" t="str">
        <f t="shared" si="154"/>
        <v/>
      </c>
      <c r="R500" s="28" t="str">
        <f t="shared" si="155"/>
        <v/>
      </c>
      <c r="S500" s="29" t="str">
        <f t="shared" si="156"/>
        <v/>
      </c>
      <c r="T500" s="28" t="str">
        <f t="shared" si="157"/>
        <v/>
      </c>
      <c r="U500" s="29" t="str">
        <f t="shared" si="158"/>
        <v/>
      </c>
      <c r="V500" s="28" t="str">
        <f t="shared" si="159"/>
        <v/>
      </c>
      <c r="W500" s="29" t="str">
        <f t="shared" si="160"/>
        <v/>
      </c>
    </row>
    <row r="501" spans="1:23" x14ac:dyDescent="0.25">
      <c r="A501" s="14" t="str">
        <f t="shared" si="147"/>
        <v/>
      </c>
      <c r="B501" s="56" t="str">
        <f t="shared" ca="1" si="148"/>
        <v/>
      </c>
      <c r="C501" s="30" t="str">
        <f t="shared" si="161"/>
        <v/>
      </c>
      <c r="E501" s="25" t="str">
        <f t="shared" si="166"/>
        <v/>
      </c>
      <c r="F501" s="31" t="str">
        <f t="shared" si="162"/>
        <v/>
      </c>
      <c r="G501" s="31" t="str">
        <f t="shared" si="163"/>
        <v/>
      </c>
      <c r="H501" s="26" t="str">
        <f t="shared" si="167"/>
        <v/>
      </c>
      <c r="I501" s="25" t="str">
        <f t="shared" si="164"/>
        <v/>
      </c>
      <c r="K501" s="27" t="str">
        <f t="shared" si="165"/>
        <v/>
      </c>
      <c r="L501" s="28" t="str">
        <f t="shared" si="149"/>
        <v/>
      </c>
      <c r="M501" s="29" t="str">
        <f t="shared" si="150"/>
        <v/>
      </c>
      <c r="N501" s="28" t="str">
        <f t="shared" si="151"/>
        <v/>
      </c>
      <c r="O501" s="29" t="str">
        <f t="shared" si="152"/>
        <v/>
      </c>
      <c r="P501" s="28" t="str">
        <f t="shared" si="153"/>
        <v/>
      </c>
      <c r="Q501" s="29" t="str">
        <f t="shared" si="154"/>
        <v/>
      </c>
      <c r="R501" s="28" t="str">
        <f t="shared" si="155"/>
        <v/>
      </c>
      <c r="S501" s="29" t="str">
        <f t="shared" si="156"/>
        <v/>
      </c>
      <c r="T501" s="28" t="str">
        <f t="shared" si="157"/>
        <v/>
      </c>
      <c r="U501" s="29" t="str">
        <f t="shared" si="158"/>
        <v/>
      </c>
      <c r="V501" s="28" t="str">
        <f t="shared" si="159"/>
        <v/>
      </c>
      <c r="W501" s="29" t="str">
        <f t="shared" si="160"/>
        <v/>
      </c>
    </row>
    <row r="502" spans="1:23" x14ac:dyDescent="0.25">
      <c r="A502" s="14" t="str">
        <f t="shared" si="147"/>
        <v/>
      </c>
      <c r="B502" s="56" t="str">
        <f t="shared" ca="1" si="148"/>
        <v/>
      </c>
      <c r="C502" s="30" t="str">
        <f t="shared" si="161"/>
        <v/>
      </c>
      <c r="E502" s="25" t="str">
        <f t="shared" si="166"/>
        <v/>
      </c>
      <c r="F502" s="31" t="str">
        <f t="shared" si="162"/>
        <v/>
      </c>
      <c r="G502" s="31" t="str">
        <f t="shared" si="163"/>
        <v/>
      </c>
      <c r="H502" s="26" t="str">
        <f t="shared" si="167"/>
        <v/>
      </c>
      <c r="I502" s="25" t="str">
        <f t="shared" si="164"/>
        <v/>
      </c>
      <c r="K502" s="27" t="str">
        <f t="shared" si="165"/>
        <v/>
      </c>
      <c r="L502" s="28" t="str">
        <f t="shared" si="149"/>
        <v/>
      </c>
      <c r="M502" s="29" t="str">
        <f t="shared" si="150"/>
        <v/>
      </c>
      <c r="N502" s="28" t="str">
        <f t="shared" si="151"/>
        <v/>
      </c>
      <c r="O502" s="29" t="str">
        <f t="shared" si="152"/>
        <v/>
      </c>
      <c r="P502" s="28" t="str">
        <f t="shared" si="153"/>
        <v/>
      </c>
      <c r="Q502" s="29" t="str">
        <f t="shared" si="154"/>
        <v/>
      </c>
      <c r="R502" s="28" t="str">
        <f t="shared" si="155"/>
        <v/>
      </c>
      <c r="S502" s="29" t="str">
        <f t="shared" si="156"/>
        <v/>
      </c>
      <c r="T502" s="28" t="str">
        <f t="shared" si="157"/>
        <v/>
      </c>
      <c r="U502" s="29" t="str">
        <f t="shared" si="158"/>
        <v/>
      </c>
      <c r="V502" s="28" t="str">
        <f t="shared" si="159"/>
        <v/>
      </c>
      <c r="W502" s="29" t="str">
        <f t="shared" si="160"/>
        <v/>
      </c>
    </row>
    <row r="503" spans="1:23" x14ac:dyDescent="0.25">
      <c r="A503" s="14" t="str">
        <f t="shared" si="147"/>
        <v/>
      </c>
      <c r="B503" s="56" t="str">
        <f t="shared" ca="1" si="148"/>
        <v/>
      </c>
      <c r="C503" s="30" t="str">
        <f t="shared" si="161"/>
        <v/>
      </c>
      <c r="E503" s="25" t="str">
        <f t="shared" si="166"/>
        <v/>
      </c>
      <c r="F503" s="31" t="str">
        <f t="shared" si="162"/>
        <v/>
      </c>
      <c r="G503" s="31" t="str">
        <f t="shared" si="163"/>
        <v/>
      </c>
      <c r="H503" s="26" t="str">
        <f t="shared" si="167"/>
        <v/>
      </c>
      <c r="I503" s="25" t="str">
        <f t="shared" si="164"/>
        <v/>
      </c>
      <c r="K503" s="27" t="str">
        <f t="shared" si="165"/>
        <v/>
      </c>
      <c r="L503" s="28" t="str">
        <f t="shared" si="149"/>
        <v/>
      </c>
      <c r="M503" s="29" t="str">
        <f t="shared" si="150"/>
        <v/>
      </c>
      <c r="N503" s="28" t="str">
        <f t="shared" si="151"/>
        <v/>
      </c>
      <c r="O503" s="29" t="str">
        <f t="shared" si="152"/>
        <v/>
      </c>
      <c r="P503" s="28" t="str">
        <f t="shared" si="153"/>
        <v/>
      </c>
      <c r="Q503" s="29" t="str">
        <f t="shared" si="154"/>
        <v/>
      </c>
      <c r="R503" s="28" t="str">
        <f t="shared" si="155"/>
        <v/>
      </c>
      <c r="S503" s="29" t="str">
        <f t="shared" si="156"/>
        <v/>
      </c>
      <c r="T503" s="28" t="str">
        <f t="shared" si="157"/>
        <v/>
      </c>
      <c r="U503" s="29" t="str">
        <f t="shared" si="158"/>
        <v/>
      </c>
      <c r="V503" s="28" t="str">
        <f t="shared" si="159"/>
        <v/>
      </c>
      <c r="W503" s="29" t="str">
        <f t="shared" si="160"/>
        <v/>
      </c>
    </row>
    <row r="504" spans="1:23" x14ac:dyDescent="0.25">
      <c r="A504" s="14" t="str">
        <f t="shared" si="147"/>
        <v/>
      </c>
      <c r="B504" s="56" t="str">
        <f t="shared" ca="1" si="148"/>
        <v/>
      </c>
      <c r="C504" s="30" t="str">
        <f t="shared" si="161"/>
        <v/>
      </c>
      <c r="E504" s="25" t="str">
        <f t="shared" si="166"/>
        <v/>
      </c>
      <c r="F504" s="31" t="str">
        <f t="shared" si="162"/>
        <v/>
      </c>
      <c r="G504" s="31" t="str">
        <f t="shared" si="163"/>
        <v/>
      </c>
      <c r="H504" s="26" t="str">
        <f t="shared" si="167"/>
        <v/>
      </c>
      <c r="I504" s="25" t="str">
        <f t="shared" si="164"/>
        <v/>
      </c>
      <c r="K504" s="27" t="str">
        <f t="shared" si="165"/>
        <v/>
      </c>
      <c r="L504" s="28" t="str">
        <f t="shared" si="149"/>
        <v/>
      </c>
      <c r="M504" s="29" t="str">
        <f t="shared" si="150"/>
        <v/>
      </c>
      <c r="N504" s="28" t="str">
        <f t="shared" si="151"/>
        <v/>
      </c>
      <c r="O504" s="29" t="str">
        <f t="shared" si="152"/>
        <v/>
      </c>
      <c r="P504" s="28" t="str">
        <f t="shared" si="153"/>
        <v/>
      </c>
      <c r="Q504" s="29" t="str">
        <f t="shared" si="154"/>
        <v/>
      </c>
      <c r="R504" s="28" t="str">
        <f t="shared" si="155"/>
        <v/>
      </c>
      <c r="S504" s="29" t="str">
        <f t="shared" si="156"/>
        <v/>
      </c>
      <c r="T504" s="28" t="str">
        <f t="shared" si="157"/>
        <v/>
      </c>
      <c r="U504" s="29" t="str">
        <f t="shared" si="158"/>
        <v/>
      </c>
      <c r="V504" s="28" t="str">
        <f t="shared" si="159"/>
        <v/>
      </c>
      <c r="W504" s="29" t="str">
        <f t="shared" si="160"/>
        <v/>
      </c>
    </row>
    <row r="505" spans="1:23" x14ac:dyDescent="0.25">
      <c r="A505" s="14" t="str">
        <f t="shared" si="147"/>
        <v/>
      </c>
      <c r="B505" s="56" t="str">
        <f t="shared" ca="1" si="148"/>
        <v/>
      </c>
      <c r="C505" s="30" t="str">
        <f t="shared" si="161"/>
        <v/>
      </c>
      <c r="E505" s="25" t="str">
        <f t="shared" si="166"/>
        <v/>
      </c>
      <c r="F505" s="31" t="str">
        <f t="shared" si="162"/>
        <v/>
      </c>
      <c r="G505" s="31" t="str">
        <f t="shared" si="163"/>
        <v/>
      </c>
      <c r="H505" s="26" t="str">
        <f t="shared" si="167"/>
        <v/>
      </c>
      <c r="I505" s="25" t="str">
        <f t="shared" si="164"/>
        <v/>
      </c>
      <c r="K505" s="27" t="str">
        <f t="shared" si="165"/>
        <v/>
      </c>
      <c r="L505" s="28" t="str">
        <f t="shared" si="149"/>
        <v/>
      </c>
      <c r="M505" s="29" t="str">
        <f t="shared" si="150"/>
        <v/>
      </c>
      <c r="N505" s="28" t="str">
        <f t="shared" si="151"/>
        <v/>
      </c>
      <c r="O505" s="29" t="str">
        <f t="shared" si="152"/>
        <v/>
      </c>
      <c r="P505" s="28" t="str">
        <f t="shared" si="153"/>
        <v/>
      </c>
      <c r="Q505" s="29" t="str">
        <f t="shared" si="154"/>
        <v/>
      </c>
      <c r="R505" s="28" t="str">
        <f t="shared" si="155"/>
        <v/>
      </c>
      <c r="S505" s="29" t="str">
        <f t="shared" si="156"/>
        <v/>
      </c>
      <c r="T505" s="28" t="str">
        <f t="shared" si="157"/>
        <v/>
      </c>
      <c r="U505" s="29" t="str">
        <f t="shared" si="158"/>
        <v/>
      </c>
      <c r="V505" s="28" t="str">
        <f t="shared" si="159"/>
        <v/>
      </c>
      <c r="W505" s="29" t="str">
        <f t="shared" si="160"/>
        <v/>
      </c>
    </row>
    <row r="506" spans="1:23" x14ac:dyDescent="0.25">
      <c r="A506" s="14" t="str">
        <f t="shared" si="147"/>
        <v/>
      </c>
      <c r="B506" s="56" t="str">
        <f t="shared" ca="1" si="148"/>
        <v/>
      </c>
      <c r="C506" s="30" t="str">
        <f t="shared" si="161"/>
        <v/>
      </c>
      <c r="E506" s="25" t="str">
        <f t="shared" si="166"/>
        <v/>
      </c>
      <c r="F506" s="31" t="str">
        <f t="shared" si="162"/>
        <v/>
      </c>
      <c r="G506" s="31" t="str">
        <f t="shared" si="163"/>
        <v/>
      </c>
      <c r="H506" s="26" t="str">
        <f t="shared" si="167"/>
        <v/>
      </c>
      <c r="I506" s="25" t="str">
        <f t="shared" si="164"/>
        <v/>
      </c>
      <c r="K506" s="27" t="str">
        <f t="shared" si="165"/>
        <v/>
      </c>
      <c r="L506" s="28" t="str">
        <f t="shared" si="149"/>
        <v/>
      </c>
      <c r="M506" s="29" t="str">
        <f t="shared" si="150"/>
        <v/>
      </c>
      <c r="N506" s="28" t="str">
        <f t="shared" si="151"/>
        <v/>
      </c>
      <c r="O506" s="29" t="str">
        <f t="shared" si="152"/>
        <v/>
      </c>
      <c r="P506" s="28" t="str">
        <f t="shared" si="153"/>
        <v/>
      </c>
      <c r="Q506" s="29" t="str">
        <f t="shared" si="154"/>
        <v/>
      </c>
      <c r="R506" s="28" t="str">
        <f t="shared" si="155"/>
        <v/>
      </c>
      <c r="S506" s="29" t="str">
        <f t="shared" si="156"/>
        <v/>
      </c>
      <c r="T506" s="28" t="str">
        <f t="shared" si="157"/>
        <v/>
      </c>
      <c r="U506" s="29" t="str">
        <f t="shared" si="158"/>
        <v/>
      </c>
      <c r="V506" s="28" t="str">
        <f t="shared" si="159"/>
        <v/>
      </c>
      <c r="W506" s="29" t="str">
        <f t="shared" si="160"/>
        <v/>
      </c>
    </row>
    <row r="507" spans="1:23" x14ac:dyDescent="0.25">
      <c r="A507" s="14" t="str">
        <f t="shared" si="147"/>
        <v/>
      </c>
      <c r="B507" s="56" t="str">
        <f t="shared" ca="1" si="148"/>
        <v/>
      </c>
      <c r="C507" s="30" t="str">
        <f t="shared" si="161"/>
        <v/>
      </c>
      <c r="E507" s="25" t="str">
        <f t="shared" si="166"/>
        <v/>
      </c>
      <c r="F507" s="31" t="str">
        <f t="shared" si="162"/>
        <v/>
      </c>
      <c r="G507" s="31" t="str">
        <f t="shared" si="163"/>
        <v/>
      </c>
      <c r="H507" s="26" t="str">
        <f t="shared" si="167"/>
        <v/>
      </c>
      <c r="I507" s="25" t="str">
        <f t="shared" si="164"/>
        <v/>
      </c>
      <c r="K507" s="27" t="str">
        <f t="shared" si="165"/>
        <v/>
      </c>
      <c r="L507" s="28" t="str">
        <f t="shared" si="149"/>
        <v/>
      </c>
      <c r="M507" s="29" t="str">
        <f t="shared" si="150"/>
        <v/>
      </c>
      <c r="N507" s="28" t="str">
        <f t="shared" si="151"/>
        <v/>
      </c>
      <c r="O507" s="29" t="str">
        <f t="shared" si="152"/>
        <v/>
      </c>
      <c r="P507" s="28" t="str">
        <f t="shared" si="153"/>
        <v/>
      </c>
      <c r="Q507" s="29" t="str">
        <f t="shared" si="154"/>
        <v/>
      </c>
      <c r="R507" s="28" t="str">
        <f t="shared" si="155"/>
        <v/>
      </c>
      <c r="S507" s="29" t="str">
        <f t="shared" si="156"/>
        <v/>
      </c>
      <c r="T507" s="28" t="str">
        <f t="shared" si="157"/>
        <v/>
      </c>
      <c r="U507" s="29" t="str">
        <f t="shared" si="158"/>
        <v/>
      </c>
      <c r="V507" s="28" t="str">
        <f t="shared" si="159"/>
        <v/>
      </c>
      <c r="W507" s="29" t="str">
        <f t="shared" si="160"/>
        <v/>
      </c>
    </row>
    <row r="508" spans="1:23" x14ac:dyDescent="0.25">
      <c r="A508" s="14" t="str">
        <f t="shared" si="147"/>
        <v/>
      </c>
      <c r="B508" s="56" t="str">
        <f t="shared" ca="1" si="148"/>
        <v/>
      </c>
      <c r="C508" s="30" t="str">
        <f t="shared" si="161"/>
        <v/>
      </c>
      <c r="E508" s="25" t="str">
        <f t="shared" si="166"/>
        <v/>
      </c>
      <c r="F508" s="31" t="str">
        <f t="shared" si="162"/>
        <v/>
      </c>
      <c r="G508" s="31" t="str">
        <f t="shared" si="163"/>
        <v/>
      </c>
      <c r="H508" s="26" t="str">
        <f t="shared" si="167"/>
        <v/>
      </c>
      <c r="I508" s="25" t="str">
        <f t="shared" si="164"/>
        <v/>
      </c>
      <c r="K508" s="27" t="str">
        <f t="shared" si="165"/>
        <v/>
      </c>
      <c r="L508" s="28" t="str">
        <f t="shared" si="149"/>
        <v/>
      </c>
      <c r="M508" s="29" t="str">
        <f t="shared" si="150"/>
        <v/>
      </c>
      <c r="N508" s="28" t="str">
        <f t="shared" si="151"/>
        <v/>
      </c>
      <c r="O508" s="29" t="str">
        <f t="shared" si="152"/>
        <v/>
      </c>
      <c r="P508" s="28" t="str">
        <f t="shared" si="153"/>
        <v/>
      </c>
      <c r="Q508" s="29" t="str">
        <f t="shared" si="154"/>
        <v/>
      </c>
      <c r="R508" s="28" t="str">
        <f t="shared" si="155"/>
        <v/>
      </c>
      <c r="S508" s="29" t="str">
        <f t="shared" si="156"/>
        <v/>
      </c>
      <c r="T508" s="28" t="str">
        <f t="shared" si="157"/>
        <v/>
      </c>
      <c r="U508" s="29" t="str">
        <f t="shared" si="158"/>
        <v/>
      </c>
      <c r="V508" s="28" t="str">
        <f t="shared" si="159"/>
        <v/>
      </c>
      <c r="W508" s="29" t="str">
        <f t="shared" si="160"/>
        <v/>
      </c>
    </row>
    <row r="509" spans="1:23" x14ac:dyDescent="0.25">
      <c r="A509" s="14" t="str">
        <f t="shared" si="147"/>
        <v/>
      </c>
      <c r="B509" s="56" t="str">
        <f t="shared" ca="1" si="148"/>
        <v/>
      </c>
      <c r="C509" s="30" t="str">
        <f t="shared" si="161"/>
        <v/>
      </c>
      <c r="E509" s="25" t="str">
        <f t="shared" si="166"/>
        <v/>
      </c>
      <c r="F509" s="31" t="str">
        <f t="shared" si="162"/>
        <v/>
      </c>
      <c r="G509" s="31" t="str">
        <f t="shared" si="163"/>
        <v/>
      </c>
      <c r="H509" s="26" t="str">
        <f t="shared" si="167"/>
        <v/>
      </c>
      <c r="I509" s="25" t="str">
        <f t="shared" si="164"/>
        <v/>
      </c>
      <c r="K509" s="27" t="str">
        <f t="shared" si="165"/>
        <v/>
      </c>
      <c r="L509" s="28" t="str">
        <f t="shared" si="149"/>
        <v/>
      </c>
      <c r="M509" s="29" t="str">
        <f t="shared" si="150"/>
        <v/>
      </c>
      <c r="N509" s="28" t="str">
        <f t="shared" si="151"/>
        <v/>
      </c>
      <c r="O509" s="29" t="str">
        <f t="shared" si="152"/>
        <v/>
      </c>
      <c r="P509" s="28" t="str">
        <f t="shared" si="153"/>
        <v/>
      </c>
      <c r="Q509" s="29" t="str">
        <f t="shared" si="154"/>
        <v/>
      </c>
      <c r="R509" s="28" t="str">
        <f t="shared" si="155"/>
        <v/>
      </c>
      <c r="S509" s="29" t="str">
        <f t="shared" si="156"/>
        <v/>
      </c>
      <c r="T509" s="28" t="str">
        <f t="shared" si="157"/>
        <v/>
      </c>
      <c r="U509" s="29" t="str">
        <f t="shared" si="158"/>
        <v/>
      </c>
      <c r="V509" s="28" t="str">
        <f t="shared" si="159"/>
        <v/>
      </c>
      <c r="W509" s="29" t="str">
        <f t="shared" si="160"/>
        <v/>
      </c>
    </row>
    <row r="510" spans="1:23" x14ac:dyDescent="0.25">
      <c r="A510" s="14" t="str">
        <f t="shared" si="147"/>
        <v/>
      </c>
      <c r="B510" s="56" t="str">
        <f t="shared" ca="1" si="148"/>
        <v/>
      </c>
      <c r="C510" s="30" t="str">
        <f t="shared" si="161"/>
        <v/>
      </c>
      <c r="E510" s="25" t="str">
        <f t="shared" si="166"/>
        <v/>
      </c>
      <c r="F510" s="31" t="str">
        <f t="shared" si="162"/>
        <v/>
      </c>
      <c r="G510" s="31" t="str">
        <f t="shared" si="163"/>
        <v/>
      </c>
      <c r="H510" s="26" t="str">
        <f t="shared" si="167"/>
        <v/>
      </c>
      <c r="I510" s="25" t="str">
        <f t="shared" si="164"/>
        <v/>
      </c>
      <c r="K510" s="27" t="str">
        <f t="shared" si="165"/>
        <v/>
      </c>
      <c r="L510" s="28" t="str">
        <f t="shared" si="149"/>
        <v/>
      </c>
      <c r="M510" s="29" t="str">
        <f t="shared" si="150"/>
        <v/>
      </c>
      <c r="N510" s="28" t="str">
        <f t="shared" si="151"/>
        <v/>
      </c>
      <c r="O510" s="29" t="str">
        <f t="shared" si="152"/>
        <v/>
      </c>
      <c r="P510" s="28" t="str">
        <f t="shared" si="153"/>
        <v/>
      </c>
      <c r="Q510" s="29" t="str">
        <f t="shared" si="154"/>
        <v/>
      </c>
      <c r="R510" s="28" t="str">
        <f t="shared" si="155"/>
        <v/>
      </c>
      <c r="S510" s="29" t="str">
        <f t="shared" si="156"/>
        <v/>
      </c>
      <c r="T510" s="28" t="str">
        <f t="shared" si="157"/>
        <v/>
      </c>
      <c r="U510" s="29" t="str">
        <f t="shared" si="158"/>
        <v/>
      </c>
      <c r="V510" s="28" t="str">
        <f t="shared" si="159"/>
        <v/>
      </c>
      <c r="W510" s="29" t="str">
        <f t="shared" si="160"/>
        <v/>
      </c>
    </row>
    <row r="511" spans="1:23" x14ac:dyDescent="0.25">
      <c r="A511" s="14" t="str">
        <f t="shared" si="147"/>
        <v/>
      </c>
      <c r="B511" s="56" t="str">
        <f t="shared" ca="1" si="148"/>
        <v/>
      </c>
      <c r="C511" s="30" t="str">
        <f t="shared" si="161"/>
        <v/>
      </c>
      <c r="E511" s="25" t="str">
        <f t="shared" si="166"/>
        <v/>
      </c>
      <c r="F511" s="31" t="str">
        <f t="shared" si="162"/>
        <v/>
      </c>
      <c r="G511" s="31" t="str">
        <f t="shared" si="163"/>
        <v/>
      </c>
      <c r="H511" s="26" t="str">
        <f t="shared" si="167"/>
        <v/>
      </c>
      <c r="I511" s="25" t="str">
        <f t="shared" si="164"/>
        <v/>
      </c>
      <c r="K511" s="27" t="str">
        <f t="shared" si="165"/>
        <v/>
      </c>
      <c r="L511" s="28" t="str">
        <f t="shared" si="149"/>
        <v/>
      </c>
      <c r="M511" s="29" t="str">
        <f t="shared" si="150"/>
        <v/>
      </c>
      <c r="N511" s="28" t="str">
        <f t="shared" si="151"/>
        <v/>
      </c>
      <c r="O511" s="29" t="str">
        <f t="shared" si="152"/>
        <v/>
      </c>
      <c r="P511" s="28" t="str">
        <f t="shared" si="153"/>
        <v/>
      </c>
      <c r="Q511" s="29" t="str">
        <f t="shared" si="154"/>
        <v/>
      </c>
      <c r="R511" s="28" t="str">
        <f t="shared" si="155"/>
        <v/>
      </c>
      <c r="S511" s="29" t="str">
        <f t="shared" si="156"/>
        <v/>
      </c>
      <c r="T511" s="28" t="str">
        <f t="shared" si="157"/>
        <v/>
      </c>
      <c r="U511" s="29" t="str">
        <f t="shared" si="158"/>
        <v/>
      </c>
      <c r="V511" s="28" t="str">
        <f t="shared" si="159"/>
        <v/>
      </c>
      <c r="W511" s="29" t="str">
        <f t="shared" si="160"/>
        <v/>
      </c>
    </row>
    <row r="512" spans="1:23" x14ac:dyDescent="0.25">
      <c r="A512" s="14" t="str">
        <f t="shared" si="147"/>
        <v/>
      </c>
      <c r="B512" s="56" t="str">
        <f t="shared" ca="1" si="148"/>
        <v/>
      </c>
      <c r="C512" s="30" t="str">
        <f t="shared" si="161"/>
        <v/>
      </c>
      <c r="E512" s="25" t="str">
        <f t="shared" si="166"/>
        <v/>
      </c>
      <c r="F512" s="31" t="str">
        <f t="shared" si="162"/>
        <v/>
      </c>
      <c r="G512" s="31" t="str">
        <f t="shared" si="163"/>
        <v/>
      </c>
      <c r="H512" s="26" t="str">
        <f t="shared" si="167"/>
        <v/>
      </c>
      <c r="I512" s="25" t="str">
        <f t="shared" si="164"/>
        <v/>
      </c>
      <c r="K512" s="27" t="str">
        <f t="shared" si="165"/>
        <v/>
      </c>
      <c r="L512" s="28" t="str">
        <f t="shared" si="149"/>
        <v/>
      </c>
      <c r="M512" s="29" t="str">
        <f t="shared" si="150"/>
        <v/>
      </c>
      <c r="N512" s="28" t="str">
        <f t="shared" si="151"/>
        <v/>
      </c>
      <c r="O512" s="29" t="str">
        <f t="shared" si="152"/>
        <v/>
      </c>
      <c r="P512" s="28" t="str">
        <f t="shared" si="153"/>
        <v/>
      </c>
      <c r="Q512" s="29" t="str">
        <f t="shared" si="154"/>
        <v/>
      </c>
      <c r="R512" s="28" t="str">
        <f t="shared" si="155"/>
        <v/>
      </c>
      <c r="S512" s="29" t="str">
        <f t="shared" si="156"/>
        <v/>
      </c>
      <c r="T512" s="28" t="str">
        <f t="shared" si="157"/>
        <v/>
      </c>
      <c r="U512" s="29" t="str">
        <f t="shared" si="158"/>
        <v/>
      </c>
      <c r="V512" s="28" t="str">
        <f t="shared" si="159"/>
        <v/>
      </c>
      <c r="W512" s="29" t="str">
        <f t="shared" si="160"/>
        <v/>
      </c>
    </row>
    <row r="513" spans="1:23" x14ac:dyDescent="0.25">
      <c r="A513" s="14" t="str">
        <f t="shared" si="147"/>
        <v/>
      </c>
      <c r="B513" s="56" t="str">
        <f t="shared" ca="1" si="148"/>
        <v/>
      </c>
      <c r="C513" s="30" t="str">
        <f t="shared" si="161"/>
        <v/>
      </c>
      <c r="E513" s="25" t="str">
        <f t="shared" si="166"/>
        <v/>
      </c>
      <c r="F513" s="31" t="str">
        <f t="shared" si="162"/>
        <v/>
      </c>
      <c r="G513" s="31" t="str">
        <f t="shared" si="163"/>
        <v/>
      </c>
      <c r="H513" s="26" t="str">
        <f t="shared" si="167"/>
        <v/>
      </c>
      <c r="I513" s="25" t="str">
        <f t="shared" si="164"/>
        <v/>
      </c>
      <c r="K513" s="27" t="str">
        <f t="shared" si="165"/>
        <v/>
      </c>
      <c r="L513" s="28" t="str">
        <f t="shared" si="149"/>
        <v/>
      </c>
      <c r="M513" s="29" t="str">
        <f t="shared" si="150"/>
        <v/>
      </c>
      <c r="N513" s="28" t="str">
        <f t="shared" si="151"/>
        <v/>
      </c>
      <c r="O513" s="29" t="str">
        <f t="shared" si="152"/>
        <v/>
      </c>
      <c r="P513" s="28" t="str">
        <f t="shared" si="153"/>
        <v/>
      </c>
      <c r="Q513" s="29" t="str">
        <f t="shared" si="154"/>
        <v/>
      </c>
      <c r="R513" s="28" t="str">
        <f t="shared" si="155"/>
        <v/>
      </c>
      <c r="S513" s="29" t="str">
        <f t="shared" si="156"/>
        <v/>
      </c>
      <c r="T513" s="28" t="str">
        <f t="shared" si="157"/>
        <v/>
      </c>
      <c r="U513" s="29" t="str">
        <f t="shared" si="158"/>
        <v/>
      </c>
      <c r="V513" s="28" t="str">
        <f t="shared" si="159"/>
        <v/>
      </c>
      <c r="W513" s="29" t="str">
        <f t="shared" si="160"/>
        <v/>
      </c>
    </row>
    <row r="514" spans="1:23" x14ac:dyDescent="0.25">
      <c r="A514" s="14" t="str">
        <f t="shared" si="147"/>
        <v/>
      </c>
      <c r="B514" s="56" t="str">
        <f t="shared" ca="1" si="148"/>
        <v/>
      </c>
      <c r="C514" s="30" t="str">
        <f t="shared" si="161"/>
        <v/>
      </c>
      <c r="E514" s="25" t="str">
        <f t="shared" si="166"/>
        <v/>
      </c>
      <c r="F514" s="31" t="str">
        <f t="shared" si="162"/>
        <v/>
      </c>
      <c r="G514" s="31" t="str">
        <f t="shared" si="163"/>
        <v/>
      </c>
      <c r="H514" s="26" t="str">
        <f t="shared" si="167"/>
        <v/>
      </c>
      <c r="I514" s="25" t="str">
        <f t="shared" si="164"/>
        <v/>
      </c>
      <c r="K514" s="27" t="str">
        <f t="shared" si="165"/>
        <v/>
      </c>
      <c r="L514" s="28" t="str">
        <f t="shared" si="149"/>
        <v/>
      </c>
      <c r="M514" s="29" t="str">
        <f t="shared" si="150"/>
        <v/>
      </c>
      <c r="N514" s="28" t="str">
        <f t="shared" si="151"/>
        <v/>
      </c>
      <c r="O514" s="29" t="str">
        <f t="shared" si="152"/>
        <v/>
      </c>
      <c r="P514" s="28" t="str">
        <f t="shared" si="153"/>
        <v/>
      </c>
      <c r="Q514" s="29" t="str">
        <f t="shared" si="154"/>
        <v/>
      </c>
      <c r="R514" s="28" t="str">
        <f t="shared" si="155"/>
        <v/>
      </c>
      <c r="S514" s="29" t="str">
        <f t="shared" si="156"/>
        <v/>
      </c>
      <c r="T514" s="28" t="str">
        <f t="shared" si="157"/>
        <v/>
      </c>
      <c r="U514" s="29" t="str">
        <f t="shared" si="158"/>
        <v/>
      </c>
      <c r="V514" s="28" t="str">
        <f t="shared" si="159"/>
        <v/>
      </c>
      <c r="W514" s="29" t="str">
        <f t="shared" si="160"/>
        <v/>
      </c>
    </row>
    <row r="515" spans="1:23" x14ac:dyDescent="0.25">
      <c r="A515" s="14" t="str">
        <f t="shared" si="147"/>
        <v/>
      </c>
      <c r="B515" s="56" t="str">
        <f t="shared" ca="1" si="148"/>
        <v/>
      </c>
      <c r="C515" s="30" t="str">
        <f t="shared" si="161"/>
        <v/>
      </c>
      <c r="E515" s="25" t="str">
        <f t="shared" si="166"/>
        <v/>
      </c>
      <c r="F515" s="31" t="str">
        <f t="shared" si="162"/>
        <v/>
      </c>
      <c r="G515" s="31" t="str">
        <f t="shared" si="163"/>
        <v/>
      </c>
      <c r="H515" s="26" t="str">
        <f t="shared" si="167"/>
        <v/>
      </c>
      <c r="I515" s="25" t="str">
        <f t="shared" si="164"/>
        <v/>
      </c>
      <c r="K515" s="27" t="str">
        <f t="shared" si="165"/>
        <v/>
      </c>
      <c r="L515" s="28" t="str">
        <f t="shared" si="149"/>
        <v/>
      </c>
      <c r="M515" s="29" t="str">
        <f t="shared" si="150"/>
        <v/>
      </c>
      <c r="N515" s="28" t="str">
        <f t="shared" si="151"/>
        <v/>
      </c>
      <c r="O515" s="29" t="str">
        <f t="shared" si="152"/>
        <v/>
      </c>
      <c r="P515" s="28" t="str">
        <f t="shared" si="153"/>
        <v/>
      </c>
      <c r="Q515" s="29" t="str">
        <f t="shared" si="154"/>
        <v/>
      </c>
      <c r="R515" s="28" t="str">
        <f t="shared" si="155"/>
        <v/>
      </c>
      <c r="S515" s="29" t="str">
        <f t="shared" si="156"/>
        <v/>
      </c>
      <c r="T515" s="28" t="str">
        <f t="shared" si="157"/>
        <v/>
      </c>
      <c r="U515" s="29" t="str">
        <f t="shared" si="158"/>
        <v/>
      </c>
      <c r="V515" s="28" t="str">
        <f t="shared" si="159"/>
        <v/>
      </c>
      <c r="W515" s="29" t="str">
        <f t="shared" si="160"/>
        <v/>
      </c>
    </row>
    <row r="516" spans="1:23" x14ac:dyDescent="0.25">
      <c r="A516" s="14" t="str">
        <f t="shared" si="147"/>
        <v/>
      </c>
      <c r="B516" s="56" t="str">
        <f t="shared" ca="1" si="148"/>
        <v/>
      </c>
      <c r="C516" s="30" t="str">
        <f t="shared" si="161"/>
        <v/>
      </c>
      <c r="E516" s="25" t="str">
        <f t="shared" si="166"/>
        <v/>
      </c>
      <c r="F516" s="31" t="str">
        <f t="shared" si="162"/>
        <v/>
      </c>
      <c r="G516" s="31" t="str">
        <f t="shared" si="163"/>
        <v/>
      </c>
      <c r="H516" s="26" t="str">
        <f t="shared" si="167"/>
        <v/>
      </c>
      <c r="I516" s="25" t="str">
        <f t="shared" si="164"/>
        <v/>
      </c>
      <c r="K516" s="27" t="str">
        <f t="shared" si="165"/>
        <v/>
      </c>
      <c r="L516" s="28" t="str">
        <f t="shared" si="149"/>
        <v/>
      </c>
      <c r="M516" s="29" t="str">
        <f t="shared" si="150"/>
        <v/>
      </c>
      <c r="N516" s="28" t="str">
        <f t="shared" si="151"/>
        <v/>
      </c>
      <c r="O516" s="29" t="str">
        <f t="shared" si="152"/>
        <v/>
      </c>
      <c r="P516" s="28" t="str">
        <f t="shared" si="153"/>
        <v/>
      </c>
      <c r="Q516" s="29" t="str">
        <f t="shared" si="154"/>
        <v/>
      </c>
      <c r="R516" s="28" t="str">
        <f t="shared" si="155"/>
        <v/>
      </c>
      <c r="S516" s="29" t="str">
        <f t="shared" si="156"/>
        <v/>
      </c>
      <c r="T516" s="28" t="str">
        <f t="shared" si="157"/>
        <v/>
      </c>
      <c r="U516" s="29" t="str">
        <f t="shared" si="158"/>
        <v/>
      </c>
      <c r="V516" s="28" t="str">
        <f t="shared" si="159"/>
        <v/>
      </c>
      <c r="W516" s="29" t="str">
        <f t="shared" si="160"/>
        <v/>
      </c>
    </row>
    <row r="517" spans="1:23" x14ac:dyDescent="0.25">
      <c r="A517" s="14" t="str">
        <f t="shared" ref="A517:A580" si="168">IF(A516&lt;term*12,A516+1,"")</f>
        <v/>
      </c>
      <c r="B517" s="56" t="str">
        <f t="shared" ref="B517:B580" ca="1" si="169">IF(B516="","",IF(B516&lt;DateLastRepay,EDATE(Date1stRepay,A516),""))</f>
        <v/>
      </c>
      <c r="C517" s="30" t="str">
        <f t="shared" si="161"/>
        <v/>
      </c>
      <c r="E517" s="25" t="str">
        <f t="shared" si="166"/>
        <v/>
      </c>
      <c r="F517" s="31" t="str">
        <f t="shared" si="162"/>
        <v/>
      </c>
      <c r="G517" s="31" t="str">
        <f t="shared" si="163"/>
        <v/>
      </c>
      <c r="H517" s="26" t="str">
        <f t="shared" si="167"/>
        <v/>
      </c>
      <c r="I517" s="25" t="str">
        <f t="shared" si="164"/>
        <v/>
      </c>
      <c r="K517" s="27" t="str">
        <f t="shared" si="165"/>
        <v/>
      </c>
      <c r="L517" s="28" t="str">
        <f t="shared" ref="L517:L580" si="170">IF($A517="","",($E517)*(L$3^-$K517))</f>
        <v/>
      </c>
      <c r="M517" s="29" t="str">
        <f t="shared" ref="M517:M580" si="171">IF($A517="","",$K517*($E517*(L$3^-($K517-1))))</f>
        <v/>
      </c>
      <c r="N517" s="28" t="str">
        <f t="shared" ref="N517:N580" si="172">IF($A517="","",($E517)*(N$3^-$K517))</f>
        <v/>
      </c>
      <c r="O517" s="29" t="str">
        <f t="shared" ref="O517:O580" si="173">IF($A517="","",$K517*($E517)*(N$3^-($K517-1)))</f>
        <v/>
      </c>
      <c r="P517" s="28" t="str">
        <f t="shared" ref="P517:P580" si="174">IF($A517="","",($E517)*(P$3^-$K517))</f>
        <v/>
      </c>
      <c r="Q517" s="29" t="str">
        <f t="shared" ref="Q517:Q580" si="175">IF($A517="","",$K517*($E517)*(P$3^-($K517-1)))</f>
        <v/>
      </c>
      <c r="R517" s="28" t="str">
        <f t="shared" ref="R517:R580" si="176">IF($A517="","",($E517)*(R$3^-$K517))</f>
        <v/>
      </c>
      <c r="S517" s="29" t="str">
        <f t="shared" ref="S517:S580" si="177">IF($A517="","",$K517*($E517)*(R$3^-($K517-1)))</f>
        <v/>
      </c>
      <c r="T517" s="28" t="str">
        <f t="shared" ref="T517:T580" si="178">IF($A517="","",($E517)*(T$3^-$K517))</f>
        <v/>
      </c>
      <c r="U517" s="29" t="str">
        <f t="shared" ref="U517:U580" si="179">IF($A517="","",$K517*($E517)*(T$3^-($K517-1)))</f>
        <v/>
      </c>
      <c r="V517" s="28" t="str">
        <f t="shared" ref="V517:V580" si="180">IF($A517="","",($E517)*(V$3^-$K517))</f>
        <v/>
      </c>
      <c r="W517" s="29" t="str">
        <f t="shared" ref="W517:W580" si="181">IF($A517="","",$K517*($E517)*(V$3^-($K517-1)))</f>
        <v/>
      </c>
    </row>
    <row r="518" spans="1:23" x14ac:dyDescent="0.25">
      <c r="A518" s="14" t="str">
        <f t="shared" si="168"/>
        <v/>
      </c>
      <c r="B518" s="56" t="str">
        <f t="shared" ca="1" si="169"/>
        <v/>
      </c>
      <c r="C518" s="30" t="str">
        <f t="shared" ref="C518:C581" si="182">IF(A518="","",C517)</f>
        <v/>
      </c>
      <c r="E518" s="25" t="str">
        <f t="shared" si="166"/>
        <v/>
      </c>
      <c r="F518" s="31" t="str">
        <f t="shared" ref="F518:F581" si="183">IF(A518="","",ROUND(I517*C518/12,2))</f>
        <v/>
      </c>
      <c r="G518" s="31" t="str">
        <f t="shared" ref="G518:G581" si="184">IF(A518="","",IF(H517="Y",F518,G517+F518))</f>
        <v/>
      </c>
      <c r="H518" s="26" t="str">
        <f t="shared" si="167"/>
        <v/>
      </c>
      <c r="I518" s="25" t="str">
        <f t="shared" ref="I518:I581" si="185">IF(A518="","",IF(H518="Y",I517+E518+G518,I517+E518))</f>
        <v/>
      </c>
      <c r="K518" s="27" t="str">
        <f t="shared" ref="K518:K581" si="186">IF(A518="","",A518/12)</f>
        <v/>
      </c>
      <c r="L518" s="28" t="str">
        <f t="shared" si="170"/>
        <v/>
      </c>
      <c r="M518" s="29" t="str">
        <f t="shared" si="171"/>
        <v/>
      </c>
      <c r="N518" s="28" t="str">
        <f t="shared" si="172"/>
        <v/>
      </c>
      <c r="O518" s="29" t="str">
        <f t="shared" si="173"/>
        <v/>
      </c>
      <c r="P518" s="28" t="str">
        <f t="shared" si="174"/>
        <v/>
      </c>
      <c r="Q518" s="29" t="str">
        <f t="shared" si="175"/>
        <v/>
      </c>
      <c r="R518" s="28" t="str">
        <f t="shared" si="176"/>
        <v/>
      </c>
      <c r="S518" s="29" t="str">
        <f t="shared" si="177"/>
        <v/>
      </c>
      <c r="T518" s="28" t="str">
        <f t="shared" si="178"/>
        <v/>
      </c>
      <c r="U518" s="29" t="str">
        <f t="shared" si="179"/>
        <v/>
      </c>
      <c r="V518" s="28" t="str">
        <f t="shared" si="180"/>
        <v/>
      </c>
      <c r="W518" s="29" t="str">
        <f t="shared" si="181"/>
        <v/>
      </c>
    </row>
    <row r="519" spans="1:23" x14ac:dyDescent="0.25">
      <c r="A519" s="14" t="str">
        <f t="shared" si="168"/>
        <v/>
      </c>
      <c r="B519" s="56" t="str">
        <f t="shared" ca="1" si="169"/>
        <v/>
      </c>
      <c r="C519" s="30" t="str">
        <f t="shared" si="182"/>
        <v/>
      </c>
      <c r="E519" s="25" t="str">
        <f t="shared" ref="E519:E582" si="187">IF(A519="","",IF(D519="",IF(A520="",-(I518+G519)+FeeFinal,E518),D519))</f>
        <v/>
      </c>
      <c r="F519" s="31" t="str">
        <f t="shared" si="183"/>
        <v/>
      </c>
      <c r="G519" s="31" t="str">
        <f t="shared" si="184"/>
        <v/>
      </c>
      <c r="H519" s="26" t="str">
        <f t="shared" si="167"/>
        <v/>
      </c>
      <c r="I519" s="25" t="str">
        <f t="shared" si="185"/>
        <v/>
      </c>
      <c r="K519" s="27" t="str">
        <f t="shared" si="186"/>
        <v/>
      </c>
      <c r="L519" s="28" t="str">
        <f t="shared" si="170"/>
        <v/>
      </c>
      <c r="M519" s="29" t="str">
        <f t="shared" si="171"/>
        <v/>
      </c>
      <c r="N519" s="28" t="str">
        <f t="shared" si="172"/>
        <v/>
      </c>
      <c r="O519" s="29" t="str">
        <f t="shared" si="173"/>
        <v/>
      </c>
      <c r="P519" s="28" t="str">
        <f t="shared" si="174"/>
        <v/>
      </c>
      <c r="Q519" s="29" t="str">
        <f t="shared" si="175"/>
        <v/>
      </c>
      <c r="R519" s="28" t="str">
        <f t="shared" si="176"/>
        <v/>
      </c>
      <c r="S519" s="29" t="str">
        <f t="shared" si="177"/>
        <v/>
      </c>
      <c r="T519" s="28" t="str">
        <f t="shared" si="178"/>
        <v/>
      </c>
      <c r="U519" s="29" t="str">
        <f t="shared" si="179"/>
        <v/>
      </c>
      <c r="V519" s="28" t="str">
        <f t="shared" si="180"/>
        <v/>
      </c>
      <c r="W519" s="29" t="str">
        <f t="shared" si="181"/>
        <v/>
      </c>
    </row>
    <row r="520" spans="1:23" x14ac:dyDescent="0.25">
      <c r="A520" s="14" t="str">
        <f t="shared" si="168"/>
        <v/>
      </c>
      <c r="B520" s="56" t="str">
        <f t="shared" ca="1" si="169"/>
        <v/>
      </c>
      <c r="C520" s="30" t="str">
        <f t="shared" si="182"/>
        <v/>
      </c>
      <c r="E520" s="25" t="str">
        <f t="shared" si="187"/>
        <v/>
      </c>
      <c r="F520" s="31" t="str">
        <f t="shared" si="183"/>
        <v/>
      </c>
      <c r="G520" s="31" t="str">
        <f t="shared" si="184"/>
        <v/>
      </c>
      <c r="H520" s="26" t="str">
        <f t="shared" ref="H520:H583" si="188">IF(A520="","",IF(MOD(MONTH(B520),3)=0,"Y",""))</f>
        <v/>
      </c>
      <c r="I520" s="25" t="str">
        <f t="shared" si="185"/>
        <v/>
      </c>
      <c r="K520" s="27" t="str">
        <f t="shared" si="186"/>
        <v/>
      </c>
      <c r="L520" s="28" t="str">
        <f t="shared" si="170"/>
        <v/>
      </c>
      <c r="M520" s="29" t="str">
        <f t="shared" si="171"/>
        <v/>
      </c>
      <c r="N520" s="28" t="str">
        <f t="shared" si="172"/>
        <v/>
      </c>
      <c r="O520" s="29" t="str">
        <f t="shared" si="173"/>
        <v/>
      </c>
      <c r="P520" s="28" t="str">
        <f t="shared" si="174"/>
        <v/>
      </c>
      <c r="Q520" s="29" t="str">
        <f t="shared" si="175"/>
        <v/>
      </c>
      <c r="R520" s="28" t="str">
        <f t="shared" si="176"/>
        <v/>
      </c>
      <c r="S520" s="29" t="str">
        <f t="shared" si="177"/>
        <v/>
      </c>
      <c r="T520" s="28" t="str">
        <f t="shared" si="178"/>
        <v/>
      </c>
      <c r="U520" s="29" t="str">
        <f t="shared" si="179"/>
        <v/>
      </c>
      <c r="V520" s="28" t="str">
        <f t="shared" si="180"/>
        <v/>
      </c>
      <c r="W520" s="29" t="str">
        <f t="shared" si="181"/>
        <v/>
      </c>
    </row>
    <row r="521" spans="1:23" x14ac:dyDescent="0.25">
      <c r="A521" s="14" t="str">
        <f t="shared" si="168"/>
        <v/>
      </c>
      <c r="B521" s="56" t="str">
        <f t="shared" ca="1" si="169"/>
        <v/>
      </c>
      <c r="C521" s="30" t="str">
        <f t="shared" si="182"/>
        <v/>
      </c>
      <c r="E521" s="25" t="str">
        <f t="shared" si="187"/>
        <v/>
      </c>
      <c r="F521" s="31" t="str">
        <f t="shared" si="183"/>
        <v/>
      </c>
      <c r="G521" s="31" t="str">
        <f t="shared" si="184"/>
        <v/>
      </c>
      <c r="H521" s="26" t="str">
        <f t="shared" si="188"/>
        <v/>
      </c>
      <c r="I521" s="25" t="str">
        <f t="shared" si="185"/>
        <v/>
      </c>
      <c r="K521" s="27" t="str">
        <f t="shared" si="186"/>
        <v/>
      </c>
      <c r="L521" s="28" t="str">
        <f t="shared" si="170"/>
        <v/>
      </c>
      <c r="M521" s="29" t="str">
        <f t="shared" si="171"/>
        <v/>
      </c>
      <c r="N521" s="28" t="str">
        <f t="shared" si="172"/>
        <v/>
      </c>
      <c r="O521" s="29" t="str">
        <f t="shared" si="173"/>
        <v/>
      </c>
      <c r="P521" s="28" t="str">
        <f t="shared" si="174"/>
        <v/>
      </c>
      <c r="Q521" s="29" t="str">
        <f t="shared" si="175"/>
        <v/>
      </c>
      <c r="R521" s="28" t="str">
        <f t="shared" si="176"/>
        <v/>
      </c>
      <c r="S521" s="29" t="str">
        <f t="shared" si="177"/>
        <v/>
      </c>
      <c r="T521" s="28" t="str">
        <f t="shared" si="178"/>
        <v/>
      </c>
      <c r="U521" s="29" t="str">
        <f t="shared" si="179"/>
        <v/>
      </c>
      <c r="V521" s="28" t="str">
        <f t="shared" si="180"/>
        <v/>
      </c>
      <c r="W521" s="29" t="str">
        <f t="shared" si="181"/>
        <v/>
      </c>
    </row>
    <row r="522" spans="1:23" x14ac:dyDescent="0.25">
      <c r="A522" s="14" t="str">
        <f t="shared" si="168"/>
        <v/>
      </c>
      <c r="B522" s="56" t="str">
        <f t="shared" ca="1" si="169"/>
        <v/>
      </c>
      <c r="C522" s="30" t="str">
        <f t="shared" si="182"/>
        <v/>
      </c>
      <c r="E522" s="25" t="str">
        <f t="shared" si="187"/>
        <v/>
      </c>
      <c r="F522" s="31" t="str">
        <f t="shared" si="183"/>
        <v/>
      </c>
      <c r="G522" s="31" t="str">
        <f t="shared" si="184"/>
        <v/>
      </c>
      <c r="H522" s="26" t="str">
        <f t="shared" si="188"/>
        <v/>
      </c>
      <c r="I522" s="25" t="str">
        <f t="shared" si="185"/>
        <v/>
      </c>
      <c r="K522" s="27" t="str">
        <f t="shared" si="186"/>
        <v/>
      </c>
      <c r="L522" s="28" t="str">
        <f t="shared" si="170"/>
        <v/>
      </c>
      <c r="M522" s="29" t="str">
        <f t="shared" si="171"/>
        <v/>
      </c>
      <c r="N522" s="28" t="str">
        <f t="shared" si="172"/>
        <v/>
      </c>
      <c r="O522" s="29" t="str">
        <f t="shared" si="173"/>
        <v/>
      </c>
      <c r="P522" s="28" t="str">
        <f t="shared" si="174"/>
        <v/>
      </c>
      <c r="Q522" s="29" t="str">
        <f t="shared" si="175"/>
        <v/>
      </c>
      <c r="R522" s="28" t="str">
        <f t="shared" si="176"/>
        <v/>
      </c>
      <c r="S522" s="29" t="str">
        <f t="shared" si="177"/>
        <v/>
      </c>
      <c r="T522" s="28" t="str">
        <f t="shared" si="178"/>
        <v/>
      </c>
      <c r="U522" s="29" t="str">
        <f t="shared" si="179"/>
        <v/>
      </c>
      <c r="V522" s="28" t="str">
        <f t="shared" si="180"/>
        <v/>
      </c>
      <c r="W522" s="29" t="str">
        <f t="shared" si="181"/>
        <v/>
      </c>
    </row>
    <row r="523" spans="1:23" x14ac:dyDescent="0.25">
      <c r="A523" s="14" t="str">
        <f t="shared" si="168"/>
        <v/>
      </c>
      <c r="B523" s="56" t="str">
        <f t="shared" ca="1" si="169"/>
        <v/>
      </c>
      <c r="C523" s="30" t="str">
        <f t="shared" si="182"/>
        <v/>
      </c>
      <c r="E523" s="25" t="str">
        <f t="shared" si="187"/>
        <v/>
      </c>
      <c r="F523" s="31" t="str">
        <f t="shared" si="183"/>
        <v/>
      </c>
      <c r="G523" s="31" t="str">
        <f t="shared" si="184"/>
        <v/>
      </c>
      <c r="H523" s="26" t="str">
        <f t="shared" si="188"/>
        <v/>
      </c>
      <c r="I523" s="25" t="str">
        <f t="shared" si="185"/>
        <v/>
      </c>
      <c r="K523" s="27" t="str">
        <f t="shared" si="186"/>
        <v/>
      </c>
      <c r="L523" s="28" t="str">
        <f t="shared" si="170"/>
        <v/>
      </c>
      <c r="M523" s="29" t="str">
        <f t="shared" si="171"/>
        <v/>
      </c>
      <c r="N523" s="28" t="str">
        <f t="shared" si="172"/>
        <v/>
      </c>
      <c r="O523" s="29" t="str">
        <f t="shared" si="173"/>
        <v/>
      </c>
      <c r="P523" s="28" t="str">
        <f t="shared" si="174"/>
        <v/>
      </c>
      <c r="Q523" s="29" t="str">
        <f t="shared" si="175"/>
        <v/>
      </c>
      <c r="R523" s="28" t="str">
        <f t="shared" si="176"/>
        <v/>
      </c>
      <c r="S523" s="29" t="str">
        <f t="shared" si="177"/>
        <v/>
      </c>
      <c r="T523" s="28" t="str">
        <f t="shared" si="178"/>
        <v/>
      </c>
      <c r="U523" s="29" t="str">
        <f t="shared" si="179"/>
        <v/>
      </c>
      <c r="V523" s="28" t="str">
        <f t="shared" si="180"/>
        <v/>
      </c>
      <c r="W523" s="29" t="str">
        <f t="shared" si="181"/>
        <v/>
      </c>
    </row>
    <row r="524" spans="1:23" x14ac:dyDescent="0.25">
      <c r="A524" s="14" t="str">
        <f t="shared" si="168"/>
        <v/>
      </c>
      <c r="B524" s="56" t="str">
        <f t="shared" ca="1" si="169"/>
        <v/>
      </c>
      <c r="C524" s="30" t="str">
        <f t="shared" si="182"/>
        <v/>
      </c>
      <c r="E524" s="25" t="str">
        <f t="shared" si="187"/>
        <v/>
      </c>
      <c r="F524" s="31" t="str">
        <f t="shared" si="183"/>
        <v/>
      </c>
      <c r="G524" s="31" t="str">
        <f t="shared" si="184"/>
        <v/>
      </c>
      <c r="H524" s="26" t="str">
        <f t="shared" si="188"/>
        <v/>
      </c>
      <c r="I524" s="25" t="str">
        <f t="shared" si="185"/>
        <v/>
      </c>
      <c r="K524" s="27" t="str">
        <f t="shared" si="186"/>
        <v/>
      </c>
      <c r="L524" s="28" t="str">
        <f t="shared" si="170"/>
        <v/>
      </c>
      <c r="M524" s="29" t="str">
        <f t="shared" si="171"/>
        <v/>
      </c>
      <c r="N524" s="28" t="str">
        <f t="shared" si="172"/>
        <v/>
      </c>
      <c r="O524" s="29" t="str">
        <f t="shared" si="173"/>
        <v/>
      </c>
      <c r="P524" s="28" t="str">
        <f t="shared" si="174"/>
        <v/>
      </c>
      <c r="Q524" s="29" t="str">
        <f t="shared" si="175"/>
        <v/>
      </c>
      <c r="R524" s="28" t="str">
        <f t="shared" si="176"/>
        <v/>
      </c>
      <c r="S524" s="29" t="str">
        <f t="shared" si="177"/>
        <v/>
      </c>
      <c r="T524" s="28" t="str">
        <f t="shared" si="178"/>
        <v/>
      </c>
      <c r="U524" s="29" t="str">
        <f t="shared" si="179"/>
        <v/>
      </c>
      <c r="V524" s="28" t="str">
        <f t="shared" si="180"/>
        <v/>
      </c>
      <c r="W524" s="29" t="str">
        <f t="shared" si="181"/>
        <v/>
      </c>
    </row>
    <row r="525" spans="1:23" x14ac:dyDescent="0.25">
      <c r="A525" s="14" t="str">
        <f t="shared" si="168"/>
        <v/>
      </c>
      <c r="B525" s="56" t="str">
        <f t="shared" ca="1" si="169"/>
        <v/>
      </c>
      <c r="C525" s="30" t="str">
        <f t="shared" si="182"/>
        <v/>
      </c>
      <c r="E525" s="25" t="str">
        <f t="shared" si="187"/>
        <v/>
      </c>
      <c r="F525" s="31" t="str">
        <f t="shared" si="183"/>
        <v/>
      </c>
      <c r="G525" s="31" t="str">
        <f t="shared" si="184"/>
        <v/>
      </c>
      <c r="H525" s="26" t="str">
        <f t="shared" si="188"/>
        <v/>
      </c>
      <c r="I525" s="25" t="str">
        <f t="shared" si="185"/>
        <v/>
      </c>
      <c r="K525" s="27" t="str">
        <f t="shared" si="186"/>
        <v/>
      </c>
      <c r="L525" s="28" t="str">
        <f t="shared" si="170"/>
        <v/>
      </c>
      <c r="M525" s="29" t="str">
        <f t="shared" si="171"/>
        <v/>
      </c>
      <c r="N525" s="28" t="str">
        <f t="shared" si="172"/>
        <v/>
      </c>
      <c r="O525" s="29" t="str">
        <f t="shared" si="173"/>
        <v/>
      </c>
      <c r="P525" s="28" t="str">
        <f t="shared" si="174"/>
        <v/>
      </c>
      <c r="Q525" s="29" t="str">
        <f t="shared" si="175"/>
        <v/>
      </c>
      <c r="R525" s="28" t="str">
        <f t="shared" si="176"/>
        <v/>
      </c>
      <c r="S525" s="29" t="str">
        <f t="shared" si="177"/>
        <v/>
      </c>
      <c r="T525" s="28" t="str">
        <f t="shared" si="178"/>
        <v/>
      </c>
      <c r="U525" s="29" t="str">
        <f t="shared" si="179"/>
        <v/>
      </c>
      <c r="V525" s="28" t="str">
        <f t="shared" si="180"/>
        <v/>
      </c>
      <c r="W525" s="29" t="str">
        <f t="shared" si="181"/>
        <v/>
      </c>
    </row>
    <row r="526" spans="1:23" x14ac:dyDescent="0.25">
      <c r="A526" s="14" t="str">
        <f t="shared" si="168"/>
        <v/>
      </c>
      <c r="B526" s="56" t="str">
        <f t="shared" ca="1" si="169"/>
        <v/>
      </c>
      <c r="C526" s="30" t="str">
        <f t="shared" si="182"/>
        <v/>
      </c>
      <c r="E526" s="25" t="str">
        <f t="shared" si="187"/>
        <v/>
      </c>
      <c r="F526" s="31" t="str">
        <f t="shared" si="183"/>
        <v/>
      </c>
      <c r="G526" s="31" t="str">
        <f t="shared" si="184"/>
        <v/>
      </c>
      <c r="H526" s="26" t="str">
        <f t="shared" si="188"/>
        <v/>
      </c>
      <c r="I526" s="25" t="str">
        <f t="shared" si="185"/>
        <v/>
      </c>
      <c r="K526" s="27" t="str">
        <f t="shared" si="186"/>
        <v/>
      </c>
      <c r="L526" s="28" t="str">
        <f t="shared" si="170"/>
        <v/>
      </c>
      <c r="M526" s="29" t="str">
        <f t="shared" si="171"/>
        <v/>
      </c>
      <c r="N526" s="28" t="str">
        <f t="shared" si="172"/>
        <v/>
      </c>
      <c r="O526" s="29" t="str">
        <f t="shared" si="173"/>
        <v/>
      </c>
      <c r="P526" s="28" t="str">
        <f t="shared" si="174"/>
        <v/>
      </c>
      <c r="Q526" s="29" t="str">
        <f t="shared" si="175"/>
        <v/>
      </c>
      <c r="R526" s="28" t="str">
        <f t="shared" si="176"/>
        <v/>
      </c>
      <c r="S526" s="29" t="str">
        <f t="shared" si="177"/>
        <v/>
      </c>
      <c r="T526" s="28" t="str">
        <f t="shared" si="178"/>
        <v/>
      </c>
      <c r="U526" s="29" t="str">
        <f t="shared" si="179"/>
        <v/>
      </c>
      <c r="V526" s="28" t="str">
        <f t="shared" si="180"/>
        <v/>
      </c>
      <c r="W526" s="29" t="str">
        <f t="shared" si="181"/>
        <v/>
      </c>
    </row>
    <row r="527" spans="1:23" x14ac:dyDescent="0.25">
      <c r="A527" s="14" t="str">
        <f t="shared" si="168"/>
        <v/>
      </c>
      <c r="B527" s="56" t="str">
        <f t="shared" ca="1" si="169"/>
        <v/>
      </c>
      <c r="C527" s="30" t="str">
        <f t="shared" si="182"/>
        <v/>
      </c>
      <c r="E527" s="25" t="str">
        <f t="shared" si="187"/>
        <v/>
      </c>
      <c r="F527" s="31" t="str">
        <f t="shared" si="183"/>
        <v/>
      </c>
      <c r="G527" s="31" t="str">
        <f t="shared" si="184"/>
        <v/>
      </c>
      <c r="H527" s="26" t="str">
        <f t="shared" si="188"/>
        <v/>
      </c>
      <c r="I527" s="25" t="str">
        <f t="shared" si="185"/>
        <v/>
      </c>
      <c r="K527" s="27" t="str">
        <f t="shared" si="186"/>
        <v/>
      </c>
      <c r="L527" s="28" t="str">
        <f t="shared" si="170"/>
        <v/>
      </c>
      <c r="M527" s="29" t="str">
        <f t="shared" si="171"/>
        <v/>
      </c>
      <c r="N527" s="28" t="str">
        <f t="shared" si="172"/>
        <v/>
      </c>
      <c r="O527" s="29" t="str">
        <f t="shared" si="173"/>
        <v/>
      </c>
      <c r="P527" s="28" t="str">
        <f t="shared" si="174"/>
        <v/>
      </c>
      <c r="Q527" s="29" t="str">
        <f t="shared" si="175"/>
        <v/>
      </c>
      <c r="R527" s="28" t="str">
        <f t="shared" si="176"/>
        <v/>
      </c>
      <c r="S527" s="29" t="str">
        <f t="shared" si="177"/>
        <v/>
      </c>
      <c r="T527" s="28" t="str">
        <f t="shared" si="178"/>
        <v/>
      </c>
      <c r="U527" s="29" t="str">
        <f t="shared" si="179"/>
        <v/>
      </c>
      <c r="V527" s="28" t="str">
        <f t="shared" si="180"/>
        <v/>
      </c>
      <c r="W527" s="29" t="str">
        <f t="shared" si="181"/>
        <v/>
      </c>
    </row>
    <row r="528" spans="1:23" x14ac:dyDescent="0.25">
      <c r="A528" s="14" t="str">
        <f t="shared" si="168"/>
        <v/>
      </c>
      <c r="B528" s="56" t="str">
        <f t="shared" ca="1" si="169"/>
        <v/>
      </c>
      <c r="C528" s="30" t="str">
        <f t="shared" si="182"/>
        <v/>
      </c>
      <c r="E528" s="25" t="str">
        <f t="shared" si="187"/>
        <v/>
      </c>
      <c r="F528" s="31" t="str">
        <f t="shared" si="183"/>
        <v/>
      </c>
      <c r="G528" s="31" t="str">
        <f t="shared" si="184"/>
        <v/>
      </c>
      <c r="H528" s="26" t="str">
        <f t="shared" si="188"/>
        <v/>
      </c>
      <c r="I528" s="25" t="str">
        <f t="shared" si="185"/>
        <v/>
      </c>
      <c r="K528" s="27" t="str">
        <f t="shared" si="186"/>
        <v/>
      </c>
      <c r="L528" s="28" t="str">
        <f t="shared" si="170"/>
        <v/>
      </c>
      <c r="M528" s="29" t="str">
        <f t="shared" si="171"/>
        <v/>
      </c>
      <c r="N528" s="28" t="str">
        <f t="shared" si="172"/>
        <v/>
      </c>
      <c r="O528" s="29" t="str">
        <f t="shared" si="173"/>
        <v/>
      </c>
      <c r="P528" s="28" t="str">
        <f t="shared" si="174"/>
        <v/>
      </c>
      <c r="Q528" s="29" t="str">
        <f t="shared" si="175"/>
        <v/>
      </c>
      <c r="R528" s="28" t="str">
        <f t="shared" si="176"/>
        <v/>
      </c>
      <c r="S528" s="29" t="str">
        <f t="shared" si="177"/>
        <v/>
      </c>
      <c r="T528" s="28" t="str">
        <f t="shared" si="178"/>
        <v/>
      </c>
      <c r="U528" s="29" t="str">
        <f t="shared" si="179"/>
        <v/>
      </c>
      <c r="V528" s="28" t="str">
        <f t="shared" si="180"/>
        <v/>
      </c>
      <c r="W528" s="29" t="str">
        <f t="shared" si="181"/>
        <v/>
      </c>
    </row>
    <row r="529" spans="1:23" x14ac:dyDescent="0.25">
      <c r="A529" s="14" t="str">
        <f t="shared" si="168"/>
        <v/>
      </c>
      <c r="B529" s="56" t="str">
        <f t="shared" ca="1" si="169"/>
        <v/>
      </c>
      <c r="C529" s="30" t="str">
        <f t="shared" si="182"/>
        <v/>
      </c>
      <c r="E529" s="25" t="str">
        <f t="shared" si="187"/>
        <v/>
      </c>
      <c r="F529" s="31" t="str">
        <f t="shared" si="183"/>
        <v/>
      </c>
      <c r="G529" s="31" t="str">
        <f t="shared" si="184"/>
        <v/>
      </c>
      <c r="H529" s="26" t="str">
        <f t="shared" si="188"/>
        <v/>
      </c>
      <c r="I529" s="25" t="str">
        <f t="shared" si="185"/>
        <v/>
      </c>
      <c r="K529" s="27" t="str">
        <f t="shared" si="186"/>
        <v/>
      </c>
      <c r="L529" s="28" t="str">
        <f t="shared" si="170"/>
        <v/>
      </c>
      <c r="M529" s="29" t="str">
        <f t="shared" si="171"/>
        <v/>
      </c>
      <c r="N529" s="28" t="str">
        <f t="shared" si="172"/>
        <v/>
      </c>
      <c r="O529" s="29" t="str">
        <f t="shared" si="173"/>
        <v/>
      </c>
      <c r="P529" s="28" t="str">
        <f t="shared" si="174"/>
        <v/>
      </c>
      <c r="Q529" s="29" t="str">
        <f t="shared" si="175"/>
        <v/>
      </c>
      <c r="R529" s="28" t="str">
        <f t="shared" si="176"/>
        <v/>
      </c>
      <c r="S529" s="29" t="str">
        <f t="shared" si="177"/>
        <v/>
      </c>
      <c r="T529" s="28" t="str">
        <f t="shared" si="178"/>
        <v/>
      </c>
      <c r="U529" s="29" t="str">
        <f t="shared" si="179"/>
        <v/>
      </c>
      <c r="V529" s="28" t="str">
        <f t="shared" si="180"/>
        <v/>
      </c>
      <c r="W529" s="29" t="str">
        <f t="shared" si="181"/>
        <v/>
      </c>
    </row>
    <row r="530" spans="1:23" x14ac:dyDescent="0.25">
      <c r="A530" s="14" t="str">
        <f t="shared" si="168"/>
        <v/>
      </c>
      <c r="B530" s="56" t="str">
        <f t="shared" ca="1" si="169"/>
        <v/>
      </c>
      <c r="C530" s="30" t="str">
        <f t="shared" si="182"/>
        <v/>
      </c>
      <c r="E530" s="25" t="str">
        <f t="shared" si="187"/>
        <v/>
      </c>
      <c r="F530" s="31" t="str">
        <f t="shared" si="183"/>
        <v/>
      </c>
      <c r="G530" s="31" t="str">
        <f t="shared" si="184"/>
        <v/>
      </c>
      <c r="H530" s="26" t="str">
        <f t="shared" si="188"/>
        <v/>
      </c>
      <c r="I530" s="25" t="str">
        <f t="shared" si="185"/>
        <v/>
      </c>
      <c r="K530" s="27" t="str">
        <f t="shared" si="186"/>
        <v/>
      </c>
      <c r="L530" s="28" t="str">
        <f t="shared" si="170"/>
        <v/>
      </c>
      <c r="M530" s="29" t="str">
        <f t="shared" si="171"/>
        <v/>
      </c>
      <c r="N530" s="28" t="str">
        <f t="shared" si="172"/>
        <v/>
      </c>
      <c r="O530" s="29" t="str">
        <f t="shared" si="173"/>
        <v/>
      </c>
      <c r="P530" s="28" t="str">
        <f t="shared" si="174"/>
        <v/>
      </c>
      <c r="Q530" s="29" t="str">
        <f t="shared" si="175"/>
        <v/>
      </c>
      <c r="R530" s="28" t="str">
        <f t="shared" si="176"/>
        <v/>
      </c>
      <c r="S530" s="29" t="str">
        <f t="shared" si="177"/>
        <v/>
      </c>
      <c r="T530" s="28" t="str">
        <f t="shared" si="178"/>
        <v/>
      </c>
      <c r="U530" s="29" t="str">
        <f t="shared" si="179"/>
        <v/>
      </c>
      <c r="V530" s="28" t="str">
        <f t="shared" si="180"/>
        <v/>
      </c>
      <c r="W530" s="29" t="str">
        <f t="shared" si="181"/>
        <v/>
      </c>
    </row>
    <row r="531" spans="1:23" x14ac:dyDescent="0.25">
      <c r="A531" s="14" t="str">
        <f t="shared" si="168"/>
        <v/>
      </c>
      <c r="B531" s="56" t="str">
        <f t="shared" ca="1" si="169"/>
        <v/>
      </c>
      <c r="C531" s="30" t="str">
        <f t="shared" si="182"/>
        <v/>
      </c>
      <c r="E531" s="25" t="str">
        <f t="shared" si="187"/>
        <v/>
      </c>
      <c r="F531" s="31" t="str">
        <f t="shared" si="183"/>
        <v/>
      </c>
      <c r="G531" s="31" t="str">
        <f t="shared" si="184"/>
        <v/>
      </c>
      <c r="H531" s="26" t="str">
        <f t="shared" si="188"/>
        <v/>
      </c>
      <c r="I531" s="25" t="str">
        <f t="shared" si="185"/>
        <v/>
      </c>
      <c r="K531" s="27" t="str">
        <f t="shared" si="186"/>
        <v/>
      </c>
      <c r="L531" s="28" t="str">
        <f t="shared" si="170"/>
        <v/>
      </c>
      <c r="M531" s="29" t="str">
        <f t="shared" si="171"/>
        <v/>
      </c>
      <c r="N531" s="28" t="str">
        <f t="shared" si="172"/>
        <v/>
      </c>
      <c r="O531" s="29" t="str">
        <f t="shared" si="173"/>
        <v/>
      </c>
      <c r="P531" s="28" t="str">
        <f t="shared" si="174"/>
        <v/>
      </c>
      <c r="Q531" s="29" t="str">
        <f t="shared" si="175"/>
        <v/>
      </c>
      <c r="R531" s="28" t="str">
        <f t="shared" si="176"/>
        <v/>
      </c>
      <c r="S531" s="29" t="str">
        <f t="shared" si="177"/>
        <v/>
      </c>
      <c r="T531" s="28" t="str">
        <f t="shared" si="178"/>
        <v/>
      </c>
      <c r="U531" s="29" t="str">
        <f t="shared" si="179"/>
        <v/>
      </c>
      <c r="V531" s="28" t="str">
        <f t="shared" si="180"/>
        <v/>
      </c>
      <c r="W531" s="29" t="str">
        <f t="shared" si="181"/>
        <v/>
      </c>
    </row>
    <row r="532" spans="1:23" x14ac:dyDescent="0.25">
      <c r="A532" s="14" t="str">
        <f t="shared" si="168"/>
        <v/>
      </c>
      <c r="B532" s="56" t="str">
        <f t="shared" ca="1" si="169"/>
        <v/>
      </c>
      <c r="C532" s="30" t="str">
        <f t="shared" si="182"/>
        <v/>
      </c>
      <c r="E532" s="25" t="str">
        <f t="shared" si="187"/>
        <v/>
      </c>
      <c r="F532" s="31" t="str">
        <f t="shared" si="183"/>
        <v/>
      </c>
      <c r="G532" s="31" t="str">
        <f t="shared" si="184"/>
        <v/>
      </c>
      <c r="H532" s="26" t="str">
        <f t="shared" si="188"/>
        <v/>
      </c>
      <c r="I532" s="25" t="str">
        <f t="shared" si="185"/>
        <v/>
      </c>
      <c r="K532" s="27" t="str">
        <f t="shared" si="186"/>
        <v/>
      </c>
      <c r="L532" s="28" t="str">
        <f t="shared" si="170"/>
        <v/>
      </c>
      <c r="M532" s="29" t="str">
        <f t="shared" si="171"/>
        <v/>
      </c>
      <c r="N532" s="28" t="str">
        <f t="shared" si="172"/>
        <v/>
      </c>
      <c r="O532" s="29" t="str">
        <f t="shared" si="173"/>
        <v/>
      </c>
      <c r="P532" s="28" t="str">
        <f t="shared" si="174"/>
        <v/>
      </c>
      <c r="Q532" s="29" t="str">
        <f t="shared" si="175"/>
        <v/>
      </c>
      <c r="R532" s="28" t="str">
        <f t="shared" si="176"/>
        <v/>
      </c>
      <c r="S532" s="29" t="str">
        <f t="shared" si="177"/>
        <v/>
      </c>
      <c r="T532" s="28" t="str">
        <f t="shared" si="178"/>
        <v/>
      </c>
      <c r="U532" s="29" t="str">
        <f t="shared" si="179"/>
        <v/>
      </c>
      <c r="V532" s="28" t="str">
        <f t="shared" si="180"/>
        <v/>
      </c>
      <c r="W532" s="29" t="str">
        <f t="shared" si="181"/>
        <v/>
      </c>
    </row>
    <row r="533" spans="1:23" x14ac:dyDescent="0.25">
      <c r="A533" s="14" t="str">
        <f t="shared" si="168"/>
        <v/>
      </c>
      <c r="B533" s="56" t="str">
        <f t="shared" ca="1" si="169"/>
        <v/>
      </c>
      <c r="C533" s="30" t="str">
        <f t="shared" si="182"/>
        <v/>
      </c>
      <c r="E533" s="25" t="str">
        <f t="shared" si="187"/>
        <v/>
      </c>
      <c r="F533" s="31" t="str">
        <f t="shared" si="183"/>
        <v/>
      </c>
      <c r="G533" s="31" t="str">
        <f t="shared" si="184"/>
        <v/>
      </c>
      <c r="H533" s="26" t="str">
        <f t="shared" si="188"/>
        <v/>
      </c>
      <c r="I533" s="25" t="str">
        <f t="shared" si="185"/>
        <v/>
      </c>
      <c r="K533" s="27" t="str">
        <f t="shared" si="186"/>
        <v/>
      </c>
      <c r="L533" s="28" t="str">
        <f t="shared" si="170"/>
        <v/>
      </c>
      <c r="M533" s="29" t="str">
        <f t="shared" si="171"/>
        <v/>
      </c>
      <c r="N533" s="28" t="str">
        <f t="shared" si="172"/>
        <v/>
      </c>
      <c r="O533" s="29" t="str">
        <f t="shared" si="173"/>
        <v/>
      </c>
      <c r="P533" s="28" t="str">
        <f t="shared" si="174"/>
        <v/>
      </c>
      <c r="Q533" s="29" t="str">
        <f t="shared" si="175"/>
        <v/>
      </c>
      <c r="R533" s="28" t="str">
        <f t="shared" si="176"/>
        <v/>
      </c>
      <c r="S533" s="29" t="str">
        <f t="shared" si="177"/>
        <v/>
      </c>
      <c r="T533" s="28" t="str">
        <f t="shared" si="178"/>
        <v/>
      </c>
      <c r="U533" s="29" t="str">
        <f t="shared" si="179"/>
        <v/>
      </c>
      <c r="V533" s="28" t="str">
        <f t="shared" si="180"/>
        <v/>
      </c>
      <c r="W533" s="29" t="str">
        <f t="shared" si="181"/>
        <v/>
      </c>
    </row>
    <row r="534" spans="1:23" x14ac:dyDescent="0.25">
      <c r="A534" s="14" t="str">
        <f t="shared" si="168"/>
        <v/>
      </c>
      <c r="B534" s="56" t="str">
        <f t="shared" ca="1" si="169"/>
        <v/>
      </c>
      <c r="C534" s="30" t="str">
        <f t="shared" si="182"/>
        <v/>
      </c>
      <c r="E534" s="25" t="str">
        <f t="shared" si="187"/>
        <v/>
      </c>
      <c r="F534" s="31" t="str">
        <f t="shared" si="183"/>
        <v/>
      </c>
      <c r="G534" s="31" t="str">
        <f t="shared" si="184"/>
        <v/>
      </c>
      <c r="H534" s="26" t="str">
        <f t="shared" si="188"/>
        <v/>
      </c>
      <c r="I534" s="25" t="str">
        <f t="shared" si="185"/>
        <v/>
      </c>
      <c r="K534" s="27" t="str">
        <f t="shared" si="186"/>
        <v/>
      </c>
      <c r="L534" s="28" t="str">
        <f t="shared" si="170"/>
        <v/>
      </c>
      <c r="M534" s="29" t="str">
        <f t="shared" si="171"/>
        <v/>
      </c>
      <c r="N534" s="28" t="str">
        <f t="shared" si="172"/>
        <v/>
      </c>
      <c r="O534" s="29" t="str">
        <f t="shared" si="173"/>
        <v/>
      </c>
      <c r="P534" s="28" t="str">
        <f t="shared" si="174"/>
        <v/>
      </c>
      <c r="Q534" s="29" t="str">
        <f t="shared" si="175"/>
        <v/>
      </c>
      <c r="R534" s="28" t="str">
        <f t="shared" si="176"/>
        <v/>
      </c>
      <c r="S534" s="29" t="str">
        <f t="shared" si="177"/>
        <v/>
      </c>
      <c r="T534" s="28" t="str">
        <f t="shared" si="178"/>
        <v/>
      </c>
      <c r="U534" s="29" t="str">
        <f t="shared" si="179"/>
        <v/>
      </c>
      <c r="V534" s="28" t="str">
        <f t="shared" si="180"/>
        <v/>
      </c>
      <c r="W534" s="29" t="str">
        <f t="shared" si="181"/>
        <v/>
      </c>
    </row>
    <row r="535" spans="1:23" x14ac:dyDescent="0.25">
      <c r="A535" s="14" t="str">
        <f t="shared" si="168"/>
        <v/>
      </c>
      <c r="B535" s="56" t="str">
        <f t="shared" ca="1" si="169"/>
        <v/>
      </c>
      <c r="C535" s="30" t="str">
        <f t="shared" si="182"/>
        <v/>
      </c>
      <c r="E535" s="25" t="str">
        <f t="shared" si="187"/>
        <v/>
      </c>
      <c r="F535" s="31" t="str">
        <f t="shared" si="183"/>
        <v/>
      </c>
      <c r="G535" s="31" t="str">
        <f t="shared" si="184"/>
        <v/>
      </c>
      <c r="H535" s="26" t="str">
        <f t="shared" si="188"/>
        <v/>
      </c>
      <c r="I535" s="25" t="str">
        <f t="shared" si="185"/>
        <v/>
      </c>
      <c r="K535" s="27" t="str">
        <f t="shared" si="186"/>
        <v/>
      </c>
      <c r="L535" s="28" t="str">
        <f t="shared" si="170"/>
        <v/>
      </c>
      <c r="M535" s="29" t="str">
        <f t="shared" si="171"/>
        <v/>
      </c>
      <c r="N535" s="28" t="str">
        <f t="shared" si="172"/>
        <v/>
      </c>
      <c r="O535" s="29" t="str">
        <f t="shared" si="173"/>
        <v/>
      </c>
      <c r="P535" s="28" t="str">
        <f t="shared" si="174"/>
        <v/>
      </c>
      <c r="Q535" s="29" t="str">
        <f t="shared" si="175"/>
        <v/>
      </c>
      <c r="R535" s="28" t="str">
        <f t="shared" si="176"/>
        <v/>
      </c>
      <c r="S535" s="29" t="str">
        <f t="shared" si="177"/>
        <v/>
      </c>
      <c r="T535" s="28" t="str">
        <f t="shared" si="178"/>
        <v/>
      </c>
      <c r="U535" s="29" t="str">
        <f t="shared" si="179"/>
        <v/>
      </c>
      <c r="V535" s="28" t="str">
        <f t="shared" si="180"/>
        <v/>
      </c>
      <c r="W535" s="29" t="str">
        <f t="shared" si="181"/>
        <v/>
      </c>
    </row>
    <row r="536" spans="1:23" x14ac:dyDescent="0.25">
      <c r="A536" s="14" t="str">
        <f t="shared" si="168"/>
        <v/>
      </c>
      <c r="B536" s="56" t="str">
        <f t="shared" ca="1" si="169"/>
        <v/>
      </c>
      <c r="C536" s="30" t="str">
        <f t="shared" si="182"/>
        <v/>
      </c>
      <c r="E536" s="25" t="str">
        <f t="shared" si="187"/>
        <v/>
      </c>
      <c r="F536" s="31" t="str">
        <f t="shared" si="183"/>
        <v/>
      </c>
      <c r="G536" s="31" t="str">
        <f t="shared" si="184"/>
        <v/>
      </c>
      <c r="H536" s="26" t="str">
        <f t="shared" si="188"/>
        <v/>
      </c>
      <c r="I536" s="25" t="str">
        <f t="shared" si="185"/>
        <v/>
      </c>
      <c r="K536" s="27" t="str">
        <f t="shared" si="186"/>
        <v/>
      </c>
      <c r="L536" s="28" t="str">
        <f t="shared" si="170"/>
        <v/>
      </c>
      <c r="M536" s="29" t="str">
        <f t="shared" si="171"/>
        <v/>
      </c>
      <c r="N536" s="28" t="str">
        <f t="shared" si="172"/>
        <v/>
      </c>
      <c r="O536" s="29" t="str">
        <f t="shared" si="173"/>
        <v/>
      </c>
      <c r="P536" s="28" t="str">
        <f t="shared" si="174"/>
        <v/>
      </c>
      <c r="Q536" s="29" t="str">
        <f t="shared" si="175"/>
        <v/>
      </c>
      <c r="R536" s="28" t="str">
        <f t="shared" si="176"/>
        <v/>
      </c>
      <c r="S536" s="29" t="str">
        <f t="shared" si="177"/>
        <v/>
      </c>
      <c r="T536" s="28" t="str">
        <f t="shared" si="178"/>
        <v/>
      </c>
      <c r="U536" s="29" t="str">
        <f t="shared" si="179"/>
        <v/>
      </c>
      <c r="V536" s="28" t="str">
        <f t="shared" si="180"/>
        <v/>
      </c>
      <c r="W536" s="29" t="str">
        <f t="shared" si="181"/>
        <v/>
      </c>
    </row>
    <row r="537" spans="1:23" x14ac:dyDescent="0.25">
      <c r="A537" s="14" t="str">
        <f t="shared" si="168"/>
        <v/>
      </c>
      <c r="B537" s="56" t="str">
        <f t="shared" ca="1" si="169"/>
        <v/>
      </c>
      <c r="C537" s="30" t="str">
        <f t="shared" si="182"/>
        <v/>
      </c>
      <c r="E537" s="25" t="str">
        <f t="shared" si="187"/>
        <v/>
      </c>
      <c r="F537" s="31" t="str">
        <f t="shared" si="183"/>
        <v/>
      </c>
      <c r="G537" s="31" t="str">
        <f t="shared" si="184"/>
        <v/>
      </c>
      <c r="H537" s="26" t="str">
        <f t="shared" si="188"/>
        <v/>
      </c>
      <c r="I537" s="25" t="str">
        <f t="shared" si="185"/>
        <v/>
      </c>
      <c r="K537" s="27" t="str">
        <f t="shared" si="186"/>
        <v/>
      </c>
      <c r="L537" s="28" t="str">
        <f t="shared" si="170"/>
        <v/>
      </c>
      <c r="M537" s="29" t="str">
        <f t="shared" si="171"/>
        <v/>
      </c>
      <c r="N537" s="28" t="str">
        <f t="shared" si="172"/>
        <v/>
      </c>
      <c r="O537" s="29" t="str">
        <f t="shared" si="173"/>
        <v/>
      </c>
      <c r="P537" s="28" t="str">
        <f t="shared" si="174"/>
        <v/>
      </c>
      <c r="Q537" s="29" t="str">
        <f t="shared" si="175"/>
        <v/>
      </c>
      <c r="R537" s="28" t="str">
        <f t="shared" si="176"/>
        <v/>
      </c>
      <c r="S537" s="29" t="str">
        <f t="shared" si="177"/>
        <v/>
      </c>
      <c r="T537" s="28" t="str">
        <f t="shared" si="178"/>
        <v/>
      </c>
      <c r="U537" s="29" t="str">
        <f t="shared" si="179"/>
        <v/>
      </c>
      <c r="V537" s="28" t="str">
        <f t="shared" si="180"/>
        <v/>
      </c>
      <c r="W537" s="29" t="str">
        <f t="shared" si="181"/>
        <v/>
      </c>
    </row>
    <row r="538" spans="1:23" x14ac:dyDescent="0.25">
      <c r="A538" s="14" t="str">
        <f t="shared" si="168"/>
        <v/>
      </c>
      <c r="B538" s="56" t="str">
        <f t="shared" ca="1" si="169"/>
        <v/>
      </c>
      <c r="C538" s="30" t="str">
        <f t="shared" si="182"/>
        <v/>
      </c>
      <c r="E538" s="25" t="str">
        <f t="shared" si="187"/>
        <v/>
      </c>
      <c r="F538" s="31" t="str">
        <f t="shared" si="183"/>
        <v/>
      </c>
      <c r="G538" s="31" t="str">
        <f t="shared" si="184"/>
        <v/>
      </c>
      <c r="H538" s="26" t="str">
        <f t="shared" si="188"/>
        <v/>
      </c>
      <c r="I538" s="25" t="str">
        <f t="shared" si="185"/>
        <v/>
      </c>
      <c r="K538" s="27" t="str">
        <f t="shared" si="186"/>
        <v/>
      </c>
      <c r="L538" s="28" t="str">
        <f t="shared" si="170"/>
        <v/>
      </c>
      <c r="M538" s="29" t="str">
        <f t="shared" si="171"/>
        <v/>
      </c>
      <c r="N538" s="28" t="str">
        <f t="shared" si="172"/>
        <v/>
      </c>
      <c r="O538" s="29" t="str">
        <f t="shared" si="173"/>
        <v/>
      </c>
      <c r="P538" s="28" t="str">
        <f t="shared" si="174"/>
        <v/>
      </c>
      <c r="Q538" s="29" t="str">
        <f t="shared" si="175"/>
        <v/>
      </c>
      <c r="R538" s="28" t="str">
        <f t="shared" si="176"/>
        <v/>
      </c>
      <c r="S538" s="29" t="str">
        <f t="shared" si="177"/>
        <v/>
      </c>
      <c r="T538" s="28" t="str">
        <f t="shared" si="178"/>
        <v/>
      </c>
      <c r="U538" s="29" t="str">
        <f t="shared" si="179"/>
        <v/>
      </c>
      <c r="V538" s="28" t="str">
        <f t="shared" si="180"/>
        <v/>
      </c>
      <c r="W538" s="29" t="str">
        <f t="shared" si="181"/>
        <v/>
      </c>
    </row>
    <row r="539" spans="1:23" x14ac:dyDescent="0.25">
      <c r="A539" s="14" t="str">
        <f t="shared" si="168"/>
        <v/>
      </c>
      <c r="B539" s="56" t="str">
        <f t="shared" ca="1" si="169"/>
        <v/>
      </c>
      <c r="C539" s="30" t="str">
        <f t="shared" si="182"/>
        <v/>
      </c>
      <c r="E539" s="25" t="str">
        <f t="shared" si="187"/>
        <v/>
      </c>
      <c r="F539" s="31" t="str">
        <f t="shared" si="183"/>
        <v/>
      </c>
      <c r="G539" s="31" t="str">
        <f t="shared" si="184"/>
        <v/>
      </c>
      <c r="H539" s="26" t="str">
        <f t="shared" si="188"/>
        <v/>
      </c>
      <c r="I539" s="25" t="str">
        <f t="shared" si="185"/>
        <v/>
      </c>
      <c r="K539" s="27" t="str">
        <f t="shared" si="186"/>
        <v/>
      </c>
      <c r="L539" s="28" t="str">
        <f t="shared" si="170"/>
        <v/>
      </c>
      <c r="M539" s="29" t="str">
        <f t="shared" si="171"/>
        <v/>
      </c>
      <c r="N539" s="28" t="str">
        <f t="shared" si="172"/>
        <v/>
      </c>
      <c r="O539" s="29" t="str">
        <f t="shared" si="173"/>
        <v/>
      </c>
      <c r="P539" s="28" t="str">
        <f t="shared" si="174"/>
        <v/>
      </c>
      <c r="Q539" s="29" t="str">
        <f t="shared" si="175"/>
        <v/>
      </c>
      <c r="R539" s="28" t="str">
        <f t="shared" si="176"/>
        <v/>
      </c>
      <c r="S539" s="29" t="str">
        <f t="shared" si="177"/>
        <v/>
      </c>
      <c r="T539" s="28" t="str">
        <f t="shared" si="178"/>
        <v/>
      </c>
      <c r="U539" s="29" t="str">
        <f t="shared" si="179"/>
        <v/>
      </c>
      <c r="V539" s="28" t="str">
        <f t="shared" si="180"/>
        <v/>
      </c>
      <c r="W539" s="29" t="str">
        <f t="shared" si="181"/>
        <v/>
      </c>
    </row>
    <row r="540" spans="1:23" x14ac:dyDescent="0.25">
      <c r="A540" s="14" t="str">
        <f t="shared" si="168"/>
        <v/>
      </c>
      <c r="B540" s="56" t="str">
        <f t="shared" ca="1" si="169"/>
        <v/>
      </c>
      <c r="C540" s="30" t="str">
        <f t="shared" si="182"/>
        <v/>
      </c>
      <c r="E540" s="25" t="str">
        <f t="shared" si="187"/>
        <v/>
      </c>
      <c r="F540" s="31" t="str">
        <f t="shared" si="183"/>
        <v/>
      </c>
      <c r="G540" s="31" t="str">
        <f t="shared" si="184"/>
        <v/>
      </c>
      <c r="H540" s="26" t="str">
        <f t="shared" si="188"/>
        <v/>
      </c>
      <c r="I540" s="25" t="str">
        <f t="shared" si="185"/>
        <v/>
      </c>
      <c r="K540" s="27" t="str">
        <f t="shared" si="186"/>
        <v/>
      </c>
      <c r="L540" s="28" t="str">
        <f t="shared" si="170"/>
        <v/>
      </c>
      <c r="M540" s="29" t="str">
        <f t="shared" si="171"/>
        <v/>
      </c>
      <c r="N540" s="28" t="str">
        <f t="shared" si="172"/>
        <v/>
      </c>
      <c r="O540" s="29" t="str">
        <f t="shared" si="173"/>
        <v/>
      </c>
      <c r="P540" s="28" t="str">
        <f t="shared" si="174"/>
        <v/>
      </c>
      <c r="Q540" s="29" t="str">
        <f t="shared" si="175"/>
        <v/>
      </c>
      <c r="R540" s="28" t="str">
        <f t="shared" si="176"/>
        <v/>
      </c>
      <c r="S540" s="29" t="str">
        <f t="shared" si="177"/>
        <v/>
      </c>
      <c r="T540" s="28" t="str">
        <f t="shared" si="178"/>
        <v/>
      </c>
      <c r="U540" s="29" t="str">
        <f t="shared" si="179"/>
        <v/>
      </c>
      <c r="V540" s="28" t="str">
        <f t="shared" si="180"/>
        <v/>
      </c>
      <c r="W540" s="29" t="str">
        <f t="shared" si="181"/>
        <v/>
      </c>
    </row>
    <row r="541" spans="1:23" x14ac:dyDescent="0.25">
      <c r="A541" s="14" t="str">
        <f t="shared" si="168"/>
        <v/>
      </c>
      <c r="B541" s="56" t="str">
        <f t="shared" ca="1" si="169"/>
        <v/>
      </c>
      <c r="C541" s="30" t="str">
        <f t="shared" si="182"/>
        <v/>
      </c>
      <c r="E541" s="25" t="str">
        <f t="shared" si="187"/>
        <v/>
      </c>
      <c r="F541" s="31" t="str">
        <f t="shared" si="183"/>
        <v/>
      </c>
      <c r="G541" s="31" t="str">
        <f t="shared" si="184"/>
        <v/>
      </c>
      <c r="H541" s="26" t="str">
        <f t="shared" si="188"/>
        <v/>
      </c>
      <c r="I541" s="25" t="str">
        <f t="shared" si="185"/>
        <v/>
      </c>
      <c r="K541" s="27" t="str">
        <f t="shared" si="186"/>
        <v/>
      </c>
      <c r="L541" s="28" t="str">
        <f t="shared" si="170"/>
        <v/>
      </c>
      <c r="M541" s="29" t="str">
        <f t="shared" si="171"/>
        <v/>
      </c>
      <c r="N541" s="28" t="str">
        <f t="shared" si="172"/>
        <v/>
      </c>
      <c r="O541" s="29" t="str">
        <f t="shared" si="173"/>
        <v/>
      </c>
      <c r="P541" s="28" t="str">
        <f t="shared" si="174"/>
        <v/>
      </c>
      <c r="Q541" s="29" t="str">
        <f t="shared" si="175"/>
        <v/>
      </c>
      <c r="R541" s="28" t="str">
        <f t="shared" si="176"/>
        <v/>
      </c>
      <c r="S541" s="29" t="str">
        <f t="shared" si="177"/>
        <v/>
      </c>
      <c r="T541" s="28" t="str">
        <f t="shared" si="178"/>
        <v/>
      </c>
      <c r="U541" s="29" t="str">
        <f t="shared" si="179"/>
        <v/>
      </c>
      <c r="V541" s="28" t="str">
        <f t="shared" si="180"/>
        <v/>
      </c>
      <c r="W541" s="29" t="str">
        <f t="shared" si="181"/>
        <v/>
      </c>
    </row>
    <row r="542" spans="1:23" x14ac:dyDescent="0.25">
      <c r="A542" s="14" t="str">
        <f t="shared" si="168"/>
        <v/>
      </c>
      <c r="B542" s="56" t="str">
        <f t="shared" ca="1" si="169"/>
        <v/>
      </c>
      <c r="C542" s="30" t="str">
        <f t="shared" si="182"/>
        <v/>
      </c>
      <c r="E542" s="25" t="str">
        <f t="shared" si="187"/>
        <v/>
      </c>
      <c r="F542" s="31" t="str">
        <f t="shared" si="183"/>
        <v/>
      </c>
      <c r="G542" s="31" t="str">
        <f t="shared" si="184"/>
        <v/>
      </c>
      <c r="H542" s="26" t="str">
        <f t="shared" si="188"/>
        <v/>
      </c>
      <c r="I542" s="25" t="str">
        <f t="shared" si="185"/>
        <v/>
      </c>
      <c r="K542" s="27" t="str">
        <f t="shared" si="186"/>
        <v/>
      </c>
      <c r="L542" s="28" t="str">
        <f t="shared" si="170"/>
        <v/>
      </c>
      <c r="M542" s="29" t="str">
        <f t="shared" si="171"/>
        <v/>
      </c>
      <c r="N542" s="28" t="str">
        <f t="shared" si="172"/>
        <v/>
      </c>
      <c r="O542" s="29" t="str">
        <f t="shared" si="173"/>
        <v/>
      </c>
      <c r="P542" s="28" t="str">
        <f t="shared" si="174"/>
        <v/>
      </c>
      <c r="Q542" s="29" t="str">
        <f t="shared" si="175"/>
        <v/>
      </c>
      <c r="R542" s="28" t="str">
        <f t="shared" si="176"/>
        <v/>
      </c>
      <c r="S542" s="29" t="str">
        <f t="shared" si="177"/>
        <v/>
      </c>
      <c r="T542" s="28" t="str">
        <f t="shared" si="178"/>
        <v/>
      </c>
      <c r="U542" s="29" t="str">
        <f t="shared" si="179"/>
        <v/>
      </c>
      <c r="V542" s="28" t="str">
        <f t="shared" si="180"/>
        <v/>
      </c>
      <c r="W542" s="29" t="str">
        <f t="shared" si="181"/>
        <v/>
      </c>
    </row>
    <row r="543" spans="1:23" x14ac:dyDescent="0.25">
      <c r="A543" s="14" t="str">
        <f t="shared" si="168"/>
        <v/>
      </c>
      <c r="B543" s="56" t="str">
        <f t="shared" ca="1" si="169"/>
        <v/>
      </c>
      <c r="C543" s="30" t="str">
        <f t="shared" si="182"/>
        <v/>
      </c>
      <c r="E543" s="25" t="str">
        <f t="shared" si="187"/>
        <v/>
      </c>
      <c r="F543" s="31" t="str">
        <f t="shared" si="183"/>
        <v/>
      </c>
      <c r="G543" s="31" t="str">
        <f t="shared" si="184"/>
        <v/>
      </c>
      <c r="H543" s="26" t="str">
        <f t="shared" si="188"/>
        <v/>
      </c>
      <c r="I543" s="25" t="str">
        <f t="shared" si="185"/>
        <v/>
      </c>
      <c r="K543" s="27" t="str">
        <f t="shared" si="186"/>
        <v/>
      </c>
      <c r="L543" s="28" t="str">
        <f t="shared" si="170"/>
        <v/>
      </c>
      <c r="M543" s="29" t="str">
        <f t="shared" si="171"/>
        <v/>
      </c>
      <c r="N543" s="28" t="str">
        <f t="shared" si="172"/>
        <v/>
      </c>
      <c r="O543" s="29" t="str">
        <f t="shared" si="173"/>
        <v/>
      </c>
      <c r="P543" s="28" t="str">
        <f t="shared" si="174"/>
        <v/>
      </c>
      <c r="Q543" s="29" t="str">
        <f t="shared" si="175"/>
        <v/>
      </c>
      <c r="R543" s="28" t="str">
        <f t="shared" si="176"/>
        <v/>
      </c>
      <c r="S543" s="29" t="str">
        <f t="shared" si="177"/>
        <v/>
      </c>
      <c r="T543" s="28" t="str">
        <f t="shared" si="178"/>
        <v/>
      </c>
      <c r="U543" s="29" t="str">
        <f t="shared" si="179"/>
        <v/>
      </c>
      <c r="V543" s="28" t="str">
        <f t="shared" si="180"/>
        <v/>
      </c>
      <c r="W543" s="29" t="str">
        <f t="shared" si="181"/>
        <v/>
      </c>
    </row>
    <row r="544" spans="1:23" x14ac:dyDescent="0.25">
      <c r="A544" s="14" t="str">
        <f t="shared" si="168"/>
        <v/>
      </c>
      <c r="B544" s="56" t="str">
        <f t="shared" ca="1" si="169"/>
        <v/>
      </c>
      <c r="C544" s="30" t="str">
        <f t="shared" si="182"/>
        <v/>
      </c>
      <c r="E544" s="25" t="str">
        <f t="shared" si="187"/>
        <v/>
      </c>
      <c r="F544" s="31" t="str">
        <f t="shared" si="183"/>
        <v/>
      </c>
      <c r="G544" s="31" t="str">
        <f t="shared" si="184"/>
        <v/>
      </c>
      <c r="H544" s="26" t="str">
        <f t="shared" si="188"/>
        <v/>
      </c>
      <c r="I544" s="25" t="str">
        <f t="shared" si="185"/>
        <v/>
      </c>
      <c r="K544" s="27" t="str">
        <f t="shared" si="186"/>
        <v/>
      </c>
      <c r="L544" s="28" t="str">
        <f t="shared" si="170"/>
        <v/>
      </c>
      <c r="M544" s="29" t="str">
        <f t="shared" si="171"/>
        <v/>
      </c>
      <c r="N544" s="28" t="str">
        <f t="shared" si="172"/>
        <v/>
      </c>
      <c r="O544" s="29" t="str">
        <f t="shared" si="173"/>
        <v/>
      </c>
      <c r="P544" s="28" t="str">
        <f t="shared" si="174"/>
        <v/>
      </c>
      <c r="Q544" s="29" t="str">
        <f t="shared" si="175"/>
        <v/>
      </c>
      <c r="R544" s="28" t="str">
        <f t="shared" si="176"/>
        <v/>
      </c>
      <c r="S544" s="29" t="str">
        <f t="shared" si="177"/>
        <v/>
      </c>
      <c r="T544" s="28" t="str">
        <f t="shared" si="178"/>
        <v/>
      </c>
      <c r="U544" s="29" t="str">
        <f t="shared" si="179"/>
        <v/>
      </c>
      <c r="V544" s="28" t="str">
        <f t="shared" si="180"/>
        <v/>
      </c>
      <c r="W544" s="29" t="str">
        <f t="shared" si="181"/>
        <v/>
      </c>
    </row>
    <row r="545" spans="1:23" x14ac:dyDescent="0.25">
      <c r="A545" s="14" t="str">
        <f t="shared" si="168"/>
        <v/>
      </c>
      <c r="B545" s="56" t="str">
        <f t="shared" ca="1" si="169"/>
        <v/>
      </c>
      <c r="C545" s="30" t="str">
        <f t="shared" si="182"/>
        <v/>
      </c>
      <c r="E545" s="25" t="str">
        <f t="shared" si="187"/>
        <v/>
      </c>
      <c r="F545" s="31" t="str">
        <f t="shared" si="183"/>
        <v/>
      </c>
      <c r="G545" s="31" t="str">
        <f t="shared" si="184"/>
        <v/>
      </c>
      <c r="H545" s="26" t="str">
        <f t="shared" si="188"/>
        <v/>
      </c>
      <c r="I545" s="25" t="str">
        <f t="shared" si="185"/>
        <v/>
      </c>
      <c r="K545" s="27" t="str">
        <f t="shared" si="186"/>
        <v/>
      </c>
      <c r="L545" s="28" t="str">
        <f t="shared" si="170"/>
        <v/>
      </c>
      <c r="M545" s="29" t="str">
        <f t="shared" si="171"/>
        <v/>
      </c>
      <c r="N545" s="28" t="str">
        <f t="shared" si="172"/>
        <v/>
      </c>
      <c r="O545" s="29" t="str">
        <f t="shared" si="173"/>
        <v/>
      </c>
      <c r="P545" s="28" t="str">
        <f t="shared" si="174"/>
        <v/>
      </c>
      <c r="Q545" s="29" t="str">
        <f t="shared" si="175"/>
        <v/>
      </c>
      <c r="R545" s="28" t="str">
        <f t="shared" si="176"/>
        <v/>
      </c>
      <c r="S545" s="29" t="str">
        <f t="shared" si="177"/>
        <v/>
      </c>
      <c r="T545" s="28" t="str">
        <f t="shared" si="178"/>
        <v/>
      </c>
      <c r="U545" s="29" t="str">
        <f t="shared" si="179"/>
        <v/>
      </c>
      <c r="V545" s="28" t="str">
        <f t="shared" si="180"/>
        <v/>
      </c>
      <c r="W545" s="29" t="str">
        <f t="shared" si="181"/>
        <v/>
      </c>
    </row>
    <row r="546" spans="1:23" x14ac:dyDescent="0.25">
      <c r="A546" s="14" t="str">
        <f t="shared" si="168"/>
        <v/>
      </c>
      <c r="B546" s="56" t="str">
        <f t="shared" ca="1" si="169"/>
        <v/>
      </c>
      <c r="C546" s="30" t="str">
        <f t="shared" si="182"/>
        <v/>
      </c>
      <c r="E546" s="25" t="str">
        <f t="shared" si="187"/>
        <v/>
      </c>
      <c r="F546" s="31" t="str">
        <f t="shared" si="183"/>
        <v/>
      </c>
      <c r="G546" s="31" t="str">
        <f t="shared" si="184"/>
        <v/>
      </c>
      <c r="H546" s="26" t="str">
        <f t="shared" si="188"/>
        <v/>
      </c>
      <c r="I546" s="25" t="str">
        <f t="shared" si="185"/>
        <v/>
      </c>
      <c r="K546" s="27" t="str">
        <f t="shared" si="186"/>
        <v/>
      </c>
      <c r="L546" s="28" t="str">
        <f t="shared" si="170"/>
        <v/>
      </c>
      <c r="M546" s="29" t="str">
        <f t="shared" si="171"/>
        <v/>
      </c>
      <c r="N546" s="28" t="str">
        <f t="shared" si="172"/>
        <v/>
      </c>
      <c r="O546" s="29" t="str">
        <f t="shared" si="173"/>
        <v/>
      </c>
      <c r="P546" s="28" t="str">
        <f t="shared" si="174"/>
        <v/>
      </c>
      <c r="Q546" s="29" t="str">
        <f t="shared" si="175"/>
        <v/>
      </c>
      <c r="R546" s="28" t="str">
        <f t="shared" si="176"/>
        <v/>
      </c>
      <c r="S546" s="29" t="str">
        <f t="shared" si="177"/>
        <v/>
      </c>
      <c r="T546" s="28" t="str">
        <f t="shared" si="178"/>
        <v/>
      </c>
      <c r="U546" s="29" t="str">
        <f t="shared" si="179"/>
        <v/>
      </c>
      <c r="V546" s="28" t="str">
        <f t="shared" si="180"/>
        <v/>
      </c>
      <c r="W546" s="29" t="str">
        <f t="shared" si="181"/>
        <v/>
      </c>
    </row>
    <row r="547" spans="1:23" x14ac:dyDescent="0.25">
      <c r="A547" s="14" t="str">
        <f t="shared" si="168"/>
        <v/>
      </c>
      <c r="B547" s="56" t="str">
        <f t="shared" ca="1" si="169"/>
        <v/>
      </c>
      <c r="C547" s="30" t="str">
        <f t="shared" si="182"/>
        <v/>
      </c>
      <c r="E547" s="25" t="str">
        <f t="shared" si="187"/>
        <v/>
      </c>
      <c r="F547" s="31" t="str">
        <f t="shared" si="183"/>
        <v/>
      </c>
      <c r="G547" s="31" t="str">
        <f t="shared" si="184"/>
        <v/>
      </c>
      <c r="H547" s="26" t="str">
        <f t="shared" si="188"/>
        <v/>
      </c>
      <c r="I547" s="25" t="str">
        <f t="shared" si="185"/>
        <v/>
      </c>
      <c r="K547" s="27" t="str">
        <f t="shared" si="186"/>
        <v/>
      </c>
      <c r="L547" s="28" t="str">
        <f t="shared" si="170"/>
        <v/>
      </c>
      <c r="M547" s="29" t="str">
        <f t="shared" si="171"/>
        <v/>
      </c>
      <c r="N547" s="28" t="str">
        <f t="shared" si="172"/>
        <v/>
      </c>
      <c r="O547" s="29" t="str">
        <f t="shared" si="173"/>
        <v/>
      </c>
      <c r="P547" s="28" t="str">
        <f t="shared" si="174"/>
        <v/>
      </c>
      <c r="Q547" s="29" t="str">
        <f t="shared" si="175"/>
        <v/>
      </c>
      <c r="R547" s="28" t="str">
        <f t="shared" si="176"/>
        <v/>
      </c>
      <c r="S547" s="29" t="str">
        <f t="shared" si="177"/>
        <v/>
      </c>
      <c r="T547" s="28" t="str">
        <f t="shared" si="178"/>
        <v/>
      </c>
      <c r="U547" s="29" t="str">
        <f t="shared" si="179"/>
        <v/>
      </c>
      <c r="V547" s="28" t="str">
        <f t="shared" si="180"/>
        <v/>
      </c>
      <c r="W547" s="29" t="str">
        <f t="shared" si="181"/>
        <v/>
      </c>
    </row>
    <row r="548" spans="1:23" x14ac:dyDescent="0.25">
      <c r="A548" s="14" t="str">
        <f t="shared" si="168"/>
        <v/>
      </c>
      <c r="B548" s="56" t="str">
        <f t="shared" ca="1" si="169"/>
        <v/>
      </c>
      <c r="C548" s="30" t="str">
        <f t="shared" si="182"/>
        <v/>
      </c>
      <c r="E548" s="25" t="str">
        <f t="shared" si="187"/>
        <v/>
      </c>
      <c r="F548" s="31" t="str">
        <f t="shared" si="183"/>
        <v/>
      </c>
      <c r="G548" s="31" t="str">
        <f t="shared" si="184"/>
        <v/>
      </c>
      <c r="H548" s="26" t="str">
        <f t="shared" si="188"/>
        <v/>
      </c>
      <c r="I548" s="25" t="str">
        <f t="shared" si="185"/>
        <v/>
      </c>
      <c r="K548" s="27" t="str">
        <f t="shared" si="186"/>
        <v/>
      </c>
      <c r="L548" s="28" t="str">
        <f t="shared" si="170"/>
        <v/>
      </c>
      <c r="M548" s="29" t="str">
        <f t="shared" si="171"/>
        <v/>
      </c>
      <c r="N548" s="28" t="str">
        <f t="shared" si="172"/>
        <v/>
      </c>
      <c r="O548" s="29" t="str">
        <f t="shared" si="173"/>
        <v/>
      </c>
      <c r="P548" s="28" t="str">
        <f t="shared" si="174"/>
        <v/>
      </c>
      <c r="Q548" s="29" t="str">
        <f t="shared" si="175"/>
        <v/>
      </c>
      <c r="R548" s="28" t="str">
        <f t="shared" si="176"/>
        <v/>
      </c>
      <c r="S548" s="29" t="str">
        <f t="shared" si="177"/>
        <v/>
      </c>
      <c r="T548" s="28" t="str">
        <f t="shared" si="178"/>
        <v/>
      </c>
      <c r="U548" s="29" t="str">
        <f t="shared" si="179"/>
        <v/>
      </c>
      <c r="V548" s="28" t="str">
        <f t="shared" si="180"/>
        <v/>
      </c>
      <c r="W548" s="29" t="str">
        <f t="shared" si="181"/>
        <v/>
      </c>
    </row>
    <row r="549" spans="1:23" x14ac:dyDescent="0.25">
      <c r="A549" s="14" t="str">
        <f t="shared" si="168"/>
        <v/>
      </c>
      <c r="B549" s="56" t="str">
        <f t="shared" ca="1" si="169"/>
        <v/>
      </c>
      <c r="C549" s="30" t="str">
        <f t="shared" si="182"/>
        <v/>
      </c>
      <c r="E549" s="25" t="str">
        <f t="shared" si="187"/>
        <v/>
      </c>
      <c r="F549" s="31" t="str">
        <f t="shared" si="183"/>
        <v/>
      </c>
      <c r="G549" s="31" t="str">
        <f t="shared" si="184"/>
        <v/>
      </c>
      <c r="H549" s="26" t="str">
        <f t="shared" si="188"/>
        <v/>
      </c>
      <c r="I549" s="25" t="str">
        <f t="shared" si="185"/>
        <v/>
      </c>
      <c r="K549" s="27" t="str">
        <f t="shared" si="186"/>
        <v/>
      </c>
      <c r="L549" s="28" t="str">
        <f t="shared" si="170"/>
        <v/>
      </c>
      <c r="M549" s="29" t="str">
        <f t="shared" si="171"/>
        <v/>
      </c>
      <c r="N549" s="28" t="str">
        <f t="shared" si="172"/>
        <v/>
      </c>
      <c r="O549" s="29" t="str">
        <f t="shared" si="173"/>
        <v/>
      </c>
      <c r="P549" s="28" t="str">
        <f t="shared" si="174"/>
        <v/>
      </c>
      <c r="Q549" s="29" t="str">
        <f t="shared" si="175"/>
        <v/>
      </c>
      <c r="R549" s="28" t="str">
        <f t="shared" si="176"/>
        <v/>
      </c>
      <c r="S549" s="29" t="str">
        <f t="shared" si="177"/>
        <v/>
      </c>
      <c r="T549" s="28" t="str">
        <f t="shared" si="178"/>
        <v/>
      </c>
      <c r="U549" s="29" t="str">
        <f t="shared" si="179"/>
        <v/>
      </c>
      <c r="V549" s="28" t="str">
        <f t="shared" si="180"/>
        <v/>
      </c>
      <c r="W549" s="29" t="str">
        <f t="shared" si="181"/>
        <v/>
      </c>
    </row>
    <row r="550" spans="1:23" x14ac:dyDescent="0.25">
      <c r="A550" s="14" t="str">
        <f t="shared" si="168"/>
        <v/>
      </c>
      <c r="B550" s="56" t="str">
        <f t="shared" ca="1" si="169"/>
        <v/>
      </c>
      <c r="C550" s="30" t="str">
        <f t="shared" si="182"/>
        <v/>
      </c>
      <c r="E550" s="25" t="str">
        <f t="shared" si="187"/>
        <v/>
      </c>
      <c r="F550" s="31" t="str">
        <f t="shared" si="183"/>
        <v/>
      </c>
      <c r="G550" s="31" t="str">
        <f t="shared" si="184"/>
        <v/>
      </c>
      <c r="H550" s="26" t="str">
        <f t="shared" si="188"/>
        <v/>
      </c>
      <c r="I550" s="25" t="str">
        <f t="shared" si="185"/>
        <v/>
      </c>
      <c r="K550" s="27" t="str">
        <f t="shared" si="186"/>
        <v/>
      </c>
      <c r="L550" s="28" t="str">
        <f t="shared" si="170"/>
        <v/>
      </c>
      <c r="M550" s="29" t="str">
        <f t="shared" si="171"/>
        <v/>
      </c>
      <c r="N550" s="28" t="str">
        <f t="shared" si="172"/>
        <v/>
      </c>
      <c r="O550" s="29" t="str">
        <f t="shared" si="173"/>
        <v/>
      </c>
      <c r="P550" s="28" t="str">
        <f t="shared" si="174"/>
        <v/>
      </c>
      <c r="Q550" s="29" t="str">
        <f t="shared" si="175"/>
        <v/>
      </c>
      <c r="R550" s="28" t="str">
        <f t="shared" si="176"/>
        <v/>
      </c>
      <c r="S550" s="29" t="str">
        <f t="shared" si="177"/>
        <v/>
      </c>
      <c r="T550" s="28" t="str">
        <f t="shared" si="178"/>
        <v/>
      </c>
      <c r="U550" s="29" t="str">
        <f t="shared" si="179"/>
        <v/>
      </c>
      <c r="V550" s="28" t="str">
        <f t="shared" si="180"/>
        <v/>
      </c>
      <c r="W550" s="29" t="str">
        <f t="shared" si="181"/>
        <v/>
      </c>
    </row>
    <row r="551" spans="1:23" x14ac:dyDescent="0.25">
      <c r="A551" s="14" t="str">
        <f t="shared" si="168"/>
        <v/>
      </c>
      <c r="B551" s="56" t="str">
        <f t="shared" ca="1" si="169"/>
        <v/>
      </c>
      <c r="C551" s="30" t="str">
        <f t="shared" si="182"/>
        <v/>
      </c>
      <c r="E551" s="25" t="str">
        <f t="shared" si="187"/>
        <v/>
      </c>
      <c r="F551" s="31" t="str">
        <f t="shared" si="183"/>
        <v/>
      </c>
      <c r="G551" s="31" t="str">
        <f t="shared" si="184"/>
        <v/>
      </c>
      <c r="H551" s="26" t="str">
        <f t="shared" si="188"/>
        <v/>
      </c>
      <c r="I551" s="25" t="str">
        <f t="shared" si="185"/>
        <v/>
      </c>
      <c r="K551" s="27" t="str">
        <f t="shared" si="186"/>
        <v/>
      </c>
      <c r="L551" s="28" t="str">
        <f t="shared" si="170"/>
        <v/>
      </c>
      <c r="M551" s="29" t="str">
        <f t="shared" si="171"/>
        <v/>
      </c>
      <c r="N551" s="28" t="str">
        <f t="shared" si="172"/>
        <v/>
      </c>
      <c r="O551" s="29" t="str">
        <f t="shared" si="173"/>
        <v/>
      </c>
      <c r="P551" s="28" t="str">
        <f t="shared" si="174"/>
        <v/>
      </c>
      <c r="Q551" s="29" t="str">
        <f t="shared" si="175"/>
        <v/>
      </c>
      <c r="R551" s="28" t="str">
        <f t="shared" si="176"/>
        <v/>
      </c>
      <c r="S551" s="29" t="str">
        <f t="shared" si="177"/>
        <v/>
      </c>
      <c r="T551" s="28" t="str">
        <f t="shared" si="178"/>
        <v/>
      </c>
      <c r="U551" s="29" t="str">
        <f t="shared" si="179"/>
        <v/>
      </c>
      <c r="V551" s="28" t="str">
        <f t="shared" si="180"/>
        <v/>
      </c>
      <c r="W551" s="29" t="str">
        <f t="shared" si="181"/>
        <v/>
      </c>
    </row>
    <row r="552" spans="1:23" x14ac:dyDescent="0.25">
      <c r="A552" s="14" t="str">
        <f t="shared" si="168"/>
        <v/>
      </c>
      <c r="B552" s="56" t="str">
        <f t="shared" ca="1" si="169"/>
        <v/>
      </c>
      <c r="C552" s="30" t="str">
        <f t="shared" si="182"/>
        <v/>
      </c>
      <c r="E552" s="25" t="str">
        <f t="shared" si="187"/>
        <v/>
      </c>
      <c r="F552" s="31" t="str">
        <f t="shared" si="183"/>
        <v/>
      </c>
      <c r="G552" s="31" t="str">
        <f t="shared" si="184"/>
        <v/>
      </c>
      <c r="H552" s="26" t="str">
        <f t="shared" si="188"/>
        <v/>
      </c>
      <c r="I552" s="25" t="str">
        <f t="shared" si="185"/>
        <v/>
      </c>
      <c r="K552" s="27" t="str">
        <f t="shared" si="186"/>
        <v/>
      </c>
      <c r="L552" s="28" t="str">
        <f t="shared" si="170"/>
        <v/>
      </c>
      <c r="M552" s="29" t="str">
        <f t="shared" si="171"/>
        <v/>
      </c>
      <c r="N552" s="28" t="str">
        <f t="shared" si="172"/>
        <v/>
      </c>
      <c r="O552" s="29" t="str">
        <f t="shared" si="173"/>
        <v/>
      </c>
      <c r="P552" s="28" t="str">
        <f t="shared" si="174"/>
        <v/>
      </c>
      <c r="Q552" s="29" t="str">
        <f t="shared" si="175"/>
        <v/>
      </c>
      <c r="R552" s="28" t="str">
        <f t="shared" si="176"/>
        <v/>
      </c>
      <c r="S552" s="29" t="str">
        <f t="shared" si="177"/>
        <v/>
      </c>
      <c r="T552" s="28" t="str">
        <f t="shared" si="178"/>
        <v/>
      </c>
      <c r="U552" s="29" t="str">
        <f t="shared" si="179"/>
        <v/>
      </c>
      <c r="V552" s="28" t="str">
        <f t="shared" si="180"/>
        <v/>
      </c>
      <c r="W552" s="29" t="str">
        <f t="shared" si="181"/>
        <v/>
      </c>
    </row>
    <row r="553" spans="1:23" x14ac:dyDescent="0.25">
      <c r="A553" s="14" t="str">
        <f t="shared" si="168"/>
        <v/>
      </c>
      <c r="B553" s="56" t="str">
        <f t="shared" ca="1" si="169"/>
        <v/>
      </c>
      <c r="C553" s="30" t="str">
        <f t="shared" si="182"/>
        <v/>
      </c>
      <c r="E553" s="25" t="str">
        <f t="shared" si="187"/>
        <v/>
      </c>
      <c r="F553" s="31" t="str">
        <f t="shared" si="183"/>
        <v/>
      </c>
      <c r="G553" s="31" t="str">
        <f t="shared" si="184"/>
        <v/>
      </c>
      <c r="H553" s="26" t="str">
        <f t="shared" si="188"/>
        <v/>
      </c>
      <c r="I553" s="25" t="str">
        <f t="shared" si="185"/>
        <v/>
      </c>
      <c r="K553" s="27" t="str">
        <f t="shared" si="186"/>
        <v/>
      </c>
      <c r="L553" s="28" t="str">
        <f t="shared" si="170"/>
        <v/>
      </c>
      <c r="M553" s="29" t="str">
        <f t="shared" si="171"/>
        <v/>
      </c>
      <c r="N553" s="28" t="str">
        <f t="shared" si="172"/>
        <v/>
      </c>
      <c r="O553" s="29" t="str">
        <f t="shared" si="173"/>
        <v/>
      </c>
      <c r="P553" s="28" t="str">
        <f t="shared" si="174"/>
        <v/>
      </c>
      <c r="Q553" s="29" t="str">
        <f t="shared" si="175"/>
        <v/>
      </c>
      <c r="R553" s="28" t="str">
        <f t="shared" si="176"/>
        <v/>
      </c>
      <c r="S553" s="29" t="str">
        <f t="shared" si="177"/>
        <v/>
      </c>
      <c r="T553" s="28" t="str">
        <f t="shared" si="178"/>
        <v/>
      </c>
      <c r="U553" s="29" t="str">
        <f t="shared" si="179"/>
        <v/>
      </c>
      <c r="V553" s="28" t="str">
        <f t="shared" si="180"/>
        <v/>
      </c>
      <c r="W553" s="29" t="str">
        <f t="shared" si="181"/>
        <v/>
      </c>
    </row>
    <row r="554" spans="1:23" x14ac:dyDescent="0.25">
      <c r="A554" s="14" t="str">
        <f t="shared" si="168"/>
        <v/>
      </c>
      <c r="B554" s="56" t="str">
        <f t="shared" ca="1" si="169"/>
        <v/>
      </c>
      <c r="C554" s="30" t="str">
        <f t="shared" si="182"/>
        <v/>
      </c>
      <c r="E554" s="25" t="str">
        <f t="shared" si="187"/>
        <v/>
      </c>
      <c r="F554" s="31" t="str">
        <f t="shared" si="183"/>
        <v/>
      </c>
      <c r="G554" s="31" t="str">
        <f t="shared" si="184"/>
        <v/>
      </c>
      <c r="H554" s="26" t="str">
        <f t="shared" si="188"/>
        <v/>
      </c>
      <c r="I554" s="25" t="str">
        <f t="shared" si="185"/>
        <v/>
      </c>
      <c r="K554" s="27" t="str">
        <f t="shared" si="186"/>
        <v/>
      </c>
      <c r="L554" s="28" t="str">
        <f t="shared" si="170"/>
        <v/>
      </c>
      <c r="M554" s="29" t="str">
        <f t="shared" si="171"/>
        <v/>
      </c>
      <c r="N554" s="28" t="str">
        <f t="shared" si="172"/>
        <v/>
      </c>
      <c r="O554" s="29" t="str">
        <f t="shared" si="173"/>
        <v/>
      </c>
      <c r="P554" s="28" t="str">
        <f t="shared" si="174"/>
        <v/>
      </c>
      <c r="Q554" s="29" t="str">
        <f t="shared" si="175"/>
        <v/>
      </c>
      <c r="R554" s="28" t="str">
        <f t="shared" si="176"/>
        <v/>
      </c>
      <c r="S554" s="29" t="str">
        <f t="shared" si="177"/>
        <v/>
      </c>
      <c r="T554" s="28" t="str">
        <f t="shared" si="178"/>
        <v/>
      </c>
      <c r="U554" s="29" t="str">
        <f t="shared" si="179"/>
        <v/>
      </c>
      <c r="V554" s="28" t="str">
        <f t="shared" si="180"/>
        <v/>
      </c>
      <c r="W554" s="29" t="str">
        <f t="shared" si="181"/>
        <v/>
      </c>
    </row>
    <row r="555" spans="1:23" x14ac:dyDescent="0.25">
      <c r="A555" s="14" t="str">
        <f t="shared" si="168"/>
        <v/>
      </c>
      <c r="B555" s="56" t="str">
        <f t="shared" ca="1" si="169"/>
        <v/>
      </c>
      <c r="C555" s="30" t="str">
        <f t="shared" si="182"/>
        <v/>
      </c>
      <c r="E555" s="25" t="str">
        <f t="shared" si="187"/>
        <v/>
      </c>
      <c r="F555" s="31" t="str">
        <f t="shared" si="183"/>
        <v/>
      </c>
      <c r="G555" s="31" t="str">
        <f t="shared" si="184"/>
        <v/>
      </c>
      <c r="H555" s="26" t="str">
        <f t="shared" si="188"/>
        <v/>
      </c>
      <c r="I555" s="25" t="str">
        <f t="shared" si="185"/>
        <v/>
      </c>
      <c r="K555" s="27" t="str">
        <f t="shared" si="186"/>
        <v/>
      </c>
      <c r="L555" s="28" t="str">
        <f t="shared" si="170"/>
        <v/>
      </c>
      <c r="M555" s="29" t="str">
        <f t="shared" si="171"/>
        <v/>
      </c>
      <c r="N555" s="28" t="str">
        <f t="shared" si="172"/>
        <v/>
      </c>
      <c r="O555" s="29" t="str">
        <f t="shared" si="173"/>
        <v/>
      </c>
      <c r="P555" s="28" t="str">
        <f t="shared" si="174"/>
        <v/>
      </c>
      <c r="Q555" s="29" t="str">
        <f t="shared" si="175"/>
        <v/>
      </c>
      <c r="R555" s="28" t="str">
        <f t="shared" si="176"/>
        <v/>
      </c>
      <c r="S555" s="29" t="str">
        <f t="shared" si="177"/>
        <v/>
      </c>
      <c r="T555" s="28" t="str">
        <f t="shared" si="178"/>
        <v/>
      </c>
      <c r="U555" s="29" t="str">
        <f t="shared" si="179"/>
        <v/>
      </c>
      <c r="V555" s="28" t="str">
        <f t="shared" si="180"/>
        <v/>
      </c>
      <c r="W555" s="29" t="str">
        <f t="shared" si="181"/>
        <v/>
      </c>
    </row>
    <row r="556" spans="1:23" x14ac:dyDescent="0.25">
      <c r="A556" s="14" t="str">
        <f t="shared" si="168"/>
        <v/>
      </c>
      <c r="B556" s="56" t="str">
        <f t="shared" ca="1" si="169"/>
        <v/>
      </c>
      <c r="C556" s="30" t="str">
        <f t="shared" si="182"/>
        <v/>
      </c>
      <c r="E556" s="25" t="str">
        <f t="shared" si="187"/>
        <v/>
      </c>
      <c r="F556" s="31" t="str">
        <f t="shared" si="183"/>
        <v/>
      </c>
      <c r="G556" s="31" t="str">
        <f t="shared" si="184"/>
        <v/>
      </c>
      <c r="H556" s="26" t="str">
        <f t="shared" si="188"/>
        <v/>
      </c>
      <c r="I556" s="25" t="str">
        <f t="shared" si="185"/>
        <v/>
      </c>
      <c r="K556" s="27" t="str">
        <f t="shared" si="186"/>
        <v/>
      </c>
      <c r="L556" s="28" t="str">
        <f t="shared" si="170"/>
        <v/>
      </c>
      <c r="M556" s="29" t="str">
        <f t="shared" si="171"/>
        <v/>
      </c>
      <c r="N556" s="28" t="str">
        <f t="shared" si="172"/>
        <v/>
      </c>
      <c r="O556" s="29" t="str">
        <f t="shared" si="173"/>
        <v/>
      </c>
      <c r="P556" s="28" t="str">
        <f t="shared" si="174"/>
        <v/>
      </c>
      <c r="Q556" s="29" t="str">
        <f t="shared" si="175"/>
        <v/>
      </c>
      <c r="R556" s="28" t="str">
        <f t="shared" si="176"/>
        <v/>
      </c>
      <c r="S556" s="29" t="str">
        <f t="shared" si="177"/>
        <v/>
      </c>
      <c r="T556" s="28" t="str">
        <f t="shared" si="178"/>
        <v/>
      </c>
      <c r="U556" s="29" t="str">
        <f t="shared" si="179"/>
        <v/>
      </c>
      <c r="V556" s="28" t="str">
        <f t="shared" si="180"/>
        <v/>
      </c>
      <c r="W556" s="29" t="str">
        <f t="shared" si="181"/>
        <v/>
      </c>
    </row>
    <row r="557" spans="1:23" x14ac:dyDescent="0.25">
      <c r="A557" s="14" t="str">
        <f t="shared" si="168"/>
        <v/>
      </c>
      <c r="B557" s="56" t="str">
        <f t="shared" ca="1" si="169"/>
        <v/>
      </c>
      <c r="C557" s="30" t="str">
        <f t="shared" si="182"/>
        <v/>
      </c>
      <c r="E557" s="25" t="str">
        <f t="shared" si="187"/>
        <v/>
      </c>
      <c r="F557" s="31" t="str">
        <f t="shared" si="183"/>
        <v/>
      </c>
      <c r="G557" s="31" t="str">
        <f t="shared" si="184"/>
        <v/>
      </c>
      <c r="H557" s="26" t="str">
        <f t="shared" si="188"/>
        <v/>
      </c>
      <c r="I557" s="25" t="str">
        <f t="shared" si="185"/>
        <v/>
      </c>
      <c r="K557" s="27" t="str">
        <f t="shared" si="186"/>
        <v/>
      </c>
      <c r="L557" s="28" t="str">
        <f t="shared" si="170"/>
        <v/>
      </c>
      <c r="M557" s="29" t="str">
        <f t="shared" si="171"/>
        <v/>
      </c>
      <c r="N557" s="28" t="str">
        <f t="shared" si="172"/>
        <v/>
      </c>
      <c r="O557" s="29" t="str">
        <f t="shared" si="173"/>
        <v/>
      </c>
      <c r="P557" s="28" t="str">
        <f t="shared" si="174"/>
        <v/>
      </c>
      <c r="Q557" s="29" t="str">
        <f t="shared" si="175"/>
        <v/>
      </c>
      <c r="R557" s="28" t="str">
        <f t="shared" si="176"/>
        <v/>
      </c>
      <c r="S557" s="29" t="str">
        <f t="shared" si="177"/>
        <v/>
      </c>
      <c r="T557" s="28" t="str">
        <f t="shared" si="178"/>
        <v/>
      </c>
      <c r="U557" s="29" t="str">
        <f t="shared" si="179"/>
        <v/>
      </c>
      <c r="V557" s="28" t="str">
        <f t="shared" si="180"/>
        <v/>
      </c>
      <c r="W557" s="29" t="str">
        <f t="shared" si="181"/>
        <v/>
      </c>
    </row>
    <row r="558" spans="1:23" x14ac:dyDescent="0.25">
      <c r="A558" s="14" t="str">
        <f t="shared" si="168"/>
        <v/>
      </c>
      <c r="B558" s="56" t="str">
        <f t="shared" ca="1" si="169"/>
        <v/>
      </c>
      <c r="C558" s="30" t="str">
        <f t="shared" si="182"/>
        <v/>
      </c>
      <c r="E558" s="25" t="str">
        <f t="shared" si="187"/>
        <v/>
      </c>
      <c r="F558" s="31" t="str">
        <f t="shared" si="183"/>
        <v/>
      </c>
      <c r="G558" s="31" t="str">
        <f t="shared" si="184"/>
        <v/>
      </c>
      <c r="H558" s="26" t="str">
        <f t="shared" si="188"/>
        <v/>
      </c>
      <c r="I558" s="25" t="str">
        <f t="shared" si="185"/>
        <v/>
      </c>
      <c r="K558" s="27" t="str">
        <f t="shared" si="186"/>
        <v/>
      </c>
      <c r="L558" s="28" t="str">
        <f t="shared" si="170"/>
        <v/>
      </c>
      <c r="M558" s="29" t="str">
        <f t="shared" si="171"/>
        <v/>
      </c>
      <c r="N558" s="28" t="str">
        <f t="shared" si="172"/>
        <v/>
      </c>
      <c r="O558" s="29" t="str">
        <f t="shared" si="173"/>
        <v/>
      </c>
      <c r="P558" s="28" t="str">
        <f t="shared" si="174"/>
        <v/>
      </c>
      <c r="Q558" s="29" t="str">
        <f t="shared" si="175"/>
        <v/>
      </c>
      <c r="R558" s="28" t="str">
        <f t="shared" si="176"/>
        <v/>
      </c>
      <c r="S558" s="29" t="str">
        <f t="shared" si="177"/>
        <v/>
      </c>
      <c r="T558" s="28" t="str">
        <f t="shared" si="178"/>
        <v/>
      </c>
      <c r="U558" s="29" t="str">
        <f t="shared" si="179"/>
        <v/>
      </c>
      <c r="V558" s="28" t="str">
        <f t="shared" si="180"/>
        <v/>
      </c>
      <c r="W558" s="29" t="str">
        <f t="shared" si="181"/>
        <v/>
      </c>
    </row>
    <row r="559" spans="1:23" x14ac:dyDescent="0.25">
      <c r="A559" s="14" t="str">
        <f t="shared" si="168"/>
        <v/>
      </c>
      <c r="B559" s="56" t="str">
        <f t="shared" ca="1" si="169"/>
        <v/>
      </c>
      <c r="C559" s="30" t="str">
        <f t="shared" si="182"/>
        <v/>
      </c>
      <c r="E559" s="25" t="str">
        <f t="shared" si="187"/>
        <v/>
      </c>
      <c r="F559" s="31" t="str">
        <f t="shared" si="183"/>
        <v/>
      </c>
      <c r="G559" s="31" t="str">
        <f t="shared" si="184"/>
        <v/>
      </c>
      <c r="H559" s="26" t="str">
        <f t="shared" si="188"/>
        <v/>
      </c>
      <c r="I559" s="25" t="str">
        <f t="shared" si="185"/>
        <v/>
      </c>
      <c r="K559" s="27" t="str">
        <f t="shared" si="186"/>
        <v/>
      </c>
      <c r="L559" s="28" t="str">
        <f t="shared" si="170"/>
        <v/>
      </c>
      <c r="M559" s="29" t="str">
        <f t="shared" si="171"/>
        <v/>
      </c>
      <c r="N559" s="28" t="str">
        <f t="shared" si="172"/>
        <v/>
      </c>
      <c r="O559" s="29" t="str">
        <f t="shared" si="173"/>
        <v/>
      </c>
      <c r="P559" s="28" t="str">
        <f t="shared" si="174"/>
        <v/>
      </c>
      <c r="Q559" s="29" t="str">
        <f t="shared" si="175"/>
        <v/>
      </c>
      <c r="R559" s="28" t="str">
        <f t="shared" si="176"/>
        <v/>
      </c>
      <c r="S559" s="29" t="str">
        <f t="shared" si="177"/>
        <v/>
      </c>
      <c r="T559" s="28" t="str">
        <f t="shared" si="178"/>
        <v/>
      </c>
      <c r="U559" s="29" t="str">
        <f t="shared" si="179"/>
        <v/>
      </c>
      <c r="V559" s="28" t="str">
        <f t="shared" si="180"/>
        <v/>
      </c>
      <c r="W559" s="29" t="str">
        <f t="shared" si="181"/>
        <v/>
      </c>
    </row>
    <row r="560" spans="1:23" x14ac:dyDescent="0.25">
      <c r="A560" s="14" t="str">
        <f t="shared" si="168"/>
        <v/>
      </c>
      <c r="B560" s="56" t="str">
        <f t="shared" ca="1" si="169"/>
        <v/>
      </c>
      <c r="C560" s="30" t="str">
        <f t="shared" si="182"/>
        <v/>
      </c>
      <c r="E560" s="25" t="str">
        <f t="shared" si="187"/>
        <v/>
      </c>
      <c r="F560" s="31" t="str">
        <f t="shared" si="183"/>
        <v/>
      </c>
      <c r="G560" s="31" t="str">
        <f t="shared" si="184"/>
        <v/>
      </c>
      <c r="H560" s="26" t="str">
        <f t="shared" si="188"/>
        <v/>
      </c>
      <c r="I560" s="25" t="str">
        <f t="shared" si="185"/>
        <v/>
      </c>
      <c r="K560" s="27" t="str">
        <f t="shared" si="186"/>
        <v/>
      </c>
      <c r="L560" s="28" t="str">
        <f t="shared" si="170"/>
        <v/>
      </c>
      <c r="M560" s="29" t="str">
        <f t="shared" si="171"/>
        <v/>
      </c>
      <c r="N560" s="28" t="str">
        <f t="shared" si="172"/>
        <v/>
      </c>
      <c r="O560" s="29" t="str">
        <f t="shared" si="173"/>
        <v/>
      </c>
      <c r="P560" s="28" t="str">
        <f t="shared" si="174"/>
        <v/>
      </c>
      <c r="Q560" s="29" t="str">
        <f t="shared" si="175"/>
        <v/>
      </c>
      <c r="R560" s="28" t="str">
        <f t="shared" si="176"/>
        <v/>
      </c>
      <c r="S560" s="29" t="str">
        <f t="shared" si="177"/>
        <v/>
      </c>
      <c r="T560" s="28" t="str">
        <f t="shared" si="178"/>
        <v/>
      </c>
      <c r="U560" s="29" t="str">
        <f t="shared" si="179"/>
        <v/>
      </c>
      <c r="V560" s="28" t="str">
        <f t="shared" si="180"/>
        <v/>
      </c>
      <c r="W560" s="29" t="str">
        <f t="shared" si="181"/>
        <v/>
      </c>
    </row>
    <row r="561" spans="1:23" x14ac:dyDescent="0.25">
      <c r="A561" s="14" t="str">
        <f t="shared" si="168"/>
        <v/>
      </c>
      <c r="B561" s="56" t="str">
        <f t="shared" ca="1" si="169"/>
        <v/>
      </c>
      <c r="C561" s="30" t="str">
        <f t="shared" si="182"/>
        <v/>
      </c>
      <c r="E561" s="25" t="str">
        <f t="shared" si="187"/>
        <v/>
      </c>
      <c r="F561" s="31" t="str">
        <f t="shared" si="183"/>
        <v/>
      </c>
      <c r="G561" s="31" t="str">
        <f t="shared" si="184"/>
        <v/>
      </c>
      <c r="H561" s="26" t="str">
        <f t="shared" si="188"/>
        <v/>
      </c>
      <c r="I561" s="25" t="str">
        <f t="shared" si="185"/>
        <v/>
      </c>
      <c r="K561" s="27" t="str">
        <f t="shared" si="186"/>
        <v/>
      </c>
      <c r="L561" s="28" t="str">
        <f t="shared" si="170"/>
        <v/>
      </c>
      <c r="M561" s="29" t="str">
        <f t="shared" si="171"/>
        <v/>
      </c>
      <c r="N561" s="28" t="str">
        <f t="shared" si="172"/>
        <v/>
      </c>
      <c r="O561" s="29" t="str">
        <f t="shared" si="173"/>
        <v/>
      </c>
      <c r="P561" s="28" t="str">
        <f t="shared" si="174"/>
        <v/>
      </c>
      <c r="Q561" s="29" t="str">
        <f t="shared" si="175"/>
        <v/>
      </c>
      <c r="R561" s="28" t="str">
        <f t="shared" si="176"/>
        <v/>
      </c>
      <c r="S561" s="29" t="str">
        <f t="shared" si="177"/>
        <v/>
      </c>
      <c r="T561" s="28" t="str">
        <f t="shared" si="178"/>
        <v/>
      </c>
      <c r="U561" s="29" t="str">
        <f t="shared" si="179"/>
        <v/>
      </c>
      <c r="V561" s="28" t="str">
        <f t="shared" si="180"/>
        <v/>
      </c>
      <c r="W561" s="29" t="str">
        <f t="shared" si="181"/>
        <v/>
      </c>
    </row>
    <row r="562" spans="1:23" x14ac:dyDescent="0.25">
      <c r="A562" s="14" t="str">
        <f t="shared" si="168"/>
        <v/>
      </c>
      <c r="B562" s="56" t="str">
        <f t="shared" ca="1" si="169"/>
        <v/>
      </c>
      <c r="C562" s="30" t="str">
        <f t="shared" si="182"/>
        <v/>
      </c>
      <c r="E562" s="25" t="str">
        <f t="shared" si="187"/>
        <v/>
      </c>
      <c r="F562" s="31" t="str">
        <f t="shared" si="183"/>
        <v/>
      </c>
      <c r="G562" s="31" t="str">
        <f t="shared" si="184"/>
        <v/>
      </c>
      <c r="H562" s="26" t="str">
        <f t="shared" si="188"/>
        <v/>
      </c>
      <c r="I562" s="25" t="str">
        <f t="shared" si="185"/>
        <v/>
      </c>
      <c r="K562" s="27" t="str">
        <f t="shared" si="186"/>
        <v/>
      </c>
      <c r="L562" s="28" t="str">
        <f t="shared" si="170"/>
        <v/>
      </c>
      <c r="M562" s="29" t="str">
        <f t="shared" si="171"/>
        <v/>
      </c>
      <c r="N562" s="28" t="str">
        <f t="shared" si="172"/>
        <v/>
      </c>
      <c r="O562" s="29" t="str">
        <f t="shared" si="173"/>
        <v/>
      </c>
      <c r="P562" s="28" t="str">
        <f t="shared" si="174"/>
        <v/>
      </c>
      <c r="Q562" s="29" t="str">
        <f t="shared" si="175"/>
        <v/>
      </c>
      <c r="R562" s="28" t="str">
        <f t="shared" si="176"/>
        <v/>
      </c>
      <c r="S562" s="29" t="str">
        <f t="shared" si="177"/>
        <v/>
      </c>
      <c r="T562" s="28" t="str">
        <f t="shared" si="178"/>
        <v/>
      </c>
      <c r="U562" s="29" t="str">
        <f t="shared" si="179"/>
        <v/>
      </c>
      <c r="V562" s="28" t="str">
        <f t="shared" si="180"/>
        <v/>
      </c>
      <c r="W562" s="29" t="str">
        <f t="shared" si="181"/>
        <v/>
      </c>
    </row>
    <row r="563" spans="1:23" x14ac:dyDescent="0.25">
      <c r="A563" s="14" t="str">
        <f t="shared" si="168"/>
        <v/>
      </c>
      <c r="B563" s="56" t="str">
        <f t="shared" ca="1" si="169"/>
        <v/>
      </c>
      <c r="C563" s="30" t="str">
        <f t="shared" si="182"/>
        <v/>
      </c>
      <c r="E563" s="25" t="str">
        <f t="shared" si="187"/>
        <v/>
      </c>
      <c r="F563" s="31" t="str">
        <f t="shared" si="183"/>
        <v/>
      </c>
      <c r="G563" s="31" t="str">
        <f t="shared" si="184"/>
        <v/>
      </c>
      <c r="H563" s="26" t="str">
        <f t="shared" si="188"/>
        <v/>
      </c>
      <c r="I563" s="25" t="str">
        <f t="shared" si="185"/>
        <v/>
      </c>
      <c r="K563" s="27" t="str">
        <f t="shared" si="186"/>
        <v/>
      </c>
      <c r="L563" s="28" t="str">
        <f t="shared" si="170"/>
        <v/>
      </c>
      <c r="M563" s="29" t="str">
        <f t="shared" si="171"/>
        <v/>
      </c>
      <c r="N563" s="28" t="str">
        <f t="shared" si="172"/>
        <v/>
      </c>
      <c r="O563" s="29" t="str">
        <f t="shared" si="173"/>
        <v/>
      </c>
      <c r="P563" s="28" t="str">
        <f t="shared" si="174"/>
        <v/>
      </c>
      <c r="Q563" s="29" t="str">
        <f t="shared" si="175"/>
        <v/>
      </c>
      <c r="R563" s="28" t="str">
        <f t="shared" si="176"/>
        <v/>
      </c>
      <c r="S563" s="29" t="str">
        <f t="shared" si="177"/>
        <v/>
      </c>
      <c r="T563" s="28" t="str">
        <f t="shared" si="178"/>
        <v/>
      </c>
      <c r="U563" s="29" t="str">
        <f t="shared" si="179"/>
        <v/>
      </c>
      <c r="V563" s="28" t="str">
        <f t="shared" si="180"/>
        <v/>
      </c>
      <c r="W563" s="29" t="str">
        <f t="shared" si="181"/>
        <v/>
      </c>
    </row>
    <row r="564" spans="1:23" x14ac:dyDescent="0.25">
      <c r="A564" s="14" t="str">
        <f t="shared" si="168"/>
        <v/>
      </c>
      <c r="B564" s="56" t="str">
        <f t="shared" ca="1" si="169"/>
        <v/>
      </c>
      <c r="C564" s="30" t="str">
        <f t="shared" si="182"/>
        <v/>
      </c>
      <c r="E564" s="25" t="str">
        <f t="shared" si="187"/>
        <v/>
      </c>
      <c r="F564" s="31" t="str">
        <f t="shared" si="183"/>
        <v/>
      </c>
      <c r="G564" s="31" t="str">
        <f t="shared" si="184"/>
        <v/>
      </c>
      <c r="H564" s="26" t="str">
        <f t="shared" si="188"/>
        <v/>
      </c>
      <c r="I564" s="25" t="str">
        <f t="shared" si="185"/>
        <v/>
      </c>
      <c r="K564" s="27" t="str">
        <f t="shared" si="186"/>
        <v/>
      </c>
      <c r="L564" s="28" t="str">
        <f t="shared" si="170"/>
        <v/>
      </c>
      <c r="M564" s="29" t="str">
        <f t="shared" si="171"/>
        <v/>
      </c>
      <c r="N564" s="28" t="str">
        <f t="shared" si="172"/>
        <v/>
      </c>
      <c r="O564" s="29" t="str">
        <f t="shared" si="173"/>
        <v/>
      </c>
      <c r="P564" s="28" t="str">
        <f t="shared" si="174"/>
        <v/>
      </c>
      <c r="Q564" s="29" t="str">
        <f t="shared" si="175"/>
        <v/>
      </c>
      <c r="R564" s="28" t="str">
        <f t="shared" si="176"/>
        <v/>
      </c>
      <c r="S564" s="29" t="str">
        <f t="shared" si="177"/>
        <v/>
      </c>
      <c r="T564" s="28" t="str">
        <f t="shared" si="178"/>
        <v/>
      </c>
      <c r="U564" s="29" t="str">
        <f t="shared" si="179"/>
        <v/>
      </c>
      <c r="V564" s="28" t="str">
        <f t="shared" si="180"/>
        <v/>
      </c>
      <c r="W564" s="29" t="str">
        <f t="shared" si="181"/>
        <v/>
      </c>
    </row>
    <row r="565" spans="1:23" x14ac:dyDescent="0.25">
      <c r="A565" s="14" t="str">
        <f t="shared" si="168"/>
        <v/>
      </c>
      <c r="B565" s="56" t="str">
        <f t="shared" ca="1" si="169"/>
        <v/>
      </c>
      <c r="C565" s="30" t="str">
        <f t="shared" si="182"/>
        <v/>
      </c>
      <c r="E565" s="25" t="str">
        <f t="shared" si="187"/>
        <v/>
      </c>
      <c r="F565" s="31" t="str">
        <f t="shared" si="183"/>
        <v/>
      </c>
      <c r="G565" s="31" t="str">
        <f t="shared" si="184"/>
        <v/>
      </c>
      <c r="H565" s="26" t="str">
        <f t="shared" si="188"/>
        <v/>
      </c>
      <c r="I565" s="25" t="str">
        <f t="shared" si="185"/>
        <v/>
      </c>
      <c r="K565" s="27" t="str">
        <f t="shared" si="186"/>
        <v/>
      </c>
      <c r="L565" s="28" t="str">
        <f t="shared" si="170"/>
        <v/>
      </c>
      <c r="M565" s="29" t="str">
        <f t="shared" si="171"/>
        <v/>
      </c>
      <c r="N565" s="28" t="str">
        <f t="shared" si="172"/>
        <v/>
      </c>
      <c r="O565" s="29" t="str">
        <f t="shared" si="173"/>
        <v/>
      </c>
      <c r="P565" s="28" t="str">
        <f t="shared" si="174"/>
        <v/>
      </c>
      <c r="Q565" s="29" t="str">
        <f t="shared" si="175"/>
        <v/>
      </c>
      <c r="R565" s="28" t="str">
        <f t="shared" si="176"/>
        <v/>
      </c>
      <c r="S565" s="29" t="str">
        <f t="shared" si="177"/>
        <v/>
      </c>
      <c r="T565" s="28" t="str">
        <f t="shared" si="178"/>
        <v/>
      </c>
      <c r="U565" s="29" t="str">
        <f t="shared" si="179"/>
        <v/>
      </c>
      <c r="V565" s="28" t="str">
        <f t="shared" si="180"/>
        <v/>
      </c>
      <c r="W565" s="29" t="str">
        <f t="shared" si="181"/>
        <v/>
      </c>
    </row>
    <row r="566" spans="1:23" x14ac:dyDescent="0.25">
      <c r="A566" s="14" t="str">
        <f t="shared" si="168"/>
        <v/>
      </c>
      <c r="B566" s="56" t="str">
        <f t="shared" ca="1" si="169"/>
        <v/>
      </c>
      <c r="C566" s="30" t="str">
        <f t="shared" si="182"/>
        <v/>
      </c>
      <c r="E566" s="25" t="str">
        <f t="shared" si="187"/>
        <v/>
      </c>
      <c r="F566" s="31" t="str">
        <f t="shared" si="183"/>
        <v/>
      </c>
      <c r="G566" s="31" t="str">
        <f t="shared" si="184"/>
        <v/>
      </c>
      <c r="H566" s="26" t="str">
        <f t="shared" si="188"/>
        <v/>
      </c>
      <c r="I566" s="25" t="str">
        <f t="shared" si="185"/>
        <v/>
      </c>
      <c r="K566" s="27" t="str">
        <f t="shared" si="186"/>
        <v/>
      </c>
      <c r="L566" s="28" t="str">
        <f t="shared" si="170"/>
        <v/>
      </c>
      <c r="M566" s="29" t="str">
        <f t="shared" si="171"/>
        <v/>
      </c>
      <c r="N566" s="28" t="str">
        <f t="shared" si="172"/>
        <v/>
      </c>
      <c r="O566" s="29" t="str">
        <f t="shared" si="173"/>
        <v/>
      </c>
      <c r="P566" s="28" t="str">
        <f t="shared" si="174"/>
        <v/>
      </c>
      <c r="Q566" s="29" t="str">
        <f t="shared" si="175"/>
        <v/>
      </c>
      <c r="R566" s="28" t="str">
        <f t="shared" si="176"/>
        <v/>
      </c>
      <c r="S566" s="29" t="str">
        <f t="shared" si="177"/>
        <v/>
      </c>
      <c r="T566" s="28" t="str">
        <f t="shared" si="178"/>
        <v/>
      </c>
      <c r="U566" s="29" t="str">
        <f t="shared" si="179"/>
        <v/>
      </c>
      <c r="V566" s="28" t="str">
        <f t="shared" si="180"/>
        <v/>
      </c>
      <c r="W566" s="29" t="str">
        <f t="shared" si="181"/>
        <v/>
      </c>
    </row>
    <row r="567" spans="1:23" x14ac:dyDescent="0.25">
      <c r="A567" s="14" t="str">
        <f t="shared" si="168"/>
        <v/>
      </c>
      <c r="B567" s="56" t="str">
        <f t="shared" ca="1" si="169"/>
        <v/>
      </c>
      <c r="C567" s="30" t="str">
        <f t="shared" si="182"/>
        <v/>
      </c>
      <c r="E567" s="25" t="str">
        <f t="shared" si="187"/>
        <v/>
      </c>
      <c r="F567" s="31" t="str">
        <f t="shared" si="183"/>
        <v/>
      </c>
      <c r="G567" s="31" t="str">
        <f t="shared" si="184"/>
        <v/>
      </c>
      <c r="H567" s="26" t="str">
        <f t="shared" si="188"/>
        <v/>
      </c>
      <c r="I567" s="25" t="str">
        <f t="shared" si="185"/>
        <v/>
      </c>
      <c r="K567" s="27" t="str">
        <f t="shared" si="186"/>
        <v/>
      </c>
      <c r="L567" s="28" t="str">
        <f t="shared" si="170"/>
        <v/>
      </c>
      <c r="M567" s="29" t="str">
        <f t="shared" si="171"/>
        <v/>
      </c>
      <c r="N567" s="28" t="str">
        <f t="shared" si="172"/>
        <v/>
      </c>
      <c r="O567" s="29" t="str">
        <f t="shared" si="173"/>
        <v/>
      </c>
      <c r="P567" s="28" t="str">
        <f t="shared" si="174"/>
        <v/>
      </c>
      <c r="Q567" s="29" t="str">
        <f t="shared" si="175"/>
        <v/>
      </c>
      <c r="R567" s="28" t="str">
        <f t="shared" si="176"/>
        <v/>
      </c>
      <c r="S567" s="29" t="str">
        <f t="shared" si="177"/>
        <v/>
      </c>
      <c r="T567" s="28" t="str">
        <f t="shared" si="178"/>
        <v/>
      </c>
      <c r="U567" s="29" t="str">
        <f t="shared" si="179"/>
        <v/>
      </c>
      <c r="V567" s="28" t="str">
        <f t="shared" si="180"/>
        <v/>
      </c>
      <c r="W567" s="29" t="str">
        <f t="shared" si="181"/>
        <v/>
      </c>
    </row>
    <row r="568" spans="1:23" x14ac:dyDescent="0.25">
      <c r="A568" s="14" t="str">
        <f t="shared" si="168"/>
        <v/>
      </c>
      <c r="B568" s="56" t="str">
        <f t="shared" ca="1" si="169"/>
        <v/>
      </c>
      <c r="C568" s="30" t="str">
        <f t="shared" si="182"/>
        <v/>
      </c>
      <c r="E568" s="25" t="str">
        <f t="shared" si="187"/>
        <v/>
      </c>
      <c r="F568" s="31" t="str">
        <f t="shared" si="183"/>
        <v/>
      </c>
      <c r="G568" s="31" t="str">
        <f t="shared" si="184"/>
        <v/>
      </c>
      <c r="H568" s="26" t="str">
        <f t="shared" si="188"/>
        <v/>
      </c>
      <c r="I568" s="25" t="str">
        <f t="shared" si="185"/>
        <v/>
      </c>
      <c r="K568" s="27" t="str">
        <f t="shared" si="186"/>
        <v/>
      </c>
      <c r="L568" s="28" t="str">
        <f t="shared" si="170"/>
        <v/>
      </c>
      <c r="M568" s="29" t="str">
        <f t="shared" si="171"/>
        <v/>
      </c>
      <c r="N568" s="28" t="str">
        <f t="shared" si="172"/>
        <v/>
      </c>
      <c r="O568" s="29" t="str">
        <f t="shared" si="173"/>
        <v/>
      </c>
      <c r="P568" s="28" t="str">
        <f t="shared" si="174"/>
        <v/>
      </c>
      <c r="Q568" s="29" t="str">
        <f t="shared" si="175"/>
        <v/>
      </c>
      <c r="R568" s="28" t="str">
        <f t="shared" si="176"/>
        <v/>
      </c>
      <c r="S568" s="29" t="str">
        <f t="shared" si="177"/>
        <v/>
      </c>
      <c r="T568" s="28" t="str">
        <f t="shared" si="178"/>
        <v/>
      </c>
      <c r="U568" s="29" t="str">
        <f t="shared" si="179"/>
        <v/>
      </c>
      <c r="V568" s="28" t="str">
        <f t="shared" si="180"/>
        <v/>
      </c>
      <c r="W568" s="29" t="str">
        <f t="shared" si="181"/>
        <v/>
      </c>
    </row>
    <row r="569" spans="1:23" x14ac:dyDescent="0.25">
      <c r="A569" s="14" t="str">
        <f t="shared" si="168"/>
        <v/>
      </c>
      <c r="B569" s="56" t="str">
        <f t="shared" ca="1" si="169"/>
        <v/>
      </c>
      <c r="C569" s="30" t="str">
        <f t="shared" si="182"/>
        <v/>
      </c>
      <c r="E569" s="25" t="str">
        <f t="shared" si="187"/>
        <v/>
      </c>
      <c r="F569" s="31" t="str">
        <f t="shared" si="183"/>
        <v/>
      </c>
      <c r="G569" s="31" t="str">
        <f t="shared" si="184"/>
        <v/>
      </c>
      <c r="H569" s="26" t="str">
        <f t="shared" si="188"/>
        <v/>
      </c>
      <c r="I569" s="25" t="str">
        <f t="shared" si="185"/>
        <v/>
      </c>
      <c r="K569" s="27" t="str">
        <f t="shared" si="186"/>
        <v/>
      </c>
      <c r="L569" s="28" t="str">
        <f t="shared" si="170"/>
        <v/>
      </c>
      <c r="M569" s="29" t="str">
        <f t="shared" si="171"/>
        <v/>
      </c>
      <c r="N569" s="28" t="str">
        <f t="shared" si="172"/>
        <v/>
      </c>
      <c r="O569" s="29" t="str">
        <f t="shared" si="173"/>
        <v/>
      </c>
      <c r="P569" s="28" t="str">
        <f t="shared" si="174"/>
        <v/>
      </c>
      <c r="Q569" s="29" t="str">
        <f t="shared" si="175"/>
        <v/>
      </c>
      <c r="R569" s="28" t="str">
        <f t="shared" si="176"/>
        <v/>
      </c>
      <c r="S569" s="29" t="str">
        <f t="shared" si="177"/>
        <v/>
      </c>
      <c r="T569" s="28" t="str">
        <f t="shared" si="178"/>
        <v/>
      </c>
      <c r="U569" s="29" t="str">
        <f t="shared" si="179"/>
        <v/>
      </c>
      <c r="V569" s="28" t="str">
        <f t="shared" si="180"/>
        <v/>
      </c>
      <c r="W569" s="29" t="str">
        <f t="shared" si="181"/>
        <v/>
      </c>
    </row>
    <row r="570" spans="1:23" x14ac:dyDescent="0.25">
      <c r="A570" s="14" t="str">
        <f t="shared" si="168"/>
        <v/>
      </c>
      <c r="B570" s="56" t="str">
        <f t="shared" ca="1" si="169"/>
        <v/>
      </c>
      <c r="C570" s="30" t="str">
        <f t="shared" si="182"/>
        <v/>
      </c>
      <c r="E570" s="25" t="str">
        <f t="shared" si="187"/>
        <v/>
      </c>
      <c r="F570" s="31" t="str">
        <f t="shared" si="183"/>
        <v/>
      </c>
      <c r="G570" s="31" t="str">
        <f t="shared" si="184"/>
        <v/>
      </c>
      <c r="H570" s="26" t="str">
        <f t="shared" si="188"/>
        <v/>
      </c>
      <c r="I570" s="25" t="str">
        <f t="shared" si="185"/>
        <v/>
      </c>
      <c r="K570" s="27" t="str">
        <f t="shared" si="186"/>
        <v/>
      </c>
      <c r="L570" s="28" t="str">
        <f t="shared" si="170"/>
        <v/>
      </c>
      <c r="M570" s="29" t="str">
        <f t="shared" si="171"/>
        <v/>
      </c>
      <c r="N570" s="28" t="str">
        <f t="shared" si="172"/>
        <v/>
      </c>
      <c r="O570" s="29" t="str">
        <f t="shared" si="173"/>
        <v/>
      </c>
      <c r="P570" s="28" t="str">
        <f t="shared" si="174"/>
        <v/>
      </c>
      <c r="Q570" s="29" t="str">
        <f t="shared" si="175"/>
        <v/>
      </c>
      <c r="R570" s="28" t="str">
        <f t="shared" si="176"/>
        <v/>
      </c>
      <c r="S570" s="29" t="str">
        <f t="shared" si="177"/>
        <v/>
      </c>
      <c r="T570" s="28" t="str">
        <f t="shared" si="178"/>
        <v/>
      </c>
      <c r="U570" s="29" t="str">
        <f t="shared" si="179"/>
        <v/>
      </c>
      <c r="V570" s="28" t="str">
        <f t="shared" si="180"/>
        <v/>
      </c>
      <c r="W570" s="29" t="str">
        <f t="shared" si="181"/>
        <v/>
      </c>
    </row>
    <row r="571" spans="1:23" x14ac:dyDescent="0.25">
      <c r="A571" s="14" t="str">
        <f t="shared" si="168"/>
        <v/>
      </c>
      <c r="B571" s="56" t="str">
        <f t="shared" ca="1" si="169"/>
        <v/>
      </c>
      <c r="C571" s="30" t="str">
        <f t="shared" si="182"/>
        <v/>
      </c>
      <c r="E571" s="25" t="str">
        <f t="shared" si="187"/>
        <v/>
      </c>
      <c r="F571" s="31" t="str">
        <f t="shared" si="183"/>
        <v/>
      </c>
      <c r="G571" s="31" t="str">
        <f t="shared" si="184"/>
        <v/>
      </c>
      <c r="H571" s="26" t="str">
        <f t="shared" si="188"/>
        <v/>
      </c>
      <c r="I571" s="25" t="str">
        <f t="shared" si="185"/>
        <v/>
      </c>
      <c r="K571" s="27" t="str">
        <f t="shared" si="186"/>
        <v/>
      </c>
      <c r="L571" s="28" t="str">
        <f t="shared" si="170"/>
        <v/>
      </c>
      <c r="M571" s="29" t="str">
        <f t="shared" si="171"/>
        <v/>
      </c>
      <c r="N571" s="28" t="str">
        <f t="shared" si="172"/>
        <v/>
      </c>
      <c r="O571" s="29" t="str">
        <f t="shared" si="173"/>
        <v/>
      </c>
      <c r="P571" s="28" t="str">
        <f t="shared" si="174"/>
        <v/>
      </c>
      <c r="Q571" s="29" t="str">
        <f t="shared" si="175"/>
        <v/>
      </c>
      <c r="R571" s="28" t="str">
        <f t="shared" si="176"/>
        <v/>
      </c>
      <c r="S571" s="29" t="str">
        <f t="shared" si="177"/>
        <v/>
      </c>
      <c r="T571" s="28" t="str">
        <f t="shared" si="178"/>
        <v/>
      </c>
      <c r="U571" s="29" t="str">
        <f t="shared" si="179"/>
        <v/>
      </c>
      <c r="V571" s="28" t="str">
        <f t="shared" si="180"/>
        <v/>
      </c>
      <c r="W571" s="29" t="str">
        <f t="shared" si="181"/>
        <v/>
      </c>
    </row>
    <row r="572" spans="1:23" x14ac:dyDescent="0.25">
      <c r="A572" s="14" t="str">
        <f t="shared" si="168"/>
        <v/>
      </c>
      <c r="B572" s="56" t="str">
        <f t="shared" ca="1" si="169"/>
        <v/>
      </c>
      <c r="C572" s="30" t="str">
        <f t="shared" si="182"/>
        <v/>
      </c>
      <c r="E572" s="25" t="str">
        <f t="shared" si="187"/>
        <v/>
      </c>
      <c r="F572" s="31" t="str">
        <f t="shared" si="183"/>
        <v/>
      </c>
      <c r="G572" s="31" t="str">
        <f t="shared" si="184"/>
        <v/>
      </c>
      <c r="H572" s="26" t="str">
        <f t="shared" si="188"/>
        <v/>
      </c>
      <c r="I572" s="25" t="str">
        <f t="shared" si="185"/>
        <v/>
      </c>
      <c r="K572" s="27" t="str">
        <f t="shared" si="186"/>
        <v/>
      </c>
      <c r="L572" s="28" t="str">
        <f t="shared" si="170"/>
        <v/>
      </c>
      <c r="M572" s="29" t="str">
        <f t="shared" si="171"/>
        <v/>
      </c>
      <c r="N572" s="28" t="str">
        <f t="shared" si="172"/>
        <v/>
      </c>
      <c r="O572" s="29" t="str">
        <f t="shared" si="173"/>
        <v/>
      </c>
      <c r="P572" s="28" t="str">
        <f t="shared" si="174"/>
        <v/>
      </c>
      <c r="Q572" s="29" t="str">
        <f t="shared" si="175"/>
        <v/>
      </c>
      <c r="R572" s="28" t="str">
        <f t="shared" si="176"/>
        <v/>
      </c>
      <c r="S572" s="29" t="str">
        <f t="shared" si="177"/>
        <v/>
      </c>
      <c r="T572" s="28" t="str">
        <f t="shared" si="178"/>
        <v/>
      </c>
      <c r="U572" s="29" t="str">
        <f t="shared" si="179"/>
        <v/>
      </c>
      <c r="V572" s="28" t="str">
        <f t="shared" si="180"/>
        <v/>
      </c>
      <c r="W572" s="29" t="str">
        <f t="shared" si="181"/>
        <v/>
      </c>
    </row>
    <row r="573" spans="1:23" x14ac:dyDescent="0.25">
      <c r="A573" s="14" t="str">
        <f t="shared" si="168"/>
        <v/>
      </c>
      <c r="B573" s="56" t="str">
        <f t="shared" ca="1" si="169"/>
        <v/>
      </c>
      <c r="C573" s="30" t="str">
        <f t="shared" si="182"/>
        <v/>
      </c>
      <c r="E573" s="25" t="str">
        <f t="shared" si="187"/>
        <v/>
      </c>
      <c r="F573" s="31" t="str">
        <f t="shared" si="183"/>
        <v/>
      </c>
      <c r="G573" s="31" t="str">
        <f t="shared" si="184"/>
        <v/>
      </c>
      <c r="H573" s="26" t="str">
        <f t="shared" si="188"/>
        <v/>
      </c>
      <c r="I573" s="25" t="str">
        <f t="shared" si="185"/>
        <v/>
      </c>
      <c r="K573" s="27" t="str">
        <f t="shared" si="186"/>
        <v/>
      </c>
      <c r="L573" s="28" t="str">
        <f t="shared" si="170"/>
        <v/>
      </c>
      <c r="M573" s="29" t="str">
        <f t="shared" si="171"/>
        <v/>
      </c>
      <c r="N573" s="28" t="str">
        <f t="shared" si="172"/>
        <v/>
      </c>
      <c r="O573" s="29" t="str">
        <f t="shared" si="173"/>
        <v/>
      </c>
      <c r="P573" s="28" t="str">
        <f t="shared" si="174"/>
        <v/>
      </c>
      <c r="Q573" s="29" t="str">
        <f t="shared" si="175"/>
        <v/>
      </c>
      <c r="R573" s="28" t="str">
        <f t="shared" si="176"/>
        <v/>
      </c>
      <c r="S573" s="29" t="str">
        <f t="shared" si="177"/>
        <v/>
      </c>
      <c r="T573" s="28" t="str">
        <f t="shared" si="178"/>
        <v/>
      </c>
      <c r="U573" s="29" t="str">
        <f t="shared" si="179"/>
        <v/>
      </c>
      <c r="V573" s="28" t="str">
        <f t="shared" si="180"/>
        <v/>
      </c>
      <c r="W573" s="29" t="str">
        <f t="shared" si="181"/>
        <v/>
      </c>
    </row>
    <row r="574" spans="1:23" x14ac:dyDescent="0.25">
      <c r="A574" s="14" t="str">
        <f t="shared" si="168"/>
        <v/>
      </c>
      <c r="B574" s="56" t="str">
        <f t="shared" ca="1" si="169"/>
        <v/>
      </c>
      <c r="C574" s="30" t="str">
        <f t="shared" si="182"/>
        <v/>
      </c>
      <c r="E574" s="25" t="str">
        <f t="shared" si="187"/>
        <v/>
      </c>
      <c r="F574" s="31" t="str">
        <f t="shared" si="183"/>
        <v/>
      </c>
      <c r="G574" s="31" t="str">
        <f t="shared" si="184"/>
        <v/>
      </c>
      <c r="H574" s="26" t="str">
        <f t="shared" si="188"/>
        <v/>
      </c>
      <c r="I574" s="25" t="str">
        <f t="shared" si="185"/>
        <v/>
      </c>
      <c r="K574" s="27" t="str">
        <f t="shared" si="186"/>
        <v/>
      </c>
      <c r="L574" s="28" t="str">
        <f t="shared" si="170"/>
        <v/>
      </c>
      <c r="M574" s="29" t="str">
        <f t="shared" si="171"/>
        <v/>
      </c>
      <c r="N574" s="28" t="str">
        <f t="shared" si="172"/>
        <v/>
      </c>
      <c r="O574" s="29" t="str">
        <f t="shared" si="173"/>
        <v/>
      </c>
      <c r="P574" s="28" t="str">
        <f t="shared" si="174"/>
        <v/>
      </c>
      <c r="Q574" s="29" t="str">
        <f t="shared" si="175"/>
        <v/>
      </c>
      <c r="R574" s="28" t="str">
        <f t="shared" si="176"/>
        <v/>
      </c>
      <c r="S574" s="29" t="str">
        <f t="shared" si="177"/>
        <v/>
      </c>
      <c r="T574" s="28" t="str">
        <f t="shared" si="178"/>
        <v/>
      </c>
      <c r="U574" s="29" t="str">
        <f t="shared" si="179"/>
        <v/>
      </c>
      <c r="V574" s="28" t="str">
        <f t="shared" si="180"/>
        <v/>
      </c>
      <c r="W574" s="29" t="str">
        <f t="shared" si="181"/>
        <v/>
      </c>
    </row>
    <row r="575" spans="1:23" x14ac:dyDescent="0.25">
      <c r="A575" s="14" t="str">
        <f t="shared" si="168"/>
        <v/>
      </c>
      <c r="B575" s="56" t="str">
        <f t="shared" ca="1" si="169"/>
        <v/>
      </c>
      <c r="C575" s="30" t="str">
        <f t="shared" si="182"/>
        <v/>
      </c>
      <c r="E575" s="25" t="str">
        <f t="shared" si="187"/>
        <v/>
      </c>
      <c r="F575" s="31" t="str">
        <f t="shared" si="183"/>
        <v/>
      </c>
      <c r="G575" s="31" t="str">
        <f t="shared" si="184"/>
        <v/>
      </c>
      <c r="H575" s="26" t="str">
        <f t="shared" si="188"/>
        <v/>
      </c>
      <c r="I575" s="25" t="str">
        <f t="shared" si="185"/>
        <v/>
      </c>
      <c r="K575" s="27" t="str">
        <f t="shared" si="186"/>
        <v/>
      </c>
      <c r="L575" s="28" t="str">
        <f t="shared" si="170"/>
        <v/>
      </c>
      <c r="M575" s="29" t="str">
        <f t="shared" si="171"/>
        <v/>
      </c>
      <c r="N575" s="28" t="str">
        <f t="shared" si="172"/>
        <v/>
      </c>
      <c r="O575" s="29" t="str">
        <f t="shared" si="173"/>
        <v/>
      </c>
      <c r="P575" s="28" t="str">
        <f t="shared" si="174"/>
        <v/>
      </c>
      <c r="Q575" s="29" t="str">
        <f t="shared" si="175"/>
        <v/>
      </c>
      <c r="R575" s="28" t="str">
        <f t="shared" si="176"/>
        <v/>
      </c>
      <c r="S575" s="29" t="str">
        <f t="shared" si="177"/>
        <v/>
      </c>
      <c r="T575" s="28" t="str">
        <f t="shared" si="178"/>
        <v/>
      </c>
      <c r="U575" s="29" t="str">
        <f t="shared" si="179"/>
        <v/>
      </c>
      <c r="V575" s="28" t="str">
        <f t="shared" si="180"/>
        <v/>
      </c>
      <c r="W575" s="29" t="str">
        <f t="shared" si="181"/>
        <v/>
      </c>
    </row>
    <row r="576" spans="1:23" x14ac:dyDescent="0.25">
      <c r="A576" s="14" t="str">
        <f t="shared" si="168"/>
        <v/>
      </c>
      <c r="B576" s="56" t="str">
        <f t="shared" ca="1" si="169"/>
        <v/>
      </c>
      <c r="C576" s="30" t="str">
        <f t="shared" si="182"/>
        <v/>
      </c>
      <c r="E576" s="25" t="str">
        <f t="shared" si="187"/>
        <v/>
      </c>
      <c r="F576" s="31" t="str">
        <f t="shared" si="183"/>
        <v/>
      </c>
      <c r="G576" s="31" t="str">
        <f t="shared" si="184"/>
        <v/>
      </c>
      <c r="H576" s="26" t="str">
        <f t="shared" si="188"/>
        <v/>
      </c>
      <c r="I576" s="25" t="str">
        <f t="shared" si="185"/>
        <v/>
      </c>
      <c r="K576" s="27" t="str">
        <f t="shared" si="186"/>
        <v/>
      </c>
      <c r="L576" s="28" t="str">
        <f t="shared" si="170"/>
        <v/>
      </c>
      <c r="M576" s="29" t="str">
        <f t="shared" si="171"/>
        <v/>
      </c>
      <c r="N576" s="28" t="str">
        <f t="shared" si="172"/>
        <v/>
      </c>
      <c r="O576" s="29" t="str">
        <f t="shared" si="173"/>
        <v/>
      </c>
      <c r="P576" s="28" t="str">
        <f t="shared" si="174"/>
        <v/>
      </c>
      <c r="Q576" s="29" t="str">
        <f t="shared" si="175"/>
        <v/>
      </c>
      <c r="R576" s="28" t="str">
        <f t="shared" si="176"/>
        <v/>
      </c>
      <c r="S576" s="29" t="str">
        <f t="shared" si="177"/>
        <v/>
      </c>
      <c r="T576" s="28" t="str">
        <f t="shared" si="178"/>
        <v/>
      </c>
      <c r="U576" s="29" t="str">
        <f t="shared" si="179"/>
        <v/>
      </c>
      <c r="V576" s="28" t="str">
        <f t="shared" si="180"/>
        <v/>
      </c>
      <c r="W576" s="29" t="str">
        <f t="shared" si="181"/>
        <v/>
      </c>
    </row>
    <row r="577" spans="1:23" x14ac:dyDescent="0.25">
      <c r="A577" s="14" t="str">
        <f t="shared" si="168"/>
        <v/>
      </c>
      <c r="B577" s="56" t="str">
        <f t="shared" ca="1" si="169"/>
        <v/>
      </c>
      <c r="C577" s="30" t="str">
        <f t="shared" si="182"/>
        <v/>
      </c>
      <c r="E577" s="25" t="str">
        <f t="shared" si="187"/>
        <v/>
      </c>
      <c r="F577" s="31" t="str">
        <f t="shared" si="183"/>
        <v/>
      </c>
      <c r="G577" s="31" t="str">
        <f t="shared" si="184"/>
        <v/>
      </c>
      <c r="H577" s="26" t="str">
        <f t="shared" si="188"/>
        <v/>
      </c>
      <c r="I577" s="25" t="str">
        <f t="shared" si="185"/>
        <v/>
      </c>
      <c r="K577" s="27" t="str">
        <f t="shared" si="186"/>
        <v/>
      </c>
      <c r="L577" s="28" t="str">
        <f t="shared" si="170"/>
        <v/>
      </c>
      <c r="M577" s="29" t="str">
        <f t="shared" si="171"/>
        <v/>
      </c>
      <c r="N577" s="28" t="str">
        <f t="shared" si="172"/>
        <v/>
      </c>
      <c r="O577" s="29" t="str">
        <f t="shared" si="173"/>
        <v/>
      </c>
      <c r="P577" s="28" t="str">
        <f t="shared" si="174"/>
        <v/>
      </c>
      <c r="Q577" s="29" t="str">
        <f t="shared" si="175"/>
        <v/>
      </c>
      <c r="R577" s="28" t="str">
        <f t="shared" si="176"/>
        <v/>
      </c>
      <c r="S577" s="29" t="str">
        <f t="shared" si="177"/>
        <v/>
      </c>
      <c r="T577" s="28" t="str">
        <f t="shared" si="178"/>
        <v/>
      </c>
      <c r="U577" s="29" t="str">
        <f t="shared" si="179"/>
        <v/>
      </c>
      <c r="V577" s="28" t="str">
        <f t="shared" si="180"/>
        <v/>
      </c>
      <c r="W577" s="29" t="str">
        <f t="shared" si="181"/>
        <v/>
      </c>
    </row>
    <row r="578" spans="1:23" x14ac:dyDescent="0.25">
      <c r="A578" s="14" t="str">
        <f t="shared" si="168"/>
        <v/>
      </c>
      <c r="B578" s="56" t="str">
        <f t="shared" ca="1" si="169"/>
        <v/>
      </c>
      <c r="C578" s="30" t="str">
        <f t="shared" si="182"/>
        <v/>
      </c>
      <c r="E578" s="25" t="str">
        <f t="shared" si="187"/>
        <v/>
      </c>
      <c r="F578" s="31" t="str">
        <f t="shared" si="183"/>
        <v/>
      </c>
      <c r="G578" s="31" t="str">
        <f t="shared" si="184"/>
        <v/>
      </c>
      <c r="H578" s="26" t="str">
        <f t="shared" si="188"/>
        <v/>
      </c>
      <c r="I578" s="25" t="str">
        <f t="shared" si="185"/>
        <v/>
      </c>
      <c r="K578" s="27" t="str">
        <f t="shared" si="186"/>
        <v/>
      </c>
      <c r="L578" s="28" t="str">
        <f t="shared" si="170"/>
        <v/>
      </c>
      <c r="M578" s="29" t="str">
        <f t="shared" si="171"/>
        <v/>
      </c>
      <c r="N578" s="28" t="str">
        <f t="shared" si="172"/>
        <v/>
      </c>
      <c r="O578" s="29" t="str">
        <f t="shared" si="173"/>
        <v/>
      </c>
      <c r="P578" s="28" t="str">
        <f t="shared" si="174"/>
        <v/>
      </c>
      <c r="Q578" s="29" t="str">
        <f t="shared" si="175"/>
        <v/>
      </c>
      <c r="R578" s="28" t="str">
        <f t="shared" si="176"/>
        <v/>
      </c>
      <c r="S578" s="29" t="str">
        <f t="shared" si="177"/>
        <v/>
      </c>
      <c r="T578" s="28" t="str">
        <f t="shared" si="178"/>
        <v/>
      </c>
      <c r="U578" s="29" t="str">
        <f t="shared" si="179"/>
        <v/>
      </c>
      <c r="V578" s="28" t="str">
        <f t="shared" si="180"/>
        <v/>
      </c>
      <c r="W578" s="29" t="str">
        <f t="shared" si="181"/>
        <v/>
      </c>
    </row>
    <row r="579" spans="1:23" x14ac:dyDescent="0.25">
      <c r="A579" s="14" t="str">
        <f t="shared" si="168"/>
        <v/>
      </c>
      <c r="B579" s="56" t="str">
        <f t="shared" ca="1" si="169"/>
        <v/>
      </c>
      <c r="C579" s="30" t="str">
        <f t="shared" si="182"/>
        <v/>
      </c>
      <c r="E579" s="25" t="str">
        <f t="shared" si="187"/>
        <v/>
      </c>
      <c r="F579" s="31" t="str">
        <f t="shared" si="183"/>
        <v/>
      </c>
      <c r="G579" s="31" t="str">
        <f t="shared" si="184"/>
        <v/>
      </c>
      <c r="H579" s="26" t="str">
        <f t="shared" si="188"/>
        <v/>
      </c>
      <c r="I579" s="25" t="str">
        <f t="shared" si="185"/>
        <v/>
      </c>
      <c r="K579" s="27" t="str">
        <f t="shared" si="186"/>
        <v/>
      </c>
      <c r="L579" s="28" t="str">
        <f t="shared" si="170"/>
        <v/>
      </c>
      <c r="M579" s="29" t="str">
        <f t="shared" si="171"/>
        <v/>
      </c>
      <c r="N579" s="28" t="str">
        <f t="shared" si="172"/>
        <v/>
      </c>
      <c r="O579" s="29" t="str">
        <f t="shared" si="173"/>
        <v/>
      </c>
      <c r="P579" s="28" t="str">
        <f t="shared" si="174"/>
        <v/>
      </c>
      <c r="Q579" s="29" t="str">
        <f t="shared" si="175"/>
        <v/>
      </c>
      <c r="R579" s="28" t="str">
        <f t="shared" si="176"/>
        <v/>
      </c>
      <c r="S579" s="29" t="str">
        <f t="shared" si="177"/>
        <v/>
      </c>
      <c r="T579" s="28" t="str">
        <f t="shared" si="178"/>
        <v/>
      </c>
      <c r="U579" s="29" t="str">
        <f t="shared" si="179"/>
        <v/>
      </c>
      <c r="V579" s="28" t="str">
        <f t="shared" si="180"/>
        <v/>
      </c>
      <c r="W579" s="29" t="str">
        <f t="shared" si="181"/>
        <v/>
      </c>
    </row>
    <row r="580" spans="1:23" x14ac:dyDescent="0.25">
      <c r="A580" s="14" t="str">
        <f t="shared" si="168"/>
        <v/>
      </c>
      <c r="B580" s="56" t="str">
        <f t="shared" ca="1" si="169"/>
        <v/>
      </c>
      <c r="C580" s="30" t="str">
        <f t="shared" si="182"/>
        <v/>
      </c>
      <c r="E580" s="25" t="str">
        <f t="shared" si="187"/>
        <v/>
      </c>
      <c r="F580" s="31" t="str">
        <f t="shared" si="183"/>
        <v/>
      </c>
      <c r="G580" s="31" t="str">
        <f t="shared" si="184"/>
        <v/>
      </c>
      <c r="H580" s="26" t="str">
        <f t="shared" si="188"/>
        <v/>
      </c>
      <c r="I580" s="25" t="str">
        <f t="shared" si="185"/>
        <v/>
      </c>
      <c r="K580" s="27" t="str">
        <f t="shared" si="186"/>
        <v/>
      </c>
      <c r="L580" s="28" t="str">
        <f t="shared" si="170"/>
        <v/>
      </c>
      <c r="M580" s="29" t="str">
        <f t="shared" si="171"/>
        <v/>
      </c>
      <c r="N580" s="28" t="str">
        <f t="shared" si="172"/>
        <v/>
      </c>
      <c r="O580" s="29" t="str">
        <f t="shared" si="173"/>
        <v/>
      </c>
      <c r="P580" s="28" t="str">
        <f t="shared" si="174"/>
        <v/>
      </c>
      <c r="Q580" s="29" t="str">
        <f t="shared" si="175"/>
        <v/>
      </c>
      <c r="R580" s="28" t="str">
        <f t="shared" si="176"/>
        <v/>
      </c>
      <c r="S580" s="29" t="str">
        <f t="shared" si="177"/>
        <v/>
      </c>
      <c r="T580" s="28" t="str">
        <f t="shared" si="178"/>
        <v/>
      </c>
      <c r="U580" s="29" t="str">
        <f t="shared" si="179"/>
        <v/>
      </c>
      <c r="V580" s="28" t="str">
        <f t="shared" si="180"/>
        <v/>
      </c>
      <c r="W580" s="29" t="str">
        <f t="shared" si="181"/>
        <v/>
      </c>
    </row>
    <row r="581" spans="1:23" x14ac:dyDescent="0.25">
      <c r="A581" s="14" t="str">
        <f t="shared" ref="A581:A605" si="189">IF(A580&lt;term*12,A580+1,"")</f>
        <v/>
      </c>
      <c r="B581" s="56" t="str">
        <f t="shared" ref="B581:B606" ca="1" si="190">IF(B580="","",IF(B580&lt;DateLastRepay,EDATE(Date1stRepay,A580),""))</f>
        <v/>
      </c>
      <c r="C581" s="30" t="str">
        <f t="shared" si="182"/>
        <v/>
      </c>
      <c r="E581" s="25" t="str">
        <f t="shared" si="187"/>
        <v/>
      </c>
      <c r="F581" s="31" t="str">
        <f t="shared" si="183"/>
        <v/>
      </c>
      <c r="G581" s="31" t="str">
        <f t="shared" si="184"/>
        <v/>
      </c>
      <c r="H581" s="26" t="str">
        <f t="shared" si="188"/>
        <v/>
      </c>
      <c r="I581" s="25" t="str">
        <f t="shared" si="185"/>
        <v/>
      </c>
      <c r="K581" s="27" t="str">
        <f t="shared" si="186"/>
        <v/>
      </c>
      <c r="L581" s="28" t="str">
        <f t="shared" ref="L581:L605" si="191">IF($A581="","",($E581)*(L$3^-$K581))</f>
        <v/>
      </c>
      <c r="M581" s="29" t="str">
        <f t="shared" ref="M581:M605" si="192">IF($A581="","",$K581*($E581*(L$3^-($K581-1))))</f>
        <v/>
      </c>
      <c r="N581" s="28" t="str">
        <f t="shared" ref="N581:N605" si="193">IF($A581="","",($E581)*(N$3^-$K581))</f>
        <v/>
      </c>
      <c r="O581" s="29" t="str">
        <f t="shared" ref="O581:O605" si="194">IF($A581="","",$K581*($E581)*(N$3^-($K581-1)))</f>
        <v/>
      </c>
      <c r="P581" s="28" t="str">
        <f t="shared" ref="P581:P605" si="195">IF($A581="","",($E581)*(P$3^-$K581))</f>
        <v/>
      </c>
      <c r="Q581" s="29" t="str">
        <f t="shared" ref="Q581:Q605" si="196">IF($A581="","",$K581*($E581)*(P$3^-($K581-1)))</f>
        <v/>
      </c>
      <c r="R581" s="28" t="str">
        <f t="shared" ref="R581:R605" si="197">IF($A581="","",($E581)*(R$3^-$K581))</f>
        <v/>
      </c>
      <c r="S581" s="29" t="str">
        <f t="shared" ref="S581:S605" si="198">IF($A581="","",$K581*($E581)*(R$3^-($K581-1)))</f>
        <v/>
      </c>
      <c r="T581" s="28" t="str">
        <f t="shared" ref="T581:T605" si="199">IF($A581="","",($E581)*(T$3^-$K581))</f>
        <v/>
      </c>
      <c r="U581" s="29" t="str">
        <f t="shared" ref="U581:U605" si="200">IF($A581="","",$K581*($E581)*(T$3^-($K581-1)))</f>
        <v/>
      </c>
      <c r="V581" s="28" t="str">
        <f t="shared" ref="V581:V605" si="201">IF($A581="","",($E581)*(V$3^-$K581))</f>
        <v/>
      </c>
      <c r="W581" s="29" t="str">
        <f t="shared" ref="W581:W605" si="202">IF($A581="","",$K581*($E581)*(V$3^-($K581-1)))</f>
        <v/>
      </c>
    </row>
    <row r="582" spans="1:23" x14ac:dyDescent="0.25">
      <c r="A582" s="14" t="str">
        <f t="shared" si="189"/>
        <v/>
      </c>
      <c r="B582" s="56" t="str">
        <f t="shared" ca="1" si="190"/>
        <v/>
      </c>
      <c r="C582" s="30" t="str">
        <f t="shared" ref="C582:C605" si="203">IF(A582="","",C581)</f>
        <v/>
      </c>
      <c r="E582" s="25" t="str">
        <f t="shared" si="187"/>
        <v/>
      </c>
      <c r="F582" s="31" t="str">
        <f t="shared" ref="F582:F604" si="204">IF(A582="","",ROUND(I581*C582/12,2))</f>
        <v/>
      </c>
      <c r="G582" s="31" t="str">
        <f t="shared" ref="G582:G605" si="205">IF(A582="","",IF(H581="Y",F582,G581+F582))</f>
        <v/>
      </c>
      <c r="H582" s="26" t="str">
        <f t="shared" si="188"/>
        <v/>
      </c>
      <c r="I582" s="25" t="str">
        <f t="shared" ref="I582:I605" si="206">IF(A582="","",IF(H582="Y",I581+E582+G582,I581+E582))</f>
        <v/>
      </c>
      <c r="K582" s="27" t="str">
        <f t="shared" ref="K582:K604" si="207">IF(A582="","",A582/12)</f>
        <v/>
      </c>
      <c r="L582" s="28" t="str">
        <f t="shared" si="191"/>
        <v/>
      </c>
      <c r="M582" s="29" t="str">
        <f t="shared" si="192"/>
        <v/>
      </c>
      <c r="N582" s="28" t="str">
        <f t="shared" si="193"/>
        <v/>
      </c>
      <c r="O582" s="29" t="str">
        <f t="shared" si="194"/>
        <v/>
      </c>
      <c r="P582" s="28" t="str">
        <f t="shared" si="195"/>
        <v/>
      </c>
      <c r="Q582" s="29" t="str">
        <f t="shared" si="196"/>
        <v/>
      </c>
      <c r="R582" s="28" t="str">
        <f t="shared" si="197"/>
        <v/>
      </c>
      <c r="S582" s="29" t="str">
        <f t="shared" si="198"/>
        <v/>
      </c>
      <c r="T582" s="28" t="str">
        <f t="shared" si="199"/>
        <v/>
      </c>
      <c r="U582" s="29" t="str">
        <f t="shared" si="200"/>
        <v/>
      </c>
      <c r="V582" s="28" t="str">
        <f t="shared" si="201"/>
        <v/>
      </c>
      <c r="W582" s="29" t="str">
        <f t="shared" si="202"/>
        <v/>
      </c>
    </row>
    <row r="583" spans="1:23" x14ac:dyDescent="0.25">
      <c r="A583" s="14" t="str">
        <f t="shared" si="189"/>
        <v/>
      </c>
      <c r="B583" s="56" t="str">
        <f t="shared" ca="1" si="190"/>
        <v/>
      </c>
      <c r="C583" s="30" t="str">
        <f t="shared" si="203"/>
        <v/>
      </c>
      <c r="E583" s="25" t="str">
        <f t="shared" ref="E583:E605" si="208">IF(A583="","",IF(D583="",IF(A584="",-(I582+G583)+FeeFinal,E582),D583))</f>
        <v/>
      </c>
      <c r="F583" s="31" t="str">
        <f t="shared" si="204"/>
        <v/>
      </c>
      <c r="G583" s="31" t="str">
        <f t="shared" si="205"/>
        <v/>
      </c>
      <c r="H583" s="26" t="str">
        <f t="shared" si="188"/>
        <v/>
      </c>
      <c r="I583" s="25" t="str">
        <f t="shared" si="206"/>
        <v/>
      </c>
      <c r="K583" s="27" t="str">
        <f t="shared" si="207"/>
        <v/>
      </c>
      <c r="L583" s="28" t="str">
        <f t="shared" si="191"/>
        <v/>
      </c>
      <c r="M583" s="29" t="str">
        <f t="shared" si="192"/>
        <v/>
      </c>
      <c r="N583" s="28" t="str">
        <f t="shared" si="193"/>
        <v/>
      </c>
      <c r="O583" s="29" t="str">
        <f t="shared" si="194"/>
        <v/>
      </c>
      <c r="P583" s="28" t="str">
        <f t="shared" si="195"/>
        <v/>
      </c>
      <c r="Q583" s="29" t="str">
        <f t="shared" si="196"/>
        <v/>
      </c>
      <c r="R583" s="28" t="str">
        <f t="shared" si="197"/>
        <v/>
      </c>
      <c r="S583" s="29" t="str">
        <f t="shared" si="198"/>
        <v/>
      </c>
      <c r="T583" s="28" t="str">
        <f t="shared" si="199"/>
        <v/>
      </c>
      <c r="U583" s="29" t="str">
        <f t="shared" si="200"/>
        <v/>
      </c>
      <c r="V583" s="28" t="str">
        <f t="shared" si="201"/>
        <v/>
      </c>
      <c r="W583" s="29" t="str">
        <f t="shared" si="202"/>
        <v/>
      </c>
    </row>
    <row r="584" spans="1:23" x14ac:dyDescent="0.25">
      <c r="A584" s="14" t="str">
        <f t="shared" si="189"/>
        <v/>
      </c>
      <c r="B584" s="56" t="str">
        <f t="shared" ca="1" si="190"/>
        <v/>
      </c>
      <c r="C584" s="30" t="str">
        <f t="shared" si="203"/>
        <v/>
      </c>
      <c r="E584" s="25" t="str">
        <f t="shared" si="208"/>
        <v/>
      </c>
      <c r="F584" s="31" t="str">
        <f t="shared" si="204"/>
        <v/>
      </c>
      <c r="G584" s="31" t="str">
        <f t="shared" si="205"/>
        <v/>
      </c>
      <c r="H584" s="26" t="str">
        <f t="shared" ref="H584:H605" si="209">IF(A584="","",IF(MOD(MONTH(B584),3)=0,"Y",""))</f>
        <v/>
      </c>
      <c r="I584" s="25" t="str">
        <f t="shared" si="206"/>
        <v/>
      </c>
      <c r="K584" s="27" t="str">
        <f t="shared" si="207"/>
        <v/>
      </c>
      <c r="L584" s="28" t="str">
        <f t="shared" si="191"/>
        <v/>
      </c>
      <c r="M584" s="29" t="str">
        <f t="shared" si="192"/>
        <v/>
      </c>
      <c r="N584" s="28" t="str">
        <f t="shared" si="193"/>
        <v/>
      </c>
      <c r="O584" s="29" t="str">
        <f t="shared" si="194"/>
        <v/>
      </c>
      <c r="P584" s="28" t="str">
        <f t="shared" si="195"/>
        <v/>
      </c>
      <c r="Q584" s="29" t="str">
        <f t="shared" si="196"/>
        <v/>
      </c>
      <c r="R584" s="28" t="str">
        <f t="shared" si="197"/>
        <v/>
      </c>
      <c r="S584" s="29" t="str">
        <f t="shared" si="198"/>
        <v/>
      </c>
      <c r="T584" s="28" t="str">
        <f t="shared" si="199"/>
        <v/>
      </c>
      <c r="U584" s="29" t="str">
        <f t="shared" si="200"/>
        <v/>
      </c>
      <c r="V584" s="28" t="str">
        <f t="shared" si="201"/>
        <v/>
      </c>
      <c r="W584" s="29" t="str">
        <f t="shared" si="202"/>
        <v/>
      </c>
    </row>
    <row r="585" spans="1:23" x14ac:dyDescent="0.25">
      <c r="A585" s="14" t="str">
        <f t="shared" si="189"/>
        <v/>
      </c>
      <c r="B585" s="56" t="str">
        <f t="shared" ca="1" si="190"/>
        <v/>
      </c>
      <c r="C585" s="30" t="str">
        <f t="shared" si="203"/>
        <v/>
      </c>
      <c r="E585" s="25" t="str">
        <f t="shared" si="208"/>
        <v/>
      </c>
      <c r="F585" s="31" t="str">
        <f t="shared" si="204"/>
        <v/>
      </c>
      <c r="G585" s="31" t="str">
        <f t="shared" si="205"/>
        <v/>
      </c>
      <c r="H585" s="26" t="str">
        <f t="shared" si="209"/>
        <v/>
      </c>
      <c r="I585" s="25" t="str">
        <f t="shared" si="206"/>
        <v/>
      </c>
      <c r="K585" s="27" t="str">
        <f t="shared" si="207"/>
        <v/>
      </c>
      <c r="L585" s="28" t="str">
        <f t="shared" si="191"/>
        <v/>
      </c>
      <c r="M585" s="29" t="str">
        <f t="shared" si="192"/>
        <v/>
      </c>
      <c r="N585" s="28" t="str">
        <f t="shared" si="193"/>
        <v/>
      </c>
      <c r="O585" s="29" t="str">
        <f t="shared" si="194"/>
        <v/>
      </c>
      <c r="P585" s="28" t="str">
        <f t="shared" si="195"/>
        <v/>
      </c>
      <c r="Q585" s="29" t="str">
        <f t="shared" si="196"/>
        <v/>
      </c>
      <c r="R585" s="28" t="str">
        <f t="shared" si="197"/>
        <v/>
      </c>
      <c r="S585" s="29" t="str">
        <f t="shared" si="198"/>
        <v/>
      </c>
      <c r="T585" s="28" t="str">
        <f t="shared" si="199"/>
        <v/>
      </c>
      <c r="U585" s="29" t="str">
        <f t="shared" si="200"/>
        <v/>
      </c>
      <c r="V585" s="28" t="str">
        <f t="shared" si="201"/>
        <v/>
      </c>
      <c r="W585" s="29" t="str">
        <f t="shared" si="202"/>
        <v/>
      </c>
    </row>
    <row r="586" spans="1:23" x14ac:dyDescent="0.25">
      <c r="A586" s="14" t="str">
        <f t="shared" si="189"/>
        <v/>
      </c>
      <c r="B586" s="56" t="str">
        <f t="shared" ca="1" si="190"/>
        <v/>
      </c>
      <c r="C586" s="30" t="str">
        <f t="shared" si="203"/>
        <v/>
      </c>
      <c r="E586" s="25" t="str">
        <f t="shared" si="208"/>
        <v/>
      </c>
      <c r="F586" s="31" t="str">
        <f t="shared" si="204"/>
        <v/>
      </c>
      <c r="G586" s="31" t="str">
        <f t="shared" si="205"/>
        <v/>
      </c>
      <c r="H586" s="26" t="str">
        <f t="shared" si="209"/>
        <v/>
      </c>
      <c r="I586" s="25" t="str">
        <f t="shared" si="206"/>
        <v/>
      </c>
      <c r="K586" s="27" t="str">
        <f t="shared" si="207"/>
        <v/>
      </c>
      <c r="L586" s="28" t="str">
        <f t="shared" si="191"/>
        <v/>
      </c>
      <c r="M586" s="29" t="str">
        <f t="shared" si="192"/>
        <v/>
      </c>
      <c r="N586" s="28" t="str">
        <f t="shared" si="193"/>
        <v/>
      </c>
      <c r="O586" s="29" t="str">
        <f t="shared" si="194"/>
        <v/>
      </c>
      <c r="P586" s="28" t="str">
        <f t="shared" si="195"/>
        <v/>
      </c>
      <c r="Q586" s="29" t="str">
        <f t="shared" si="196"/>
        <v/>
      </c>
      <c r="R586" s="28" t="str">
        <f t="shared" si="197"/>
        <v/>
      </c>
      <c r="S586" s="29" t="str">
        <f t="shared" si="198"/>
        <v/>
      </c>
      <c r="T586" s="28" t="str">
        <f t="shared" si="199"/>
        <v/>
      </c>
      <c r="U586" s="29" t="str">
        <f t="shared" si="200"/>
        <v/>
      </c>
      <c r="V586" s="28" t="str">
        <f t="shared" si="201"/>
        <v/>
      </c>
      <c r="W586" s="29" t="str">
        <f t="shared" si="202"/>
        <v/>
      </c>
    </row>
    <row r="587" spans="1:23" x14ac:dyDescent="0.25">
      <c r="A587" s="14" t="str">
        <f t="shared" si="189"/>
        <v/>
      </c>
      <c r="B587" s="56" t="str">
        <f t="shared" ca="1" si="190"/>
        <v/>
      </c>
      <c r="C587" s="30" t="str">
        <f t="shared" si="203"/>
        <v/>
      </c>
      <c r="E587" s="25" t="str">
        <f t="shared" si="208"/>
        <v/>
      </c>
      <c r="F587" s="31" t="str">
        <f t="shared" si="204"/>
        <v/>
      </c>
      <c r="G587" s="31" t="str">
        <f t="shared" si="205"/>
        <v/>
      </c>
      <c r="H587" s="26" t="str">
        <f t="shared" si="209"/>
        <v/>
      </c>
      <c r="I587" s="25" t="str">
        <f t="shared" si="206"/>
        <v/>
      </c>
      <c r="K587" s="27" t="str">
        <f t="shared" si="207"/>
        <v/>
      </c>
      <c r="L587" s="28" t="str">
        <f t="shared" si="191"/>
        <v/>
      </c>
      <c r="M587" s="29" t="str">
        <f t="shared" si="192"/>
        <v/>
      </c>
      <c r="N587" s="28" t="str">
        <f t="shared" si="193"/>
        <v/>
      </c>
      <c r="O587" s="29" t="str">
        <f t="shared" si="194"/>
        <v/>
      </c>
      <c r="P587" s="28" t="str">
        <f t="shared" si="195"/>
        <v/>
      </c>
      <c r="Q587" s="29" t="str">
        <f t="shared" si="196"/>
        <v/>
      </c>
      <c r="R587" s="28" t="str">
        <f t="shared" si="197"/>
        <v/>
      </c>
      <c r="S587" s="29" t="str">
        <f t="shared" si="198"/>
        <v/>
      </c>
      <c r="T587" s="28" t="str">
        <f t="shared" si="199"/>
        <v/>
      </c>
      <c r="U587" s="29" t="str">
        <f t="shared" si="200"/>
        <v/>
      </c>
      <c r="V587" s="28" t="str">
        <f t="shared" si="201"/>
        <v/>
      </c>
      <c r="W587" s="29" t="str">
        <f t="shared" si="202"/>
        <v/>
      </c>
    </row>
    <row r="588" spans="1:23" x14ac:dyDescent="0.25">
      <c r="A588" s="14" t="str">
        <f t="shared" si="189"/>
        <v/>
      </c>
      <c r="B588" s="56" t="str">
        <f t="shared" ca="1" si="190"/>
        <v/>
      </c>
      <c r="C588" s="30" t="str">
        <f t="shared" si="203"/>
        <v/>
      </c>
      <c r="E588" s="25" t="str">
        <f t="shared" si="208"/>
        <v/>
      </c>
      <c r="F588" s="31" t="str">
        <f t="shared" si="204"/>
        <v/>
      </c>
      <c r="G588" s="31" t="str">
        <f t="shared" si="205"/>
        <v/>
      </c>
      <c r="H588" s="26" t="str">
        <f t="shared" si="209"/>
        <v/>
      </c>
      <c r="I588" s="25" t="str">
        <f t="shared" si="206"/>
        <v/>
      </c>
      <c r="K588" s="27" t="str">
        <f t="shared" si="207"/>
        <v/>
      </c>
      <c r="L588" s="28" t="str">
        <f t="shared" si="191"/>
        <v/>
      </c>
      <c r="M588" s="29" t="str">
        <f t="shared" si="192"/>
        <v/>
      </c>
      <c r="N588" s="28" t="str">
        <f t="shared" si="193"/>
        <v/>
      </c>
      <c r="O588" s="29" t="str">
        <f t="shared" si="194"/>
        <v/>
      </c>
      <c r="P588" s="28" t="str">
        <f t="shared" si="195"/>
        <v/>
      </c>
      <c r="Q588" s="29" t="str">
        <f t="shared" si="196"/>
        <v/>
      </c>
      <c r="R588" s="28" t="str">
        <f t="shared" si="197"/>
        <v/>
      </c>
      <c r="S588" s="29" t="str">
        <f t="shared" si="198"/>
        <v/>
      </c>
      <c r="T588" s="28" t="str">
        <f t="shared" si="199"/>
        <v/>
      </c>
      <c r="U588" s="29" t="str">
        <f t="shared" si="200"/>
        <v/>
      </c>
      <c r="V588" s="28" t="str">
        <f t="shared" si="201"/>
        <v/>
      </c>
      <c r="W588" s="29" t="str">
        <f t="shared" si="202"/>
        <v/>
      </c>
    </row>
    <row r="589" spans="1:23" x14ac:dyDescent="0.25">
      <c r="A589" s="14" t="str">
        <f t="shared" si="189"/>
        <v/>
      </c>
      <c r="B589" s="56" t="str">
        <f t="shared" ca="1" si="190"/>
        <v/>
      </c>
      <c r="C589" s="30" t="str">
        <f t="shared" si="203"/>
        <v/>
      </c>
      <c r="E589" s="25" t="str">
        <f t="shared" si="208"/>
        <v/>
      </c>
      <c r="F589" s="31" t="str">
        <f t="shared" si="204"/>
        <v/>
      </c>
      <c r="G589" s="31" t="str">
        <f t="shared" si="205"/>
        <v/>
      </c>
      <c r="H589" s="26" t="str">
        <f t="shared" si="209"/>
        <v/>
      </c>
      <c r="I589" s="25" t="str">
        <f t="shared" si="206"/>
        <v/>
      </c>
      <c r="K589" s="27" t="str">
        <f t="shared" si="207"/>
        <v/>
      </c>
      <c r="L589" s="28" t="str">
        <f t="shared" si="191"/>
        <v/>
      </c>
      <c r="M589" s="29" t="str">
        <f t="shared" si="192"/>
        <v/>
      </c>
      <c r="N589" s="28" t="str">
        <f t="shared" si="193"/>
        <v/>
      </c>
      <c r="O589" s="29" t="str">
        <f t="shared" si="194"/>
        <v/>
      </c>
      <c r="P589" s="28" t="str">
        <f t="shared" si="195"/>
        <v/>
      </c>
      <c r="Q589" s="29" t="str">
        <f t="shared" si="196"/>
        <v/>
      </c>
      <c r="R589" s="28" t="str">
        <f t="shared" si="197"/>
        <v/>
      </c>
      <c r="S589" s="29" t="str">
        <f t="shared" si="198"/>
        <v/>
      </c>
      <c r="T589" s="28" t="str">
        <f t="shared" si="199"/>
        <v/>
      </c>
      <c r="U589" s="29" t="str">
        <f t="shared" si="200"/>
        <v/>
      </c>
      <c r="V589" s="28" t="str">
        <f t="shared" si="201"/>
        <v/>
      </c>
      <c r="W589" s="29" t="str">
        <f t="shared" si="202"/>
        <v/>
      </c>
    </row>
    <row r="590" spans="1:23" x14ac:dyDescent="0.25">
      <c r="A590" s="14" t="str">
        <f t="shared" si="189"/>
        <v/>
      </c>
      <c r="B590" s="56" t="str">
        <f t="shared" ca="1" si="190"/>
        <v/>
      </c>
      <c r="C590" s="30" t="str">
        <f t="shared" si="203"/>
        <v/>
      </c>
      <c r="E590" s="25" t="str">
        <f t="shared" si="208"/>
        <v/>
      </c>
      <c r="F590" s="31" t="str">
        <f t="shared" si="204"/>
        <v/>
      </c>
      <c r="G590" s="31" t="str">
        <f t="shared" si="205"/>
        <v/>
      </c>
      <c r="H590" s="26" t="str">
        <f t="shared" si="209"/>
        <v/>
      </c>
      <c r="I590" s="25" t="str">
        <f t="shared" si="206"/>
        <v/>
      </c>
      <c r="K590" s="27" t="str">
        <f t="shared" si="207"/>
        <v/>
      </c>
      <c r="L590" s="28" t="str">
        <f t="shared" si="191"/>
        <v/>
      </c>
      <c r="M590" s="29" t="str">
        <f t="shared" si="192"/>
        <v/>
      </c>
      <c r="N590" s="28" t="str">
        <f t="shared" si="193"/>
        <v/>
      </c>
      <c r="O590" s="29" t="str">
        <f t="shared" si="194"/>
        <v/>
      </c>
      <c r="P590" s="28" t="str">
        <f t="shared" si="195"/>
        <v/>
      </c>
      <c r="Q590" s="29" t="str">
        <f t="shared" si="196"/>
        <v/>
      </c>
      <c r="R590" s="28" t="str">
        <f t="shared" si="197"/>
        <v/>
      </c>
      <c r="S590" s="29" t="str">
        <f t="shared" si="198"/>
        <v/>
      </c>
      <c r="T590" s="28" t="str">
        <f t="shared" si="199"/>
        <v/>
      </c>
      <c r="U590" s="29" t="str">
        <f t="shared" si="200"/>
        <v/>
      </c>
      <c r="V590" s="28" t="str">
        <f t="shared" si="201"/>
        <v/>
      </c>
      <c r="W590" s="29" t="str">
        <f t="shared" si="202"/>
        <v/>
      </c>
    </row>
    <row r="591" spans="1:23" x14ac:dyDescent="0.25">
      <c r="A591" s="14" t="str">
        <f t="shared" si="189"/>
        <v/>
      </c>
      <c r="B591" s="56" t="str">
        <f t="shared" ca="1" si="190"/>
        <v/>
      </c>
      <c r="C591" s="30" t="str">
        <f t="shared" si="203"/>
        <v/>
      </c>
      <c r="E591" s="25" t="str">
        <f t="shared" si="208"/>
        <v/>
      </c>
      <c r="F591" s="31" t="str">
        <f t="shared" si="204"/>
        <v/>
      </c>
      <c r="G591" s="31" t="str">
        <f t="shared" si="205"/>
        <v/>
      </c>
      <c r="H591" s="26" t="str">
        <f t="shared" si="209"/>
        <v/>
      </c>
      <c r="I591" s="25" t="str">
        <f t="shared" si="206"/>
        <v/>
      </c>
      <c r="K591" s="27" t="str">
        <f t="shared" si="207"/>
        <v/>
      </c>
      <c r="L591" s="28" t="str">
        <f t="shared" si="191"/>
        <v/>
      </c>
      <c r="M591" s="29" t="str">
        <f t="shared" si="192"/>
        <v/>
      </c>
      <c r="N591" s="28" t="str">
        <f t="shared" si="193"/>
        <v/>
      </c>
      <c r="O591" s="29" t="str">
        <f t="shared" si="194"/>
        <v/>
      </c>
      <c r="P591" s="28" t="str">
        <f t="shared" si="195"/>
        <v/>
      </c>
      <c r="Q591" s="29" t="str">
        <f t="shared" si="196"/>
        <v/>
      </c>
      <c r="R591" s="28" t="str">
        <f t="shared" si="197"/>
        <v/>
      </c>
      <c r="S591" s="29" t="str">
        <f t="shared" si="198"/>
        <v/>
      </c>
      <c r="T591" s="28" t="str">
        <f t="shared" si="199"/>
        <v/>
      </c>
      <c r="U591" s="29" t="str">
        <f t="shared" si="200"/>
        <v/>
      </c>
      <c r="V591" s="28" t="str">
        <f t="shared" si="201"/>
        <v/>
      </c>
      <c r="W591" s="29" t="str">
        <f t="shared" si="202"/>
        <v/>
      </c>
    </row>
    <row r="592" spans="1:23" x14ac:dyDescent="0.25">
      <c r="A592" s="14" t="str">
        <f t="shared" si="189"/>
        <v/>
      </c>
      <c r="B592" s="56" t="str">
        <f t="shared" ca="1" si="190"/>
        <v/>
      </c>
      <c r="C592" s="30" t="str">
        <f t="shared" si="203"/>
        <v/>
      </c>
      <c r="E592" s="25" t="str">
        <f t="shared" si="208"/>
        <v/>
      </c>
      <c r="F592" s="31" t="str">
        <f t="shared" si="204"/>
        <v/>
      </c>
      <c r="G592" s="31" t="str">
        <f t="shared" si="205"/>
        <v/>
      </c>
      <c r="H592" s="26" t="str">
        <f t="shared" si="209"/>
        <v/>
      </c>
      <c r="I592" s="25" t="str">
        <f t="shared" si="206"/>
        <v/>
      </c>
      <c r="K592" s="27" t="str">
        <f t="shared" si="207"/>
        <v/>
      </c>
      <c r="L592" s="28" t="str">
        <f t="shared" si="191"/>
        <v/>
      </c>
      <c r="M592" s="29" t="str">
        <f t="shared" si="192"/>
        <v/>
      </c>
      <c r="N592" s="28" t="str">
        <f t="shared" si="193"/>
        <v/>
      </c>
      <c r="O592" s="29" t="str">
        <f t="shared" si="194"/>
        <v/>
      </c>
      <c r="P592" s="28" t="str">
        <f t="shared" si="195"/>
        <v/>
      </c>
      <c r="Q592" s="29" t="str">
        <f t="shared" si="196"/>
        <v/>
      </c>
      <c r="R592" s="28" t="str">
        <f t="shared" si="197"/>
        <v/>
      </c>
      <c r="S592" s="29" t="str">
        <f t="shared" si="198"/>
        <v/>
      </c>
      <c r="T592" s="28" t="str">
        <f t="shared" si="199"/>
        <v/>
      </c>
      <c r="U592" s="29" t="str">
        <f t="shared" si="200"/>
        <v/>
      </c>
      <c r="V592" s="28" t="str">
        <f t="shared" si="201"/>
        <v/>
      </c>
      <c r="W592" s="29" t="str">
        <f t="shared" si="202"/>
        <v/>
      </c>
    </row>
    <row r="593" spans="1:23" x14ac:dyDescent="0.25">
      <c r="A593" s="14" t="str">
        <f t="shared" si="189"/>
        <v/>
      </c>
      <c r="B593" s="56" t="str">
        <f t="shared" ca="1" si="190"/>
        <v/>
      </c>
      <c r="C593" s="30" t="str">
        <f t="shared" si="203"/>
        <v/>
      </c>
      <c r="E593" s="25" t="str">
        <f t="shared" si="208"/>
        <v/>
      </c>
      <c r="F593" s="31" t="str">
        <f t="shared" si="204"/>
        <v/>
      </c>
      <c r="G593" s="31" t="str">
        <f t="shared" si="205"/>
        <v/>
      </c>
      <c r="H593" s="26" t="str">
        <f t="shared" si="209"/>
        <v/>
      </c>
      <c r="I593" s="25" t="str">
        <f t="shared" si="206"/>
        <v/>
      </c>
      <c r="K593" s="27" t="str">
        <f t="shared" si="207"/>
        <v/>
      </c>
      <c r="L593" s="28" t="str">
        <f t="shared" si="191"/>
        <v/>
      </c>
      <c r="M593" s="29" t="str">
        <f t="shared" si="192"/>
        <v/>
      </c>
      <c r="N593" s="28" t="str">
        <f t="shared" si="193"/>
        <v/>
      </c>
      <c r="O593" s="29" t="str">
        <f t="shared" si="194"/>
        <v/>
      </c>
      <c r="P593" s="28" t="str">
        <f t="shared" si="195"/>
        <v/>
      </c>
      <c r="Q593" s="29" t="str">
        <f t="shared" si="196"/>
        <v/>
      </c>
      <c r="R593" s="28" t="str">
        <f t="shared" si="197"/>
        <v/>
      </c>
      <c r="S593" s="29" t="str">
        <f t="shared" si="198"/>
        <v/>
      </c>
      <c r="T593" s="28" t="str">
        <f t="shared" si="199"/>
        <v/>
      </c>
      <c r="U593" s="29" t="str">
        <f t="shared" si="200"/>
        <v/>
      </c>
      <c r="V593" s="28" t="str">
        <f t="shared" si="201"/>
        <v/>
      </c>
      <c r="W593" s="29" t="str">
        <f t="shared" si="202"/>
        <v/>
      </c>
    </row>
    <row r="594" spans="1:23" x14ac:dyDescent="0.25">
      <c r="A594" s="14" t="str">
        <f t="shared" si="189"/>
        <v/>
      </c>
      <c r="B594" s="56" t="str">
        <f t="shared" ca="1" si="190"/>
        <v/>
      </c>
      <c r="C594" s="30" t="str">
        <f t="shared" si="203"/>
        <v/>
      </c>
      <c r="E594" s="25" t="str">
        <f t="shared" si="208"/>
        <v/>
      </c>
      <c r="F594" s="31" t="str">
        <f t="shared" si="204"/>
        <v/>
      </c>
      <c r="G594" s="31" t="str">
        <f t="shared" si="205"/>
        <v/>
      </c>
      <c r="H594" s="26" t="str">
        <f t="shared" si="209"/>
        <v/>
      </c>
      <c r="I594" s="25" t="str">
        <f t="shared" si="206"/>
        <v/>
      </c>
      <c r="K594" s="27" t="str">
        <f t="shared" si="207"/>
        <v/>
      </c>
      <c r="L594" s="28" t="str">
        <f t="shared" si="191"/>
        <v/>
      </c>
      <c r="M594" s="29" t="str">
        <f t="shared" si="192"/>
        <v/>
      </c>
      <c r="N594" s="28" t="str">
        <f t="shared" si="193"/>
        <v/>
      </c>
      <c r="O594" s="29" t="str">
        <f t="shared" si="194"/>
        <v/>
      </c>
      <c r="P594" s="28" t="str">
        <f t="shared" si="195"/>
        <v/>
      </c>
      <c r="Q594" s="29" t="str">
        <f t="shared" si="196"/>
        <v/>
      </c>
      <c r="R594" s="28" t="str">
        <f t="shared" si="197"/>
        <v/>
      </c>
      <c r="S594" s="29" t="str">
        <f t="shared" si="198"/>
        <v/>
      </c>
      <c r="T594" s="28" t="str">
        <f t="shared" si="199"/>
        <v/>
      </c>
      <c r="U594" s="29" t="str">
        <f t="shared" si="200"/>
        <v/>
      </c>
      <c r="V594" s="28" t="str">
        <f t="shared" si="201"/>
        <v/>
      </c>
      <c r="W594" s="29" t="str">
        <f t="shared" si="202"/>
        <v/>
      </c>
    </row>
    <row r="595" spans="1:23" x14ac:dyDescent="0.25">
      <c r="A595" s="14" t="str">
        <f t="shared" si="189"/>
        <v/>
      </c>
      <c r="B595" s="56" t="str">
        <f t="shared" ca="1" si="190"/>
        <v/>
      </c>
      <c r="C595" s="30" t="str">
        <f t="shared" si="203"/>
        <v/>
      </c>
      <c r="E595" s="25" t="str">
        <f t="shared" si="208"/>
        <v/>
      </c>
      <c r="F595" s="31" t="str">
        <f t="shared" si="204"/>
        <v/>
      </c>
      <c r="G595" s="31" t="str">
        <f t="shared" si="205"/>
        <v/>
      </c>
      <c r="H595" s="26" t="str">
        <f t="shared" si="209"/>
        <v/>
      </c>
      <c r="I595" s="25" t="str">
        <f t="shared" si="206"/>
        <v/>
      </c>
      <c r="K595" s="27" t="str">
        <f t="shared" si="207"/>
        <v/>
      </c>
      <c r="L595" s="28" t="str">
        <f t="shared" si="191"/>
        <v/>
      </c>
      <c r="M595" s="29" t="str">
        <f t="shared" si="192"/>
        <v/>
      </c>
      <c r="N595" s="28" t="str">
        <f t="shared" si="193"/>
        <v/>
      </c>
      <c r="O595" s="29" t="str">
        <f t="shared" si="194"/>
        <v/>
      </c>
      <c r="P595" s="28" t="str">
        <f t="shared" si="195"/>
        <v/>
      </c>
      <c r="Q595" s="29" t="str">
        <f t="shared" si="196"/>
        <v/>
      </c>
      <c r="R595" s="28" t="str">
        <f t="shared" si="197"/>
        <v/>
      </c>
      <c r="S595" s="29" t="str">
        <f t="shared" si="198"/>
        <v/>
      </c>
      <c r="T595" s="28" t="str">
        <f t="shared" si="199"/>
        <v/>
      </c>
      <c r="U595" s="29" t="str">
        <f t="shared" si="200"/>
        <v/>
      </c>
      <c r="V595" s="28" t="str">
        <f t="shared" si="201"/>
        <v/>
      </c>
      <c r="W595" s="29" t="str">
        <f t="shared" si="202"/>
        <v/>
      </c>
    </row>
    <row r="596" spans="1:23" x14ac:dyDescent="0.25">
      <c r="A596" s="14" t="str">
        <f t="shared" si="189"/>
        <v/>
      </c>
      <c r="B596" s="56" t="str">
        <f t="shared" ca="1" si="190"/>
        <v/>
      </c>
      <c r="C596" s="30" t="str">
        <f t="shared" si="203"/>
        <v/>
      </c>
      <c r="E596" s="25" t="str">
        <f t="shared" si="208"/>
        <v/>
      </c>
      <c r="F596" s="31" t="str">
        <f t="shared" si="204"/>
        <v/>
      </c>
      <c r="G596" s="31" t="str">
        <f t="shared" si="205"/>
        <v/>
      </c>
      <c r="H596" s="26" t="str">
        <f t="shared" si="209"/>
        <v/>
      </c>
      <c r="I596" s="25" t="str">
        <f t="shared" si="206"/>
        <v/>
      </c>
      <c r="K596" s="27" t="str">
        <f t="shared" si="207"/>
        <v/>
      </c>
      <c r="L596" s="28" t="str">
        <f t="shared" si="191"/>
        <v/>
      </c>
      <c r="M596" s="29" t="str">
        <f t="shared" si="192"/>
        <v/>
      </c>
      <c r="N596" s="28" t="str">
        <f t="shared" si="193"/>
        <v/>
      </c>
      <c r="O596" s="29" t="str">
        <f t="shared" si="194"/>
        <v/>
      </c>
      <c r="P596" s="28" t="str">
        <f t="shared" si="195"/>
        <v/>
      </c>
      <c r="Q596" s="29" t="str">
        <f t="shared" si="196"/>
        <v/>
      </c>
      <c r="R596" s="28" t="str">
        <f t="shared" si="197"/>
        <v/>
      </c>
      <c r="S596" s="29" t="str">
        <f t="shared" si="198"/>
        <v/>
      </c>
      <c r="T596" s="28" t="str">
        <f t="shared" si="199"/>
        <v/>
      </c>
      <c r="U596" s="29" t="str">
        <f t="shared" si="200"/>
        <v/>
      </c>
      <c r="V596" s="28" t="str">
        <f t="shared" si="201"/>
        <v/>
      </c>
      <c r="W596" s="29" t="str">
        <f t="shared" si="202"/>
        <v/>
      </c>
    </row>
    <row r="597" spans="1:23" x14ac:dyDescent="0.25">
      <c r="A597" s="14" t="str">
        <f t="shared" si="189"/>
        <v/>
      </c>
      <c r="B597" s="56" t="str">
        <f t="shared" ca="1" si="190"/>
        <v/>
      </c>
      <c r="C597" s="30" t="str">
        <f t="shared" si="203"/>
        <v/>
      </c>
      <c r="E597" s="25" t="str">
        <f t="shared" si="208"/>
        <v/>
      </c>
      <c r="F597" s="31" t="str">
        <f t="shared" si="204"/>
        <v/>
      </c>
      <c r="G597" s="31" t="str">
        <f t="shared" si="205"/>
        <v/>
      </c>
      <c r="H597" s="26" t="str">
        <f t="shared" si="209"/>
        <v/>
      </c>
      <c r="I597" s="25" t="str">
        <f t="shared" si="206"/>
        <v/>
      </c>
      <c r="K597" s="27" t="str">
        <f t="shared" si="207"/>
        <v/>
      </c>
      <c r="L597" s="28" t="str">
        <f t="shared" si="191"/>
        <v/>
      </c>
      <c r="M597" s="29" t="str">
        <f t="shared" si="192"/>
        <v/>
      </c>
      <c r="N597" s="28" t="str">
        <f t="shared" si="193"/>
        <v/>
      </c>
      <c r="O597" s="29" t="str">
        <f t="shared" si="194"/>
        <v/>
      </c>
      <c r="P597" s="28" t="str">
        <f t="shared" si="195"/>
        <v/>
      </c>
      <c r="Q597" s="29" t="str">
        <f t="shared" si="196"/>
        <v/>
      </c>
      <c r="R597" s="28" t="str">
        <f t="shared" si="197"/>
        <v/>
      </c>
      <c r="S597" s="29" t="str">
        <f t="shared" si="198"/>
        <v/>
      </c>
      <c r="T597" s="28" t="str">
        <f t="shared" si="199"/>
        <v/>
      </c>
      <c r="U597" s="29" t="str">
        <f t="shared" si="200"/>
        <v/>
      </c>
      <c r="V597" s="28" t="str">
        <f t="shared" si="201"/>
        <v/>
      </c>
      <c r="W597" s="29" t="str">
        <f t="shared" si="202"/>
        <v/>
      </c>
    </row>
    <row r="598" spans="1:23" x14ac:dyDescent="0.25">
      <c r="A598" s="14" t="str">
        <f t="shared" si="189"/>
        <v/>
      </c>
      <c r="B598" s="56" t="str">
        <f t="shared" ca="1" si="190"/>
        <v/>
      </c>
      <c r="C598" s="30" t="str">
        <f t="shared" si="203"/>
        <v/>
      </c>
      <c r="E598" s="25" t="str">
        <f t="shared" si="208"/>
        <v/>
      </c>
      <c r="F598" s="31" t="str">
        <f t="shared" si="204"/>
        <v/>
      </c>
      <c r="G598" s="31" t="str">
        <f t="shared" si="205"/>
        <v/>
      </c>
      <c r="H598" s="26" t="str">
        <f t="shared" si="209"/>
        <v/>
      </c>
      <c r="I598" s="25" t="str">
        <f t="shared" si="206"/>
        <v/>
      </c>
      <c r="K598" s="27" t="str">
        <f t="shared" si="207"/>
        <v/>
      </c>
      <c r="L598" s="28" t="str">
        <f t="shared" si="191"/>
        <v/>
      </c>
      <c r="M598" s="29" t="str">
        <f t="shared" si="192"/>
        <v/>
      </c>
      <c r="N598" s="28" t="str">
        <f t="shared" si="193"/>
        <v/>
      </c>
      <c r="O598" s="29" t="str">
        <f t="shared" si="194"/>
        <v/>
      </c>
      <c r="P598" s="28" t="str">
        <f t="shared" si="195"/>
        <v/>
      </c>
      <c r="Q598" s="29" t="str">
        <f t="shared" si="196"/>
        <v/>
      </c>
      <c r="R598" s="28" t="str">
        <f t="shared" si="197"/>
        <v/>
      </c>
      <c r="S598" s="29" t="str">
        <f t="shared" si="198"/>
        <v/>
      </c>
      <c r="T598" s="28" t="str">
        <f t="shared" si="199"/>
        <v/>
      </c>
      <c r="U598" s="29" t="str">
        <f t="shared" si="200"/>
        <v/>
      </c>
      <c r="V598" s="28" t="str">
        <f t="shared" si="201"/>
        <v/>
      </c>
      <c r="W598" s="29" t="str">
        <f t="shared" si="202"/>
        <v/>
      </c>
    </row>
    <row r="599" spans="1:23" x14ac:dyDescent="0.25">
      <c r="A599" s="14" t="str">
        <f t="shared" si="189"/>
        <v/>
      </c>
      <c r="B599" s="56" t="str">
        <f t="shared" ca="1" si="190"/>
        <v/>
      </c>
      <c r="C599" s="30" t="str">
        <f t="shared" si="203"/>
        <v/>
      </c>
      <c r="E599" s="25" t="str">
        <f t="shared" si="208"/>
        <v/>
      </c>
      <c r="F599" s="31" t="str">
        <f t="shared" si="204"/>
        <v/>
      </c>
      <c r="G599" s="31" t="str">
        <f t="shared" si="205"/>
        <v/>
      </c>
      <c r="H599" s="26" t="str">
        <f t="shared" si="209"/>
        <v/>
      </c>
      <c r="I599" s="25" t="str">
        <f t="shared" si="206"/>
        <v/>
      </c>
      <c r="K599" s="27" t="str">
        <f t="shared" si="207"/>
        <v/>
      </c>
      <c r="L599" s="28" t="str">
        <f t="shared" si="191"/>
        <v/>
      </c>
      <c r="M599" s="29" t="str">
        <f t="shared" si="192"/>
        <v/>
      </c>
      <c r="N599" s="28" t="str">
        <f t="shared" si="193"/>
        <v/>
      </c>
      <c r="O599" s="29" t="str">
        <f t="shared" si="194"/>
        <v/>
      </c>
      <c r="P599" s="28" t="str">
        <f t="shared" si="195"/>
        <v/>
      </c>
      <c r="Q599" s="29" t="str">
        <f t="shared" si="196"/>
        <v/>
      </c>
      <c r="R599" s="28" t="str">
        <f t="shared" si="197"/>
        <v/>
      </c>
      <c r="S599" s="29" t="str">
        <f t="shared" si="198"/>
        <v/>
      </c>
      <c r="T599" s="28" t="str">
        <f t="shared" si="199"/>
        <v/>
      </c>
      <c r="U599" s="29" t="str">
        <f t="shared" si="200"/>
        <v/>
      </c>
      <c r="V599" s="28" t="str">
        <f t="shared" si="201"/>
        <v/>
      </c>
      <c r="W599" s="29" t="str">
        <f t="shared" si="202"/>
        <v/>
      </c>
    </row>
    <row r="600" spans="1:23" x14ac:dyDescent="0.25">
      <c r="A600" s="14" t="str">
        <f t="shared" si="189"/>
        <v/>
      </c>
      <c r="B600" s="56" t="str">
        <f t="shared" ca="1" si="190"/>
        <v/>
      </c>
      <c r="C600" s="30" t="str">
        <f t="shared" si="203"/>
        <v/>
      </c>
      <c r="E600" s="25" t="str">
        <f t="shared" si="208"/>
        <v/>
      </c>
      <c r="F600" s="31" t="str">
        <f t="shared" si="204"/>
        <v/>
      </c>
      <c r="G600" s="31" t="str">
        <f t="shared" si="205"/>
        <v/>
      </c>
      <c r="H600" s="26" t="str">
        <f t="shared" si="209"/>
        <v/>
      </c>
      <c r="I600" s="25" t="str">
        <f t="shared" si="206"/>
        <v/>
      </c>
      <c r="K600" s="27" t="str">
        <f t="shared" si="207"/>
        <v/>
      </c>
      <c r="L600" s="28" t="str">
        <f t="shared" si="191"/>
        <v/>
      </c>
      <c r="M600" s="29" t="str">
        <f t="shared" si="192"/>
        <v/>
      </c>
      <c r="N600" s="28" t="str">
        <f t="shared" si="193"/>
        <v/>
      </c>
      <c r="O600" s="29" t="str">
        <f t="shared" si="194"/>
        <v/>
      </c>
      <c r="P600" s="28" t="str">
        <f t="shared" si="195"/>
        <v/>
      </c>
      <c r="Q600" s="29" t="str">
        <f t="shared" si="196"/>
        <v/>
      </c>
      <c r="R600" s="28" t="str">
        <f t="shared" si="197"/>
        <v/>
      </c>
      <c r="S600" s="29" t="str">
        <f t="shared" si="198"/>
        <v/>
      </c>
      <c r="T600" s="28" t="str">
        <f t="shared" si="199"/>
        <v/>
      </c>
      <c r="U600" s="29" t="str">
        <f t="shared" si="200"/>
        <v/>
      </c>
      <c r="V600" s="28" t="str">
        <f t="shared" si="201"/>
        <v/>
      </c>
      <c r="W600" s="29" t="str">
        <f t="shared" si="202"/>
        <v/>
      </c>
    </row>
    <row r="601" spans="1:23" x14ac:dyDescent="0.25">
      <c r="A601" s="14" t="str">
        <f t="shared" si="189"/>
        <v/>
      </c>
      <c r="B601" s="56" t="str">
        <f t="shared" ca="1" si="190"/>
        <v/>
      </c>
      <c r="C601" s="30" t="str">
        <f t="shared" si="203"/>
        <v/>
      </c>
      <c r="E601" s="25" t="str">
        <f t="shared" si="208"/>
        <v/>
      </c>
      <c r="F601" s="31" t="str">
        <f t="shared" si="204"/>
        <v/>
      </c>
      <c r="G601" s="31" t="str">
        <f t="shared" si="205"/>
        <v/>
      </c>
      <c r="H601" s="26" t="str">
        <f t="shared" si="209"/>
        <v/>
      </c>
      <c r="I601" s="25" t="str">
        <f t="shared" si="206"/>
        <v/>
      </c>
      <c r="K601" s="27" t="str">
        <f t="shared" si="207"/>
        <v/>
      </c>
      <c r="L601" s="28" t="str">
        <f t="shared" si="191"/>
        <v/>
      </c>
      <c r="M601" s="29" t="str">
        <f t="shared" si="192"/>
        <v/>
      </c>
      <c r="N601" s="28" t="str">
        <f t="shared" si="193"/>
        <v/>
      </c>
      <c r="O601" s="29" t="str">
        <f t="shared" si="194"/>
        <v/>
      </c>
      <c r="P601" s="28" t="str">
        <f t="shared" si="195"/>
        <v/>
      </c>
      <c r="Q601" s="29" t="str">
        <f t="shared" si="196"/>
        <v/>
      </c>
      <c r="R601" s="28" t="str">
        <f t="shared" si="197"/>
        <v/>
      </c>
      <c r="S601" s="29" t="str">
        <f t="shared" si="198"/>
        <v/>
      </c>
      <c r="T601" s="28" t="str">
        <f t="shared" si="199"/>
        <v/>
      </c>
      <c r="U601" s="29" t="str">
        <f t="shared" si="200"/>
        <v/>
      </c>
      <c r="V601" s="28" t="str">
        <f t="shared" si="201"/>
        <v/>
      </c>
      <c r="W601" s="29" t="str">
        <f t="shared" si="202"/>
        <v/>
      </c>
    </row>
    <row r="602" spans="1:23" x14ac:dyDescent="0.25">
      <c r="A602" s="14" t="str">
        <f t="shared" si="189"/>
        <v/>
      </c>
      <c r="B602" s="56" t="str">
        <f t="shared" ca="1" si="190"/>
        <v/>
      </c>
      <c r="C602" s="30" t="str">
        <f t="shared" si="203"/>
        <v/>
      </c>
      <c r="E602" s="25" t="str">
        <f t="shared" si="208"/>
        <v/>
      </c>
      <c r="F602" s="31" t="str">
        <f t="shared" si="204"/>
        <v/>
      </c>
      <c r="G602" s="31" t="str">
        <f t="shared" si="205"/>
        <v/>
      </c>
      <c r="H602" s="26" t="str">
        <f t="shared" si="209"/>
        <v/>
      </c>
      <c r="I602" s="25" t="str">
        <f t="shared" si="206"/>
        <v/>
      </c>
      <c r="K602" s="27" t="str">
        <f t="shared" si="207"/>
        <v/>
      </c>
      <c r="L602" s="28" t="str">
        <f t="shared" si="191"/>
        <v/>
      </c>
      <c r="M602" s="29" t="str">
        <f t="shared" si="192"/>
        <v/>
      </c>
      <c r="N602" s="28" t="str">
        <f t="shared" si="193"/>
        <v/>
      </c>
      <c r="O602" s="29" t="str">
        <f t="shared" si="194"/>
        <v/>
      </c>
      <c r="P602" s="28" t="str">
        <f t="shared" si="195"/>
        <v/>
      </c>
      <c r="Q602" s="29" t="str">
        <f t="shared" si="196"/>
        <v/>
      </c>
      <c r="R602" s="28" t="str">
        <f t="shared" si="197"/>
        <v/>
      </c>
      <c r="S602" s="29" t="str">
        <f t="shared" si="198"/>
        <v/>
      </c>
      <c r="T602" s="28" t="str">
        <f t="shared" si="199"/>
        <v/>
      </c>
      <c r="U602" s="29" t="str">
        <f t="shared" si="200"/>
        <v/>
      </c>
      <c r="V602" s="28" t="str">
        <f t="shared" si="201"/>
        <v/>
      </c>
      <c r="W602" s="29" t="str">
        <f t="shared" si="202"/>
        <v/>
      </c>
    </row>
    <row r="603" spans="1:23" x14ac:dyDescent="0.25">
      <c r="A603" s="14" t="str">
        <f t="shared" si="189"/>
        <v/>
      </c>
      <c r="B603" s="56" t="str">
        <f t="shared" ca="1" si="190"/>
        <v/>
      </c>
      <c r="C603" s="30" t="str">
        <f t="shared" si="203"/>
        <v/>
      </c>
      <c r="E603" s="25" t="str">
        <f t="shared" si="208"/>
        <v/>
      </c>
      <c r="F603" s="31" t="str">
        <f t="shared" si="204"/>
        <v/>
      </c>
      <c r="G603" s="31" t="str">
        <f t="shared" si="205"/>
        <v/>
      </c>
      <c r="H603" s="26" t="str">
        <f t="shared" si="209"/>
        <v/>
      </c>
      <c r="I603" s="25" t="str">
        <f t="shared" si="206"/>
        <v/>
      </c>
      <c r="K603" s="27" t="str">
        <f t="shared" si="207"/>
        <v/>
      </c>
      <c r="L603" s="28" t="str">
        <f t="shared" si="191"/>
        <v/>
      </c>
      <c r="M603" s="29" t="str">
        <f t="shared" si="192"/>
        <v/>
      </c>
      <c r="N603" s="28" t="str">
        <f t="shared" si="193"/>
        <v/>
      </c>
      <c r="O603" s="29" t="str">
        <f t="shared" si="194"/>
        <v/>
      </c>
      <c r="P603" s="28" t="str">
        <f t="shared" si="195"/>
        <v/>
      </c>
      <c r="Q603" s="29" t="str">
        <f t="shared" si="196"/>
        <v/>
      </c>
      <c r="R603" s="28" t="str">
        <f t="shared" si="197"/>
        <v/>
      </c>
      <c r="S603" s="29" t="str">
        <f t="shared" si="198"/>
        <v/>
      </c>
      <c r="T603" s="28" t="str">
        <f t="shared" si="199"/>
        <v/>
      </c>
      <c r="U603" s="29" t="str">
        <f t="shared" si="200"/>
        <v/>
      </c>
      <c r="V603" s="28" t="str">
        <f t="shared" si="201"/>
        <v/>
      </c>
      <c r="W603" s="29" t="str">
        <f t="shared" si="202"/>
        <v/>
      </c>
    </row>
    <row r="604" spans="1:23" x14ac:dyDescent="0.25">
      <c r="A604" s="14" t="str">
        <f t="shared" si="189"/>
        <v/>
      </c>
      <c r="B604" s="56" t="str">
        <f t="shared" ca="1" si="190"/>
        <v/>
      </c>
      <c r="C604" s="30" t="str">
        <f t="shared" si="203"/>
        <v/>
      </c>
      <c r="E604" s="25" t="str">
        <f t="shared" si="208"/>
        <v/>
      </c>
      <c r="F604" s="31" t="str">
        <f t="shared" si="204"/>
        <v/>
      </c>
      <c r="G604" s="31" t="str">
        <f t="shared" si="205"/>
        <v/>
      </c>
      <c r="H604" s="26" t="str">
        <f t="shared" si="209"/>
        <v/>
      </c>
      <c r="I604" s="25" t="str">
        <f t="shared" si="206"/>
        <v/>
      </c>
      <c r="K604" s="27" t="str">
        <f t="shared" si="207"/>
        <v/>
      </c>
      <c r="L604" s="28" t="str">
        <f t="shared" si="191"/>
        <v/>
      </c>
      <c r="M604" s="29" t="str">
        <f t="shared" si="192"/>
        <v/>
      </c>
      <c r="N604" s="28" t="str">
        <f t="shared" si="193"/>
        <v/>
      </c>
      <c r="O604" s="29" t="str">
        <f t="shared" si="194"/>
        <v/>
      </c>
      <c r="P604" s="28" t="str">
        <f t="shared" si="195"/>
        <v/>
      </c>
      <c r="Q604" s="29" t="str">
        <f t="shared" si="196"/>
        <v/>
      </c>
      <c r="R604" s="28" t="str">
        <f t="shared" si="197"/>
        <v/>
      </c>
      <c r="S604" s="29" t="str">
        <f t="shared" si="198"/>
        <v/>
      </c>
      <c r="T604" s="28" t="str">
        <f t="shared" si="199"/>
        <v/>
      </c>
      <c r="U604" s="29" t="str">
        <f t="shared" si="200"/>
        <v/>
      </c>
      <c r="V604" s="28" t="str">
        <f t="shared" si="201"/>
        <v/>
      </c>
      <c r="W604" s="29" t="str">
        <f t="shared" si="202"/>
        <v/>
      </c>
    </row>
    <row r="605" spans="1:23" ht="13" thickBot="1" x14ac:dyDescent="0.3">
      <c r="A605" s="14" t="str">
        <f t="shared" si="189"/>
        <v/>
      </c>
      <c r="B605" s="56" t="str">
        <f t="shared" ca="1" si="190"/>
        <v/>
      </c>
      <c r="C605" s="30" t="str">
        <f t="shared" si="203"/>
        <v/>
      </c>
      <c r="E605" s="25" t="str">
        <f t="shared" si="208"/>
        <v/>
      </c>
      <c r="F605" s="31" t="str">
        <f>IF(A605="","",ROUND(I604*C605/12,2))</f>
        <v/>
      </c>
      <c r="G605" s="31" t="str">
        <f t="shared" si="205"/>
        <v/>
      </c>
      <c r="H605" s="26" t="str">
        <f t="shared" si="209"/>
        <v/>
      </c>
      <c r="I605" s="25" t="str">
        <f t="shared" si="206"/>
        <v/>
      </c>
      <c r="K605" s="27" t="str">
        <f>IF(A605="","",A605/12)</f>
        <v/>
      </c>
      <c r="L605" s="32" t="str">
        <f t="shared" si="191"/>
        <v/>
      </c>
      <c r="M605" s="33" t="str">
        <f t="shared" si="192"/>
        <v/>
      </c>
      <c r="N605" s="32" t="str">
        <f t="shared" si="193"/>
        <v/>
      </c>
      <c r="O605" s="33" t="str">
        <f t="shared" si="194"/>
        <v/>
      </c>
      <c r="P605" s="32" t="str">
        <f t="shared" si="195"/>
        <v/>
      </c>
      <c r="Q605" s="33" t="str">
        <f t="shared" si="196"/>
        <v/>
      </c>
      <c r="R605" s="32" t="str">
        <f t="shared" si="197"/>
        <v/>
      </c>
      <c r="S605" s="33" t="str">
        <f t="shared" si="198"/>
        <v/>
      </c>
      <c r="T605" s="32" t="str">
        <f t="shared" si="199"/>
        <v/>
      </c>
      <c r="U605" s="33" t="str">
        <f t="shared" si="200"/>
        <v/>
      </c>
      <c r="V605" s="32" t="str">
        <f t="shared" si="201"/>
        <v/>
      </c>
      <c r="W605" s="33" t="str">
        <f t="shared" si="202"/>
        <v/>
      </c>
    </row>
    <row r="606" spans="1:23" x14ac:dyDescent="0.25">
      <c r="A606" s="10" t="s">
        <v>36</v>
      </c>
      <c r="B606" s="56" t="str">
        <f t="shared" ca="1" si="190"/>
        <v/>
      </c>
      <c r="C606" s="10" t="s">
        <v>36</v>
      </c>
      <c r="D606" s="10" t="s">
        <v>36</v>
      </c>
      <c r="E606" s="10" t="s">
        <v>36</v>
      </c>
      <c r="F606" s="10" t="s">
        <v>36</v>
      </c>
      <c r="G606" s="10" t="s">
        <v>36</v>
      </c>
      <c r="H606" s="14" t="s">
        <v>36</v>
      </c>
      <c r="I606" s="10" t="s">
        <v>36</v>
      </c>
      <c r="J606" s="10" t="s">
        <v>36</v>
      </c>
      <c r="K606" s="10" t="s">
        <v>36</v>
      </c>
      <c r="L606" s="10" t="s">
        <v>36</v>
      </c>
      <c r="M606" s="10" t="s">
        <v>36</v>
      </c>
      <c r="N606" s="10" t="s">
        <v>36</v>
      </c>
      <c r="O606" s="10" t="s">
        <v>36</v>
      </c>
      <c r="P606" s="10" t="s">
        <v>36</v>
      </c>
      <c r="Q606" s="10" t="s">
        <v>36</v>
      </c>
      <c r="R606" s="10" t="s">
        <v>36</v>
      </c>
      <c r="S606" s="10" t="s">
        <v>36</v>
      </c>
      <c r="T606" s="10" t="s">
        <v>36</v>
      </c>
      <c r="U606" s="10" t="s">
        <v>36</v>
      </c>
      <c r="V606" s="10" t="s">
        <v>36</v>
      </c>
      <c r="W606" s="10" t="s">
        <v>36</v>
      </c>
    </row>
  </sheetData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R423"/>
  <sheetViews>
    <sheetView workbookViewId="0">
      <selection activeCell="R5" sqref="R5"/>
    </sheetView>
  </sheetViews>
  <sheetFormatPr defaultRowHeight="14.5" x14ac:dyDescent="0.35"/>
  <cols>
    <col min="1" max="1" width="3" bestFit="1" customWidth="1"/>
    <col min="2" max="2" width="20.54296875" bestFit="1" customWidth="1"/>
    <col min="3" max="3" width="5" bestFit="1" customWidth="1"/>
    <col min="4" max="4" width="8.81640625" bestFit="1" customWidth="1"/>
    <col min="5" max="5" width="8.453125" bestFit="1" customWidth="1"/>
    <col min="7" max="7" width="3" bestFit="1" customWidth="1"/>
    <col min="8" max="8" width="20.54296875" bestFit="1" customWidth="1"/>
    <col min="9" max="9" width="5" bestFit="1" customWidth="1"/>
    <col min="10" max="10" width="8.54296875" bestFit="1" customWidth="1"/>
    <col min="11" max="11" width="10.54296875" bestFit="1" customWidth="1"/>
    <col min="18" max="18" width="24.81640625" bestFit="1" customWidth="1"/>
    <col min="19" max="19" width="20.453125" bestFit="1" customWidth="1"/>
  </cols>
  <sheetData>
    <row r="1" spans="1:18" ht="15" thickBot="1" x14ac:dyDescent="0.4"/>
    <row r="2" spans="1:18" ht="15" thickBot="1" x14ac:dyDescent="0.4">
      <c r="D2" s="38" t="s">
        <v>37</v>
      </c>
      <c r="E2" s="38" t="s">
        <v>38</v>
      </c>
      <c r="M2">
        <v>0</v>
      </c>
      <c r="N2">
        <v>0</v>
      </c>
      <c r="P2">
        <v>30000</v>
      </c>
      <c r="R2" t="s">
        <v>130</v>
      </c>
    </row>
    <row r="3" spans="1:18" ht="15" thickBot="1" x14ac:dyDescent="0.4">
      <c r="B3" s="39" t="s">
        <v>39</v>
      </c>
      <c r="C3" s="40"/>
      <c r="D3" s="41">
        <f ca="1">YEAR(DateDrawdown)</f>
        <v>2022</v>
      </c>
      <c r="E3" s="41">
        <f ca="1">YEAR(DateLastRepay)</f>
        <v>2022</v>
      </c>
      <c r="H3" s="39" t="s">
        <v>54</v>
      </c>
      <c r="I3" s="53"/>
      <c r="J3" s="54"/>
      <c r="M3">
        <v>5</v>
      </c>
      <c r="N3">
        <v>1</v>
      </c>
      <c r="P3" s="34"/>
      <c r="R3" t="s">
        <v>129</v>
      </c>
    </row>
    <row r="4" spans="1:18" x14ac:dyDescent="0.35">
      <c r="A4">
        <v>1</v>
      </c>
      <c r="B4" s="42" t="s">
        <v>40</v>
      </c>
      <c r="C4" s="43">
        <f ca="1">D3</f>
        <v>2022</v>
      </c>
      <c r="D4" s="44">
        <f ca="1">IF(WEEKDAY(DATE(C4,1,1),2)&gt;5,DATE(C4,1,1)+8-WEEKDAY(DATE(C4,1,1),2),DATE(C4,1,1))</f>
        <v>44564</v>
      </c>
      <c r="G4">
        <v>1</v>
      </c>
      <c r="H4" s="42" t="s">
        <v>40</v>
      </c>
      <c r="I4" s="43">
        <f ca="1">YEAR(TODAY())</f>
        <v>2022</v>
      </c>
      <c r="J4" s="44">
        <f ca="1">IF(WEEKDAY(DATE(I4,1,1),2)&gt;5,DATE(I4,1,1)+8-WEEKDAY(DATE(I4,1,1),2),DATE(I4,1,1))</f>
        <v>44564</v>
      </c>
      <c r="K4" s="51"/>
      <c r="M4">
        <v>6</v>
      </c>
      <c r="N4">
        <v>2</v>
      </c>
      <c r="P4" s="34"/>
      <c r="R4" t="s">
        <v>131</v>
      </c>
    </row>
    <row r="5" spans="1:18" x14ac:dyDescent="0.35">
      <c r="A5">
        <v>2</v>
      </c>
      <c r="B5" s="45" t="s">
        <v>41</v>
      </c>
      <c r="C5" s="3">
        <f t="shared" ref="C5:C13" ca="1" si="0">C4</f>
        <v>2022</v>
      </c>
      <c r="D5" s="46">
        <f ca="1">IF(WEEKDAY(DATE(C5,3,17),2)&gt;5,DATE(C5,3,17)+8-WEEKDAY(DATE(C5,3,17),2),DATE(C5,3,17))</f>
        <v>44637</v>
      </c>
      <c r="G5">
        <v>2</v>
      </c>
      <c r="H5" s="45" t="s">
        <v>41</v>
      </c>
      <c r="I5" s="3">
        <f t="shared" ref="I5:I13" ca="1" si="1">I4</f>
        <v>2022</v>
      </c>
      <c r="J5" s="46">
        <f ca="1">IF(WEEKDAY(DATE(I5,3,17),2)&gt;5,DATE(I5,3,17)+8-WEEKDAY(DATE(I5,3,17),2),DATE(I5,3,17))</f>
        <v>44637</v>
      </c>
      <c r="K5" s="34"/>
      <c r="M5">
        <v>7</v>
      </c>
      <c r="N5">
        <v>3</v>
      </c>
      <c r="P5" s="34"/>
    </row>
    <row r="6" spans="1:18" x14ac:dyDescent="0.35">
      <c r="A6">
        <v>3</v>
      </c>
      <c r="B6" s="45" t="s">
        <v>42</v>
      </c>
      <c r="C6" s="3">
        <f t="shared" ca="1" si="0"/>
        <v>2022</v>
      </c>
      <c r="D6" s="46">
        <f ca="1">(DOLLAR(("4/"&amp;C6)/7+MOD(19*MOD(C6,19)-7,30)*14%,)*7-6)-2</f>
        <v>44666</v>
      </c>
      <c r="G6">
        <v>3</v>
      </c>
      <c r="H6" s="45" t="s">
        <v>42</v>
      </c>
      <c r="I6" s="3">
        <f t="shared" ca="1" si="1"/>
        <v>2022</v>
      </c>
      <c r="J6" s="46">
        <f ca="1">(DOLLAR(("4/"&amp;I6)/7+MOD(19*MOD(I6,19)-7,30)*14%,)*7-6)-2</f>
        <v>44666</v>
      </c>
      <c r="K6" s="34"/>
      <c r="M6">
        <v>8</v>
      </c>
      <c r="N6">
        <v>4</v>
      </c>
      <c r="P6" s="34"/>
    </row>
    <row r="7" spans="1:18" x14ac:dyDescent="0.35">
      <c r="A7">
        <v>4</v>
      </c>
      <c r="B7" s="45" t="s">
        <v>43</v>
      </c>
      <c r="C7" s="3">
        <f t="shared" ca="1" si="0"/>
        <v>2022</v>
      </c>
      <c r="D7" s="46">
        <f ca="1">(DOLLAR(("4/"&amp;C7)/7+MOD(19*MOD(C7,19)-7,30)*14%,)*7-6)+1</f>
        <v>44669</v>
      </c>
      <c r="G7">
        <v>4</v>
      </c>
      <c r="H7" s="45" t="s">
        <v>43</v>
      </c>
      <c r="I7" s="3">
        <f t="shared" ca="1" si="1"/>
        <v>2022</v>
      </c>
      <c r="J7" s="46">
        <f ca="1">(DOLLAR(("4/"&amp;I7)/7+MOD(19*MOD(I7,19)-7,30)*14%,)*7-6)+1</f>
        <v>44669</v>
      </c>
      <c r="K7" s="34"/>
      <c r="M7">
        <v>9</v>
      </c>
      <c r="N7">
        <v>5</v>
      </c>
      <c r="P7" s="34"/>
    </row>
    <row r="8" spans="1:18" x14ac:dyDescent="0.35">
      <c r="A8">
        <v>5</v>
      </c>
      <c r="B8" s="45" t="s">
        <v>44</v>
      </c>
      <c r="C8" s="3">
        <f t="shared" ca="1" si="0"/>
        <v>2022</v>
      </c>
      <c r="D8" s="46">
        <f ca="1">IF(WEEKDAY(DATE(C8,5,1),2)=1,DATE(C8,5,1),DATE(C8,5,1)+8-WEEKDAY(DATE(C8,5,1),2))</f>
        <v>44683</v>
      </c>
      <c r="G8">
        <v>5</v>
      </c>
      <c r="H8" s="45" t="s">
        <v>44</v>
      </c>
      <c r="I8" s="3">
        <f t="shared" ca="1" si="1"/>
        <v>2022</v>
      </c>
      <c r="J8" s="46">
        <f ca="1">IF(WEEKDAY(DATE(I8,5,1),2)=1,DATE(I8,5,1),DATE(I8,5,1)+8-WEEKDAY(DATE(I8,5,1),2))</f>
        <v>44683</v>
      </c>
      <c r="K8" s="34"/>
      <c r="M8">
        <v>10</v>
      </c>
      <c r="N8">
        <v>6</v>
      </c>
      <c r="P8" s="152" t="s">
        <v>153</v>
      </c>
      <c r="Q8" s="152"/>
    </row>
    <row r="9" spans="1:18" x14ac:dyDescent="0.35">
      <c r="A9">
        <v>6</v>
      </c>
      <c r="B9" s="45" t="s">
        <v>50</v>
      </c>
      <c r="C9" s="3">
        <f t="shared" ca="1" si="0"/>
        <v>2022</v>
      </c>
      <c r="D9" s="46">
        <f ca="1">IF(WEEKDAY(DATE(C9,5,31),2)=1,DATE(C9,5,31),DATE(C9,5,31)-(WEEKDAY(DATE(C9,5,31),2)-1))</f>
        <v>44711</v>
      </c>
      <c r="G9">
        <v>6</v>
      </c>
      <c r="H9" s="45" t="s">
        <v>50</v>
      </c>
      <c r="I9" s="3">
        <f t="shared" ca="1" si="1"/>
        <v>2022</v>
      </c>
      <c r="J9" s="46">
        <f ca="1">IF(WEEKDAY(DATE(I9,5,31),2)=1,DATE(I9,5,31),DATE(I9,5,31)-(WEEKDAY(DATE(I9,5,31),2)-1))</f>
        <v>44711</v>
      </c>
      <c r="K9" s="34"/>
      <c r="L9" t="s">
        <v>99</v>
      </c>
      <c r="M9">
        <v>11</v>
      </c>
      <c r="N9">
        <v>7</v>
      </c>
      <c r="P9" s="152" t="s">
        <v>152</v>
      </c>
      <c r="Q9" s="152"/>
    </row>
    <row r="10" spans="1:18" x14ac:dyDescent="0.35">
      <c r="A10">
        <v>7</v>
      </c>
      <c r="B10" s="45" t="s">
        <v>55</v>
      </c>
      <c r="C10" s="3">
        <f t="shared" ca="1" si="0"/>
        <v>2022</v>
      </c>
      <c r="D10" s="46">
        <f ca="1">IF(WEEKDAY(DATE(C10,7,12),2)&gt;5,DATE(C10,7,12)+8-WEEKDAY(DATE(C10,7,12),2),DATE(C10,7,12))</f>
        <v>44754</v>
      </c>
      <c r="G10">
        <v>7</v>
      </c>
      <c r="H10" s="45" t="s">
        <v>55</v>
      </c>
      <c r="I10" s="3">
        <f t="shared" ca="1" si="1"/>
        <v>2022</v>
      </c>
      <c r="J10" s="46">
        <f ca="1">IF(WEEKDAY(DATE(I10,7,12),2)&gt;5,DATE(I10,7,12)+8-WEEKDAY(DATE(I10,7,12),2),DATE(I10,7,12))</f>
        <v>44754</v>
      </c>
      <c r="K10" s="34"/>
      <c r="M10">
        <v>12</v>
      </c>
      <c r="N10">
        <v>8</v>
      </c>
      <c r="P10" s="152" t="s">
        <v>151</v>
      </c>
      <c r="Q10" s="152"/>
    </row>
    <row r="11" spans="1:18" x14ac:dyDescent="0.35">
      <c r="A11">
        <v>8</v>
      </c>
      <c r="B11" s="45" t="s">
        <v>51</v>
      </c>
      <c r="C11" s="3">
        <f t="shared" ca="1" si="0"/>
        <v>2022</v>
      </c>
      <c r="D11" s="46">
        <f ca="1">IF(WEEKDAY(DATE(C11,8,31),2)=1,DATE(C11,8,31),DATE(C11,8,31)-(WEEKDAY(DATE(C11,8,31),2)-1))</f>
        <v>44802</v>
      </c>
      <c r="G11">
        <v>8</v>
      </c>
      <c r="H11" s="45" t="s">
        <v>51</v>
      </c>
      <c r="I11" s="3">
        <f t="shared" ca="1" si="1"/>
        <v>2022</v>
      </c>
      <c r="J11" s="46">
        <f ca="1">IF(WEEKDAY(DATE(I11,8,31),2)=1,DATE(I11,8,31),DATE(I11,8,31)-(WEEKDAY(DATE(I11,8,31),2)-1))</f>
        <v>44802</v>
      </c>
      <c r="K11" s="34"/>
      <c r="M11">
        <v>13</v>
      </c>
      <c r="N11">
        <v>9</v>
      </c>
      <c r="P11" s="152"/>
      <c r="Q11" s="152"/>
    </row>
    <row r="12" spans="1:18" x14ac:dyDescent="0.35">
      <c r="A12">
        <v>9</v>
      </c>
      <c r="B12" s="47" t="s">
        <v>48</v>
      </c>
      <c r="C12" s="3">
        <f t="shared" ca="1" si="0"/>
        <v>2022</v>
      </c>
      <c r="D12" s="46">
        <f ca="1">IF(WEEKDAY(DATE(C12,12,25),2)&gt;5,DATE(C12,12,25)+8-WEEKDAY(DATE(C12,12,25),2),DATE(C12,12,25))</f>
        <v>44921</v>
      </c>
      <c r="G12">
        <v>9</v>
      </c>
      <c r="H12" s="47" t="s">
        <v>48</v>
      </c>
      <c r="I12" s="3">
        <f t="shared" ca="1" si="1"/>
        <v>2022</v>
      </c>
      <c r="J12" s="46">
        <f ca="1">IF(WEEKDAY(DATE(I12,12,25),2)&gt;5,DATE(I12,12,25)+8-WEEKDAY(DATE(I12,12,25),2),DATE(I12,12,25))</f>
        <v>44921</v>
      </c>
      <c r="K12" s="52"/>
      <c r="M12">
        <v>14</v>
      </c>
      <c r="N12">
        <v>10</v>
      </c>
      <c r="Q12" s="152"/>
    </row>
    <row r="13" spans="1:18" ht="15" thickBot="1" x14ac:dyDescent="0.4">
      <c r="A13">
        <v>10</v>
      </c>
      <c r="B13" s="47" t="s">
        <v>52</v>
      </c>
      <c r="C13" s="3">
        <f t="shared" ca="1" si="0"/>
        <v>2022</v>
      </c>
      <c r="D13" s="46">
        <f ca="1">IF(AND(WEEKDAY(DATE(C13,12,26),2)&gt;1,WEEKDAY(DATE(C13,12,26),2)&lt;6),DATE(C13,12,26),IF(WEEKDAY(DATE(C13,12,26),2)&gt;5,DATE(C13,12,26)+2,DATE(C13,12,26)+1))</f>
        <v>44922</v>
      </c>
      <c r="G13">
        <v>10</v>
      </c>
      <c r="H13" s="48" t="s">
        <v>52</v>
      </c>
      <c r="I13" s="49">
        <f t="shared" ca="1" si="1"/>
        <v>2022</v>
      </c>
      <c r="J13" s="50">
        <f ca="1">IF(AND(WEEKDAY(DATE(I13,12,26),2)&gt;1,WEEKDAY(DATE(I13,12,26),2)&lt;6),DATE(I13,12,26),IF(WEEKDAY(DATE(I13,12,26),2)&gt;5,DATE(I13,12,26)+2,DATE(I13,12,26)+1))</f>
        <v>44922</v>
      </c>
      <c r="K13" s="34"/>
      <c r="M13">
        <v>15</v>
      </c>
      <c r="N13">
        <v>11</v>
      </c>
    </row>
    <row r="14" spans="1:18" ht="15" thickBot="1" x14ac:dyDescent="0.4">
      <c r="B14" s="47" t="s">
        <v>40</v>
      </c>
      <c r="C14" s="3">
        <f ca="1">C13+1</f>
        <v>2023</v>
      </c>
      <c r="D14" s="46">
        <f t="shared" ref="D14" ca="1" si="2">IF(WEEKDAY(DATE(C14,1,1),2)&gt;5,DATE(C14,1,1)+8-WEEKDAY(DATE(C14,1,1),2),DATE(C14,1,1))</f>
        <v>44928</v>
      </c>
      <c r="M14">
        <v>16</v>
      </c>
    </row>
    <row r="15" spans="1:18" ht="15" thickBot="1" x14ac:dyDescent="0.4">
      <c r="B15" s="45" t="s">
        <v>41</v>
      </c>
      <c r="C15" s="3">
        <f t="shared" ref="C15:C23" ca="1" si="3">C14</f>
        <v>2023</v>
      </c>
      <c r="D15" s="46">
        <f t="shared" ref="D15" ca="1" si="4">IF(WEEKDAY(DATE(C15,3,17),2)&gt;5,DATE(C15,3,17)+8-WEEKDAY(DATE(C15,3,17),2),DATE(C15,3,17))</f>
        <v>45002</v>
      </c>
      <c r="H15" s="39" t="s">
        <v>53</v>
      </c>
      <c r="I15" s="53"/>
      <c r="J15" s="54"/>
      <c r="M15">
        <v>17</v>
      </c>
    </row>
    <row r="16" spans="1:18" x14ac:dyDescent="0.35">
      <c r="B16" s="45" t="s">
        <v>42</v>
      </c>
      <c r="C16" s="3">
        <f t="shared" ca="1" si="3"/>
        <v>2023</v>
      </c>
      <c r="D16" s="46">
        <f t="shared" ref="D16" ca="1" si="5">(DOLLAR(("4/"&amp;C16)/7+MOD(19*MOD(C16,19)-7,30)*14%,)*7-6)-2</f>
        <v>45023</v>
      </c>
      <c r="G16">
        <v>1</v>
      </c>
      <c r="H16" s="42" t="s">
        <v>40</v>
      </c>
      <c r="I16" s="43">
        <f ca="1">YEAR(TODAY())</f>
        <v>2022</v>
      </c>
      <c r="J16" s="44">
        <f ca="1">IF(WEEKDAY(DATE(I16,1,1),2)&gt;5,DATE(I16,1,1)+8-WEEKDAY(DATE(I16,1,1),2),DATE(I16,1,1))</f>
        <v>44564</v>
      </c>
      <c r="M16">
        <v>18</v>
      </c>
    </row>
    <row r="17" spans="2:13" x14ac:dyDescent="0.35">
      <c r="B17" s="45" t="s">
        <v>43</v>
      </c>
      <c r="C17" s="3">
        <f t="shared" ca="1" si="3"/>
        <v>2023</v>
      </c>
      <c r="D17" s="46">
        <f t="shared" ref="D17" ca="1" si="6">(DOLLAR(("4/"&amp;C17)/7+MOD(19*MOD(C17,19)-7,30)*14%,)*7-6)+1</f>
        <v>45026</v>
      </c>
      <c r="G17">
        <v>2</v>
      </c>
      <c r="H17" s="45" t="s">
        <v>41</v>
      </c>
      <c r="I17" s="3">
        <f t="shared" ref="I17:I25" ca="1" si="7">I16</f>
        <v>2022</v>
      </c>
      <c r="J17" s="46">
        <f ca="1">IF(WEEKDAY(DATE(I17,3,17),2)&gt;5,DATE(I17,3,17)+8-WEEKDAY(DATE(I17,3,17),2),DATE(I17,3,17))</f>
        <v>44637</v>
      </c>
      <c r="M17">
        <v>19</v>
      </c>
    </row>
    <row r="18" spans="2:13" x14ac:dyDescent="0.35">
      <c r="B18" s="45" t="s">
        <v>44</v>
      </c>
      <c r="C18" s="3">
        <f t="shared" ca="1" si="3"/>
        <v>2023</v>
      </c>
      <c r="D18" s="46">
        <f t="shared" ref="D18" ca="1" si="8">IF(WEEKDAY(DATE(C18,5,1),2)=1,DATE(C18,5,1),DATE(C18,5,1)+8-WEEKDAY(DATE(C18,5,1),2))</f>
        <v>45047</v>
      </c>
      <c r="G18">
        <v>3</v>
      </c>
      <c r="H18" s="45" t="s">
        <v>42</v>
      </c>
      <c r="I18" s="3">
        <f t="shared" ca="1" si="7"/>
        <v>2022</v>
      </c>
      <c r="J18" s="46">
        <f ca="1">(DOLLAR(("4/"&amp;I18)/7+MOD(19*MOD(I18,19)-7,30)*14%,)*7-6)-2</f>
        <v>44666</v>
      </c>
      <c r="M18">
        <v>20</v>
      </c>
    </row>
    <row r="19" spans="2:13" x14ac:dyDescent="0.35">
      <c r="B19" s="47" t="s">
        <v>50</v>
      </c>
      <c r="C19" s="3">
        <f t="shared" ca="1" si="3"/>
        <v>2023</v>
      </c>
      <c r="D19" s="46">
        <f t="shared" ref="D19" ca="1" si="9">IF(WEEKDAY(DATE(C19,5,31),2)=1,DATE(C19,5,31),DATE(C19,5,31)-(WEEKDAY(DATE(C19,5,31),2)-1))</f>
        <v>45075</v>
      </c>
      <c r="G19">
        <v>4</v>
      </c>
      <c r="H19" s="45" t="s">
        <v>43</v>
      </c>
      <c r="I19" s="3">
        <f t="shared" ca="1" si="7"/>
        <v>2022</v>
      </c>
      <c r="J19" s="46">
        <f ca="1">(DOLLAR(("4/"&amp;I19)/7+MOD(19*MOD(I19,19)-7,30)*14%,)*7-6)+1</f>
        <v>44669</v>
      </c>
      <c r="M19">
        <v>21</v>
      </c>
    </row>
    <row r="20" spans="2:13" x14ac:dyDescent="0.35">
      <c r="B20" s="47" t="s">
        <v>55</v>
      </c>
      <c r="C20" s="3">
        <f t="shared" ca="1" si="3"/>
        <v>2023</v>
      </c>
      <c r="D20" s="46">
        <f t="shared" ref="D20" ca="1" si="10">IF(WEEKDAY(DATE(C20,7,12),2)&gt;5,DATE(C20,7,12)+8-WEEKDAY(DATE(C20,7,12),2),DATE(C20,7,12))</f>
        <v>45119</v>
      </c>
      <c r="G20">
        <v>5</v>
      </c>
      <c r="H20" s="45" t="s">
        <v>44</v>
      </c>
      <c r="I20" s="3">
        <f t="shared" ca="1" si="7"/>
        <v>2022</v>
      </c>
      <c r="J20" s="46">
        <f ca="1">IF(WEEKDAY(DATE(I20,5,1),2)=1,DATE(I20,5,1),DATE(I20,5,1)+8-WEEKDAY(DATE(I20,5,1),2))</f>
        <v>44683</v>
      </c>
      <c r="M20">
        <v>22</v>
      </c>
    </row>
    <row r="21" spans="2:13" x14ac:dyDescent="0.35">
      <c r="B21" s="47" t="s">
        <v>51</v>
      </c>
      <c r="C21" s="3">
        <f t="shared" ca="1" si="3"/>
        <v>2023</v>
      </c>
      <c r="D21" s="46">
        <f t="shared" ref="D21" ca="1" si="11">IF(WEEKDAY(DATE(C21,8,31),2)=1,DATE(C21,8,31),DATE(C21,8,31)-(WEEKDAY(DATE(C21,8,31),2)-1))</f>
        <v>45166</v>
      </c>
      <c r="G21">
        <v>6</v>
      </c>
      <c r="H21" s="45" t="s">
        <v>45</v>
      </c>
      <c r="I21" s="3">
        <f t="shared" ca="1" si="7"/>
        <v>2022</v>
      </c>
      <c r="J21" s="46">
        <f ca="1">IF(WEEKDAY(DATE(I21,6,1),2)=1,DATE(I21,6,1),DATE(I21,6,1)+8-WEEKDAY(DATE(I21,6,1),2))</f>
        <v>44718</v>
      </c>
      <c r="M21">
        <v>23</v>
      </c>
    </row>
    <row r="22" spans="2:13" x14ac:dyDescent="0.35">
      <c r="B22" s="47" t="s">
        <v>48</v>
      </c>
      <c r="C22" s="3">
        <f t="shared" ca="1" si="3"/>
        <v>2023</v>
      </c>
      <c r="D22" s="46">
        <f t="shared" ref="D22" ca="1" si="12">IF(WEEKDAY(DATE(C22,12,25),2)&gt;5,DATE(C22,12,25)+8-WEEKDAY(DATE(C22,12,25),2),DATE(C22,12,25))</f>
        <v>45285</v>
      </c>
      <c r="G22">
        <v>7</v>
      </c>
      <c r="H22" s="45" t="s">
        <v>46</v>
      </c>
      <c r="I22" s="3">
        <f t="shared" ca="1" si="7"/>
        <v>2022</v>
      </c>
      <c r="J22" s="46">
        <f ca="1">IF(WEEKDAY(DATE(I22,8,1),2)=1,DATE(I22,8,1),DATE(I22,8,1)+8-WEEKDAY(DATE(I22,8,1),2))</f>
        <v>44774</v>
      </c>
      <c r="M22">
        <v>24</v>
      </c>
    </row>
    <row r="23" spans="2:13" x14ac:dyDescent="0.35">
      <c r="B23" s="47" t="s">
        <v>52</v>
      </c>
      <c r="C23" s="3">
        <f t="shared" ca="1" si="3"/>
        <v>2023</v>
      </c>
      <c r="D23" s="46">
        <f t="shared" ref="D23" ca="1" si="13">IF(AND(WEEKDAY(DATE(C23,12,26),2)&gt;1,WEEKDAY(DATE(C23,12,26),2)&lt;6),DATE(C23,12,26),IF(WEEKDAY(DATE(C23,12,26),2)&gt;5,DATE(C23,12,26)+2,DATE(C23,12,26)+1))</f>
        <v>45286</v>
      </c>
      <c r="G23">
        <v>8</v>
      </c>
      <c r="H23" s="45" t="s">
        <v>47</v>
      </c>
      <c r="I23" s="3">
        <f t="shared" ca="1" si="7"/>
        <v>2022</v>
      </c>
      <c r="J23" s="46">
        <f ca="1">IF(WEEKDAY(DATE(I23,10,31),2)=1,DATE(I23,10,31),DATE(I23,10,31)-(WEEKDAY(DATE(I23,10,31),2)-1))</f>
        <v>44865</v>
      </c>
      <c r="M23">
        <v>25</v>
      </c>
    </row>
    <row r="24" spans="2:13" x14ac:dyDescent="0.35">
      <c r="B24" s="47" t="s">
        <v>40</v>
      </c>
      <c r="C24" s="3">
        <f ca="1">C23+1</f>
        <v>2024</v>
      </c>
      <c r="D24" s="46">
        <f t="shared" ref="D24" ca="1" si="14">IF(WEEKDAY(DATE(C24,1,1),2)&gt;5,DATE(C24,1,1)+8-WEEKDAY(DATE(C24,1,1),2),DATE(C24,1,1))</f>
        <v>45292</v>
      </c>
      <c r="G24">
        <v>9</v>
      </c>
      <c r="H24" s="47" t="s">
        <v>48</v>
      </c>
      <c r="I24" s="3">
        <f t="shared" ca="1" si="7"/>
        <v>2022</v>
      </c>
      <c r="J24" s="46">
        <f ca="1">IF(WEEKDAY(DATE(I24,12,25),2)&gt;5,DATE(I24,12,25)+8-WEEKDAY(DATE(I24,12,25),2),DATE(I24,12,25))</f>
        <v>44921</v>
      </c>
      <c r="M24">
        <v>26</v>
      </c>
    </row>
    <row r="25" spans="2:13" ht="15" thickBot="1" x14ac:dyDescent="0.4">
      <c r="B25" s="45" t="s">
        <v>41</v>
      </c>
      <c r="C25" s="3">
        <f t="shared" ref="C25:C33" ca="1" si="15">C24</f>
        <v>2024</v>
      </c>
      <c r="D25" s="46">
        <f t="shared" ref="D25" ca="1" si="16">IF(WEEKDAY(DATE(C25,3,17),2)&gt;5,DATE(C25,3,17)+8-WEEKDAY(DATE(C25,3,17),2),DATE(C25,3,17))</f>
        <v>45369</v>
      </c>
      <c r="G25">
        <v>10</v>
      </c>
      <c r="H25" s="55" t="s">
        <v>49</v>
      </c>
      <c r="I25" s="49">
        <f t="shared" ca="1" si="7"/>
        <v>2022</v>
      </c>
      <c r="J25" s="50">
        <f ca="1">IF(AND(WEEKDAY(DATE(I25,12,26),2)&gt;1,WEEKDAY(DATE(I25,12,26),2)&lt;6),DATE(I25,12,26),IF(WEEKDAY(DATE(I25,12,26),2)&gt;5,DATE(I25,12,26)+2,DATE(I25,12,26)+1))</f>
        <v>44922</v>
      </c>
      <c r="M25">
        <v>27</v>
      </c>
    </row>
    <row r="26" spans="2:13" x14ac:dyDescent="0.35">
      <c r="B26" s="45" t="s">
        <v>42</v>
      </c>
      <c r="C26" s="3">
        <f t="shared" ca="1" si="15"/>
        <v>2024</v>
      </c>
      <c r="D26" s="46">
        <f t="shared" ref="D26" ca="1" si="17">(DOLLAR(("4/"&amp;C26)/7+MOD(19*MOD(C26,19)-7,30)*14%,)*7-6)-2</f>
        <v>45380</v>
      </c>
      <c r="M26">
        <v>28</v>
      </c>
    </row>
    <row r="27" spans="2:13" x14ac:dyDescent="0.35">
      <c r="B27" s="45" t="s">
        <v>43</v>
      </c>
      <c r="C27" s="3">
        <f t="shared" ca="1" si="15"/>
        <v>2024</v>
      </c>
      <c r="D27" s="46">
        <f t="shared" ref="D27" ca="1" si="18">(DOLLAR(("4/"&amp;C27)/7+MOD(19*MOD(C27,19)-7,30)*14%,)*7-6)+1</f>
        <v>45383</v>
      </c>
      <c r="M27">
        <v>29</v>
      </c>
    </row>
    <row r="28" spans="2:13" x14ac:dyDescent="0.35">
      <c r="B28" s="45" t="s">
        <v>44</v>
      </c>
      <c r="C28" s="3">
        <f t="shared" ca="1" si="15"/>
        <v>2024</v>
      </c>
      <c r="D28" s="46">
        <f t="shared" ref="D28" ca="1" si="19">IF(WEEKDAY(DATE(C28,5,1),2)=1,DATE(C28,5,1),DATE(C28,5,1)+8-WEEKDAY(DATE(C28,5,1),2))</f>
        <v>45418</v>
      </c>
      <c r="M28">
        <v>30</v>
      </c>
    </row>
    <row r="29" spans="2:13" x14ac:dyDescent="0.35">
      <c r="B29" s="47" t="s">
        <v>50</v>
      </c>
      <c r="C29" s="3">
        <f t="shared" ca="1" si="15"/>
        <v>2024</v>
      </c>
      <c r="D29" s="46">
        <f t="shared" ref="D29" ca="1" si="20">IF(WEEKDAY(DATE(C29,5,31),2)=1,DATE(C29,5,31),DATE(C29,5,31)-(WEEKDAY(DATE(C29,5,31),2)-1))</f>
        <v>45439</v>
      </c>
      <c r="M29">
        <v>31</v>
      </c>
    </row>
    <row r="30" spans="2:13" x14ac:dyDescent="0.35">
      <c r="B30" s="47" t="s">
        <v>55</v>
      </c>
      <c r="C30" s="3">
        <f t="shared" ca="1" si="15"/>
        <v>2024</v>
      </c>
      <c r="D30" s="46">
        <f t="shared" ref="D30" ca="1" si="21">IF(WEEKDAY(DATE(C30,7,12),2)&gt;5,DATE(C30,7,12)+8-WEEKDAY(DATE(C30,7,12),2),DATE(C30,7,12))</f>
        <v>45485</v>
      </c>
      <c r="M30">
        <v>32</v>
      </c>
    </row>
    <row r="31" spans="2:13" x14ac:dyDescent="0.35">
      <c r="B31" s="47" t="s">
        <v>51</v>
      </c>
      <c r="C31" s="3">
        <f t="shared" ca="1" si="15"/>
        <v>2024</v>
      </c>
      <c r="D31" s="46">
        <f t="shared" ref="D31" ca="1" si="22">IF(WEEKDAY(DATE(C31,8,31),2)=1,DATE(C31,8,31),DATE(C31,8,31)-(WEEKDAY(DATE(C31,8,31),2)-1))</f>
        <v>45530</v>
      </c>
      <c r="M31">
        <v>33</v>
      </c>
    </row>
    <row r="32" spans="2:13" x14ac:dyDescent="0.35">
      <c r="B32" s="47" t="s">
        <v>48</v>
      </c>
      <c r="C32" s="3">
        <f t="shared" ca="1" si="15"/>
        <v>2024</v>
      </c>
      <c r="D32" s="46">
        <f t="shared" ref="D32" ca="1" si="23">IF(WEEKDAY(DATE(C32,12,25),2)&gt;5,DATE(C32,12,25)+8-WEEKDAY(DATE(C32,12,25),2),DATE(C32,12,25))</f>
        <v>45651</v>
      </c>
      <c r="M32">
        <v>34</v>
      </c>
    </row>
    <row r="33" spans="2:13" x14ac:dyDescent="0.35">
      <c r="B33" s="47" t="s">
        <v>52</v>
      </c>
      <c r="C33" s="3">
        <f t="shared" ca="1" si="15"/>
        <v>2024</v>
      </c>
      <c r="D33" s="46">
        <f t="shared" ref="D33" ca="1" si="24">IF(AND(WEEKDAY(DATE(C33,12,26),2)&gt;1,WEEKDAY(DATE(C33,12,26),2)&lt;6),DATE(C33,12,26),IF(WEEKDAY(DATE(C33,12,26),2)&gt;5,DATE(C33,12,26)+2,DATE(C33,12,26)+1))</f>
        <v>45652</v>
      </c>
      <c r="M33">
        <v>35</v>
      </c>
    </row>
    <row r="34" spans="2:13" x14ac:dyDescent="0.35">
      <c r="B34" s="47" t="s">
        <v>40</v>
      </c>
      <c r="C34" s="3">
        <f ca="1">C33+1</f>
        <v>2025</v>
      </c>
      <c r="D34" s="46">
        <f t="shared" ref="D34" ca="1" si="25">IF(WEEKDAY(DATE(C34,1,1),2)&gt;5,DATE(C34,1,1)+8-WEEKDAY(DATE(C34,1,1),2),DATE(C34,1,1))</f>
        <v>45658</v>
      </c>
    </row>
    <row r="35" spans="2:13" x14ac:dyDescent="0.35">
      <c r="B35" s="45" t="s">
        <v>41</v>
      </c>
      <c r="C35" s="3">
        <f t="shared" ref="C35:C43" ca="1" si="26">C34</f>
        <v>2025</v>
      </c>
      <c r="D35" s="46">
        <f t="shared" ref="D35" ca="1" si="27">IF(WEEKDAY(DATE(C35,3,17),2)&gt;5,DATE(C35,3,17)+8-WEEKDAY(DATE(C35,3,17),2),DATE(C35,3,17))</f>
        <v>45733</v>
      </c>
    </row>
    <row r="36" spans="2:13" x14ac:dyDescent="0.35">
      <c r="B36" s="45" t="s">
        <v>42</v>
      </c>
      <c r="C36" s="3">
        <f t="shared" ca="1" si="26"/>
        <v>2025</v>
      </c>
      <c r="D36" s="46">
        <f t="shared" ref="D36" ca="1" si="28">(DOLLAR(("4/"&amp;C36)/7+MOD(19*MOD(C36,19)-7,30)*14%,)*7-6)-2</f>
        <v>45765</v>
      </c>
    </row>
    <row r="37" spans="2:13" x14ac:dyDescent="0.35">
      <c r="B37" s="45" t="s">
        <v>43</v>
      </c>
      <c r="C37" s="3">
        <f t="shared" ca="1" si="26"/>
        <v>2025</v>
      </c>
      <c r="D37" s="46">
        <f t="shared" ref="D37" ca="1" si="29">(DOLLAR(("4/"&amp;C37)/7+MOD(19*MOD(C37,19)-7,30)*14%,)*7-6)+1</f>
        <v>45768</v>
      </c>
    </row>
    <row r="38" spans="2:13" x14ac:dyDescent="0.35">
      <c r="B38" s="45" t="s">
        <v>44</v>
      </c>
      <c r="C38" s="3">
        <f t="shared" ca="1" si="26"/>
        <v>2025</v>
      </c>
      <c r="D38" s="46">
        <f t="shared" ref="D38" ca="1" si="30">IF(WEEKDAY(DATE(C38,5,1),2)=1,DATE(C38,5,1),DATE(C38,5,1)+8-WEEKDAY(DATE(C38,5,1),2))</f>
        <v>45782</v>
      </c>
    </row>
    <row r="39" spans="2:13" x14ac:dyDescent="0.35">
      <c r="B39" s="47" t="s">
        <v>50</v>
      </c>
      <c r="C39" s="3">
        <f t="shared" ca="1" si="26"/>
        <v>2025</v>
      </c>
      <c r="D39" s="46">
        <f t="shared" ref="D39" ca="1" si="31">IF(WEEKDAY(DATE(C39,5,31),2)=1,DATE(C39,5,31),DATE(C39,5,31)-(WEEKDAY(DATE(C39,5,31),2)-1))</f>
        <v>45803</v>
      </c>
    </row>
    <row r="40" spans="2:13" x14ac:dyDescent="0.35">
      <c r="B40" s="47" t="s">
        <v>55</v>
      </c>
      <c r="C40" s="3">
        <f t="shared" ca="1" si="26"/>
        <v>2025</v>
      </c>
      <c r="D40" s="46">
        <f t="shared" ref="D40" ca="1" si="32">IF(WEEKDAY(DATE(C40,7,12),2)&gt;5,DATE(C40,7,12)+8-WEEKDAY(DATE(C40,7,12),2),DATE(C40,7,12))</f>
        <v>45852</v>
      </c>
    </row>
    <row r="41" spans="2:13" x14ac:dyDescent="0.35">
      <c r="B41" s="47" t="s">
        <v>51</v>
      </c>
      <c r="C41" s="3">
        <f t="shared" ca="1" si="26"/>
        <v>2025</v>
      </c>
      <c r="D41" s="46">
        <f t="shared" ref="D41" ca="1" si="33">IF(WEEKDAY(DATE(C41,8,31),2)=1,DATE(C41,8,31),DATE(C41,8,31)-(WEEKDAY(DATE(C41,8,31),2)-1))</f>
        <v>45894</v>
      </c>
    </row>
    <row r="42" spans="2:13" x14ac:dyDescent="0.35">
      <c r="B42" s="47" t="s">
        <v>48</v>
      </c>
      <c r="C42" s="3">
        <f t="shared" ca="1" si="26"/>
        <v>2025</v>
      </c>
      <c r="D42" s="46">
        <f t="shared" ref="D42" ca="1" si="34">IF(WEEKDAY(DATE(C42,12,25),2)&gt;5,DATE(C42,12,25)+8-WEEKDAY(DATE(C42,12,25),2),DATE(C42,12,25))</f>
        <v>46016</v>
      </c>
    </row>
    <row r="43" spans="2:13" x14ac:dyDescent="0.35">
      <c r="B43" s="47" t="s">
        <v>52</v>
      </c>
      <c r="C43" s="3">
        <f t="shared" ca="1" si="26"/>
        <v>2025</v>
      </c>
      <c r="D43" s="46">
        <f t="shared" ref="D43" ca="1" si="35">IF(AND(WEEKDAY(DATE(C43,12,26),2)&gt;1,WEEKDAY(DATE(C43,12,26),2)&lt;6),DATE(C43,12,26),IF(WEEKDAY(DATE(C43,12,26),2)&gt;5,DATE(C43,12,26)+2,DATE(C43,12,26)+1))</f>
        <v>46017</v>
      </c>
    </row>
    <row r="44" spans="2:13" x14ac:dyDescent="0.35">
      <c r="B44" s="47" t="s">
        <v>40</v>
      </c>
      <c r="C44" s="3">
        <f ca="1">C43+1</f>
        <v>2026</v>
      </c>
      <c r="D44" s="46">
        <f t="shared" ref="D44" ca="1" si="36">IF(WEEKDAY(DATE(C44,1,1),2)&gt;5,DATE(C44,1,1)+8-WEEKDAY(DATE(C44,1,1),2),DATE(C44,1,1))</f>
        <v>46023</v>
      </c>
    </row>
    <row r="45" spans="2:13" x14ac:dyDescent="0.35">
      <c r="B45" s="45" t="s">
        <v>41</v>
      </c>
      <c r="C45" s="3">
        <f t="shared" ref="C45:C53" ca="1" si="37">C44</f>
        <v>2026</v>
      </c>
      <c r="D45" s="46">
        <f t="shared" ref="D45" ca="1" si="38">IF(WEEKDAY(DATE(C45,3,17),2)&gt;5,DATE(C45,3,17)+8-WEEKDAY(DATE(C45,3,17),2),DATE(C45,3,17))</f>
        <v>46098</v>
      </c>
    </row>
    <row r="46" spans="2:13" x14ac:dyDescent="0.35">
      <c r="B46" s="45" t="s">
        <v>42</v>
      </c>
      <c r="C46" s="3">
        <f t="shared" ca="1" si="37"/>
        <v>2026</v>
      </c>
      <c r="D46" s="46">
        <f t="shared" ref="D46" ca="1" si="39">(DOLLAR(("4/"&amp;C46)/7+MOD(19*MOD(C46,19)-7,30)*14%,)*7-6)-2</f>
        <v>46115</v>
      </c>
    </row>
    <row r="47" spans="2:13" x14ac:dyDescent="0.35">
      <c r="B47" s="45" t="s">
        <v>43</v>
      </c>
      <c r="C47" s="3">
        <f t="shared" ca="1" si="37"/>
        <v>2026</v>
      </c>
      <c r="D47" s="46">
        <f t="shared" ref="D47" ca="1" si="40">(DOLLAR(("4/"&amp;C47)/7+MOD(19*MOD(C47,19)-7,30)*14%,)*7-6)+1</f>
        <v>46118</v>
      </c>
    </row>
    <row r="48" spans="2:13" x14ac:dyDescent="0.35">
      <c r="B48" s="45" t="s">
        <v>44</v>
      </c>
      <c r="C48" s="3">
        <f t="shared" ca="1" si="37"/>
        <v>2026</v>
      </c>
      <c r="D48" s="46">
        <f t="shared" ref="D48" ca="1" si="41">IF(WEEKDAY(DATE(C48,5,1),2)=1,DATE(C48,5,1),DATE(C48,5,1)+8-WEEKDAY(DATE(C48,5,1),2))</f>
        <v>46146</v>
      </c>
    </row>
    <row r="49" spans="2:4" x14ac:dyDescent="0.35">
      <c r="B49" s="47" t="s">
        <v>50</v>
      </c>
      <c r="C49" s="3">
        <f t="shared" ca="1" si="37"/>
        <v>2026</v>
      </c>
      <c r="D49" s="46">
        <f t="shared" ref="D49" ca="1" si="42">IF(WEEKDAY(DATE(C49,5,31),2)=1,DATE(C49,5,31),DATE(C49,5,31)-(WEEKDAY(DATE(C49,5,31),2)-1))</f>
        <v>46167</v>
      </c>
    </row>
    <row r="50" spans="2:4" x14ac:dyDescent="0.35">
      <c r="B50" s="47" t="s">
        <v>55</v>
      </c>
      <c r="C50" s="3">
        <f t="shared" ca="1" si="37"/>
        <v>2026</v>
      </c>
      <c r="D50" s="46">
        <f t="shared" ref="D50" ca="1" si="43">IF(WEEKDAY(DATE(C50,7,12),2)&gt;5,DATE(C50,7,12)+8-WEEKDAY(DATE(C50,7,12),2),DATE(C50,7,12))</f>
        <v>46216</v>
      </c>
    </row>
    <row r="51" spans="2:4" x14ac:dyDescent="0.35">
      <c r="B51" s="47" t="s">
        <v>51</v>
      </c>
      <c r="C51" s="3">
        <f t="shared" ca="1" si="37"/>
        <v>2026</v>
      </c>
      <c r="D51" s="46">
        <f t="shared" ref="D51" ca="1" si="44">IF(WEEKDAY(DATE(C51,8,31),2)=1,DATE(C51,8,31),DATE(C51,8,31)-(WEEKDAY(DATE(C51,8,31),2)-1))</f>
        <v>46265</v>
      </c>
    </row>
    <row r="52" spans="2:4" x14ac:dyDescent="0.35">
      <c r="B52" s="47" t="s">
        <v>48</v>
      </c>
      <c r="C52" s="3">
        <f t="shared" ca="1" si="37"/>
        <v>2026</v>
      </c>
      <c r="D52" s="46">
        <f t="shared" ref="D52" ca="1" si="45">IF(WEEKDAY(DATE(C52,12,25),2)&gt;5,DATE(C52,12,25)+8-WEEKDAY(DATE(C52,12,25),2),DATE(C52,12,25))</f>
        <v>46381</v>
      </c>
    </row>
    <row r="53" spans="2:4" x14ac:dyDescent="0.35">
      <c r="B53" s="47" t="s">
        <v>52</v>
      </c>
      <c r="C53" s="3">
        <f t="shared" ca="1" si="37"/>
        <v>2026</v>
      </c>
      <c r="D53" s="46">
        <f t="shared" ref="D53" ca="1" si="46">IF(AND(WEEKDAY(DATE(C53,12,26),2)&gt;1,WEEKDAY(DATE(C53,12,26),2)&lt;6),DATE(C53,12,26),IF(WEEKDAY(DATE(C53,12,26),2)&gt;5,DATE(C53,12,26)+2,DATE(C53,12,26)+1))</f>
        <v>46384</v>
      </c>
    </row>
    <row r="54" spans="2:4" x14ac:dyDescent="0.35">
      <c r="B54" s="47" t="s">
        <v>40</v>
      </c>
      <c r="C54" s="3">
        <f ca="1">C53+1</f>
        <v>2027</v>
      </c>
      <c r="D54" s="46">
        <f t="shared" ref="D54" ca="1" si="47">IF(WEEKDAY(DATE(C54,1,1),2)&gt;5,DATE(C54,1,1)+8-WEEKDAY(DATE(C54,1,1),2),DATE(C54,1,1))</f>
        <v>46388</v>
      </c>
    </row>
    <row r="55" spans="2:4" x14ac:dyDescent="0.35">
      <c r="B55" s="45" t="s">
        <v>41</v>
      </c>
      <c r="C55" s="3">
        <f t="shared" ref="C55:C63" ca="1" si="48">C54</f>
        <v>2027</v>
      </c>
      <c r="D55" s="46">
        <f t="shared" ref="D55" ca="1" si="49">IF(WEEKDAY(DATE(C55,3,17),2)&gt;5,DATE(C55,3,17)+8-WEEKDAY(DATE(C55,3,17),2),DATE(C55,3,17))</f>
        <v>46463</v>
      </c>
    </row>
    <row r="56" spans="2:4" x14ac:dyDescent="0.35">
      <c r="B56" s="45" t="s">
        <v>42</v>
      </c>
      <c r="C56" s="3">
        <f t="shared" ca="1" si="48"/>
        <v>2027</v>
      </c>
      <c r="D56" s="46">
        <f t="shared" ref="D56" ca="1" si="50">(DOLLAR(("4/"&amp;C56)/7+MOD(19*MOD(C56,19)-7,30)*14%,)*7-6)-2</f>
        <v>46472</v>
      </c>
    </row>
    <row r="57" spans="2:4" x14ac:dyDescent="0.35">
      <c r="B57" s="45" t="s">
        <v>43</v>
      </c>
      <c r="C57" s="3">
        <f t="shared" ca="1" si="48"/>
        <v>2027</v>
      </c>
      <c r="D57" s="46">
        <f t="shared" ref="D57" ca="1" si="51">(DOLLAR(("4/"&amp;C57)/7+MOD(19*MOD(C57,19)-7,30)*14%,)*7-6)+1</f>
        <v>46475</v>
      </c>
    </row>
    <row r="58" spans="2:4" x14ac:dyDescent="0.35">
      <c r="B58" s="45" t="s">
        <v>44</v>
      </c>
      <c r="C58" s="3">
        <f t="shared" ca="1" si="48"/>
        <v>2027</v>
      </c>
      <c r="D58" s="46">
        <f t="shared" ref="D58" ca="1" si="52">IF(WEEKDAY(DATE(C58,5,1),2)=1,DATE(C58,5,1),DATE(C58,5,1)+8-WEEKDAY(DATE(C58,5,1),2))</f>
        <v>46510</v>
      </c>
    </row>
    <row r="59" spans="2:4" x14ac:dyDescent="0.35">
      <c r="B59" s="47" t="s">
        <v>50</v>
      </c>
      <c r="C59" s="3">
        <f t="shared" ca="1" si="48"/>
        <v>2027</v>
      </c>
      <c r="D59" s="46">
        <f t="shared" ref="D59" ca="1" si="53">IF(WEEKDAY(DATE(C59,5,31),2)=1,DATE(C59,5,31),DATE(C59,5,31)-(WEEKDAY(DATE(C59,5,31),2)-1))</f>
        <v>46538</v>
      </c>
    </row>
    <row r="60" spans="2:4" x14ac:dyDescent="0.35">
      <c r="B60" s="47" t="s">
        <v>55</v>
      </c>
      <c r="C60" s="3">
        <f t="shared" ca="1" si="48"/>
        <v>2027</v>
      </c>
      <c r="D60" s="46">
        <f t="shared" ref="D60" ca="1" si="54">IF(WEEKDAY(DATE(C60,7,12),2)&gt;5,DATE(C60,7,12)+8-WEEKDAY(DATE(C60,7,12),2),DATE(C60,7,12))</f>
        <v>46580</v>
      </c>
    </row>
    <row r="61" spans="2:4" x14ac:dyDescent="0.35">
      <c r="B61" s="47" t="s">
        <v>51</v>
      </c>
      <c r="C61" s="3">
        <f t="shared" ca="1" si="48"/>
        <v>2027</v>
      </c>
      <c r="D61" s="46">
        <f t="shared" ref="D61" ca="1" si="55">IF(WEEKDAY(DATE(C61,8,31),2)=1,DATE(C61,8,31),DATE(C61,8,31)-(WEEKDAY(DATE(C61,8,31),2)-1))</f>
        <v>46629</v>
      </c>
    </row>
    <row r="62" spans="2:4" x14ac:dyDescent="0.35">
      <c r="B62" s="47" t="s">
        <v>48</v>
      </c>
      <c r="C62" s="3">
        <f t="shared" ca="1" si="48"/>
        <v>2027</v>
      </c>
      <c r="D62" s="46">
        <f t="shared" ref="D62" ca="1" si="56">IF(WEEKDAY(DATE(C62,12,25),2)&gt;5,DATE(C62,12,25)+8-WEEKDAY(DATE(C62,12,25),2),DATE(C62,12,25))</f>
        <v>46748</v>
      </c>
    </row>
    <row r="63" spans="2:4" x14ac:dyDescent="0.35">
      <c r="B63" s="47" t="s">
        <v>52</v>
      </c>
      <c r="C63" s="3">
        <f t="shared" ca="1" si="48"/>
        <v>2027</v>
      </c>
      <c r="D63" s="46">
        <f t="shared" ref="D63" ca="1" si="57">IF(AND(WEEKDAY(DATE(C63,12,26),2)&gt;1,WEEKDAY(DATE(C63,12,26),2)&lt;6),DATE(C63,12,26),IF(WEEKDAY(DATE(C63,12,26),2)&gt;5,DATE(C63,12,26)+2,DATE(C63,12,26)+1))</f>
        <v>46749</v>
      </c>
    </row>
    <row r="64" spans="2:4" x14ac:dyDescent="0.35">
      <c r="B64" s="47" t="s">
        <v>40</v>
      </c>
      <c r="C64" s="3">
        <f ca="1">C63+1</f>
        <v>2028</v>
      </c>
      <c r="D64" s="46">
        <f t="shared" ref="D64" ca="1" si="58">IF(WEEKDAY(DATE(C64,1,1),2)&gt;5,DATE(C64,1,1)+8-WEEKDAY(DATE(C64,1,1),2),DATE(C64,1,1))</f>
        <v>46755</v>
      </c>
    </row>
    <row r="65" spans="2:4" x14ac:dyDescent="0.35">
      <c r="B65" s="45" t="s">
        <v>41</v>
      </c>
      <c r="C65" s="3">
        <f t="shared" ref="C65:C73" ca="1" si="59">C64</f>
        <v>2028</v>
      </c>
      <c r="D65" s="46">
        <f t="shared" ref="D65" ca="1" si="60">IF(WEEKDAY(DATE(C65,3,17),2)&gt;5,DATE(C65,3,17)+8-WEEKDAY(DATE(C65,3,17),2),DATE(C65,3,17))</f>
        <v>46829</v>
      </c>
    </row>
    <row r="66" spans="2:4" x14ac:dyDescent="0.35">
      <c r="B66" s="45" t="s">
        <v>42</v>
      </c>
      <c r="C66" s="3">
        <f t="shared" ca="1" si="59"/>
        <v>2028</v>
      </c>
      <c r="D66" s="46">
        <f t="shared" ref="D66" ca="1" si="61">(DOLLAR(("4/"&amp;C66)/7+MOD(19*MOD(C66,19)-7,30)*14%,)*7-6)-2</f>
        <v>46857</v>
      </c>
    </row>
    <row r="67" spans="2:4" x14ac:dyDescent="0.35">
      <c r="B67" s="45" t="s">
        <v>43</v>
      </c>
      <c r="C67" s="3">
        <f t="shared" ca="1" si="59"/>
        <v>2028</v>
      </c>
      <c r="D67" s="46">
        <f t="shared" ref="D67" ca="1" si="62">(DOLLAR(("4/"&amp;C67)/7+MOD(19*MOD(C67,19)-7,30)*14%,)*7-6)+1</f>
        <v>46860</v>
      </c>
    </row>
    <row r="68" spans="2:4" x14ac:dyDescent="0.35">
      <c r="B68" s="45" t="s">
        <v>44</v>
      </c>
      <c r="C68" s="3">
        <f t="shared" ca="1" si="59"/>
        <v>2028</v>
      </c>
      <c r="D68" s="46">
        <f t="shared" ref="D68" ca="1" si="63">IF(WEEKDAY(DATE(C68,5,1),2)=1,DATE(C68,5,1),DATE(C68,5,1)+8-WEEKDAY(DATE(C68,5,1),2))</f>
        <v>46874</v>
      </c>
    </row>
    <row r="69" spans="2:4" x14ac:dyDescent="0.35">
      <c r="B69" s="47" t="s">
        <v>50</v>
      </c>
      <c r="C69" s="3">
        <f t="shared" ca="1" si="59"/>
        <v>2028</v>
      </c>
      <c r="D69" s="46">
        <f t="shared" ref="D69" ca="1" si="64">IF(WEEKDAY(DATE(C69,5,31),2)=1,DATE(C69,5,31),DATE(C69,5,31)-(WEEKDAY(DATE(C69,5,31),2)-1))</f>
        <v>46902</v>
      </c>
    </row>
    <row r="70" spans="2:4" x14ac:dyDescent="0.35">
      <c r="B70" s="47" t="s">
        <v>55</v>
      </c>
      <c r="C70" s="3">
        <f t="shared" ca="1" si="59"/>
        <v>2028</v>
      </c>
      <c r="D70" s="46">
        <f t="shared" ref="D70" ca="1" si="65">IF(WEEKDAY(DATE(C70,7,12),2)&gt;5,DATE(C70,7,12)+8-WEEKDAY(DATE(C70,7,12),2),DATE(C70,7,12))</f>
        <v>46946</v>
      </c>
    </row>
    <row r="71" spans="2:4" x14ac:dyDescent="0.35">
      <c r="B71" s="47" t="s">
        <v>51</v>
      </c>
      <c r="C71" s="3">
        <f t="shared" ca="1" si="59"/>
        <v>2028</v>
      </c>
      <c r="D71" s="46">
        <f t="shared" ref="D71" ca="1" si="66">IF(WEEKDAY(DATE(C71,8,31),2)=1,DATE(C71,8,31),DATE(C71,8,31)-(WEEKDAY(DATE(C71,8,31),2)-1))</f>
        <v>46993</v>
      </c>
    </row>
    <row r="72" spans="2:4" x14ac:dyDescent="0.35">
      <c r="B72" s="47" t="s">
        <v>48</v>
      </c>
      <c r="C72" s="3">
        <f t="shared" ca="1" si="59"/>
        <v>2028</v>
      </c>
      <c r="D72" s="46">
        <f t="shared" ref="D72" ca="1" si="67">IF(WEEKDAY(DATE(C72,12,25),2)&gt;5,DATE(C72,12,25)+8-WEEKDAY(DATE(C72,12,25),2),DATE(C72,12,25))</f>
        <v>47112</v>
      </c>
    </row>
    <row r="73" spans="2:4" x14ac:dyDescent="0.35">
      <c r="B73" s="47" t="s">
        <v>52</v>
      </c>
      <c r="C73" s="3">
        <f t="shared" ca="1" si="59"/>
        <v>2028</v>
      </c>
      <c r="D73" s="46">
        <f t="shared" ref="D73" ca="1" si="68">IF(AND(WEEKDAY(DATE(C73,12,26),2)&gt;1,WEEKDAY(DATE(C73,12,26),2)&lt;6),DATE(C73,12,26),IF(WEEKDAY(DATE(C73,12,26),2)&gt;5,DATE(C73,12,26)+2,DATE(C73,12,26)+1))</f>
        <v>47113</v>
      </c>
    </row>
    <row r="74" spans="2:4" x14ac:dyDescent="0.35">
      <c r="B74" s="47" t="s">
        <v>40</v>
      </c>
      <c r="C74" s="3">
        <f ca="1">C73+1</f>
        <v>2029</v>
      </c>
      <c r="D74" s="46">
        <f t="shared" ref="D74" ca="1" si="69">IF(WEEKDAY(DATE(C74,1,1),2)&gt;5,DATE(C74,1,1)+8-WEEKDAY(DATE(C74,1,1),2),DATE(C74,1,1))</f>
        <v>47119</v>
      </c>
    </row>
    <row r="75" spans="2:4" x14ac:dyDescent="0.35">
      <c r="B75" s="45" t="s">
        <v>41</v>
      </c>
      <c r="C75" s="3">
        <f t="shared" ref="C75:C83" ca="1" si="70">C74</f>
        <v>2029</v>
      </c>
      <c r="D75" s="46">
        <f t="shared" ref="D75" ca="1" si="71">IF(WEEKDAY(DATE(C75,3,17),2)&gt;5,DATE(C75,3,17)+8-WEEKDAY(DATE(C75,3,17),2),DATE(C75,3,17))</f>
        <v>47196</v>
      </c>
    </row>
    <row r="76" spans="2:4" x14ac:dyDescent="0.35">
      <c r="B76" s="45" t="s">
        <v>42</v>
      </c>
      <c r="C76" s="3">
        <f t="shared" ca="1" si="70"/>
        <v>2029</v>
      </c>
      <c r="D76" s="46">
        <f t="shared" ref="D76" ca="1" si="72">(DOLLAR(("4/"&amp;C76)/7+MOD(19*MOD(C76,19)-7,30)*14%,)*7-6)-2</f>
        <v>47207</v>
      </c>
    </row>
    <row r="77" spans="2:4" x14ac:dyDescent="0.35">
      <c r="B77" s="45" t="s">
        <v>43</v>
      </c>
      <c r="C77" s="3">
        <f t="shared" ca="1" si="70"/>
        <v>2029</v>
      </c>
      <c r="D77" s="46">
        <f t="shared" ref="D77" ca="1" si="73">(DOLLAR(("4/"&amp;C77)/7+MOD(19*MOD(C77,19)-7,30)*14%,)*7-6)+1</f>
        <v>47210</v>
      </c>
    </row>
    <row r="78" spans="2:4" x14ac:dyDescent="0.35">
      <c r="B78" s="45" t="s">
        <v>44</v>
      </c>
      <c r="C78" s="3">
        <f t="shared" ca="1" si="70"/>
        <v>2029</v>
      </c>
      <c r="D78" s="46">
        <f t="shared" ref="D78" ca="1" si="74">IF(WEEKDAY(DATE(C78,5,1),2)=1,DATE(C78,5,1),DATE(C78,5,1)+8-WEEKDAY(DATE(C78,5,1),2))</f>
        <v>47245</v>
      </c>
    </row>
    <row r="79" spans="2:4" x14ac:dyDescent="0.35">
      <c r="B79" s="47" t="s">
        <v>50</v>
      </c>
      <c r="C79" s="3">
        <f t="shared" ca="1" si="70"/>
        <v>2029</v>
      </c>
      <c r="D79" s="46">
        <f t="shared" ref="D79" ca="1" si="75">IF(WEEKDAY(DATE(C79,5,31),2)=1,DATE(C79,5,31),DATE(C79,5,31)-(WEEKDAY(DATE(C79,5,31),2)-1))</f>
        <v>47266</v>
      </c>
    </row>
    <row r="80" spans="2:4" x14ac:dyDescent="0.35">
      <c r="B80" s="47" t="s">
        <v>55</v>
      </c>
      <c r="C80" s="3">
        <f t="shared" ca="1" si="70"/>
        <v>2029</v>
      </c>
      <c r="D80" s="46">
        <f t="shared" ref="D80" ca="1" si="76">IF(WEEKDAY(DATE(C80,7,12),2)&gt;5,DATE(C80,7,12)+8-WEEKDAY(DATE(C80,7,12),2),DATE(C80,7,12))</f>
        <v>47311</v>
      </c>
    </row>
    <row r="81" spans="2:4" x14ac:dyDescent="0.35">
      <c r="B81" s="47" t="s">
        <v>51</v>
      </c>
      <c r="C81" s="3">
        <f t="shared" ca="1" si="70"/>
        <v>2029</v>
      </c>
      <c r="D81" s="46">
        <f t="shared" ref="D81" ca="1" si="77">IF(WEEKDAY(DATE(C81,8,31),2)=1,DATE(C81,8,31),DATE(C81,8,31)-(WEEKDAY(DATE(C81,8,31),2)-1))</f>
        <v>47357</v>
      </c>
    </row>
    <row r="82" spans="2:4" x14ac:dyDescent="0.35">
      <c r="B82" s="47" t="s">
        <v>48</v>
      </c>
      <c r="C82" s="3">
        <f t="shared" ca="1" si="70"/>
        <v>2029</v>
      </c>
      <c r="D82" s="46">
        <f t="shared" ref="D82" ca="1" si="78">IF(WEEKDAY(DATE(C82,12,25),2)&gt;5,DATE(C82,12,25)+8-WEEKDAY(DATE(C82,12,25),2),DATE(C82,12,25))</f>
        <v>47477</v>
      </c>
    </row>
    <row r="83" spans="2:4" x14ac:dyDescent="0.35">
      <c r="B83" s="47" t="s">
        <v>52</v>
      </c>
      <c r="C83" s="3">
        <f t="shared" ca="1" si="70"/>
        <v>2029</v>
      </c>
      <c r="D83" s="46">
        <f t="shared" ref="D83" ca="1" si="79">IF(AND(WEEKDAY(DATE(C83,12,26),2)&gt;1,WEEKDAY(DATE(C83,12,26),2)&lt;6),DATE(C83,12,26),IF(WEEKDAY(DATE(C83,12,26),2)&gt;5,DATE(C83,12,26)+2,DATE(C83,12,26)+1))</f>
        <v>47478</v>
      </c>
    </row>
    <row r="84" spans="2:4" x14ac:dyDescent="0.35">
      <c r="B84" s="47" t="s">
        <v>40</v>
      </c>
      <c r="C84" s="3">
        <f ca="1">C83+1</f>
        <v>2030</v>
      </c>
      <c r="D84" s="46">
        <f t="shared" ref="D84" ca="1" si="80">IF(WEEKDAY(DATE(C84,1,1),2)&gt;5,DATE(C84,1,1)+8-WEEKDAY(DATE(C84,1,1),2),DATE(C84,1,1))</f>
        <v>47484</v>
      </c>
    </row>
    <row r="85" spans="2:4" x14ac:dyDescent="0.35">
      <c r="B85" s="45" t="s">
        <v>41</v>
      </c>
      <c r="C85" s="3">
        <f t="shared" ref="C85:C93" ca="1" si="81">C84</f>
        <v>2030</v>
      </c>
      <c r="D85" s="46">
        <f t="shared" ref="D85" ca="1" si="82">IF(WEEKDAY(DATE(C85,3,17),2)&gt;5,DATE(C85,3,17)+8-WEEKDAY(DATE(C85,3,17),2),DATE(C85,3,17))</f>
        <v>47560</v>
      </c>
    </row>
    <row r="86" spans="2:4" x14ac:dyDescent="0.35">
      <c r="B86" s="45" t="s">
        <v>42</v>
      </c>
      <c r="C86" s="3">
        <f t="shared" ca="1" si="81"/>
        <v>2030</v>
      </c>
      <c r="D86" s="46">
        <f t="shared" ref="D86" ca="1" si="83">(DOLLAR(("4/"&amp;C86)/7+MOD(19*MOD(C86,19)-7,30)*14%,)*7-6)-2</f>
        <v>47592</v>
      </c>
    </row>
    <row r="87" spans="2:4" x14ac:dyDescent="0.35">
      <c r="B87" s="45" t="s">
        <v>43</v>
      </c>
      <c r="C87" s="3">
        <f t="shared" ca="1" si="81"/>
        <v>2030</v>
      </c>
      <c r="D87" s="46">
        <f t="shared" ref="D87" ca="1" si="84">(DOLLAR(("4/"&amp;C87)/7+MOD(19*MOD(C87,19)-7,30)*14%,)*7-6)+1</f>
        <v>47595</v>
      </c>
    </row>
    <row r="88" spans="2:4" x14ac:dyDescent="0.35">
      <c r="B88" s="45" t="s">
        <v>44</v>
      </c>
      <c r="C88" s="3">
        <f t="shared" ca="1" si="81"/>
        <v>2030</v>
      </c>
      <c r="D88" s="46">
        <f t="shared" ref="D88" ca="1" si="85">IF(WEEKDAY(DATE(C88,5,1),2)=1,DATE(C88,5,1),DATE(C88,5,1)+8-WEEKDAY(DATE(C88,5,1),2))</f>
        <v>47609</v>
      </c>
    </row>
    <row r="89" spans="2:4" x14ac:dyDescent="0.35">
      <c r="B89" s="47" t="s">
        <v>50</v>
      </c>
      <c r="C89" s="3">
        <f t="shared" ca="1" si="81"/>
        <v>2030</v>
      </c>
      <c r="D89" s="46">
        <f t="shared" ref="D89" ca="1" si="86">IF(WEEKDAY(DATE(C89,5,31),2)=1,DATE(C89,5,31),DATE(C89,5,31)-(WEEKDAY(DATE(C89,5,31),2)-1))</f>
        <v>47630</v>
      </c>
    </row>
    <row r="90" spans="2:4" x14ac:dyDescent="0.35">
      <c r="B90" s="47" t="s">
        <v>55</v>
      </c>
      <c r="C90" s="3">
        <f t="shared" ca="1" si="81"/>
        <v>2030</v>
      </c>
      <c r="D90" s="46">
        <f t="shared" ref="D90" ca="1" si="87">IF(WEEKDAY(DATE(C90,7,12),2)&gt;5,DATE(C90,7,12)+8-WEEKDAY(DATE(C90,7,12),2),DATE(C90,7,12))</f>
        <v>47676</v>
      </c>
    </row>
    <row r="91" spans="2:4" x14ac:dyDescent="0.35">
      <c r="B91" s="47" t="s">
        <v>51</v>
      </c>
      <c r="C91" s="3">
        <f t="shared" ca="1" si="81"/>
        <v>2030</v>
      </c>
      <c r="D91" s="46">
        <f t="shared" ref="D91" ca="1" si="88">IF(WEEKDAY(DATE(C91,8,31),2)=1,DATE(C91,8,31),DATE(C91,8,31)-(WEEKDAY(DATE(C91,8,31),2)-1))</f>
        <v>47721</v>
      </c>
    </row>
    <row r="92" spans="2:4" x14ac:dyDescent="0.35">
      <c r="B92" s="47" t="s">
        <v>48</v>
      </c>
      <c r="C92" s="3">
        <f t="shared" ca="1" si="81"/>
        <v>2030</v>
      </c>
      <c r="D92" s="46">
        <f t="shared" ref="D92" ca="1" si="89">IF(WEEKDAY(DATE(C92,12,25),2)&gt;5,DATE(C92,12,25)+8-WEEKDAY(DATE(C92,12,25),2),DATE(C92,12,25))</f>
        <v>47842</v>
      </c>
    </row>
    <row r="93" spans="2:4" x14ac:dyDescent="0.35">
      <c r="B93" s="47" t="s">
        <v>52</v>
      </c>
      <c r="C93" s="3">
        <f t="shared" ca="1" si="81"/>
        <v>2030</v>
      </c>
      <c r="D93" s="46">
        <f t="shared" ref="D93" ca="1" si="90">IF(AND(WEEKDAY(DATE(C93,12,26),2)&gt;1,WEEKDAY(DATE(C93,12,26),2)&lt;6),DATE(C93,12,26),IF(WEEKDAY(DATE(C93,12,26),2)&gt;5,DATE(C93,12,26)+2,DATE(C93,12,26)+1))</f>
        <v>47843</v>
      </c>
    </row>
    <row r="94" spans="2:4" x14ac:dyDescent="0.35">
      <c r="B94" s="47" t="s">
        <v>40</v>
      </c>
      <c r="C94" s="3">
        <f ca="1">C93+1</f>
        <v>2031</v>
      </c>
      <c r="D94" s="46">
        <f t="shared" ref="D94" ca="1" si="91">IF(WEEKDAY(DATE(C94,1,1),2)&gt;5,DATE(C94,1,1)+8-WEEKDAY(DATE(C94,1,1),2),DATE(C94,1,1))</f>
        <v>47849</v>
      </c>
    </row>
    <row r="95" spans="2:4" x14ac:dyDescent="0.35">
      <c r="B95" s="45" t="s">
        <v>41</v>
      </c>
      <c r="C95" s="3">
        <f t="shared" ref="C95:C103" ca="1" si="92">C94</f>
        <v>2031</v>
      </c>
      <c r="D95" s="46">
        <f t="shared" ref="D95" ca="1" si="93">IF(WEEKDAY(DATE(C95,3,17),2)&gt;5,DATE(C95,3,17)+8-WEEKDAY(DATE(C95,3,17),2),DATE(C95,3,17))</f>
        <v>47924</v>
      </c>
    </row>
    <row r="96" spans="2:4" x14ac:dyDescent="0.35">
      <c r="B96" s="45" t="s">
        <v>42</v>
      </c>
      <c r="C96" s="3">
        <f t="shared" ca="1" si="92"/>
        <v>2031</v>
      </c>
      <c r="D96" s="46">
        <f t="shared" ref="D96" ca="1" si="94">(DOLLAR(("4/"&amp;C96)/7+MOD(19*MOD(C96,19)-7,30)*14%,)*7-6)-2</f>
        <v>47949</v>
      </c>
    </row>
    <row r="97" spans="2:4" x14ac:dyDescent="0.35">
      <c r="B97" s="45" t="s">
        <v>43</v>
      </c>
      <c r="C97" s="3">
        <f t="shared" ca="1" si="92"/>
        <v>2031</v>
      </c>
      <c r="D97" s="46">
        <f t="shared" ref="D97" ca="1" si="95">(DOLLAR(("4/"&amp;C97)/7+MOD(19*MOD(C97,19)-7,30)*14%,)*7-6)+1</f>
        <v>47952</v>
      </c>
    </row>
    <row r="98" spans="2:4" x14ac:dyDescent="0.35">
      <c r="B98" s="45" t="s">
        <v>44</v>
      </c>
      <c r="C98" s="3">
        <f t="shared" ca="1" si="92"/>
        <v>2031</v>
      </c>
      <c r="D98" s="46">
        <f t="shared" ref="D98" ca="1" si="96">IF(WEEKDAY(DATE(C98,5,1),2)=1,DATE(C98,5,1),DATE(C98,5,1)+8-WEEKDAY(DATE(C98,5,1),2))</f>
        <v>47973</v>
      </c>
    </row>
    <row r="99" spans="2:4" x14ac:dyDescent="0.35">
      <c r="B99" s="47" t="s">
        <v>50</v>
      </c>
      <c r="C99" s="3">
        <f t="shared" ca="1" si="92"/>
        <v>2031</v>
      </c>
      <c r="D99" s="46">
        <f t="shared" ref="D99" ca="1" si="97">IF(WEEKDAY(DATE(C99,5,31),2)=1,DATE(C99,5,31),DATE(C99,5,31)-(WEEKDAY(DATE(C99,5,31),2)-1))</f>
        <v>47994</v>
      </c>
    </row>
    <row r="100" spans="2:4" x14ac:dyDescent="0.35">
      <c r="B100" s="47" t="s">
        <v>55</v>
      </c>
      <c r="C100" s="3">
        <f t="shared" ca="1" si="92"/>
        <v>2031</v>
      </c>
      <c r="D100" s="46">
        <f t="shared" ref="D100" ca="1" si="98">IF(WEEKDAY(DATE(C100,7,12),2)&gt;5,DATE(C100,7,12)+8-WEEKDAY(DATE(C100,7,12),2),DATE(C100,7,12))</f>
        <v>48043</v>
      </c>
    </row>
    <row r="101" spans="2:4" x14ac:dyDescent="0.35">
      <c r="B101" s="47" t="s">
        <v>51</v>
      </c>
      <c r="C101" s="3">
        <f t="shared" ca="1" si="92"/>
        <v>2031</v>
      </c>
      <c r="D101" s="46">
        <f t="shared" ref="D101" ca="1" si="99">IF(WEEKDAY(DATE(C101,8,31),2)=1,DATE(C101,8,31),DATE(C101,8,31)-(WEEKDAY(DATE(C101,8,31),2)-1))</f>
        <v>48085</v>
      </c>
    </row>
    <row r="102" spans="2:4" x14ac:dyDescent="0.35">
      <c r="B102" s="47" t="s">
        <v>48</v>
      </c>
      <c r="C102" s="3">
        <f t="shared" ca="1" si="92"/>
        <v>2031</v>
      </c>
      <c r="D102" s="46">
        <f t="shared" ref="D102" ca="1" si="100">IF(WEEKDAY(DATE(C102,12,25),2)&gt;5,DATE(C102,12,25)+8-WEEKDAY(DATE(C102,12,25),2),DATE(C102,12,25))</f>
        <v>48207</v>
      </c>
    </row>
    <row r="103" spans="2:4" x14ac:dyDescent="0.35">
      <c r="B103" s="47" t="s">
        <v>52</v>
      </c>
      <c r="C103" s="3">
        <f t="shared" ca="1" si="92"/>
        <v>2031</v>
      </c>
      <c r="D103" s="46">
        <f t="shared" ref="D103" ca="1" si="101">IF(AND(WEEKDAY(DATE(C103,12,26),2)&gt;1,WEEKDAY(DATE(C103,12,26),2)&lt;6),DATE(C103,12,26),IF(WEEKDAY(DATE(C103,12,26),2)&gt;5,DATE(C103,12,26)+2,DATE(C103,12,26)+1))</f>
        <v>48208</v>
      </c>
    </row>
    <row r="104" spans="2:4" x14ac:dyDescent="0.35">
      <c r="B104" s="47" t="s">
        <v>40</v>
      </c>
      <c r="C104" s="3">
        <f ca="1">C103+1</f>
        <v>2032</v>
      </c>
      <c r="D104" s="46">
        <f t="shared" ref="D104" ca="1" si="102">IF(WEEKDAY(DATE(C104,1,1),2)&gt;5,DATE(C104,1,1)+8-WEEKDAY(DATE(C104,1,1),2),DATE(C104,1,1))</f>
        <v>48214</v>
      </c>
    </row>
    <row r="105" spans="2:4" x14ac:dyDescent="0.35">
      <c r="B105" s="45" t="s">
        <v>41</v>
      </c>
      <c r="C105" s="3">
        <f t="shared" ref="C105:C113" ca="1" si="103">C104</f>
        <v>2032</v>
      </c>
      <c r="D105" s="46">
        <f t="shared" ref="D105" ca="1" si="104">IF(WEEKDAY(DATE(C105,3,17),2)&gt;5,DATE(C105,3,17)+8-WEEKDAY(DATE(C105,3,17),2),DATE(C105,3,17))</f>
        <v>48290</v>
      </c>
    </row>
    <row r="106" spans="2:4" x14ac:dyDescent="0.35">
      <c r="B106" s="45" t="s">
        <v>42</v>
      </c>
      <c r="C106" s="3">
        <f t="shared" ca="1" si="103"/>
        <v>2032</v>
      </c>
      <c r="D106" s="46">
        <f t="shared" ref="D106" ca="1" si="105">(DOLLAR(("4/"&amp;C106)/7+MOD(19*MOD(C106,19)-7,30)*14%,)*7-6)-2</f>
        <v>48299</v>
      </c>
    </row>
    <row r="107" spans="2:4" x14ac:dyDescent="0.35">
      <c r="B107" s="45" t="s">
        <v>43</v>
      </c>
      <c r="C107" s="3">
        <f t="shared" ca="1" si="103"/>
        <v>2032</v>
      </c>
      <c r="D107" s="46">
        <f t="shared" ref="D107" ca="1" si="106">(DOLLAR(("4/"&amp;C107)/7+MOD(19*MOD(C107,19)-7,30)*14%,)*7-6)+1</f>
        <v>48302</v>
      </c>
    </row>
    <row r="108" spans="2:4" x14ac:dyDescent="0.35">
      <c r="B108" s="45" t="s">
        <v>44</v>
      </c>
      <c r="C108" s="3">
        <f t="shared" ca="1" si="103"/>
        <v>2032</v>
      </c>
      <c r="D108" s="46">
        <f t="shared" ref="D108" ca="1" si="107">IF(WEEKDAY(DATE(C108,5,1),2)=1,DATE(C108,5,1),DATE(C108,5,1)+8-WEEKDAY(DATE(C108,5,1),2))</f>
        <v>48337</v>
      </c>
    </row>
    <row r="109" spans="2:4" x14ac:dyDescent="0.35">
      <c r="B109" s="47" t="s">
        <v>50</v>
      </c>
      <c r="C109" s="3">
        <f t="shared" ca="1" si="103"/>
        <v>2032</v>
      </c>
      <c r="D109" s="46">
        <f t="shared" ref="D109" ca="1" si="108">IF(WEEKDAY(DATE(C109,5,31),2)=1,DATE(C109,5,31),DATE(C109,5,31)-(WEEKDAY(DATE(C109,5,31),2)-1))</f>
        <v>48365</v>
      </c>
    </row>
    <row r="110" spans="2:4" x14ac:dyDescent="0.35">
      <c r="B110" s="47" t="s">
        <v>55</v>
      </c>
      <c r="C110" s="3">
        <f t="shared" ca="1" si="103"/>
        <v>2032</v>
      </c>
      <c r="D110" s="46">
        <f t="shared" ref="D110" ca="1" si="109">IF(WEEKDAY(DATE(C110,7,12),2)&gt;5,DATE(C110,7,12)+8-WEEKDAY(DATE(C110,7,12),2),DATE(C110,7,12))</f>
        <v>48407</v>
      </c>
    </row>
    <row r="111" spans="2:4" x14ac:dyDescent="0.35">
      <c r="B111" s="47" t="s">
        <v>51</v>
      </c>
      <c r="C111" s="3">
        <f t="shared" ca="1" si="103"/>
        <v>2032</v>
      </c>
      <c r="D111" s="46">
        <f t="shared" ref="D111" ca="1" si="110">IF(WEEKDAY(DATE(C111,8,31),2)=1,DATE(C111,8,31),DATE(C111,8,31)-(WEEKDAY(DATE(C111,8,31),2)-1))</f>
        <v>48456</v>
      </c>
    </row>
    <row r="112" spans="2:4" x14ac:dyDescent="0.35">
      <c r="B112" s="47" t="s">
        <v>48</v>
      </c>
      <c r="C112" s="3">
        <f t="shared" ca="1" si="103"/>
        <v>2032</v>
      </c>
      <c r="D112" s="46">
        <f t="shared" ref="D112" ca="1" si="111">IF(WEEKDAY(DATE(C112,12,25),2)&gt;5,DATE(C112,12,25)+8-WEEKDAY(DATE(C112,12,25),2),DATE(C112,12,25))</f>
        <v>48575</v>
      </c>
    </row>
    <row r="113" spans="2:4" x14ac:dyDescent="0.35">
      <c r="B113" s="47" t="s">
        <v>52</v>
      </c>
      <c r="C113" s="3">
        <f t="shared" ca="1" si="103"/>
        <v>2032</v>
      </c>
      <c r="D113" s="46">
        <f t="shared" ref="D113" ca="1" si="112">IF(AND(WEEKDAY(DATE(C113,12,26),2)&gt;1,WEEKDAY(DATE(C113,12,26),2)&lt;6),DATE(C113,12,26),IF(WEEKDAY(DATE(C113,12,26),2)&gt;5,DATE(C113,12,26)+2,DATE(C113,12,26)+1))</f>
        <v>48576</v>
      </c>
    </row>
    <row r="114" spans="2:4" x14ac:dyDescent="0.35">
      <c r="B114" s="47" t="s">
        <v>40</v>
      </c>
      <c r="C114" s="3">
        <f ca="1">C113+1</f>
        <v>2033</v>
      </c>
      <c r="D114" s="46">
        <f t="shared" ref="D114" ca="1" si="113">IF(WEEKDAY(DATE(C114,1,1),2)&gt;5,DATE(C114,1,1)+8-WEEKDAY(DATE(C114,1,1),2),DATE(C114,1,1))</f>
        <v>48582</v>
      </c>
    </row>
    <row r="115" spans="2:4" x14ac:dyDescent="0.35">
      <c r="B115" s="45" t="s">
        <v>41</v>
      </c>
      <c r="C115" s="3">
        <f t="shared" ref="C115:C123" ca="1" si="114">C114</f>
        <v>2033</v>
      </c>
      <c r="D115" s="46">
        <f t="shared" ref="D115" ca="1" si="115">IF(WEEKDAY(DATE(C115,3,17),2)&gt;5,DATE(C115,3,17)+8-WEEKDAY(DATE(C115,3,17),2),DATE(C115,3,17))</f>
        <v>48655</v>
      </c>
    </row>
    <row r="116" spans="2:4" x14ac:dyDescent="0.35">
      <c r="B116" s="45" t="s">
        <v>42</v>
      </c>
      <c r="C116" s="3">
        <f t="shared" ca="1" si="114"/>
        <v>2033</v>
      </c>
      <c r="D116" s="46">
        <f t="shared" ref="D116" ca="1" si="116">(DOLLAR(("4/"&amp;C116)/7+MOD(19*MOD(C116,19)-7,30)*14%,)*7-6)-2</f>
        <v>48684</v>
      </c>
    </row>
    <row r="117" spans="2:4" x14ac:dyDescent="0.35">
      <c r="B117" s="45" t="s">
        <v>43</v>
      </c>
      <c r="C117" s="3">
        <f t="shared" ca="1" si="114"/>
        <v>2033</v>
      </c>
      <c r="D117" s="46">
        <f t="shared" ref="D117" ca="1" si="117">(DOLLAR(("4/"&amp;C117)/7+MOD(19*MOD(C117,19)-7,30)*14%,)*7-6)+1</f>
        <v>48687</v>
      </c>
    </row>
    <row r="118" spans="2:4" x14ac:dyDescent="0.35">
      <c r="B118" s="45" t="s">
        <v>44</v>
      </c>
      <c r="C118" s="3">
        <f t="shared" ca="1" si="114"/>
        <v>2033</v>
      </c>
      <c r="D118" s="46">
        <f t="shared" ref="D118" ca="1" si="118">IF(WEEKDAY(DATE(C118,5,1),2)=1,DATE(C118,5,1),DATE(C118,5,1)+8-WEEKDAY(DATE(C118,5,1),2))</f>
        <v>48701</v>
      </c>
    </row>
    <row r="119" spans="2:4" x14ac:dyDescent="0.35">
      <c r="B119" s="47" t="s">
        <v>50</v>
      </c>
      <c r="C119" s="3">
        <f t="shared" ca="1" si="114"/>
        <v>2033</v>
      </c>
      <c r="D119" s="46">
        <f t="shared" ref="D119" ca="1" si="119">IF(WEEKDAY(DATE(C119,5,31),2)=1,DATE(C119,5,31),DATE(C119,5,31)-(WEEKDAY(DATE(C119,5,31),2)-1))</f>
        <v>48729</v>
      </c>
    </row>
    <row r="120" spans="2:4" x14ac:dyDescent="0.35">
      <c r="B120" s="47" t="s">
        <v>55</v>
      </c>
      <c r="C120" s="3">
        <f t="shared" ca="1" si="114"/>
        <v>2033</v>
      </c>
      <c r="D120" s="46">
        <f t="shared" ref="D120" ca="1" si="120">IF(WEEKDAY(DATE(C120,7,12),2)&gt;5,DATE(C120,7,12)+8-WEEKDAY(DATE(C120,7,12),2),DATE(C120,7,12))</f>
        <v>48772</v>
      </c>
    </row>
    <row r="121" spans="2:4" x14ac:dyDescent="0.35">
      <c r="B121" s="47" t="s">
        <v>51</v>
      </c>
      <c r="C121" s="3">
        <f t="shared" ca="1" si="114"/>
        <v>2033</v>
      </c>
      <c r="D121" s="46">
        <f t="shared" ref="D121" ca="1" si="121">IF(WEEKDAY(DATE(C121,8,31),2)=1,DATE(C121,8,31),DATE(C121,8,31)-(WEEKDAY(DATE(C121,8,31),2)-1))</f>
        <v>48820</v>
      </c>
    </row>
    <row r="122" spans="2:4" x14ac:dyDescent="0.35">
      <c r="B122" s="47" t="s">
        <v>48</v>
      </c>
      <c r="C122" s="3">
        <f t="shared" ca="1" si="114"/>
        <v>2033</v>
      </c>
      <c r="D122" s="46">
        <f t="shared" ref="D122" ca="1" si="122">IF(WEEKDAY(DATE(C122,12,25),2)&gt;5,DATE(C122,12,25)+8-WEEKDAY(DATE(C122,12,25),2),DATE(C122,12,25))</f>
        <v>48939</v>
      </c>
    </row>
    <row r="123" spans="2:4" x14ac:dyDescent="0.35">
      <c r="B123" s="47" t="s">
        <v>52</v>
      </c>
      <c r="C123" s="3">
        <f t="shared" ca="1" si="114"/>
        <v>2033</v>
      </c>
      <c r="D123" s="46">
        <f t="shared" ref="D123" ca="1" si="123">IF(AND(WEEKDAY(DATE(C123,12,26),2)&gt;1,WEEKDAY(DATE(C123,12,26),2)&lt;6),DATE(C123,12,26),IF(WEEKDAY(DATE(C123,12,26),2)&gt;5,DATE(C123,12,26)+2,DATE(C123,12,26)+1))</f>
        <v>48940</v>
      </c>
    </row>
    <row r="124" spans="2:4" x14ac:dyDescent="0.35">
      <c r="B124" s="47" t="s">
        <v>40</v>
      </c>
      <c r="C124" s="3">
        <f ca="1">C123+1</f>
        <v>2034</v>
      </c>
      <c r="D124" s="46">
        <f t="shared" ref="D124" ca="1" si="124">IF(WEEKDAY(DATE(C124,1,1),2)&gt;5,DATE(C124,1,1)+8-WEEKDAY(DATE(C124,1,1),2),DATE(C124,1,1))</f>
        <v>48946</v>
      </c>
    </row>
    <row r="125" spans="2:4" x14ac:dyDescent="0.35">
      <c r="B125" s="45" t="s">
        <v>41</v>
      </c>
      <c r="C125" s="3">
        <f t="shared" ref="C125:C133" ca="1" si="125">C124</f>
        <v>2034</v>
      </c>
      <c r="D125" s="46">
        <f t="shared" ref="D125" ca="1" si="126">IF(WEEKDAY(DATE(C125,3,17),2)&gt;5,DATE(C125,3,17)+8-WEEKDAY(DATE(C125,3,17),2),DATE(C125,3,17))</f>
        <v>49020</v>
      </c>
    </row>
    <row r="126" spans="2:4" x14ac:dyDescent="0.35">
      <c r="B126" s="45" t="s">
        <v>42</v>
      </c>
      <c r="C126" s="3">
        <f t="shared" ca="1" si="125"/>
        <v>2034</v>
      </c>
      <c r="D126" s="46">
        <f t="shared" ref="D126" ca="1" si="127">(DOLLAR(("4/"&amp;C126)/7+MOD(19*MOD(C126,19)-7,30)*14%,)*7-6)-2</f>
        <v>49041</v>
      </c>
    </row>
    <row r="127" spans="2:4" x14ac:dyDescent="0.35">
      <c r="B127" s="45" t="s">
        <v>43</v>
      </c>
      <c r="C127" s="3">
        <f t="shared" ca="1" si="125"/>
        <v>2034</v>
      </c>
      <c r="D127" s="46">
        <f t="shared" ref="D127" ca="1" si="128">(DOLLAR(("4/"&amp;C127)/7+MOD(19*MOD(C127,19)-7,30)*14%,)*7-6)+1</f>
        <v>49044</v>
      </c>
    </row>
    <row r="128" spans="2:4" x14ac:dyDescent="0.35">
      <c r="B128" s="45" t="s">
        <v>44</v>
      </c>
      <c r="C128" s="3">
        <f t="shared" ca="1" si="125"/>
        <v>2034</v>
      </c>
      <c r="D128" s="46">
        <f t="shared" ref="D128" ca="1" si="129">IF(WEEKDAY(DATE(C128,5,1),2)=1,DATE(C128,5,1),DATE(C128,5,1)+8-WEEKDAY(DATE(C128,5,1),2))</f>
        <v>49065</v>
      </c>
    </row>
    <row r="129" spans="2:4" x14ac:dyDescent="0.35">
      <c r="B129" s="47" t="s">
        <v>50</v>
      </c>
      <c r="C129" s="3">
        <f t="shared" ca="1" si="125"/>
        <v>2034</v>
      </c>
      <c r="D129" s="46">
        <f t="shared" ref="D129" ca="1" si="130">IF(WEEKDAY(DATE(C129,5,31),2)=1,DATE(C129,5,31),DATE(C129,5,31)-(WEEKDAY(DATE(C129,5,31),2)-1))</f>
        <v>49093</v>
      </c>
    </row>
    <row r="130" spans="2:4" x14ac:dyDescent="0.35">
      <c r="B130" s="47" t="s">
        <v>55</v>
      </c>
      <c r="C130" s="3">
        <f t="shared" ca="1" si="125"/>
        <v>2034</v>
      </c>
      <c r="D130" s="46">
        <f t="shared" ref="D130" ca="1" si="131">IF(WEEKDAY(DATE(C130,7,12),2)&gt;5,DATE(C130,7,12)+8-WEEKDAY(DATE(C130,7,12),2),DATE(C130,7,12))</f>
        <v>49137</v>
      </c>
    </row>
    <row r="131" spans="2:4" x14ac:dyDescent="0.35">
      <c r="B131" s="47" t="s">
        <v>51</v>
      </c>
      <c r="C131" s="3">
        <f t="shared" ca="1" si="125"/>
        <v>2034</v>
      </c>
      <c r="D131" s="46">
        <f t="shared" ref="D131" ca="1" si="132">IF(WEEKDAY(DATE(C131,8,31),2)=1,DATE(C131,8,31),DATE(C131,8,31)-(WEEKDAY(DATE(C131,8,31),2)-1))</f>
        <v>49184</v>
      </c>
    </row>
    <row r="132" spans="2:4" x14ac:dyDescent="0.35">
      <c r="B132" s="47" t="s">
        <v>48</v>
      </c>
      <c r="C132" s="3">
        <f t="shared" ca="1" si="125"/>
        <v>2034</v>
      </c>
      <c r="D132" s="46">
        <f t="shared" ref="D132" ca="1" si="133">IF(WEEKDAY(DATE(C132,12,25),2)&gt;5,DATE(C132,12,25)+8-WEEKDAY(DATE(C132,12,25),2),DATE(C132,12,25))</f>
        <v>49303</v>
      </c>
    </row>
    <row r="133" spans="2:4" x14ac:dyDescent="0.35">
      <c r="B133" s="47" t="s">
        <v>52</v>
      </c>
      <c r="C133" s="3">
        <f t="shared" ca="1" si="125"/>
        <v>2034</v>
      </c>
      <c r="D133" s="46">
        <f t="shared" ref="D133" ca="1" si="134">IF(AND(WEEKDAY(DATE(C133,12,26),2)&gt;1,WEEKDAY(DATE(C133,12,26),2)&lt;6),DATE(C133,12,26),IF(WEEKDAY(DATE(C133,12,26),2)&gt;5,DATE(C133,12,26)+2,DATE(C133,12,26)+1))</f>
        <v>49304</v>
      </c>
    </row>
    <row r="134" spans="2:4" x14ac:dyDescent="0.35">
      <c r="B134" s="47" t="s">
        <v>40</v>
      </c>
      <c r="C134" s="3">
        <f ca="1">C133+1</f>
        <v>2035</v>
      </c>
      <c r="D134" s="46">
        <f t="shared" ref="D134" ca="1" si="135">IF(WEEKDAY(DATE(C134,1,1),2)&gt;5,DATE(C134,1,1)+8-WEEKDAY(DATE(C134,1,1),2),DATE(C134,1,1))</f>
        <v>49310</v>
      </c>
    </row>
    <row r="135" spans="2:4" x14ac:dyDescent="0.35">
      <c r="B135" s="45" t="s">
        <v>41</v>
      </c>
      <c r="C135" s="3">
        <f t="shared" ref="C135:C143" ca="1" si="136">C134</f>
        <v>2035</v>
      </c>
      <c r="D135" s="46">
        <f t="shared" ref="D135" ca="1" si="137">IF(WEEKDAY(DATE(C135,3,17),2)&gt;5,DATE(C135,3,17)+8-WEEKDAY(DATE(C135,3,17),2),DATE(C135,3,17))</f>
        <v>49387</v>
      </c>
    </row>
    <row r="136" spans="2:4" x14ac:dyDescent="0.35">
      <c r="B136" s="45" t="s">
        <v>42</v>
      </c>
      <c r="C136" s="3">
        <f t="shared" ca="1" si="136"/>
        <v>2035</v>
      </c>
      <c r="D136" s="46">
        <f t="shared" ref="D136" ca="1" si="138">(DOLLAR(("4/"&amp;C136)/7+MOD(19*MOD(C136,19)-7,30)*14%,)*7-6)-2</f>
        <v>49391</v>
      </c>
    </row>
    <row r="137" spans="2:4" x14ac:dyDescent="0.35">
      <c r="B137" s="45" t="s">
        <v>43</v>
      </c>
      <c r="C137" s="3">
        <f t="shared" ca="1" si="136"/>
        <v>2035</v>
      </c>
      <c r="D137" s="46">
        <f t="shared" ref="D137" ca="1" si="139">(DOLLAR(("4/"&amp;C137)/7+MOD(19*MOD(C137,19)-7,30)*14%,)*7-6)+1</f>
        <v>49394</v>
      </c>
    </row>
    <row r="138" spans="2:4" x14ac:dyDescent="0.35">
      <c r="B138" s="45" t="s">
        <v>44</v>
      </c>
      <c r="C138" s="3">
        <f t="shared" ca="1" si="136"/>
        <v>2035</v>
      </c>
      <c r="D138" s="46">
        <f t="shared" ref="D138" ca="1" si="140">IF(WEEKDAY(DATE(C138,5,1),2)=1,DATE(C138,5,1),DATE(C138,5,1)+8-WEEKDAY(DATE(C138,5,1),2))</f>
        <v>49436</v>
      </c>
    </row>
    <row r="139" spans="2:4" x14ac:dyDescent="0.35">
      <c r="B139" s="47" t="s">
        <v>50</v>
      </c>
      <c r="C139" s="3">
        <f t="shared" ca="1" si="136"/>
        <v>2035</v>
      </c>
      <c r="D139" s="46">
        <f t="shared" ref="D139" ca="1" si="141">IF(WEEKDAY(DATE(C139,5,31),2)=1,DATE(C139,5,31),DATE(C139,5,31)-(WEEKDAY(DATE(C139,5,31),2)-1))</f>
        <v>49457</v>
      </c>
    </row>
    <row r="140" spans="2:4" x14ac:dyDescent="0.35">
      <c r="B140" s="47" t="s">
        <v>55</v>
      </c>
      <c r="C140" s="3">
        <f t="shared" ca="1" si="136"/>
        <v>2035</v>
      </c>
      <c r="D140" s="46">
        <f t="shared" ref="D140" ca="1" si="142">IF(WEEKDAY(DATE(C140,7,12),2)&gt;5,DATE(C140,7,12)+8-WEEKDAY(DATE(C140,7,12),2),DATE(C140,7,12))</f>
        <v>49502</v>
      </c>
    </row>
    <row r="141" spans="2:4" x14ac:dyDescent="0.35">
      <c r="B141" s="47" t="s">
        <v>51</v>
      </c>
      <c r="C141" s="3">
        <f t="shared" ca="1" si="136"/>
        <v>2035</v>
      </c>
      <c r="D141" s="46">
        <f t="shared" ref="D141" ca="1" si="143">IF(WEEKDAY(DATE(C141,8,31),2)=1,DATE(C141,8,31),DATE(C141,8,31)-(WEEKDAY(DATE(C141,8,31),2)-1))</f>
        <v>49548</v>
      </c>
    </row>
    <row r="142" spans="2:4" x14ac:dyDescent="0.35">
      <c r="B142" s="47" t="s">
        <v>48</v>
      </c>
      <c r="C142" s="3">
        <f t="shared" ca="1" si="136"/>
        <v>2035</v>
      </c>
      <c r="D142" s="46">
        <f t="shared" ref="D142" ca="1" si="144">IF(WEEKDAY(DATE(C142,12,25),2)&gt;5,DATE(C142,12,25)+8-WEEKDAY(DATE(C142,12,25),2),DATE(C142,12,25))</f>
        <v>49668</v>
      </c>
    </row>
    <row r="143" spans="2:4" x14ac:dyDescent="0.35">
      <c r="B143" s="47" t="s">
        <v>52</v>
      </c>
      <c r="C143" s="3">
        <f t="shared" ca="1" si="136"/>
        <v>2035</v>
      </c>
      <c r="D143" s="46">
        <f t="shared" ref="D143" ca="1" si="145">IF(AND(WEEKDAY(DATE(C143,12,26),2)&gt;1,WEEKDAY(DATE(C143,12,26),2)&lt;6),DATE(C143,12,26),IF(WEEKDAY(DATE(C143,12,26),2)&gt;5,DATE(C143,12,26)+2,DATE(C143,12,26)+1))</f>
        <v>49669</v>
      </c>
    </row>
    <row r="144" spans="2:4" x14ac:dyDescent="0.35">
      <c r="B144" s="47" t="s">
        <v>40</v>
      </c>
      <c r="C144" s="3">
        <f ca="1">C143+1</f>
        <v>2036</v>
      </c>
      <c r="D144" s="46">
        <f t="shared" ref="D144" ca="1" si="146">IF(WEEKDAY(DATE(C144,1,1),2)&gt;5,DATE(C144,1,1)+8-WEEKDAY(DATE(C144,1,1),2),DATE(C144,1,1))</f>
        <v>49675</v>
      </c>
    </row>
    <row r="145" spans="2:4" x14ac:dyDescent="0.35">
      <c r="B145" s="45" t="s">
        <v>41</v>
      </c>
      <c r="C145" s="3">
        <f t="shared" ref="C145:C153" ca="1" si="147">C144</f>
        <v>2036</v>
      </c>
      <c r="D145" s="46">
        <f t="shared" ref="D145" ca="1" si="148">IF(WEEKDAY(DATE(C145,3,17),2)&gt;5,DATE(C145,3,17)+8-WEEKDAY(DATE(C145,3,17),2),DATE(C145,3,17))</f>
        <v>49751</v>
      </c>
    </row>
    <row r="146" spans="2:4" x14ac:dyDescent="0.35">
      <c r="B146" s="45" t="s">
        <v>42</v>
      </c>
      <c r="C146" s="3">
        <f t="shared" ca="1" si="147"/>
        <v>2036</v>
      </c>
      <c r="D146" s="46">
        <f t="shared" ref="D146" ca="1" si="149">(DOLLAR(("4/"&amp;C146)/7+MOD(19*MOD(C146,19)-7,30)*14%,)*7-6)-2</f>
        <v>49776</v>
      </c>
    </row>
    <row r="147" spans="2:4" x14ac:dyDescent="0.35">
      <c r="B147" s="45" t="s">
        <v>43</v>
      </c>
      <c r="C147" s="3">
        <f t="shared" ca="1" si="147"/>
        <v>2036</v>
      </c>
      <c r="D147" s="46">
        <f t="shared" ref="D147" ca="1" si="150">(DOLLAR(("4/"&amp;C147)/7+MOD(19*MOD(C147,19)-7,30)*14%,)*7-6)+1</f>
        <v>49779</v>
      </c>
    </row>
    <row r="148" spans="2:4" x14ac:dyDescent="0.35">
      <c r="B148" s="45" t="s">
        <v>44</v>
      </c>
      <c r="C148" s="3">
        <f t="shared" ca="1" si="147"/>
        <v>2036</v>
      </c>
      <c r="D148" s="46">
        <f t="shared" ref="D148" ca="1" si="151">IF(WEEKDAY(DATE(C148,5,1),2)=1,DATE(C148,5,1),DATE(C148,5,1)+8-WEEKDAY(DATE(C148,5,1),2))</f>
        <v>49800</v>
      </c>
    </row>
    <row r="149" spans="2:4" x14ac:dyDescent="0.35">
      <c r="B149" s="47" t="s">
        <v>50</v>
      </c>
      <c r="C149" s="3">
        <f t="shared" ca="1" si="147"/>
        <v>2036</v>
      </c>
      <c r="D149" s="46">
        <f t="shared" ref="D149" ca="1" si="152">IF(WEEKDAY(DATE(C149,5,31),2)=1,DATE(C149,5,31),DATE(C149,5,31)-(WEEKDAY(DATE(C149,5,31),2)-1))</f>
        <v>49821</v>
      </c>
    </row>
    <row r="150" spans="2:4" x14ac:dyDescent="0.35">
      <c r="B150" s="47" t="s">
        <v>55</v>
      </c>
      <c r="C150" s="3">
        <f t="shared" ca="1" si="147"/>
        <v>2036</v>
      </c>
      <c r="D150" s="46">
        <f t="shared" ref="D150" ca="1" si="153">IF(WEEKDAY(DATE(C150,7,12),2)&gt;5,DATE(C150,7,12)+8-WEEKDAY(DATE(C150,7,12),2),DATE(C150,7,12))</f>
        <v>49870</v>
      </c>
    </row>
    <row r="151" spans="2:4" x14ac:dyDescent="0.35">
      <c r="B151" s="47" t="s">
        <v>51</v>
      </c>
      <c r="C151" s="3">
        <f t="shared" ca="1" si="147"/>
        <v>2036</v>
      </c>
      <c r="D151" s="46">
        <f t="shared" ref="D151" ca="1" si="154">IF(WEEKDAY(DATE(C151,8,31),2)=1,DATE(C151,8,31),DATE(C151,8,31)-(WEEKDAY(DATE(C151,8,31),2)-1))</f>
        <v>49912</v>
      </c>
    </row>
    <row r="152" spans="2:4" x14ac:dyDescent="0.35">
      <c r="B152" s="47" t="s">
        <v>48</v>
      </c>
      <c r="C152" s="3">
        <f t="shared" ca="1" si="147"/>
        <v>2036</v>
      </c>
      <c r="D152" s="46">
        <f t="shared" ref="D152" ca="1" si="155">IF(WEEKDAY(DATE(C152,12,25),2)&gt;5,DATE(C152,12,25)+8-WEEKDAY(DATE(C152,12,25),2),DATE(C152,12,25))</f>
        <v>50034</v>
      </c>
    </row>
    <row r="153" spans="2:4" x14ac:dyDescent="0.35">
      <c r="B153" s="47" t="s">
        <v>52</v>
      </c>
      <c r="C153" s="3">
        <f t="shared" ca="1" si="147"/>
        <v>2036</v>
      </c>
      <c r="D153" s="46">
        <f t="shared" ref="D153" ca="1" si="156">IF(AND(WEEKDAY(DATE(C153,12,26),2)&gt;1,WEEKDAY(DATE(C153,12,26),2)&lt;6),DATE(C153,12,26),IF(WEEKDAY(DATE(C153,12,26),2)&gt;5,DATE(C153,12,26)+2,DATE(C153,12,26)+1))</f>
        <v>50035</v>
      </c>
    </row>
    <row r="154" spans="2:4" x14ac:dyDescent="0.35">
      <c r="B154" s="47" t="s">
        <v>40</v>
      </c>
      <c r="C154" s="3">
        <f ca="1">C153+1</f>
        <v>2037</v>
      </c>
      <c r="D154" s="46">
        <f t="shared" ref="D154" ca="1" si="157">IF(WEEKDAY(DATE(C154,1,1),2)&gt;5,DATE(C154,1,1)+8-WEEKDAY(DATE(C154,1,1),2),DATE(C154,1,1))</f>
        <v>50041</v>
      </c>
    </row>
    <row r="155" spans="2:4" x14ac:dyDescent="0.35">
      <c r="B155" s="45" t="s">
        <v>41</v>
      </c>
      <c r="C155" s="3">
        <f t="shared" ref="C155:C163" ca="1" si="158">C154</f>
        <v>2037</v>
      </c>
      <c r="D155" s="46">
        <f t="shared" ref="D155" ca="1" si="159">IF(WEEKDAY(DATE(C155,3,17),2)&gt;5,DATE(C155,3,17)+8-WEEKDAY(DATE(C155,3,17),2),DATE(C155,3,17))</f>
        <v>50116</v>
      </c>
    </row>
    <row r="156" spans="2:4" x14ac:dyDescent="0.35">
      <c r="B156" s="45" t="s">
        <v>42</v>
      </c>
      <c r="C156" s="3">
        <f t="shared" ca="1" si="158"/>
        <v>2037</v>
      </c>
      <c r="D156" s="46">
        <f t="shared" ref="D156" ca="1" si="160">(DOLLAR(("4/"&amp;C156)/7+MOD(19*MOD(C156,19)-7,30)*14%,)*7-6)-2</f>
        <v>50133</v>
      </c>
    </row>
    <row r="157" spans="2:4" x14ac:dyDescent="0.35">
      <c r="B157" s="45" t="s">
        <v>43</v>
      </c>
      <c r="C157" s="3">
        <f t="shared" ca="1" si="158"/>
        <v>2037</v>
      </c>
      <c r="D157" s="46">
        <f t="shared" ref="D157" ca="1" si="161">(DOLLAR(("4/"&amp;C157)/7+MOD(19*MOD(C157,19)-7,30)*14%,)*7-6)+1</f>
        <v>50136</v>
      </c>
    </row>
    <row r="158" spans="2:4" x14ac:dyDescent="0.35">
      <c r="B158" s="45" t="s">
        <v>44</v>
      </c>
      <c r="C158" s="3">
        <f t="shared" ca="1" si="158"/>
        <v>2037</v>
      </c>
      <c r="D158" s="46">
        <f t="shared" ref="D158" ca="1" si="162">IF(WEEKDAY(DATE(C158,5,1),2)=1,DATE(C158,5,1),DATE(C158,5,1)+8-WEEKDAY(DATE(C158,5,1),2))</f>
        <v>50164</v>
      </c>
    </row>
    <row r="159" spans="2:4" x14ac:dyDescent="0.35">
      <c r="B159" s="47" t="s">
        <v>50</v>
      </c>
      <c r="C159" s="3">
        <f t="shared" ca="1" si="158"/>
        <v>2037</v>
      </c>
      <c r="D159" s="46">
        <f t="shared" ref="D159" ca="1" si="163">IF(WEEKDAY(DATE(C159,5,31),2)=1,DATE(C159,5,31),DATE(C159,5,31)-(WEEKDAY(DATE(C159,5,31),2)-1))</f>
        <v>50185</v>
      </c>
    </row>
    <row r="160" spans="2:4" x14ac:dyDescent="0.35">
      <c r="B160" s="47" t="s">
        <v>55</v>
      </c>
      <c r="C160" s="3">
        <f t="shared" ca="1" si="158"/>
        <v>2037</v>
      </c>
      <c r="D160" s="46">
        <f t="shared" ref="D160" ca="1" si="164">IF(WEEKDAY(DATE(C160,7,12),2)&gt;5,DATE(C160,7,12)+8-WEEKDAY(DATE(C160,7,12),2),DATE(C160,7,12))</f>
        <v>50234</v>
      </c>
    </row>
    <row r="161" spans="2:4" x14ac:dyDescent="0.35">
      <c r="B161" s="47" t="s">
        <v>51</v>
      </c>
      <c r="C161" s="3">
        <f t="shared" ca="1" si="158"/>
        <v>2037</v>
      </c>
      <c r="D161" s="46">
        <f t="shared" ref="D161" ca="1" si="165">IF(WEEKDAY(DATE(C161,8,31),2)=1,DATE(C161,8,31),DATE(C161,8,31)-(WEEKDAY(DATE(C161,8,31),2)-1))</f>
        <v>50283</v>
      </c>
    </row>
    <row r="162" spans="2:4" x14ac:dyDescent="0.35">
      <c r="B162" s="47" t="s">
        <v>48</v>
      </c>
      <c r="C162" s="3">
        <f t="shared" ca="1" si="158"/>
        <v>2037</v>
      </c>
      <c r="D162" s="46">
        <f t="shared" ref="D162" ca="1" si="166">IF(WEEKDAY(DATE(C162,12,25),2)&gt;5,DATE(C162,12,25)+8-WEEKDAY(DATE(C162,12,25),2),DATE(C162,12,25))</f>
        <v>50399</v>
      </c>
    </row>
    <row r="163" spans="2:4" x14ac:dyDescent="0.35">
      <c r="B163" s="47" t="s">
        <v>52</v>
      </c>
      <c r="C163" s="3">
        <f t="shared" ca="1" si="158"/>
        <v>2037</v>
      </c>
      <c r="D163" s="46">
        <f t="shared" ref="D163" ca="1" si="167">IF(AND(WEEKDAY(DATE(C163,12,26),2)&gt;1,WEEKDAY(DATE(C163,12,26),2)&lt;6),DATE(C163,12,26),IF(WEEKDAY(DATE(C163,12,26),2)&gt;5,DATE(C163,12,26)+2,DATE(C163,12,26)+1))</f>
        <v>50402</v>
      </c>
    </row>
    <row r="164" spans="2:4" x14ac:dyDescent="0.35">
      <c r="B164" s="47" t="s">
        <v>40</v>
      </c>
      <c r="C164" s="3">
        <f ca="1">C163+1</f>
        <v>2038</v>
      </c>
      <c r="D164" s="46">
        <f t="shared" ref="D164" ca="1" si="168">IF(WEEKDAY(DATE(C164,1,1),2)&gt;5,DATE(C164,1,1)+8-WEEKDAY(DATE(C164,1,1),2),DATE(C164,1,1))</f>
        <v>50406</v>
      </c>
    </row>
    <row r="165" spans="2:4" x14ac:dyDescent="0.35">
      <c r="B165" s="45" t="s">
        <v>41</v>
      </c>
      <c r="C165" s="3">
        <f t="shared" ref="C165:C173" ca="1" si="169">C164</f>
        <v>2038</v>
      </c>
      <c r="D165" s="46">
        <f t="shared" ref="D165" ca="1" si="170">IF(WEEKDAY(DATE(C165,3,17),2)&gt;5,DATE(C165,3,17)+8-WEEKDAY(DATE(C165,3,17),2),DATE(C165,3,17))</f>
        <v>50481</v>
      </c>
    </row>
    <row r="166" spans="2:4" x14ac:dyDescent="0.35">
      <c r="B166" s="45" t="s">
        <v>42</v>
      </c>
      <c r="C166" s="3">
        <f t="shared" ca="1" si="169"/>
        <v>2038</v>
      </c>
      <c r="D166" s="46">
        <f t="shared" ref="D166" ca="1" si="171">(DOLLAR(("4/"&amp;C166)/7+MOD(19*MOD(C166,19)-7,30)*14%,)*7-6)-2</f>
        <v>50518</v>
      </c>
    </row>
    <row r="167" spans="2:4" x14ac:dyDescent="0.35">
      <c r="B167" s="45" t="s">
        <v>43</v>
      </c>
      <c r="C167" s="3">
        <f t="shared" ca="1" si="169"/>
        <v>2038</v>
      </c>
      <c r="D167" s="46">
        <f t="shared" ref="D167" ca="1" si="172">(DOLLAR(("4/"&amp;C167)/7+MOD(19*MOD(C167,19)-7,30)*14%,)*7-6)+1</f>
        <v>50521</v>
      </c>
    </row>
    <row r="168" spans="2:4" x14ac:dyDescent="0.35">
      <c r="B168" s="45" t="s">
        <v>44</v>
      </c>
      <c r="C168" s="3">
        <f t="shared" ca="1" si="169"/>
        <v>2038</v>
      </c>
      <c r="D168" s="46">
        <f t="shared" ref="D168" ca="1" si="173">IF(WEEKDAY(DATE(C168,5,1),2)=1,DATE(C168,5,1),DATE(C168,5,1)+8-WEEKDAY(DATE(C168,5,1),2))</f>
        <v>50528</v>
      </c>
    </row>
    <row r="169" spans="2:4" x14ac:dyDescent="0.35">
      <c r="B169" s="47" t="s">
        <v>50</v>
      </c>
      <c r="C169" s="3">
        <f t="shared" ca="1" si="169"/>
        <v>2038</v>
      </c>
      <c r="D169" s="46">
        <f t="shared" ref="D169" ca="1" si="174">IF(WEEKDAY(DATE(C169,5,31),2)=1,DATE(C169,5,31),DATE(C169,5,31)-(WEEKDAY(DATE(C169,5,31),2)-1))</f>
        <v>50556</v>
      </c>
    </row>
    <row r="170" spans="2:4" x14ac:dyDescent="0.35">
      <c r="B170" s="47" t="s">
        <v>55</v>
      </c>
      <c r="C170" s="3">
        <f t="shared" ca="1" si="169"/>
        <v>2038</v>
      </c>
      <c r="D170" s="46">
        <f t="shared" ref="D170" ca="1" si="175">IF(WEEKDAY(DATE(C170,7,12),2)&gt;5,DATE(C170,7,12)+8-WEEKDAY(DATE(C170,7,12),2),DATE(C170,7,12))</f>
        <v>50598</v>
      </c>
    </row>
    <row r="171" spans="2:4" x14ac:dyDescent="0.35">
      <c r="B171" s="47" t="s">
        <v>51</v>
      </c>
      <c r="C171" s="3">
        <f t="shared" ca="1" si="169"/>
        <v>2038</v>
      </c>
      <c r="D171" s="46">
        <f t="shared" ref="D171" ca="1" si="176">IF(WEEKDAY(DATE(C171,8,31),2)=1,DATE(C171,8,31),DATE(C171,8,31)-(WEEKDAY(DATE(C171,8,31),2)-1))</f>
        <v>50647</v>
      </c>
    </row>
    <row r="172" spans="2:4" x14ac:dyDescent="0.35">
      <c r="B172" s="47" t="s">
        <v>48</v>
      </c>
      <c r="C172" s="3">
        <f t="shared" ca="1" si="169"/>
        <v>2038</v>
      </c>
      <c r="D172" s="46">
        <f t="shared" ref="D172" ca="1" si="177">IF(WEEKDAY(DATE(C172,12,25),2)&gt;5,DATE(C172,12,25)+8-WEEKDAY(DATE(C172,12,25),2),DATE(C172,12,25))</f>
        <v>50766</v>
      </c>
    </row>
    <row r="173" spans="2:4" x14ac:dyDescent="0.35">
      <c r="B173" s="47" t="s">
        <v>52</v>
      </c>
      <c r="C173" s="3">
        <f t="shared" ca="1" si="169"/>
        <v>2038</v>
      </c>
      <c r="D173" s="46">
        <f t="shared" ref="D173" ca="1" si="178">IF(AND(WEEKDAY(DATE(C173,12,26),2)&gt;1,WEEKDAY(DATE(C173,12,26),2)&lt;6),DATE(C173,12,26),IF(WEEKDAY(DATE(C173,12,26),2)&gt;5,DATE(C173,12,26)+2,DATE(C173,12,26)+1))</f>
        <v>50767</v>
      </c>
    </row>
    <row r="174" spans="2:4" x14ac:dyDescent="0.35">
      <c r="B174" s="47" t="s">
        <v>40</v>
      </c>
      <c r="C174" s="3">
        <f ca="1">C173+1</f>
        <v>2039</v>
      </c>
      <c r="D174" s="46">
        <f t="shared" ref="D174" ca="1" si="179">IF(WEEKDAY(DATE(C174,1,1),2)&gt;5,DATE(C174,1,1)+8-WEEKDAY(DATE(C174,1,1),2),DATE(C174,1,1))</f>
        <v>50773</v>
      </c>
    </row>
    <row r="175" spans="2:4" x14ac:dyDescent="0.35">
      <c r="B175" s="45" t="s">
        <v>41</v>
      </c>
      <c r="C175" s="3">
        <f t="shared" ref="C175:C183" ca="1" si="180">C174</f>
        <v>2039</v>
      </c>
      <c r="D175" s="46">
        <f t="shared" ref="D175" ca="1" si="181">IF(WEEKDAY(DATE(C175,3,17),2)&gt;5,DATE(C175,3,17)+8-WEEKDAY(DATE(C175,3,17),2),DATE(C175,3,17))</f>
        <v>50846</v>
      </c>
    </row>
    <row r="176" spans="2:4" x14ac:dyDescent="0.35">
      <c r="B176" s="45" t="s">
        <v>42</v>
      </c>
      <c r="C176" s="3">
        <f t="shared" ca="1" si="180"/>
        <v>2039</v>
      </c>
      <c r="D176" s="46">
        <f t="shared" ref="D176" ca="1" si="182">(DOLLAR(("4/"&amp;C176)/7+MOD(19*MOD(C176,19)-7,30)*14%,)*7-6)-2</f>
        <v>50868</v>
      </c>
    </row>
    <row r="177" spans="2:4" x14ac:dyDescent="0.35">
      <c r="B177" s="45" t="s">
        <v>43</v>
      </c>
      <c r="C177" s="3">
        <f t="shared" ca="1" si="180"/>
        <v>2039</v>
      </c>
      <c r="D177" s="46">
        <f t="shared" ref="D177" ca="1" si="183">(DOLLAR(("4/"&amp;C177)/7+MOD(19*MOD(C177,19)-7,30)*14%,)*7-6)+1</f>
        <v>50871</v>
      </c>
    </row>
    <row r="178" spans="2:4" x14ac:dyDescent="0.35">
      <c r="B178" s="45" t="s">
        <v>44</v>
      </c>
      <c r="C178" s="3">
        <f t="shared" ca="1" si="180"/>
        <v>2039</v>
      </c>
      <c r="D178" s="46">
        <f t="shared" ref="D178" ca="1" si="184">IF(WEEKDAY(DATE(C178,5,1),2)=1,DATE(C178,5,1),DATE(C178,5,1)+8-WEEKDAY(DATE(C178,5,1),2))</f>
        <v>50892</v>
      </c>
    </row>
    <row r="179" spans="2:4" x14ac:dyDescent="0.35">
      <c r="B179" s="47" t="s">
        <v>50</v>
      </c>
      <c r="C179" s="3">
        <f t="shared" ca="1" si="180"/>
        <v>2039</v>
      </c>
      <c r="D179" s="46">
        <f t="shared" ref="D179" ca="1" si="185">IF(WEEKDAY(DATE(C179,5,31),2)=1,DATE(C179,5,31),DATE(C179,5,31)-(WEEKDAY(DATE(C179,5,31),2)-1))</f>
        <v>50920</v>
      </c>
    </row>
    <row r="180" spans="2:4" x14ac:dyDescent="0.35">
      <c r="B180" s="47" t="s">
        <v>55</v>
      </c>
      <c r="C180" s="3">
        <f t="shared" ca="1" si="180"/>
        <v>2039</v>
      </c>
      <c r="D180" s="46">
        <f t="shared" ref="D180" ca="1" si="186">IF(WEEKDAY(DATE(C180,7,12),2)&gt;5,DATE(C180,7,12)+8-WEEKDAY(DATE(C180,7,12),2),DATE(C180,7,12))</f>
        <v>50963</v>
      </c>
    </row>
    <row r="181" spans="2:4" x14ac:dyDescent="0.35">
      <c r="B181" s="47" t="s">
        <v>51</v>
      </c>
      <c r="C181" s="3">
        <f t="shared" ca="1" si="180"/>
        <v>2039</v>
      </c>
      <c r="D181" s="46">
        <f t="shared" ref="D181" ca="1" si="187">IF(WEEKDAY(DATE(C181,8,31),2)=1,DATE(C181,8,31),DATE(C181,8,31)-(WEEKDAY(DATE(C181,8,31),2)-1))</f>
        <v>51011</v>
      </c>
    </row>
    <row r="182" spans="2:4" x14ac:dyDescent="0.35">
      <c r="B182" s="47" t="s">
        <v>48</v>
      </c>
      <c r="C182" s="3">
        <f t="shared" ca="1" si="180"/>
        <v>2039</v>
      </c>
      <c r="D182" s="46">
        <f t="shared" ref="D182" ca="1" si="188">IF(WEEKDAY(DATE(C182,12,25),2)&gt;5,DATE(C182,12,25)+8-WEEKDAY(DATE(C182,12,25),2),DATE(C182,12,25))</f>
        <v>51130</v>
      </c>
    </row>
    <row r="183" spans="2:4" x14ac:dyDescent="0.35">
      <c r="B183" s="47" t="s">
        <v>52</v>
      </c>
      <c r="C183" s="3">
        <f t="shared" ca="1" si="180"/>
        <v>2039</v>
      </c>
      <c r="D183" s="46">
        <f t="shared" ref="D183" ca="1" si="189">IF(AND(WEEKDAY(DATE(C183,12,26),2)&gt;1,WEEKDAY(DATE(C183,12,26),2)&lt;6),DATE(C183,12,26),IF(WEEKDAY(DATE(C183,12,26),2)&gt;5,DATE(C183,12,26)+2,DATE(C183,12,26)+1))</f>
        <v>51131</v>
      </c>
    </row>
    <row r="184" spans="2:4" x14ac:dyDescent="0.35">
      <c r="B184" s="47" t="s">
        <v>40</v>
      </c>
      <c r="C184" s="3">
        <f ca="1">C183+1</f>
        <v>2040</v>
      </c>
      <c r="D184" s="46">
        <f t="shared" ref="D184" ca="1" si="190">IF(WEEKDAY(DATE(C184,1,1),2)&gt;5,DATE(C184,1,1)+8-WEEKDAY(DATE(C184,1,1),2),DATE(C184,1,1))</f>
        <v>51137</v>
      </c>
    </row>
    <row r="185" spans="2:4" x14ac:dyDescent="0.35">
      <c r="B185" s="45" t="s">
        <v>41</v>
      </c>
      <c r="C185" s="3">
        <f t="shared" ref="C185:C193" ca="1" si="191">C184</f>
        <v>2040</v>
      </c>
      <c r="D185" s="46">
        <f t="shared" ref="D185" ca="1" si="192">IF(WEEKDAY(DATE(C185,3,17),2)&gt;5,DATE(C185,3,17)+8-WEEKDAY(DATE(C185,3,17),2),DATE(C185,3,17))</f>
        <v>51214</v>
      </c>
    </row>
    <row r="186" spans="2:4" x14ac:dyDescent="0.35">
      <c r="B186" s="45" t="s">
        <v>42</v>
      </c>
      <c r="C186" s="3">
        <f t="shared" ca="1" si="191"/>
        <v>2040</v>
      </c>
      <c r="D186" s="46">
        <f t="shared" ref="D186" ca="1" si="193">(DOLLAR(("4/"&amp;C186)/7+MOD(19*MOD(C186,19)-7,30)*14%,)*7-6)-2</f>
        <v>51225</v>
      </c>
    </row>
    <row r="187" spans="2:4" x14ac:dyDescent="0.35">
      <c r="B187" s="45" t="s">
        <v>43</v>
      </c>
      <c r="C187" s="3">
        <f t="shared" ca="1" si="191"/>
        <v>2040</v>
      </c>
      <c r="D187" s="46">
        <f t="shared" ref="D187" ca="1" si="194">(DOLLAR(("4/"&amp;C187)/7+MOD(19*MOD(C187,19)-7,30)*14%,)*7-6)+1</f>
        <v>51228</v>
      </c>
    </row>
    <row r="188" spans="2:4" x14ac:dyDescent="0.35">
      <c r="B188" s="45" t="s">
        <v>44</v>
      </c>
      <c r="C188" s="3">
        <f t="shared" ca="1" si="191"/>
        <v>2040</v>
      </c>
      <c r="D188" s="46">
        <f t="shared" ref="D188" ca="1" si="195">IF(WEEKDAY(DATE(C188,5,1),2)=1,DATE(C188,5,1),DATE(C188,5,1)+8-WEEKDAY(DATE(C188,5,1),2))</f>
        <v>51263</v>
      </c>
    </row>
    <row r="189" spans="2:4" x14ac:dyDescent="0.35">
      <c r="B189" s="47" t="s">
        <v>50</v>
      </c>
      <c r="C189" s="3">
        <f t="shared" ca="1" si="191"/>
        <v>2040</v>
      </c>
      <c r="D189" s="46">
        <f t="shared" ref="D189" ca="1" si="196">IF(WEEKDAY(DATE(C189,5,31),2)=1,DATE(C189,5,31),DATE(C189,5,31)-(WEEKDAY(DATE(C189,5,31),2)-1))</f>
        <v>51284</v>
      </c>
    </row>
    <row r="190" spans="2:4" x14ac:dyDescent="0.35">
      <c r="B190" s="47" t="s">
        <v>55</v>
      </c>
      <c r="C190" s="3">
        <f t="shared" ca="1" si="191"/>
        <v>2040</v>
      </c>
      <c r="D190" s="46">
        <f t="shared" ref="D190" ca="1" si="197">IF(WEEKDAY(DATE(C190,7,12),2)&gt;5,DATE(C190,7,12)+8-WEEKDAY(DATE(C190,7,12),2),DATE(C190,7,12))</f>
        <v>51329</v>
      </c>
    </row>
    <row r="191" spans="2:4" x14ac:dyDescent="0.35">
      <c r="B191" s="47" t="s">
        <v>51</v>
      </c>
      <c r="C191" s="3">
        <f t="shared" ca="1" si="191"/>
        <v>2040</v>
      </c>
      <c r="D191" s="46">
        <f t="shared" ref="D191" ca="1" si="198">IF(WEEKDAY(DATE(C191,8,31),2)=1,DATE(C191,8,31),DATE(C191,8,31)-(WEEKDAY(DATE(C191,8,31),2)-1))</f>
        <v>51375</v>
      </c>
    </row>
    <row r="192" spans="2:4" x14ac:dyDescent="0.35">
      <c r="B192" s="47" t="s">
        <v>48</v>
      </c>
      <c r="C192" s="3">
        <f t="shared" ca="1" si="191"/>
        <v>2040</v>
      </c>
      <c r="D192" s="46">
        <f t="shared" ref="D192" ca="1" si="199">IF(WEEKDAY(DATE(C192,12,25),2)&gt;5,DATE(C192,12,25)+8-WEEKDAY(DATE(C192,12,25),2),DATE(C192,12,25))</f>
        <v>51495</v>
      </c>
    </row>
    <row r="193" spans="2:4" x14ac:dyDescent="0.35">
      <c r="B193" s="47" t="s">
        <v>52</v>
      </c>
      <c r="C193" s="3">
        <f t="shared" ca="1" si="191"/>
        <v>2040</v>
      </c>
      <c r="D193" s="46">
        <f t="shared" ref="D193" ca="1" si="200">IF(AND(WEEKDAY(DATE(C193,12,26),2)&gt;1,WEEKDAY(DATE(C193,12,26),2)&lt;6),DATE(C193,12,26),IF(WEEKDAY(DATE(C193,12,26),2)&gt;5,DATE(C193,12,26)+2,DATE(C193,12,26)+1))</f>
        <v>51496</v>
      </c>
    </row>
    <row r="194" spans="2:4" x14ac:dyDescent="0.35">
      <c r="B194" s="47" t="s">
        <v>40</v>
      </c>
      <c r="C194" s="3">
        <f ca="1">C193+1</f>
        <v>2041</v>
      </c>
      <c r="D194" s="46">
        <f t="shared" ref="D194" ca="1" si="201">IF(WEEKDAY(DATE(C194,1,1),2)&gt;5,DATE(C194,1,1)+8-WEEKDAY(DATE(C194,1,1),2),DATE(C194,1,1))</f>
        <v>51502</v>
      </c>
    </row>
    <row r="195" spans="2:4" x14ac:dyDescent="0.35">
      <c r="B195" s="45" t="s">
        <v>41</v>
      </c>
      <c r="C195" s="3">
        <f t="shared" ref="C195:C203" ca="1" si="202">C194</f>
        <v>2041</v>
      </c>
      <c r="D195" s="46">
        <f t="shared" ref="D195" ca="1" si="203">IF(WEEKDAY(DATE(C195,3,17),2)&gt;5,DATE(C195,3,17)+8-WEEKDAY(DATE(C195,3,17),2),DATE(C195,3,17))</f>
        <v>51578</v>
      </c>
    </row>
    <row r="196" spans="2:4" x14ac:dyDescent="0.35">
      <c r="B196" s="45" t="s">
        <v>42</v>
      </c>
      <c r="C196" s="3">
        <f t="shared" ca="1" si="202"/>
        <v>2041</v>
      </c>
      <c r="D196" s="46">
        <f t="shared" ref="D196" ca="1" si="204">(DOLLAR(("4/"&amp;C196)/7+MOD(19*MOD(C196,19)-7,30)*14%,)*7-6)-2</f>
        <v>51610</v>
      </c>
    </row>
    <row r="197" spans="2:4" x14ac:dyDescent="0.35">
      <c r="B197" s="45" t="s">
        <v>43</v>
      </c>
      <c r="C197" s="3">
        <f t="shared" ca="1" si="202"/>
        <v>2041</v>
      </c>
      <c r="D197" s="46">
        <f t="shared" ref="D197" ca="1" si="205">(DOLLAR(("4/"&amp;C197)/7+MOD(19*MOD(C197,19)-7,30)*14%,)*7-6)+1</f>
        <v>51613</v>
      </c>
    </row>
    <row r="198" spans="2:4" x14ac:dyDescent="0.35">
      <c r="B198" s="45" t="s">
        <v>44</v>
      </c>
      <c r="C198" s="3">
        <f t="shared" ca="1" si="202"/>
        <v>2041</v>
      </c>
      <c r="D198" s="46">
        <f t="shared" ref="D198" ca="1" si="206">IF(WEEKDAY(DATE(C198,5,1),2)=1,DATE(C198,5,1),DATE(C198,5,1)+8-WEEKDAY(DATE(C198,5,1),2))</f>
        <v>51627</v>
      </c>
    </row>
    <row r="199" spans="2:4" x14ac:dyDescent="0.35">
      <c r="B199" s="47" t="s">
        <v>50</v>
      </c>
      <c r="C199" s="3">
        <f t="shared" ca="1" si="202"/>
        <v>2041</v>
      </c>
      <c r="D199" s="46">
        <f t="shared" ref="D199" ca="1" si="207">IF(WEEKDAY(DATE(C199,5,31),2)=1,DATE(C199,5,31),DATE(C199,5,31)-(WEEKDAY(DATE(C199,5,31),2)-1))</f>
        <v>51648</v>
      </c>
    </row>
    <row r="200" spans="2:4" x14ac:dyDescent="0.35">
      <c r="B200" s="47" t="s">
        <v>55</v>
      </c>
      <c r="C200" s="3">
        <f t="shared" ca="1" si="202"/>
        <v>2041</v>
      </c>
      <c r="D200" s="46">
        <f t="shared" ref="D200" ca="1" si="208">IF(WEEKDAY(DATE(C200,7,12),2)&gt;5,DATE(C200,7,12)+8-WEEKDAY(DATE(C200,7,12),2),DATE(C200,7,12))</f>
        <v>51694</v>
      </c>
    </row>
    <row r="201" spans="2:4" x14ac:dyDescent="0.35">
      <c r="B201" s="47" t="s">
        <v>51</v>
      </c>
      <c r="C201" s="3">
        <f t="shared" ca="1" si="202"/>
        <v>2041</v>
      </c>
      <c r="D201" s="46">
        <f t="shared" ref="D201" ca="1" si="209">IF(WEEKDAY(DATE(C201,8,31),2)=1,DATE(C201,8,31),DATE(C201,8,31)-(WEEKDAY(DATE(C201,8,31),2)-1))</f>
        <v>51739</v>
      </c>
    </row>
    <row r="202" spans="2:4" x14ac:dyDescent="0.35">
      <c r="B202" s="47" t="s">
        <v>48</v>
      </c>
      <c r="C202" s="3">
        <f t="shared" ca="1" si="202"/>
        <v>2041</v>
      </c>
      <c r="D202" s="46">
        <f t="shared" ref="D202" ca="1" si="210">IF(WEEKDAY(DATE(C202,12,25),2)&gt;5,DATE(C202,12,25)+8-WEEKDAY(DATE(C202,12,25),2),DATE(C202,12,25))</f>
        <v>51860</v>
      </c>
    </row>
    <row r="203" spans="2:4" x14ac:dyDescent="0.35">
      <c r="B203" s="47" t="s">
        <v>52</v>
      </c>
      <c r="C203" s="3">
        <f t="shared" ca="1" si="202"/>
        <v>2041</v>
      </c>
      <c r="D203" s="46">
        <f t="shared" ref="D203" ca="1" si="211">IF(AND(WEEKDAY(DATE(C203,12,26),2)&gt;1,WEEKDAY(DATE(C203,12,26),2)&lt;6),DATE(C203,12,26),IF(WEEKDAY(DATE(C203,12,26),2)&gt;5,DATE(C203,12,26)+2,DATE(C203,12,26)+1))</f>
        <v>51861</v>
      </c>
    </row>
    <row r="204" spans="2:4" x14ac:dyDescent="0.35">
      <c r="B204" s="47" t="s">
        <v>40</v>
      </c>
      <c r="C204" s="3">
        <f ca="1">C203+1</f>
        <v>2042</v>
      </c>
      <c r="D204" s="46">
        <f t="shared" ref="D204" ca="1" si="212">IF(WEEKDAY(DATE(C204,1,1),2)&gt;5,DATE(C204,1,1)+8-WEEKDAY(DATE(C204,1,1),2),DATE(C204,1,1))</f>
        <v>51867</v>
      </c>
    </row>
    <row r="205" spans="2:4" x14ac:dyDescent="0.35">
      <c r="B205" s="45" t="s">
        <v>41</v>
      </c>
      <c r="C205" s="3">
        <f t="shared" ref="C205:C213" ca="1" si="213">C204</f>
        <v>2042</v>
      </c>
      <c r="D205" s="46">
        <f t="shared" ref="D205" ca="1" si="214">IF(WEEKDAY(DATE(C205,3,17),2)&gt;5,DATE(C205,3,17)+8-WEEKDAY(DATE(C205,3,17),2),DATE(C205,3,17))</f>
        <v>51942</v>
      </c>
    </row>
    <row r="206" spans="2:4" x14ac:dyDescent="0.35">
      <c r="B206" s="45" t="s">
        <v>42</v>
      </c>
      <c r="C206" s="3">
        <f t="shared" ca="1" si="213"/>
        <v>2042</v>
      </c>
      <c r="D206" s="46">
        <f t="shared" ref="D206" ca="1" si="215">(DOLLAR(("4/"&amp;C206)/7+MOD(19*MOD(C206,19)-7,30)*14%,)*7-6)-2</f>
        <v>51960</v>
      </c>
    </row>
    <row r="207" spans="2:4" x14ac:dyDescent="0.35">
      <c r="B207" s="45" t="s">
        <v>43</v>
      </c>
      <c r="C207" s="3">
        <f t="shared" ca="1" si="213"/>
        <v>2042</v>
      </c>
      <c r="D207" s="46">
        <f t="shared" ref="D207" ca="1" si="216">(DOLLAR(("4/"&amp;C207)/7+MOD(19*MOD(C207,19)-7,30)*14%,)*7-6)+1</f>
        <v>51963</v>
      </c>
    </row>
    <row r="208" spans="2:4" x14ac:dyDescent="0.35">
      <c r="B208" s="45" t="s">
        <v>44</v>
      </c>
      <c r="C208" s="3">
        <f t="shared" ca="1" si="213"/>
        <v>2042</v>
      </c>
      <c r="D208" s="46">
        <f t="shared" ref="D208" ca="1" si="217">IF(WEEKDAY(DATE(C208,5,1),2)=1,DATE(C208,5,1),DATE(C208,5,1)+8-WEEKDAY(DATE(C208,5,1),2))</f>
        <v>51991</v>
      </c>
    </row>
    <row r="209" spans="2:4" x14ac:dyDescent="0.35">
      <c r="B209" s="47" t="s">
        <v>50</v>
      </c>
      <c r="C209" s="3">
        <f t="shared" ca="1" si="213"/>
        <v>2042</v>
      </c>
      <c r="D209" s="46">
        <f t="shared" ref="D209" ca="1" si="218">IF(WEEKDAY(DATE(C209,5,31),2)=1,DATE(C209,5,31),DATE(C209,5,31)-(WEEKDAY(DATE(C209,5,31),2)-1))</f>
        <v>52012</v>
      </c>
    </row>
    <row r="210" spans="2:4" x14ac:dyDescent="0.35">
      <c r="B210" s="47" t="s">
        <v>55</v>
      </c>
      <c r="C210" s="3">
        <f t="shared" ca="1" si="213"/>
        <v>2042</v>
      </c>
      <c r="D210" s="46">
        <f t="shared" ref="D210" ca="1" si="219">IF(WEEKDAY(DATE(C210,7,12),2)&gt;5,DATE(C210,7,12)+8-WEEKDAY(DATE(C210,7,12),2),DATE(C210,7,12))</f>
        <v>52061</v>
      </c>
    </row>
    <row r="211" spans="2:4" x14ac:dyDescent="0.35">
      <c r="B211" s="47" t="s">
        <v>51</v>
      </c>
      <c r="C211" s="3">
        <f t="shared" ca="1" si="213"/>
        <v>2042</v>
      </c>
      <c r="D211" s="46">
        <f t="shared" ref="D211" ca="1" si="220">IF(WEEKDAY(DATE(C211,8,31),2)=1,DATE(C211,8,31),DATE(C211,8,31)-(WEEKDAY(DATE(C211,8,31),2)-1))</f>
        <v>52103</v>
      </c>
    </row>
    <row r="212" spans="2:4" x14ac:dyDescent="0.35">
      <c r="B212" s="47" t="s">
        <v>48</v>
      </c>
      <c r="C212" s="3">
        <f t="shared" ca="1" si="213"/>
        <v>2042</v>
      </c>
      <c r="D212" s="46">
        <f t="shared" ref="D212" ca="1" si="221">IF(WEEKDAY(DATE(C212,12,25),2)&gt;5,DATE(C212,12,25)+8-WEEKDAY(DATE(C212,12,25),2),DATE(C212,12,25))</f>
        <v>52225</v>
      </c>
    </row>
    <row r="213" spans="2:4" x14ac:dyDescent="0.35">
      <c r="B213" s="47" t="s">
        <v>52</v>
      </c>
      <c r="C213" s="3">
        <f t="shared" ca="1" si="213"/>
        <v>2042</v>
      </c>
      <c r="D213" s="46">
        <f t="shared" ref="D213" ca="1" si="222">IF(AND(WEEKDAY(DATE(C213,12,26),2)&gt;1,WEEKDAY(DATE(C213,12,26),2)&lt;6),DATE(C213,12,26),IF(WEEKDAY(DATE(C213,12,26),2)&gt;5,DATE(C213,12,26)+2,DATE(C213,12,26)+1))</f>
        <v>52226</v>
      </c>
    </row>
    <row r="214" spans="2:4" x14ac:dyDescent="0.35">
      <c r="B214" s="47" t="s">
        <v>40</v>
      </c>
      <c r="C214" s="3">
        <f ca="1">C213+1</f>
        <v>2043</v>
      </c>
      <c r="D214" s="46">
        <f t="shared" ref="D214" ca="1" si="223">IF(WEEKDAY(DATE(C214,1,1),2)&gt;5,DATE(C214,1,1)+8-WEEKDAY(DATE(C214,1,1),2),DATE(C214,1,1))</f>
        <v>52232</v>
      </c>
    </row>
    <row r="215" spans="2:4" x14ac:dyDescent="0.35">
      <c r="B215" s="45" t="s">
        <v>41</v>
      </c>
      <c r="C215" s="3">
        <f t="shared" ref="C215:C223" ca="1" si="224">C214</f>
        <v>2043</v>
      </c>
      <c r="D215" s="46">
        <f t="shared" ref="D215" ca="1" si="225">IF(WEEKDAY(DATE(C215,3,17),2)&gt;5,DATE(C215,3,17)+8-WEEKDAY(DATE(C215,3,17),2),DATE(C215,3,17))</f>
        <v>52307</v>
      </c>
    </row>
    <row r="216" spans="2:4" x14ac:dyDescent="0.35">
      <c r="B216" s="45" t="s">
        <v>42</v>
      </c>
      <c r="C216" s="3">
        <f t="shared" ca="1" si="224"/>
        <v>2043</v>
      </c>
      <c r="D216" s="46">
        <f t="shared" ref="D216" ca="1" si="226">(DOLLAR(("4/"&amp;C216)/7+MOD(19*MOD(C216,19)-7,30)*14%,)*7-6)-2</f>
        <v>52317</v>
      </c>
    </row>
    <row r="217" spans="2:4" x14ac:dyDescent="0.35">
      <c r="B217" s="45" t="s">
        <v>43</v>
      </c>
      <c r="C217" s="3">
        <f t="shared" ca="1" si="224"/>
        <v>2043</v>
      </c>
      <c r="D217" s="46">
        <f t="shared" ref="D217" ca="1" si="227">(DOLLAR(("4/"&amp;C217)/7+MOD(19*MOD(C217,19)-7,30)*14%,)*7-6)+1</f>
        <v>52320</v>
      </c>
    </row>
    <row r="218" spans="2:4" x14ac:dyDescent="0.35">
      <c r="B218" s="45" t="s">
        <v>44</v>
      </c>
      <c r="C218" s="3">
        <f t="shared" ca="1" si="224"/>
        <v>2043</v>
      </c>
      <c r="D218" s="46">
        <f t="shared" ref="D218" ca="1" si="228">IF(WEEKDAY(DATE(C218,5,1),2)=1,DATE(C218,5,1),DATE(C218,5,1)+8-WEEKDAY(DATE(C218,5,1),2))</f>
        <v>52355</v>
      </c>
    </row>
    <row r="219" spans="2:4" x14ac:dyDescent="0.35">
      <c r="B219" s="47" t="s">
        <v>50</v>
      </c>
      <c r="C219" s="3">
        <f t="shared" ca="1" si="224"/>
        <v>2043</v>
      </c>
      <c r="D219" s="46">
        <f t="shared" ref="D219" ca="1" si="229">IF(WEEKDAY(DATE(C219,5,31),2)=1,DATE(C219,5,31),DATE(C219,5,31)-(WEEKDAY(DATE(C219,5,31),2)-1))</f>
        <v>52376</v>
      </c>
    </row>
    <row r="220" spans="2:4" x14ac:dyDescent="0.35">
      <c r="B220" s="47" t="s">
        <v>55</v>
      </c>
      <c r="C220" s="3">
        <f t="shared" ca="1" si="224"/>
        <v>2043</v>
      </c>
      <c r="D220" s="46">
        <f t="shared" ref="D220" ca="1" si="230">IF(WEEKDAY(DATE(C220,7,12),2)&gt;5,DATE(C220,7,12)+8-WEEKDAY(DATE(C220,7,12),2),DATE(C220,7,12))</f>
        <v>52425</v>
      </c>
    </row>
    <row r="221" spans="2:4" x14ac:dyDescent="0.35">
      <c r="B221" s="47" t="s">
        <v>51</v>
      </c>
      <c r="C221" s="3">
        <f t="shared" ca="1" si="224"/>
        <v>2043</v>
      </c>
      <c r="D221" s="46">
        <f t="shared" ref="D221" ca="1" si="231">IF(WEEKDAY(DATE(C221,8,31),2)=1,DATE(C221,8,31),DATE(C221,8,31)-(WEEKDAY(DATE(C221,8,31),2)-1))</f>
        <v>52474</v>
      </c>
    </row>
    <row r="222" spans="2:4" x14ac:dyDescent="0.35">
      <c r="B222" s="47" t="s">
        <v>48</v>
      </c>
      <c r="C222" s="3">
        <f t="shared" ca="1" si="224"/>
        <v>2043</v>
      </c>
      <c r="D222" s="46">
        <f t="shared" ref="D222" ca="1" si="232">IF(WEEKDAY(DATE(C222,12,25),2)&gt;5,DATE(C222,12,25)+8-WEEKDAY(DATE(C222,12,25),2),DATE(C222,12,25))</f>
        <v>52590</v>
      </c>
    </row>
    <row r="223" spans="2:4" x14ac:dyDescent="0.35">
      <c r="B223" s="47" t="s">
        <v>52</v>
      </c>
      <c r="C223" s="3">
        <f t="shared" ca="1" si="224"/>
        <v>2043</v>
      </c>
      <c r="D223" s="46">
        <f t="shared" ref="D223" ca="1" si="233">IF(AND(WEEKDAY(DATE(C223,12,26),2)&gt;1,WEEKDAY(DATE(C223,12,26),2)&lt;6),DATE(C223,12,26),IF(WEEKDAY(DATE(C223,12,26),2)&gt;5,DATE(C223,12,26)+2,DATE(C223,12,26)+1))</f>
        <v>52593</v>
      </c>
    </row>
    <row r="224" spans="2:4" x14ac:dyDescent="0.35">
      <c r="B224" s="47" t="s">
        <v>40</v>
      </c>
      <c r="C224" s="3">
        <f ca="1">C223+1</f>
        <v>2044</v>
      </c>
      <c r="D224" s="46">
        <f t="shared" ref="D224" ca="1" si="234">IF(WEEKDAY(DATE(C224,1,1),2)&gt;5,DATE(C224,1,1)+8-WEEKDAY(DATE(C224,1,1),2),DATE(C224,1,1))</f>
        <v>52597</v>
      </c>
    </row>
    <row r="225" spans="2:4" x14ac:dyDescent="0.35">
      <c r="B225" s="45" t="s">
        <v>41</v>
      </c>
      <c r="C225" s="3">
        <f t="shared" ref="C225:C233" ca="1" si="235">C224</f>
        <v>2044</v>
      </c>
      <c r="D225" s="46">
        <f t="shared" ref="D225" ca="1" si="236">IF(WEEKDAY(DATE(C225,3,17),2)&gt;5,DATE(C225,3,17)+8-WEEKDAY(DATE(C225,3,17),2),DATE(C225,3,17))</f>
        <v>52673</v>
      </c>
    </row>
    <row r="226" spans="2:4" x14ac:dyDescent="0.35">
      <c r="B226" s="45" t="s">
        <v>42</v>
      </c>
      <c r="C226" s="3">
        <f t="shared" ca="1" si="235"/>
        <v>2044</v>
      </c>
      <c r="D226" s="46">
        <f t="shared" ref="D226" ca="1" si="237">(DOLLAR(("4/"&amp;C226)/7+MOD(19*MOD(C226,19)-7,30)*14%,)*7-6)-2</f>
        <v>52702</v>
      </c>
    </row>
    <row r="227" spans="2:4" x14ac:dyDescent="0.35">
      <c r="B227" s="45" t="s">
        <v>43</v>
      </c>
      <c r="C227" s="3">
        <f t="shared" ca="1" si="235"/>
        <v>2044</v>
      </c>
      <c r="D227" s="46">
        <f t="shared" ref="D227" ca="1" si="238">(DOLLAR(("4/"&amp;C227)/7+MOD(19*MOD(C227,19)-7,30)*14%,)*7-6)+1</f>
        <v>52705</v>
      </c>
    </row>
    <row r="228" spans="2:4" x14ac:dyDescent="0.35">
      <c r="B228" s="45" t="s">
        <v>44</v>
      </c>
      <c r="C228" s="3">
        <f t="shared" ca="1" si="235"/>
        <v>2044</v>
      </c>
      <c r="D228" s="46">
        <f t="shared" ref="D228" ca="1" si="239">IF(WEEKDAY(DATE(C228,5,1),2)=1,DATE(C228,5,1),DATE(C228,5,1)+8-WEEKDAY(DATE(C228,5,1),2))</f>
        <v>52719</v>
      </c>
    </row>
    <row r="229" spans="2:4" x14ac:dyDescent="0.35">
      <c r="B229" s="47" t="s">
        <v>50</v>
      </c>
      <c r="C229" s="3">
        <f t="shared" ca="1" si="235"/>
        <v>2044</v>
      </c>
      <c r="D229" s="46">
        <f t="shared" ref="D229" ca="1" si="240">IF(WEEKDAY(DATE(C229,5,31),2)=1,DATE(C229,5,31),DATE(C229,5,31)-(WEEKDAY(DATE(C229,5,31),2)-1))</f>
        <v>52747</v>
      </c>
    </row>
    <row r="230" spans="2:4" x14ac:dyDescent="0.35">
      <c r="B230" s="47" t="s">
        <v>55</v>
      </c>
      <c r="C230" s="3">
        <f t="shared" ca="1" si="235"/>
        <v>2044</v>
      </c>
      <c r="D230" s="46">
        <f t="shared" ref="D230" ca="1" si="241">IF(WEEKDAY(DATE(C230,7,12),2)&gt;5,DATE(C230,7,12)+8-WEEKDAY(DATE(C230,7,12),2),DATE(C230,7,12))</f>
        <v>52790</v>
      </c>
    </row>
    <row r="231" spans="2:4" x14ac:dyDescent="0.35">
      <c r="B231" s="47" t="s">
        <v>51</v>
      </c>
      <c r="C231" s="3">
        <f t="shared" ca="1" si="235"/>
        <v>2044</v>
      </c>
      <c r="D231" s="46">
        <f t="shared" ref="D231" ca="1" si="242">IF(WEEKDAY(DATE(C231,8,31),2)=1,DATE(C231,8,31),DATE(C231,8,31)-(WEEKDAY(DATE(C231,8,31),2)-1))</f>
        <v>52838</v>
      </c>
    </row>
    <row r="232" spans="2:4" x14ac:dyDescent="0.35">
      <c r="B232" s="47" t="s">
        <v>48</v>
      </c>
      <c r="C232" s="3">
        <f t="shared" ca="1" si="235"/>
        <v>2044</v>
      </c>
      <c r="D232" s="46">
        <f t="shared" ref="D232" ca="1" si="243">IF(WEEKDAY(DATE(C232,12,25),2)&gt;5,DATE(C232,12,25)+8-WEEKDAY(DATE(C232,12,25),2),DATE(C232,12,25))</f>
        <v>52957</v>
      </c>
    </row>
    <row r="233" spans="2:4" x14ac:dyDescent="0.35">
      <c r="B233" s="47" t="s">
        <v>52</v>
      </c>
      <c r="C233" s="3">
        <f t="shared" ca="1" si="235"/>
        <v>2044</v>
      </c>
      <c r="D233" s="46">
        <f t="shared" ref="D233" ca="1" si="244">IF(AND(WEEKDAY(DATE(C233,12,26),2)&gt;1,WEEKDAY(DATE(C233,12,26),2)&lt;6),DATE(C233,12,26),IF(WEEKDAY(DATE(C233,12,26),2)&gt;5,DATE(C233,12,26)+2,DATE(C233,12,26)+1))</f>
        <v>52958</v>
      </c>
    </row>
    <row r="234" spans="2:4" x14ac:dyDescent="0.35">
      <c r="B234" s="47" t="s">
        <v>40</v>
      </c>
      <c r="C234" s="3">
        <f ca="1">C233+1</f>
        <v>2045</v>
      </c>
      <c r="D234" s="46">
        <f t="shared" ref="D234" ca="1" si="245">IF(WEEKDAY(DATE(C234,1,1),2)&gt;5,DATE(C234,1,1)+8-WEEKDAY(DATE(C234,1,1),2),DATE(C234,1,1))</f>
        <v>52964</v>
      </c>
    </row>
    <row r="235" spans="2:4" x14ac:dyDescent="0.35">
      <c r="B235" s="45" t="s">
        <v>41</v>
      </c>
      <c r="C235" s="3">
        <f t="shared" ref="C235:C243" ca="1" si="246">C234</f>
        <v>2045</v>
      </c>
      <c r="D235" s="46">
        <f t="shared" ref="D235" ca="1" si="247">IF(WEEKDAY(DATE(C235,3,17),2)&gt;5,DATE(C235,3,17)+8-WEEKDAY(DATE(C235,3,17),2),DATE(C235,3,17))</f>
        <v>53038</v>
      </c>
    </row>
    <row r="236" spans="2:4" x14ac:dyDescent="0.35">
      <c r="B236" s="45" t="s">
        <v>42</v>
      </c>
      <c r="C236" s="3">
        <f t="shared" ca="1" si="246"/>
        <v>2045</v>
      </c>
      <c r="D236" s="46">
        <f t="shared" ref="D236" ca="1" si="248">(DOLLAR(("4/"&amp;C236)/7+MOD(19*MOD(C236,19)-7,30)*14%,)*7-6)-2</f>
        <v>53059</v>
      </c>
    </row>
    <row r="237" spans="2:4" x14ac:dyDescent="0.35">
      <c r="B237" s="45" t="s">
        <v>43</v>
      </c>
      <c r="C237" s="3">
        <f t="shared" ca="1" si="246"/>
        <v>2045</v>
      </c>
      <c r="D237" s="46">
        <f t="shared" ref="D237" ca="1" si="249">(DOLLAR(("4/"&amp;C237)/7+MOD(19*MOD(C237,19)-7,30)*14%,)*7-6)+1</f>
        <v>53062</v>
      </c>
    </row>
    <row r="238" spans="2:4" x14ac:dyDescent="0.35">
      <c r="B238" s="45" t="s">
        <v>44</v>
      </c>
      <c r="C238" s="3">
        <f t="shared" ca="1" si="246"/>
        <v>2045</v>
      </c>
      <c r="D238" s="46">
        <f t="shared" ref="D238" ca="1" si="250">IF(WEEKDAY(DATE(C238,5,1),2)=1,DATE(C238,5,1),DATE(C238,5,1)+8-WEEKDAY(DATE(C238,5,1),2))</f>
        <v>53083</v>
      </c>
    </row>
    <row r="239" spans="2:4" x14ac:dyDescent="0.35">
      <c r="B239" s="47" t="s">
        <v>50</v>
      </c>
      <c r="C239" s="3">
        <f t="shared" ca="1" si="246"/>
        <v>2045</v>
      </c>
      <c r="D239" s="46">
        <f t="shared" ref="D239" ca="1" si="251">IF(WEEKDAY(DATE(C239,5,31),2)=1,DATE(C239,5,31),DATE(C239,5,31)-(WEEKDAY(DATE(C239,5,31),2)-1))</f>
        <v>53111</v>
      </c>
    </row>
    <row r="240" spans="2:4" x14ac:dyDescent="0.35">
      <c r="B240" s="47" t="s">
        <v>55</v>
      </c>
      <c r="C240" s="3">
        <f t="shared" ca="1" si="246"/>
        <v>2045</v>
      </c>
      <c r="D240" s="46">
        <f t="shared" ref="D240" ca="1" si="252">IF(WEEKDAY(DATE(C240,7,12),2)&gt;5,DATE(C240,7,12)+8-WEEKDAY(DATE(C240,7,12),2),DATE(C240,7,12))</f>
        <v>53155</v>
      </c>
    </row>
    <row r="241" spans="2:4" x14ac:dyDescent="0.35">
      <c r="B241" s="47" t="s">
        <v>51</v>
      </c>
      <c r="C241" s="3">
        <f t="shared" ca="1" si="246"/>
        <v>2045</v>
      </c>
      <c r="D241" s="46">
        <f t="shared" ref="D241" ca="1" si="253">IF(WEEKDAY(DATE(C241,8,31),2)=1,DATE(C241,8,31),DATE(C241,8,31)-(WEEKDAY(DATE(C241,8,31),2)-1))</f>
        <v>53202</v>
      </c>
    </row>
    <row r="242" spans="2:4" x14ac:dyDescent="0.35">
      <c r="B242" s="47" t="s">
        <v>48</v>
      </c>
      <c r="C242" s="3">
        <f t="shared" ca="1" si="246"/>
        <v>2045</v>
      </c>
      <c r="D242" s="46">
        <f t="shared" ref="D242" ca="1" si="254">IF(WEEKDAY(DATE(C242,12,25),2)&gt;5,DATE(C242,12,25)+8-WEEKDAY(DATE(C242,12,25),2),DATE(C242,12,25))</f>
        <v>53321</v>
      </c>
    </row>
    <row r="243" spans="2:4" x14ac:dyDescent="0.35">
      <c r="B243" s="47" t="s">
        <v>52</v>
      </c>
      <c r="C243" s="3">
        <f t="shared" ca="1" si="246"/>
        <v>2045</v>
      </c>
      <c r="D243" s="46">
        <f t="shared" ref="D243" ca="1" si="255">IF(AND(WEEKDAY(DATE(C243,12,26),2)&gt;1,WEEKDAY(DATE(C243,12,26),2)&lt;6),DATE(C243,12,26),IF(WEEKDAY(DATE(C243,12,26),2)&gt;5,DATE(C243,12,26)+2,DATE(C243,12,26)+1))</f>
        <v>53322</v>
      </c>
    </row>
    <row r="244" spans="2:4" x14ac:dyDescent="0.35">
      <c r="B244" s="47" t="s">
        <v>40</v>
      </c>
      <c r="C244" s="3">
        <f ca="1">C243+1</f>
        <v>2046</v>
      </c>
      <c r="D244" s="46">
        <f t="shared" ref="D244" ca="1" si="256">IF(WEEKDAY(DATE(C244,1,1),2)&gt;5,DATE(C244,1,1)+8-WEEKDAY(DATE(C244,1,1),2),DATE(C244,1,1))</f>
        <v>53328</v>
      </c>
    </row>
    <row r="245" spans="2:4" x14ac:dyDescent="0.35">
      <c r="B245" s="45" t="s">
        <v>41</v>
      </c>
      <c r="C245" s="3">
        <f t="shared" ref="C245:C253" ca="1" si="257">C244</f>
        <v>2046</v>
      </c>
      <c r="D245" s="46">
        <f t="shared" ref="D245" ca="1" si="258">IF(WEEKDAY(DATE(C245,3,17),2)&gt;5,DATE(C245,3,17)+8-WEEKDAY(DATE(C245,3,17),2),DATE(C245,3,17))</f>
        <v>53405</v>
      </c>
    </row>
    <row r="246" spans="2:4" x14ac:dyDescent="0.35">
      <c r="B246" s="45" t="s">
        <v>42</v>
      </c>
      <c r="C246" s="3">
        <f t="shared" ca="1" si="257"/>
        <v>2046</v>
      </c>
      <c r="D246" s="46">
        <f t="shared" ref="D246" ca="1" si="259">(DOLLAR(("4/"&amp;C246)/7+MOD(19*MOD(C246,19)-7,30)*14%,)*7-6)-2</f>
        <v>53409</v>
      </c>
    </row>
    <row r="247" spans="2:4" x14ac:dyDescent="0.35">
      <c r="B247" s="45" t="s">
        <v>43</v>
      </c>
      <c r="C247" s="3">
        <f t="shared" ca="1" si="257"/>
        <v>2046</v>
      </c>
      <c r="D247" s="46">
        <f t="shared" ref="D247" ca="1" si="260">(DOLLAR(("4/"&amp;C247)/7+MOD(19*MOD(C247,19)-7,30)*14%,)*7-6)+1</f>
        <v>53412</v>
      </c>
    </row>
    <row r="248" spans="2:4" x14ac:dyDescent="0.35">
      <c r="B248" s="45" t="s">
        <v>44</v>
      </c>
      <c r="C248" s="3">
        <f t="shared" ca="1" si="257"/>
        <v>2046</v>
      </c>
      <c r="D248" s="46">
        <f t="shared" ref="D248" ca="1" si="261">IF(WEEKDAY(DATE(C248,5,1),2)=1,DATE(C248,5,1),DATE(C248,5,1)+8-WEEKDAY(DATE(C248,5,1),2))</f>
        <v>53454</v>
      </c>
    </row>
    <row r="249" spans="2:4" x14ac:dyDescent="0.35">
      <c r="B249" s="47" t="s">
        <v>50</v>
      </c>
      <c r="C249" s="3">
        <f t="shared" ca="1" si="257"/>
        <v>2046</v>
      </c>
      <c r="D249" s="46">
        <f t="shared" ref="D249" ca="1" si="262">IF(WEEKDAY(DATE(C249,5,31),2)=1,DATE(C249,5,31),DATE(C249,5,31)-(WEEKDAY(DATE(C249,5,31),2)-1))</f>
        <v>53475</v>
      </c>
    </row>
    <row r="250" spans="2:4" x14ac:dyDescent="0.35">
      <c r="B250" s="47" t="s">
        <v>55</v>
      </c>
      <c r="C250" s="3">
        <f t="shared" ca="1" si="257"/>
        <v>2046</v>
      </c>
      <c r="D250" s="46">
        <f t="shared" ref="D250" ca="1" si="263">IF(WEEKDAY(DATE(C250,7,12),2)&gt;5,DATE(C250,7,12)+8-WEEKDAY(DATE(C250,7,12),2),DATE(C250,7,12))</f>
        <v>53520</v>
      </c>
    </row>
    <row r="251" spans="2:4" x14ac:dyDescent="0.35">
      <c r="B251" s="47" t="s">
        <v>51</v>
      </c>
      <c r="C251" s="3">
        <f t="shared" ca="1" si="257"/>
        <v>2046</v>
      </c>
      <c r="D251" s="46">
        <f t="shared" ref="D251" ca="1" si="264">IF(WEEKDAY(DATE(C251,8,31),2)=1,DATE(C251,8,31),DATE(C251,8,31)-(WEEKDAY(DATE(C251,8,31),2)-1))</f>
        <v>53566</v>
      </c>
    </row>
    <row r="252" spans="2:4" x14ac:dyDescent="0.35">
      <c r="B252" s="47" t="s">
        <v>48</v>
      </c>
      <c r="C252" s="3">
        <f t="shared" ca="1" si="257"/>
        <v>2046</v>
      </c>
      <c r="D252" s="46">
        <f t="shared" ref="D252" ca="1" si="265">IF(WEEKDAY(DATE(C252,12,25),2)&gt;5,DATE(C252,12,25)+8-WEEKDAY(DATE(C252,12,25),2),DATE(C252,12,25))</f>
        <v>53686</v>
      </c>
    </row>
    <row r="253" spans="2:4" x14ac:dyDescent="0.35">
      <c r="B253" s="47" t="s">
        <v>52</v>
      </c>
      <c r="C253" s="3">
        <f t="shared" ca="1" si="257"/>
        <v>2046</v>
      </c>
      <c r="D253" s="46">
        <f t="shared" ref="D253" ca="1" si="266">IF(AND(WEEKDAY(DATE(C253,12,26),2)&gt;1,WEEKDAY(DATE(C253,12,26),2)&lt;6),DATE(C253,12,26),IF(WEEKDAY(DATE(C253,12,26),2)&gt;5,DATE(C253,12,26)+2,DATE(C253,12,26)+1))</f>
        <v>53687</v>
      </c>
    </row>
    <row r="254" spans="2:4" x14ac:dyDescent="0.35">
      <c r="B254" s="47" t="s">
        <v>40</v>
      </c>
      <c r="C254" s="3">
        <f ca="1">C253+1</f>
        <v>2047</v>
      </c>
      <c r="D254" s="46">
        <f t="shared" ref="D254" ca="1" si="267">IF(WEEKDAY(DATE(C254,1,1),2)&gt;5,DATE(C254,1,1)+8-WEEKDAY(DATE(C254,1,1),2),DATE(C254,1,1))</f>
        <v>53693</v>
      </c>
    </row>
    <row r="255" spans="2:4" x14ac:dyDescent="0.35">
      <c r="B255" s="45" t="s">
        <v>41</v>
      </c>
      <c r="C255" s="3">
        <f t="shared" ref="C255:C263" ca="1" si="268">C254</f>
        <v>2047</v>
      </c>
      <c r="D255" s="46">
        <f t="shared" ref="D255" ca="1" si="269">IF(WEEKDAY(DATE(C255,3,17),2)&gt;5,DATE(C255,3,17)+8-WEEKDAY(DATE(C255,3,17),2),DATE(C255,3,17))</f>
        <v>53769</v>
      </c>
    </row>
    <row r="256" spans="2:4" x14ac:dyDescent="0.35">
      <c r="B256" s="45" t="s">
        <v>42</v>
      </c>
      <c r="C256" s="3">
        <f t="shared" ca="1" si="268"/>
        <v>2047</v>
      </c>
      <c r="D256" s="46">
        <f t="shared" ref="D256" ca="1" si="270">(DOLLAR(("4/"&amp;C256)/7+MOD(19*MOD(C256,19)-7,30)*14%,)*7-6)-2</f>
        <v>53794</v>
      </c>
    </row>
    <row r="257" spans="2:4" x14ac:dyDescent="0.35">
      <c r="B257" s="45" t="s">
        <v>43</v>
      </c>
      <c r="C257" s="3">
        <f t="shared" ca="1" si="268"/>
        <v>2047</v>
      </c>
      <c r="D257" s="46">
        <f t="shared" ref="D257" ca="1" si="271">(DOLLAR(("4/"&amp;C257)/7+MOD(19*MOD(C257,19)-7,30)*14%,)*7-6)+1</f>
        <v>53797</v>
      </c>
    </row>
    <row r="258" spans="2:4" x14ac:dyDescent="0.35">
      <c r="B258" s="45" t="s">
        <v>44</v>
      </c>
      <c r="C258" s="3">
        <f t="shared" ca="1" si="268"/>
        <v>2047</v>
      </c>
      <c r="D258" s="46">
        <f t="shared" ref="D258" ca="1" si="272">IF(WEEKDAY(DATE(C258,5,1),2)=1,DATE(C258,5,1),DATE(C258,5,1)+8-WEEKDAY(DATE(C258,5,1),2))</f>
        <v>53818</v>
      </c>
    </row>
    <row r="259" spans="2:4" x14ac:dyDescent="0.35">
      <c r="B259" s="47" t="s">
        <v>50</v>
      </c>
      <c r="C259" s="3">
        <f t="shared" ca="1" si="268"/>
        <v>2047</v>
      </c>
      <c r="D259" s="46">
        <f t="shared" ref="D259" ca="1" si="273">IF(WEEKDAY(DATE(C259,5,31),2)=1,DATE(C259,5,31),DATE(C259,5,31)-(WEEKDAY(DATE(C259,5,31),2)-1))</f>
        <v>53839</v>
      </c>
    </row>
    <row r="260" spans="2:4" x14ac:dyDescent="0.35">
      <c r="B260" s="47" t="s">
        <v>55</v>
      </c>
      <c r="C260" s="3">
        <f t="shared" ca="1" si="268"/>
        <v>2047</v>
      </c>
      <c r="D260" s="46">
        <f t="shared" ref="D260" ca="1" si="274">IF(WEEKDAY(DATE(C260,7,12),2)&gt;5,DATE(C260,7,12)+8-WEEKDAY(DATE(C260,7,12),2),DATE(C260,7,12))</f>
        <v>53885</v>
      </c>
    </row>
    <row r="261" spans="2:4" x14ac:dyDescent="0.35">
      <c r="B261" s="47" t="s">
        <v>51</v>
      </c>
      <c r="C261" s="3">
        <f t="shared" ca="1" si="268"/>
        <v>2047</v>
      </c>
      <c r="D261" s="46">
        <f t="shared" ref="D261" ca="1" si="275">IF(WEEKDAY(DATE(C261,8,31),2)=1,DATE(C261,8,31),DATE(C261,8,31)-(WEEKDAY(DATE(C261,8,31),2)-1))</f>
        <v>53930</v>
      </c>
    </row>
    <row r="262" spans="2:4" x14ac:dyDescent="0.35">
      <c r="B262" s="47" t="s">
        <v>48</v>
      </c>
      <c r="C262" s="3">
        <f t="shared" ca="1" si="268"/>
        <v>2047</v>
      </c>
      <c r="D262" s="46">
        <f t="shared" ref="D262" ca="1" si="276">IF(WEEKDAY(DATE(C262,12,25),2)&gt;5,DATE(C262,12,25)+8-WEEKDAY(DATE(C262,12,25),2),DATE(C262,12,25))</f>
        <v>54051</v>
      </c>
    </row>
    <row r="263" spans="2:4" x14ac:dyDescent="0.35">
      <c r="B263" s="47" t="s">
        <v>52</v>
      </c>
      <c r="C263" s="3">
        <f t="shared" ca="1" si="268"/>
        <v>2047</v>
      </c>
      <c r="D263" s="46">
        <f t="shared" ref="D263" ca="1" si="277">IF(AND(WEEKDAY(DATE(C263,12,26),2)&gt;1,WEEKDAY(DATE(C263,12,26),2)&lt;6),DATE(C263,12,26),IF(WEEKDAY(DATE(C263,12,26),2)&gt;5,DATE(C263,12,26)+2,DATE(C263,12,26)+1))</f>
        <v>54052</v>
      </c>
    </row>
    <row r="264" spans="2:4" x14ac:dyDescent="0.35">
      <c r="B264" s="47" t="s">
        <v>40</v>
      </c>
      <c r="C264" s="3">
        <f ca="1">C263+1</f>
        <v>2048</v>
      </c>
      <c r="D264" s="46">
        <f t="shared" ref="D264" ca="1" si="278">IF(WEEKDAY(DATE(C264,1,1),2)&gt;5,DATE(C264,1,1)+8-WEEKDAY(DATE(C264,1,1),2),DATE(C264,1,1))</f>
        <v>54058</v>
      </c>
    </row>
    <row r="265" spans="2:4" x14ac:dyDescent="0.35">
      <c r="B265" s="45" t="s">
        <v>41</v>
      </c>
      <c r="C265" s="3">
        <f t="shared" ref="C265:C273" ca="1" si="279">C264</f>
        <v>2048</v>
      </c>
      <c r="D265" s="46">
        <f t="shared" ref="D265" ca="1" si="280">IF(WEEKDAY(DATE(C265,3,17),2)&gt;5,DATE(C265,3,17)+8-WEEKDAY(DATE(C265,3,17),2),DATE(C265,3,17))</f>
        <v>54134</v>
      </c>
    </row>
    <row r="266" spans="2:4" x14ac:dyDescent="0.35">
      <c r="B266" s="45" t="s">
        <v>42</v>
      </c>
      <c r="C266" s="3">
        <f t="shared" ca="1" si="279"/>
        <v>2048</v>
      </c>
      <c r="D266" s="46">
        <f t="shared" ref="D266" ca="1" si="281">(DOLLAR(("4/"&amp;C266)/7+MOD(19*MOD(C266,19)-7,30)*14%,)*7-6)-2</f>
        <v>54151</v>
      </c>
    </row>
    <row r="267" spans="2:4" x14ac:dyDescent="0.35">
      <c r="B267" s="45" t="s">
        <v>43</v>
      </c>
      <c r="C267" s="3">
        <f t="shared" ca="1" si="279"/>
        <v>2048</v>
      </c>
      <c r="D267" s="46">
        <f t="shared" ref="D267" ca="1" si="282">(DOLLAR(("4/"&amp;C267)/7+MOD(19*MOD(C267,19)-7,30)*14%,)*7-6)+1</f>
        <v>54154</v>
      </c>
    </row>
    <row r="268" spans="2:4" x14ac:dyDescent="0.35">
      <c r="B268" s="45" t="s">
        <v>44</v>
      </c>
      <c r="C268" s="3">
        <f t="shared" ca="1" si="279"/>
        <v>2048</v>
      </c>
      <c r="D268" s="46">
        <f t="shared" ref="D268" ca="1" si="283">IF(WEEKDAY(DATE(C268,5,1),2)=1,DATE(C268,5,1),DATE(C268,5,1)+8-WEEKDAY(DATE(C268,5,1),2))</f>
        <v>54182</v>
      </c>
    </row>
    <row r="269" spans="2:4" x14ac:dyDescent="0.35">
      <c r="B269" s="47" t="s">
        <v>50</v>
      </c>
      <c r="C269" s="3">
        <f t="shared" ca="1" si="279"/>
        <v>2048</v>
      </c>
      <c r="D269" s="46">
        <f t="shared" ref="D269" ca="1" si="284">IF(WEEKDAY(DATE(C269,5,31),2)=1,DATE(C269,5,31),DATE(C269,5,31)-(WEEKDAY(DATE(C269,5,31),2)-1))</f>
        <v>54203</v>
      </c>
    </row>
    <row r="270" spans="2:4" x14ac:dyDescent="0.35">
      <c r="B270" s="47" t="s">
        <v>55</v>
      </c>
      <c r="C270" s="3">
        <f t="shared" ca="1" si="279"/>
        <v>2048</v>
      </c>
      <c r="D270" s="46">
        <f t="shared" ref="D270" ca="1" si="285">IF(WEEKDAY(DATE(C270,7,12),2)&gt;5,DATE(C270,7,12)+8-WEEKDAY(DATE(C270,7,12),2),DATE(C270,7,12))</f>
        <v>54252</v>
      </c>
    </row>
    <row r="271" spans="2:4" x14ac:dyDescent="0.35">
      <c r="B271" s="47" t="s">
        <v>51</v>
      </c>
      <c r="C271" s="3">
        <f t="shared" ca="1" si="279"/>
        <v>2048</v>
      </c>
      <c r="D271" s="46">
        <f t="shared" ref="D271" ca="1" si="286">IF(WEEKDAY(DATE(C271,8,31),2)=1,DATE(C271,8,31),DATE(C271,8,31)-(WEEKDAY(DATE(C271,8,31),2)-1))</f>
        <v>54301</v>
      </c>
    </row>
    <row r="272" spans="2:4" x14ac:dyDescent="0.35">
      <c r="B272" s="47" t="s">
        <v>48</v>
      </c>
      <c r="C272" s="3">
        <f t="shared" ca="1" si="279"/>
        <v>2048</v>
      </c>
      <c r="D272" s="46">
        <f t="shared" ref="D272" ca="1" si="287">IF(WEEKDAY(DATE(C272,12,25),2)&gt;5,DATE(C272,12,25)+8-WEEKDAY(DATE(C272,12,25),2),DATE(C272,12,25))</f>
        <v>54417</v>
      </c>
    </row>
    <row r="273" spans="2:4" x14ac:dyDescent="0.35">
      <c r="B273" s="47" t="s">
        <v>52</v>
      </c>
      <c r="C273" s="3">
        <f t="shared" ca="1" si="279"/>
        <v>2048</v>
      </c>
      <c r="D273" s="46">
        <f t="shared" ref="D273" ca="1" si="288">IF(AND(WEEKDAY(DATE(C273,12,26),2)&gt;1,WEEKDAY(DATE(C273,12,26),2)&lt;6),DATE(C273,12,26),IF(WEEKDAY(DATE(C273,12,26),2)&gt;5,DATE(C273,12,26)+2,DATE(C273,12,26)+1))</f>
        <v>54420</v>
      </c>
    </row>
    <row r="274" spans="2:4" x14ac:dyDescent="0.35">
      <c r="B274" s="47" t="s">
        <v>40</v>
      </c>
      <c r="C274" s="3">
        <f ca="1">C273+1</f>
        <v>2049</v>
      </c>
      <c r="D274" s="46">
        <f t="shared" ref="D274" ca="1" si="289">IF(WEEKDAY(DATE(C274,1,1),2)&gt;5,DATE(C274,1,1)+8-WEEKDAY(DATE(C274,1,1),2),DATE(C274,1,1))</f>
        <v>54424</v>
      </c>
    </row>
    <row r="275" spans="2:4" x14ac:dyDescent="0.35">
      <c r="B275" s="45" t="s">
        <v>41</v>
      </c>
      <c r="C275" s="3">
        <f t="shared" ref="C275:C283" ca="1" si="290">C274</f>
        <v>2049</v>
      </c>
      <c r="D275" s="46">
        <f t="shared" ref="D275" ca="1" si="291">IF(WEEKDAY(DATE(C275,3,17),2)&gt;5,DATE(C275,3,17)+8-WEEKDAY(DATE(C275,3,17),2),DATE(C275,3,17))</f>
        <v>54499</v>
      </c>
    </row>
    <row r="276" spans="2:4" x14ac:dyDescent="0.35">
      <c r="B276" s="45" t="s">
        <v>42</v>
      </c>
      <c r="C276" s="3">
        <f t="shared" ca="1" si="290"/>
        <v>2049</v>
      </c>
      <c r="D276" s="46">
        <f t="shared" ref="D276" ca="1" si="292">(DOLLAR(("4/"&amp;C276)/7+MOD(19*MOD(C276,19)-7,30)*14%,)*7-6)-2</f>
        <v>54529</v>
      </c>
    </row>
    <row r="277" spans="2:4" x14ac:dyDescent="0.35">
      <c r="B277" s="45" t="s">
        <v>43</v>
      </c>
      <c r="C277" s="3">
        <f t="shared" ca="1" si="290"/>
        <v>2049</v>
      </c>
      <c r="D277" s="46">
        <f t="shared" ref="D277" ca="1" si="293">(DOLLAR(("4/"&amp;C277)/7+MOD(19*MOD(C277,19)-7,30)*14%,)*7-6)+1</f>
        <v>54532</v>
      </c>
    </row>
    <row r="278" spans="2:4" x14ac:dyDescent="0.35">
      <c r="B278" s="45" t="s">
        <v>44</v>
      </c>
      <c r="C278" s="3">
        <f t="shared" ca="1" si="290"/>
        <v>2049</v>
      </c>
      <c r="D278" s="46">
        <f t="shared" ref="D278" ca="1" si="294">IF(WEEKDAY(DATE(C278,5,1),2)=1,DATE(C278,5,1),DATE(C278,5,1)+8-WEEKDAY(DATE(C278,5,1),2))</f>
        <v>54546</v>
      </c>
    </row>
    <row r="279" spans="2:4" x14ac:dyDescent="0.35">
      <c r="B279" s="47" t="s">
        <v>50</v>
      </c>
      <c r="C279" s="3">
        <f t="shared" ca="1" si="290"/>
        <v>2049</v>
      </c>
      <c r="D279" s="46">
        <f t="shared" ref="D279" ca="1" si="295">IF(WEEKDAY(DATE(C279,5,31),2)=1,DATE(C279,5,31),DATE(C279,5,31)-(WEEKDAY(DATE(C279,5,31),2)-1))</f>
        <v>54574</v>
      </c>
    </row>
    <row r="280" spans="2:4" x14ac:dyDescent="0.35">
      <c r="B280" s="47" t="s">
        <v>55</v>
      </c>
      <c r="C280" s="3">
        <f t="shared" ca="1" si="290"/>
        <v>2049</v>
      </c>
      <c r="D280" s="46">
        <f t="shared" ref="D280" ca="1" si="296">IF(WEEKDAY(DATE(C280,7,12),2)&gt;5,DATE(C280,7,12)+8-WEEKDAY(DATE(C280,7,12),2),DATE(C280,7,12))</f>
        <v>54616</v>
      </c>
    </row>
    <row r="281" spans="2:4" x14ac:dyDescent="0.35">
      <c r="B281" s="47" t="s">
        <v>51</v>
      </c>
      <c r="C281" s="3">
        <f t="shared" ca="1" si="290"/>
        <v>2049</v>
      </c>
      <c r="D281" s="46">
        <f t="shared" ref="D281" ca="1" si="297">IF(WEEKDAY(DATE(C281,8,31),2)=1,DATE(C281,8,31),DATE(C281,8,31)-(WEEKDAY(DATE(C281,8,31),2)-1))</f>
        <v>54665</v>
      </c>
    </row>
    <row r="282" spans="2:4" x14ac:dyDescent="0.35">
      <c r="B282" s="47" t="s">
        <v>48</v>
      </c>
      <c r="C282" s="3">
        <f t="shared" ca="1" si="290"/>
        <v>2049</v>
      </c>
      <c r="D282" s="46">
        <f t="shared" ref="D282" ca="1" si="298">IF(WEEKDAY(DATE(C282,12,25),2)&gt;5,DATE(C282,12,25)+8-WEEKDAY(DATE(C282,12,25),2),DATE(C282,12,25))</f>
        <v>54784</v>
      </c>
    </row>
    <row r="283" spans="2:4" x14ac:dyDescent="0.35">
      <c r="B283" s="47" t="s">
        <v>52</v>
      </c>
      <c r="C283" s="3">
        <f t="shared" ca="1" si="290"/>
        <v>2049</v>
      </c>
      <c r="D283" s="46">
        <f t="shared" ref="D283" ca="1" si="299">IF(AND(WEEKDAY(DATE(C283,12,26),2)&gt;1,WEEKDAY(DATE(C283,12,26),2)&lt;6),DATE(C283,12,26),IF(WEEKDAY(DATE(C283,12,26),2)&gt;5,DATE(C283,12,26)+2,DATE(C283,12,26)+1))</f>
        <v>54785</v>
      </c>
    </row>
    <row r="284" spans="2:4" x14ac:dyDescent="0.35">
      <c r="B284" s="47" t="s">
        <v>40</v>
      </c>
      <c r="C284" s="3">
        <f ca="1">C283+1</f>
        <v>2050</v>
      </c>
      <c r="D284" s="46">
        <f t="shared" ref="D284" ca="1" si="300">IF(WEEKDAY(DATE(C284,1,1),2)&gt;5,DATE(C284,1,1)+8-WEEKDAY(DATE(C284,1,1),2),DATE(C284,1,1))</f>
        <v>54791</v>
      </c>
    </row>
    <row r="285" spans="2:4" x14ac:dyDescent="0.35">
      <c r="B285" s="45" t="s">
        <v>41</v>
      </c>
      <c r="C285" s="3">
        <f t="shared" ref="C285:C293" ca="1" si="301">C284</f>
        <v>2050</v>
      </c>
      <c r="D285" s="46">
        <f t="shared" ref="D285" ca="1" si="302">IF(WEEKDAY(DATE(C285,3,17),2)&gt;5,DATE(C285,3,17)+8-WEEKDAY(DATE(C285,3,17),2),DATE(C285,3,17))</f>
        <v>54864</v>
      </c>
    </row>
    <row r="286" spans="2:4" x14ac:dyDescent="0.35">
      <c r="B286" s="45" t="s">
        <v>42</v>
      </c>
      <c r="C286" s="3">
        <f t="shared" ca="1" si="301"/>
        <v>2050</v>
      </c>
      <c r="D286" s="46">
        <f t="shared" ref="D286" ca="1" si="303">(DOLLAR(("4/"&amp;C286)/7+MOD(19*MOD(C286,19)-7,30)*14%,)*7-6)-2</f>
        <v>54886</v>
      </c>
    </row>
    <row r="287" spans="2:4" x14ac:dyDescent="0.35">
      <c r="B287" s="45" t="s">
        <v>43</v>
      </c>
      <c r="C287" s="3">
        <f t="shared" ca="1" si="301"/>
        <v>2050</v>
      </c>
      <c r="D287" s="46">
        <f t="shared" ref="D287" ca="1" si="304">(DOLLAR(("4/"&amp;C287)/7+MOD(19*MOD(C287,19)-7,30)*14%,)*7-6)+1</f>
        <v>54889</v>
      </c>
    </row>
    <row r="288" spans="2:4" x14ac:dyDescent="0.35">
      <c r="B288" s="45" t="s">
        <v>44</v>
      </c>
      <c r="C288" s="3">
        <f t="shared" ca="1" si="301"/>
        <v>2050</v>
      </c>
      <c r="D288" s="46">
        <f t="shared" ref="D288" ca="1" si="305">IF(WEEKDAY(DATE(C288,5,1),2)=1,DATE(C288,5,1),DATE(C288,5,1)+8-WEEKDAY(DATE(C288,5,1),2))</f>
        <v>54910</v>
      </c>
    </row>
    <row r="289" spans="2:4" x14ac:dyDescent="0.35">
      <c r="B289" s="47" t="s">
        <v>50</v>
      </c>
      <c r="C289" s="3">
        <f t="shared" ca="1" si="301"/>
        <v>2050</v>
      </c>
      <c r="D289" s="46">
        <f t="shared" ref="D289" ca="1" si="306">IF(WEEKDAY(DATE(C289,5,31),2)=1,DATE(C289,5,31),DATE(C289,5,31)-(WEEKDAY(DATE(C289,5,31),2)-1))</f>
        <v>54938</v>
      </c>
    </row>
    <row r="290" spans="2:4" x14ac:dyDescent="0.35">
      <c r="B290" s="47" t="s">
        <v>55</v>
      </c>
      <c r="C290" s="3">
        <f t="shared" ca="1" si="301"/>
        <v>2050</v>
      </c>
      <c r="D290" s="46">
        <f t="shared" ref="D290" ca="1" si="307">IF(WEEKDAY(DATE(C290,7,12),2)&gt;5,DATE(C290,7,12)+8-WEEKDAY(DATE(C290,7,12),2),DATE(C290,7,12))</f>
        <v>54981</v>
      </c>
    </row>
    <row r="291" spans="2:4" x14ac:dyDescent="0.35">
      <c r="B291" s="47" t="s">
        <v>51</v>
      </c>
      <c r="C291" s="3">
        <f t="shared" ca="1" si="301"/>
        <v>2050</v>
      </c>
      <c r="D291" s="46">
        <f t="shared" ref="D291" ca="1" si="308">IF(WEEKDAY(DATE(C291,8,31),2)=1,DATE(C291,8,31),DATE(C291,8,31)-(WEEKDAY(DATE(C291,8,31),2)-1))</f>
        <v>55029</v>
      </c>
    </row>
    <row r="292" spans="2:4" x14ac:dyDescent="0.35">
      <c r="B292" s="47" t="s">
        <v>48</v>
      </c>
      <c r="C292" s="3">
        <f t="shared" ca="1" si="301"/>
        <v>2050</v>
      </c>
      <c r="D292" s="46">
        <f t="shared" ref="D292" ca="1" si="309">IF(WEEKDAY(DATE(C292,12,25),2)&gt;5,DATE(C292,12,25)+8-WEEKDAY(DATE(C292,12,25),2),DATE(C292,12,25))</f>
        <v>55148</v>
      </c>
    </row>
    <row r="293" spans="2:4" x14ac:dyDescent="0.35">
      <c r="B293" s="47" t="s">
        <v>52</v>
      </c>
      <c r="C293" s="3">
        <f t="shared" ca="1" si="301"/>
        <v>2050</v>
      </c>
      <c r="D293" s="46">
        <f t="shared" ref="D293" ca="1" si="310">IF(AND(WEEKDAY(DATE(C293,12,26),2)&gt;1,WEEKDAY(DATE(C293,12,26),2)&lt;6),DATE(C293,12,26),IF(WEEKDAY(DATE(C293,12,26),2)&gt;5,DATE(C293,12,26)+2,DATE(C293,12,26)+1))</f>
        <v>55149</v>
      </c>
    </row>
    <row r="294" spans="2:4" x14ac:dyDescent="0.35">
      <c r="B294" s="47" t="s">
        <v>40</v>
      </c>
      <c r="C294" s="3">
        <f ca="1">C293+1</f>
        <v>2051</v>
      </c>
      <c r="D294" s="46">
        <f t="shared" ref="D294" ca="1" si="311">IF(WEEKDAY(DATE(C294,1,1),2)&gt;5,DATE(C294,1,1)+8-WEEKDAY(DATE(C294,1,1),2),DATE(C294,1,1))</f>
        <v>55155</v>
      </c>
    </row>
    <row r="295" spans="2:4" x14ac:dyDescent="0.35">
      <c r="B295" s="45" t="s">
        <v>41</v>
      </c>
      <c r="C295" s="3">
        <f t="shared" ref="C295:C303" ca="1" si="312">C294</f>
        <v>2051</v>
      </c>
      <c r="D295" s="46">
        <f t="shared" ref="D295" ca="1" si="313">IF(WEEKDAY(DATE(C295,3,17),2)&gt;5,DATE(C295,3,17)+8-WEEKDAY(DATE(C295,3,17),2),DATE(C295,3,17))</f>
        <v>55229</v>
      </c>
    </row>
    <row r="296" spans="2:4" x14ac:dyDescent="0.35">
      <c r="B296" s="45" t="s">
        <v>42</v>
      </c>
      <c r="C296" s="3">
        <f t="shared" ca="1" si="312"/>
        <v>2051</v>
      </c>
      <c r="D296" s="46">
        <f t="shared" ref="D296" ca="1" si="314">(DOLLAR(("4/"&amp;C296)/7+MOD(19*MOD(C296,19)-7,30)*14%,)*7-6)-2</f>
        <v>55243</v>
      </c>
    </row>
    <row r="297" spans="2:4" x14ac:dyDescent="0.35">
      <c r="B297" s="45" t="s">
        <v>43</v>
      </c>
      <c r="C297" s="3">
        <f t="shared" ca="1" si="312"/>
        <v>2051</v>
      </c>
      <c r="D297" s="46">
        <f t="shared" ref="D297" ca="1" si="315">(DOLLAR(("4/"&amp;C297)/7+MOD(19*MOD(C297,19)-7,30)*14%,)*7-6)+1</f>
        <v>55246</v>
      </c>
    </row>
    <row r="298" spans="2:4" x14ac:dyDescent="0.35">
      <c r="B298" s="45" t="s">
        <v>44</v>
      </c>
      <c r="C298" s="3">
        <f t="shared" ca="1" si="312"/>
        <v>2051</v>
      </c>
      <c r="D298" s="46">
        <f t="shared" ref="D298" ca="1" si="316">IF(WEEKDAY(DATE(C298,5,1),2)=1,DATE(C298,5,1),DATE(C298,5,1)+8-WEEKDAY(DATE(C298,5,1),2))</f>
        <v>55274</v>
      </c>
    </row>
    <row r="299" spans="2:4" x14ac:dyDescent="0.35">
      <c r="B299" s="47" t="s">
        <v>50</v>
      </c>
      <c r="C299" s="3">
        <f t="shared" ca="1" si="312"/>
        <v>2051</v>
      </c>
      <c r="D299" s="46">
        <f t="shared" ref="D299" ca="1" si="317">IF(WEEKDAY(DATE(C299,5,31),2)=1,DATE(C299,5,31),DATE(C299,5,31)-(WEEKDAY(DATE(C299,5,31),2)-1))</f>
        <v>55302</v>
      </c>
    </row>
    <row r="300" spans="2:4" x14ac:dyDescent="0.35">
      <c r="B300" s="47" t="s">
        <v>55</v>
      </c>
      <c r="C300" s="3">
        <f t="shared" ca="1" si="312"/>
        <v>2051</v>
      </c>
      <c r="D300" s="46">
        <f t="shared" ref="D300" ca="1" si="318">IF(WEEKDAY(DATE(C300,7,12),2)&gt;5,DATE(C300,7,12)+8-WEEKDAY(DATE(C300,7,12),2),DATE(C300,7,12))</f>
        <v>55346</v>
      </c>
    </row>
    <row r="301" spans="2:4" x14ac:dyDescent="0.35">
      <c r="B301" s="47" t="s">
        <v>51</v>
      </c>
      <c r="C301" s="3">
        <f t="shared" ca="1" si="312"/>
        <v>2051</v>
      </c>
      <c r="D301" s="46">
        <f t="shared" ref="D301" ca="1" si="319">IF(WEEKDAY(DATE(C301,8,31),2)=1,DATE(C301,8,31),DATE(C301,8,31)-(WEEKDAY(DATE(C301,8,31),2)-1))</f>
        <v>55393</v>
      </c>
    </row>
    <row r="302" spans="2:4" x14ac:dyDescent="0.35">
      <c r="B302" s="47" t="s">
        <v>48</v>
      </c>
      <c r="C302" s="3">
        <f t="shared" ca="1" si="312"/>
        <v>2051</v>
      </c>
      <c r="D302" s="46">
        <f t="shared" ref="D302" ca="1" si="320">IF(WEEKDAY(DATE(C302,12,25),2)&gt;5,DATE(C302,12,25)+8-WEEKDAY(DATE(C302,12,25),2),DATE(C302,12,25))</f>
        <v>55512</v>
      </c>
    </row>
    <row r="303" spans="2:4" x14ac:dyDescent="0.35">
      <c r="B303" s="47" t="s">
        <v>52</v>
      </c>
      <c r="C303" s="3">
        <f t="shared" ca="1" si="312"/>
        <v>2051</v>
      </c>
      <c r="D303" s="46">
        <f t="shared" ref="D303" ca="1" si="321">IF(AND(WEEKDAY(DATE(C303,12,26),2)&gt;1,WEEKDAY(DATE(C303,12,26),2)&lt;6),DATE(C303,12,26),IF(WEEKDAY(DATE(C303,12,26),2)&gt;5,DATE(C303,12,26)+2,DATE(C303,12,26)+1))</f>
        <v>55513</v>
      </c>
    </row>
    <row r="304" spans="2:4" x14ac:dyDescent="0.35">
      <c r="B304" s="47" t="s">
        <v>40</v>
      </c>
      <c r="C304" s="3">
        <f ca="1">C303+1</f>
        <v>2052</v>
      </c>
      <c r="D304" s="46">
        <f t="shared" ref="D304" ca="1" si="322">IF(WEEKDAY(DATE(C304,1,1),2)&gt;5,DATE(C304,1,1)+8-WEEKDAY(DATE(C304,1,1),2),DATE(C304,1,1))</f>
        <v>55519</v>
      </c>
    </row>
    <row r="305" spans="2:4" x14ac:dyDescent="0.35">
      <c r="B305" s="45" t="s">
        <v>41</v>
      </c>
      <c r="C305" s="3">
        <f t="shared" ref="C305:C313" ca="1" si="323">C304</f>
        <v>2052</v>
      </c>
      <c r="D305" s="46">
        <f t="shared" ref="D305" ca="1" si="324">IF(WEEKDAY(DATE(C305,3,17),2)&gt;5,DATE(C305,3,17)+8-WEEKDAY(DATE(C305,3,17),2),DATE(C305,3,17))</f>
        <v>55596</v>
      </c>
    </row>
    <row r="306" spans="2:4" x14ac:dyDescent="0.35">
      <c r="B306" s="45" t="s">
        <v>42</v>
      </c>
      <c r="C306" s="3">
        <f t="shared" ca="1" si="323"/>
        <v>2052</v>
      </c>
      <c r="D306" s="46">
        <f t="shared" ref="D306" ca="1" si="325">(DOLLAR(("4/"&amp;C306)/7+MOD(19*MOD(C306,19)-7,30)*14%,)*7-6)-2</f>
        <v>55628</v>
      </c>
    </row>
    <row r="307" spans="2:4" x14ac:dyDescent="0.35">
      <c r="B307" s="45" t="s">
        <v>43</v>
      </c>
      <c r="C307" s="3">
        <f t="shared" ca="1" si="323"/>
        <v>2052</v>
      </c>
      <c r="D307" s="46">
        <f t="shared" ref="D307" ca="1" si="326">(DOLLAR(("4/"&amp;C307)/7+MOD(19*MOD(C307,19)-7,30)*14%,)*7-6)+1</f>
        <v>55631</v>
      </c>
    </row>
    <row r="308" spans="2:4" x14ac:dyDescent="0.35">
      <c r="B308" s="45" t="s">
        <v>44</v>
      </c>
      <c r="C308" s="3">
        <f t="shared" ca="1" si="323"/>
        <v>2052</v>
      </c>
      <c r="D308" s="46">
        <f t="shared" ref="D308" ca="1" si="327">IF(WEEKDAY(DATE(C308,5,1),2)=1,DATE(C308,5,1),DATE(C308,5,1)+8-WEEKDAY(DATE(C308,5,1),2))</f>
        <v>55645</v>
      </c>
    </row>
    <row r="309" spans="2:4" x14ac:dyDescent="0.35">
      <c r="B309" s="47" t="s">
        <v>50</v>
      </c>
      <c r="C309" s="3">
        <f t="shared" ca="1" si="323"/>
        <v>2052</v>
      </c>
      <c r="D309" s="46">
        <f t="shared" ref="D309" ca="1" si="328">IF(WEEKDAY(DATE(C309,5,31),2)=1,DATE(C309,5,31),DATE(C309,5,31)-(WEEKDAY(DATE(C309,5,31),2)-1))</f>
        <v>55666</v>
      </c>
    </row>
    <row r="310" spans="2:4" x14ac:dyDescent="0.35">
      <c r="B310" s="47" t="s">
        <v>55</v>
      </c>
      <c r="C310" s="3">
        <f t="shared" ca="1" si="323"/>
        <v>2052</v>
      </c>
      <c r="D310" s="46">
        <f t="shared" ref="D310" ca="1" si="329">IF(WEEKDAY(DATE(C310,7,12),2)&gt;5,DATE(C310,7,12)+8-WEEKDAY(DATE(C310,7,12),2),DATE(C310,7,12))</f>
        <v>55712</v>
      </c>
    </row>
    <row r="311" spans="2:4" x14ac:dyDescent="0.35">
      <c r="B311" s="47" t="s">
        <v>51</v>
      </c>
      <c r="C311" s="3">
        <f t="shared" ca="1" si="323"/>
        <v>2052</v>
      </c>
      <c r="D311" s="46">
        <f t="shared" ref="D311" ca="1" si="330">IF(WEEKDAY(DATE(C311,8,31),2)=1,DATE(C311,8,31),DATE(C311,8,31)-(WEEKDAY(DATE(C311,8,31),2)-1))</f>
        <v>55757</v>
      </c>
    </row>
    <row r="312" spans="2:4" x14ac:dyDescent="0.35">
      <c r="B312" s="47" t="s">
        <v>48</v>
      </c>
      <c r="C312" s="3">
        <f t="shared" ca="1" si="323"/>
        <v>2052</v>
      </c>
      <c r="D312" s="46">
        <f t="shared" ref="D312" ca="1" si="331">IF(WEEKDAY(DATE(C312,12,25),2)&gt;5,DATE(C312,12,25)+8-WEEKDAY(DATE(C312,12,25),2),DATE(C312,12,25))</f>
        <v>55878</v>
      </c>
    </row>
    <row r="313" spans="2:4" x14ac:dyDescent="0.35">
      <c r="B313" s="47" t="s">
        <v>52</v>
      </c>
      <c r="C313" s="3">
        <f t="shared" ca="1" si="323"/>
        <v>2052</v>
      </c>
      <c r="D313" s="46">
        <f t="shared" ref="D313" ca="1" si="332">IF(AND(WEEKDAY(DATE(C313,12,26),2)&gt;1,WEEKDAY(DATE(C313,12,26),2)&lt;6),DATE(C313,12,26),IF(WEEKDAY(DATE(C313,12,26),2)&gt;5,DATE(C313,12,26)+2,DATE(C313,12,26)+1))</f>
        <v>55879</v>
      </c>
    </row>
    <row r="314" spans="2:4" x14ac:dyDescent="0.35">
      <c r="B314" s="47" t="s">
        <v>40</v>
      </c>
      <c r="C314" s="3">
        <f ca="1">C313+1</f>
        <v>2053</v>
      </c>
      <c r="D314" s="46">
        <f t="shared" ref="D314" ca="1" si="333">IF(WEEKDAY(DATE(C314,1,1),2)&gt;5,DATE(C314,1,1)+8-WEEKDAY(DATE(C314,1,1),2),DATE(C314,1,1))</f>
        <v>55885</v>
      </c>
    </row>
    <row r="315" spans="2:4" x14ac:dyDescent="0.35">
      <c r="B315" s="45" t="s">
        <v>41</v>
      </c>
      <c r="C315" s="3">
        <f t="shared" ref="C315:C323" ca="1" si="334">C314</f>
        <v>2053</v>
      </c>
      <c r="D315" s="46">
        <f t="shared" ref="D315" ca="1" si="335">IF(WEEKDAY(DATE(C315,3,17),2)&gt;5,DATE(C315,3,17)+8-WEEKDAY(DATE(C315,3,17),2),DATE(C315,3,17))</f>
        <v>55960</v>
      </c>
    </row>
    <row r="316" spans="2:4" x14ac:dyDescent="0.35">
      <c r="B316" s="45" t="s">
        <v>42</v>
      </c>
      <c r="C316" s="3">
        <f t="shared" ca="1" si="334"/>
        <v>2053</v>
      </c>
      <c r="D316" s="46">
        <f t="shared" ref="D316" ca="1" si="336">(DOLLAR(("4/"&amp;C316)/7+MOD(19*MOD(C316,19)-7,30)*14%,)*7-6)-2</f>
        <v>55978</v>
      </c>
    </row>
    <row r="317" spans="2:4" x14ac:dyDescent="0.35">
      <c r="B317" s="45" t="s">
        <v>43</v>
      </c>
      <c r="C317" s="3">
        <f t="shared" ca="1" si="334"/>
        <v>2053</v>
      </c>
      <c r="D317" s="46">
        <f t="shared" ref="D317" ca="1" si="337">(DOLLAR(("4/"&amp;C317)/7+MOD(19*MOD(C317,19)-7,30)*14%,)*7-6)+1</f>
        <v>55981</v>
      </c>
    </row>
    <row r="318" spans="2:4" x14ac:dyDescent="0.35">
      <c r="B318" s="45" t="s">
        <v>44</v>
      </c>
      <c r="C318" s="3">
        <f t="shared" ca="1" si="334"/>
        <v>2053</v>
      </c>
      <c r="D318" s="46">
        <f t="shared" ref="D318" ca="1" si="338">IF(WEEKDAY(DATE(C318,5,1),2)=1,DATE(C318,5,1),DATE(C318,5,1)+8-WEEKDAY(DATE(C318,5,1),2))</f>
        <v>56009</v>
      </c>
    </row>
    <row r="319" spans="2:4" x14ac:dyDescent="0.35">
      <c r="B319" s="47" t="s">
        <v>50</v>
      </c>
      <c r="C319" s="3">
        <f t="shared" ca="1" si="334"/>
        <v>2053</v>
      </c>
      <c r="D319" s="46">
        <f t="shared" ref="D319" ca="1" si="339">IF(WEEKDAY(DATE(C319,5,31),2)=1,DATE(C319,5,31),DATE(C319,5,31)-(WEEKDAY(DATE(C319,5,31),2)-1))</f>
        <v>56030</v>
      </c>
    </row>
    <row r="320" spans="2:4" x14ac:dyDescent="0.35">
      <c r="B320" s="47" t="s">
        <v>55</v>
      </c>
      <c r="C320" s="3">
        <f t="shared" ca="1" si="334"/>
        <v>2053</v>
      </c>
      <c r="D320" s="46">
        <f t="shared" ref="D320" ca="1" si="340">IF(WEEKDAY(DATE(C320,7,12),2)&gt;5,DATE(C320,7,12)+8-WEEKDAY(DATE(C320,7,12),2),DATE(C320,7,12))</f>
        <v>56079</v>
      </c>
    </row>
    <row r="321" spans="2:4" x14ac:dyDescent="0.35">
      <c r="B321" s="47" t="s">
        <v>51</v>
      </c>
      <c r="C321" s="3">
        <f t="shared" ca="1" si="334"/>
        <v>2053</v>
      </c>
      <c r="D321" s="46">
        <f t="shared" ref="D321" ca="1" si="341">IF(WEEKDAY(DATE(C321,8,31),2)=1,DATE(C321,8,31),DATE(C321,8,31)-(WEEKDAY(DATE(C321,8,31),2)-1))</f>
        <v>56121</v>
      </c>
    </row>
    <row r="322" spans="2:4" x14ac:dyDescent="0.35">
      <c r="B322" s="47" t="s">
        <v>48</v>
      </c>
      <c r="C322" s="3">
        <f t="shared" ca="1" si="334"/>
        <v>2053</v>
      </c>
      <c r="D322" s="46">
        <f t="shared" ref="D322" ca="1" si="342">IF(WEEKDAY(DATE(C322,12,25),2)&gt;5,DATE(C322,12,25)+8-WEEKDAY(DATE(C322,12,25),2),DATE(C322,12,25))</f>
        <v>56243</v>
      </c>
    </row>
    <row r="323" spans="2:4" x14ac:dyDescent="0.35">
      <c r="B323" s="47" t="s">
        <v>52</v>
      </c>
      <c r="C323" s="3">
        <f t="shared" ca="1" si="334"/>
        <v>2053</v>
      </c>
      <c r="D323" s="46">
        <f t="shared" ref="D323" ca="1" si="343">IF(AND(WEEKDAY(DATE(C323,12,26),2)&gt;1,WEEKDAY(DATE(C323,12,26),2)&lt;6),DATE(C323,12,26),IF(WEEKDAY(DATE(C323,12,26),2)&gt;5,DATE(C323,12,26)+2,DATE(C323,12,26)+1))</f>
        <v>56244</v>
      </c>
    </row>
    <row r="324" spans="2:4" x14ac:dyDescent="0.35">
      <c r="B324" s="47" t="s">
        <v>40</v>
      </c>
      <c r="C324" s="3">
        <f ca="1">C323+1</f>
        <v>2054</v>
      </c>
      <c r="D324" s="46">
        <f t="shared" ref="D324" ca="1" si="344">IF(WEEKDAY(DATE(C324,1,1),2)&gt;5,DATE(C324,1,1)+8-WEEKDAY(DATE(C324,1,1),2),DATE(C324,1,1))</f>
        <v>56250</v>
      </c>
    </row>
    <row r="325" spans="2:4" x14ac:dyDescent="0.35">
      <c r="B325" s="45" t="s">
        <v>41</v>
      </c>
      <c r="C325" s="3">
        <f t="shared" ref="C325:C333" ca="1" si="345">C324</f>
        <v>2054</v>
      </c>
      <c r="D325" s="46">
        <f t="shared" ref="D325" ca="1" si="346">IF(WEEKDAY(DATE(C325,3,17),2)&gt;5,DATE(C325,3,17)+8-WEEKDAY(DATE(C325,3,17),2),DATE(C325,3,17))</f>
        <v>56325</v>
      </c>
    </row>
    <row r="326" spans="2:4" x14ac:dyDescent="0.35">
      <c r="B326" s="45" t="s">
        <v>42</v>
      </c>
      <c r="C326" s="3">
        <f t="shared" ca="1" si="345"/>
        <v>2054</v>
      </c>
      <c r="D326" s="46">
        <f t="shared" ref="D326" ca="1" si="347">(DOLLAR(("4/"&amp;C326)/7+MOD(19*MOD(C326,19)-7,30)*14%,)*7-6)-2</f>
        <v>56335</v>
      </c>
    </row>
    <row r="327" spans="2:4" x14ac:dyDescent="0.35">
      <c r="B327" s="45" t="s">
        <v>43</v>
      </c>
      <c r="C327" s="3">
        <f t="shared" ca="1" si="345"/>
        <v>2054</v>
      </c>
      <c r="D327" s="46">
        <f t="shared" ref="D327" ca="1" si="348">(DOLLAR(("4/"&amp;C327)/7+MOD(19*MOD(C327,19)-7,30)*14%,)*7-6)+1</f>
        <v>56338</v>
      </c>
    </row>
    <row r="328" spans="2:4" x14ac:dyDescent="0.35">
      <c r="B328" s="45" t="s">
        <v>44</v>
      </c>
      <c r="C328" s="3">
        <f t="shared" ca="1" si="345"/>
        <v>2054</v>
      </c>
      <c r="D328" s="46">
        <f t="shared" ref="D328" ca="1" si="349">IF(WEEKDAY(DATE(C328,5,1),2)=1,DATE(C328,5,1),DATE(C328,5,1)+8-WEEKDAY(DATE(C328,5,1),2))</f>
        <v>56373</v>
      </c>
    </row>
    <row r="329" spans="2:4" x14ac:dyDescent="0.35">
      <c r="B329" s="47" t="s">
        <v>50</v>
      </c>
      <c r="C329" s="3">
        <f t="shared" ca="1" si="345"/>
        <v>2054</v>
      </c>
      <c r="D329" s="46">
        <f t="shared" ref="D329" ca="1" si="350">IF(WEEKDAY(DATE(C329,5,31),2)=1,DATE(C329,5,31),DATE(C329,5,31)-(WEEKDAY(DATE(C329,5,31),2)-1))</f>
        <v>56394</v>
      </c>
    </row>
    <row r="330" spans="2:4" x14ac:dyDescent="0.35">
      <c r="B330" s="47" t="s">
        <v>55</v>
      </c>
      <c r="C330" s="3">
        <f t="shared" ca="1" si="345"/>
        <v>2054</v>
      </c>
      <c r="D330" s="46">
        <f t="shared" ref="D330" ca="1" si="351">IF(WEEKDAY(DATE(C330,7,12),2)&gt;5,DATE(C330,7,12)+8-WEEKDAY(DATE(C330,7,12),2),DATE(C330,7,12))</f>
        <v>56443</v>
      </c>
    </row>
    <row r="331" spans="2:4" x14ac:dyDescent="0.35">
      <c r="B331" s="47" t="s">
        <v>51</v>
      </c>
      <c r="C331" s="3">
        <f t="shared" ca="1" si="345"/>
        <v>2054</v>
      </c>
      <c r="D331" s="46">
        <f t="shared" ref="D331" ca="1" si="352">IF(WEEKDAY(DATE(C331,8,31),2)=1,DATE(C331,8,31),DATE(C331,8,31)-(WEEKDAY(DATE(C331,8,31),2)-1))</f>
        <v>56492</v>
      </c>
    </row>
    <row r="332" spans="2:4" x14ac:dyDescent="0.35">
      <c r="B332" s="47" t="s">
        <v>48</v>
      </c>
      <c r="C332" s="3">
        <f t="shared" ca="1" si="345"/>
        <v>2054</v>
      </c>
      <c r="D332" s="46">
        <f t="shared" ref="D332" ca="1" si="353">IF(WEEKDAY(DATE(C332,12,25),2)&gt;5,DATE(C332,12,25)+8-WEEKDAY(DATE(C332,12,25),2),DATE(C332,12,25))</f>
        <v>56608</v>
      </c>
    </row>
    <row r="333" spans="2:4" x14ac:dyDescent="0.35">
      <c r="B333" s="47" t="s">
        <v>52</v>
      </c>
      <c r="C333" s="3">
        <f t="shared" ca="1" si="345"/>
        <v>2054</v>
      </c>
      <c r="D333" s="46">
        <f t="shared" ref="D333" ca="1" si="354">IF(AND(WEEKDAY(DATE(C333,12,26),2)&gt;1,WEEKDAY(DATE(C333,12,26),2)&lt;6),DATE(C333,12,26),IF(WEEKDAY(DATE(C333,12,26),2)&gt;5,DATE(C333,12,26)+2,DATE(C333,12,26)+1))</f>
        <v>56611</v>
      </c>
    </row>
    <row r="334" spans="2:4" x14ac:dyDescent="0.35">
      <c r="B334" s="47" t="s">
        <v>40</v>
      </c>
      <c r="C334" s="3">
        <f ca="1">C333+1</f>
        <v>2055</v>
      </c>
      <c r="D334" s="46">
        <f t="shared" ref="D334" ca="1" si="355">IF(WEEKDAY(DATE(C334,1,1),2)&gt;5,DATE(C334,1,1)+8-WEEKDAY(DATE(C334,1,1),2),DATE(C334,1,1))</f>
        <v>56615</v>
      </c>
    </row>
    <row r="335" spans="2:4" x14ac:dyDescent="0.35">
      <c r="B335" s="45" t="s">
        <v>41</v>
      </c>
      <c r="C335" s="3">
        <f t="shared" ref="C335:C343" ca="1" si="356">C334</f>
        <v>2055</v>
      </c>
      <c r="D335" s="46">
        <f t="shared" ref="D335" ca="1" si="357">IF(WEEKDAY(DATE(C335,3,17),2)&gt;5,DATE(C335,3,17)+8-WEEKDAY(DATE(C335,3,17),2),DATE(C335,3,17))</f>
        <v>56690</v>
      </c>
    </row>
    <row r="336" spans="2:4" x14ac:dyDescent="0.35">
      <c r="B336" s="45" t="s">
        <v>42</v>
      </c>
      <c r="C336" s="3">
        <f t="shared" ca="1" si="356"/>
        <v>2055</v>
      </c>
      <c r="D336" s="46">
        <f t="shared" ref="D336" ca="1" si="358">(DOLLAR(("4/"&amp;C336)/7+MOD(19*MOD(C336,19)-7,30)*14%,)*7-6)-2</f>
        <v>56720</v>
      </c>
    </row>
    <row r="337" spans="2:4" x14ac:dyDescent="0.35">
      <c r="B337" s="45" t="s">
        <v>43</v>
      </c>
      <c r="C337" s="3">
        <f t="shared" ca="1" si="356"/>
        <v>2055</v>
      </c>
      <c r="D337" s="46">
        <f t="shared" ref="D337" ca="1" si="359">(DOLLAR(("4/"&amp;C337)/7+MOD(19*MOD(C337,19)-7,30)*14%,)*7-6)+1</f>
        <v>56723</v>
      </c>
    </row>
    <row r="338" spans="2:4" x14ac:dyDescent="0.35">
      <c r="B338" s="45" t="s">
        <v>44</v>
      </c>
      <c r="C338" s="3">
        <f t="shared" ca="1" si="356"/>
        <v>2055</v>
      </c>
      <c r="D338" s="46">
        <f t="shared" ref="D338" ca="1" si="360">IF(WEEKDAY(DATE(C338,5,1),2)=1,DATE(C338,5,1),DATE(C338,5,1)+8-WEEKDAY(DATE(C338,5,1),2))</f>
        <v>56737</v>
      </c>
    </row>
    <row r="339" spans="2:4" x14ac:dyDescent="0.35">
      <c r="B339" s="47" t="s">
        <v>50</v>
      </c>
      <c r="C339" s="3">
        <f t="shared" ca="1" si="356"/>
        <v>2055</v>
      </c>
      <c r="D339" s="46">
        <f t="shared" ref="D339" ca="1" si="361">IF(WEEKDAY(DATE(C339,5,31),2)=1,DATE(C339,5,31),DATE(C339,5,31)-(WEEKDAY(DATE(C339,5,31),2)-1))</f>
        <v>56765</v>
      </c>
    </row>
    <row r="340" spans="2:4" x14ac:dyDescent="0.35">
      <c r="B340" s="47" t="s">
        <v>55</v>
      </c>
      <c r="C340" s="3">
        <f t="shared" ca="1" si="356"/>
        <v>2055</v>
      </c>
      <c r="D340" s="46">
        <f t="shared" ref="D340" ca="1" si="362">IF(WEEKDAY(DATE(C340,7,12),2)&gt;5,DATE(C340,7,12)+8-WEEKDAY(DATE(C340,7,12),2),DATE(C340,7,12))</f>
        <v>56807</v>
      </c>
    </row>
    <row r="341" spans="2:4" x14ac:dyDescent="0.35">
      <c r="B341" s="47" t="s">
        <v>51</v>
      </c>
      <c r="C341" s="3">
        <f t="shared" ca="1" si="356"/>
        <v>2055</v>
      </c>
      <c r="D341" s="46">
        <f t="shared" ref="D341" ca="1" si="363">IF(WEEKDAY(DATE(C341,8,31),2)=1,DATE(C341,8,31),DATE(C341,8,31)-(WEEKDAY(DATE(C341,8,31),2)-1))</f>
        <v>56856</v>
      </c>
    </row>
    <row r="342" spans="2:4" x14ac:dyDescent="0.35">
      <c r="B342" s="47" t="s">
        <v>48</v>
      </c>
      <c r="C342" s="3">
        <f t="shared" ca="1" si="356"/>
        <v>2055</v>
      </c>
      <c r="D342" s="46">
        <f t="shared" ref="D342" ca="1" si="364">IF(WEEKDAY(DATE(C342,12,25),2)&gt;5,DATE(C342,12,25)+8-WEEKDAY(DATE(C342,12,25),2),DATE(C342,12,25))</f>
        <v>56975</v>
      </c>
    </row>
    <row r="343" spans="2:4" x14ac:dyDescent="0.35">
      <c r="B343" s="47" t="s">
        <v>52</v>
      </c>
      <c r="C343" s="3">
        <f t="shared" ca="1" si="356"/>
        <v>2055</v>
      </c>
      <c r="D343" s="46">
        <f t="shared" ref="D343" ca="1" si="365">IF(AND(WEEKDAY(DATE(C343,12,26),2)&gt;1,WEEKDAY(DATE(C343,12,26),2)&lt;6),DATE(C343,12,26),IF(WEEKDAY(DATE(C343,12,26),2)&gt;5,DATE(C343,12,26)+2,DATE(C343,12,26)+1))</f>
        <v>56976</v>
      </c>
    </row>
    <row r="344" spans="2:4" x14ac:dyDescent="0.35">
      <c r="B344" s="47" t="s">
        <v>40</v>
      </c>
      <c r="C344" s="3">
        <f ca="1">C343+1</f>
        <v>2056</v>
      </c>
      <c r="D344" s="46">
        <f t="shared" ref="D344" ca="1" si="366">IF(WEEKDAY(DATE(C344,1,1),2)&gt;5,DATE(C344,1,1)+8-WEEKDAY(DATE(C344,1,1),2),DATE(C344,1,1))</f>
        <v>56982</v>
      </c>
    </row>
    <row r="345" spans="2:4" x14ac:dyDescent="0.35">
      <c r="B345" s="45" t="s">
        <v>41</v>
      </c>
      <c r="C345" s="3">
        <f t="shared" ref="C345:C353" ca="1" si="367">C344</f>
        <v>2056</v>
      </c>
      <c r="D345" s="46">
        <f t="shared" ref="D345" ca="1" si="368">IF(WEEKDAY(DATE(C345,3,17),2)&gt;5,DATE(C345,3,17)+8-WEEKDAY(DATE(C345,3,17),2),DATE(C345,3,17))</f>
        <v>57056</v>
      </c>
    </row>
    <row r="346" spans="2:4" x14ac:dyDescent="0.35">
      <c r="B346" s="45" t="s">
        <v>42</v>
      </c>
      <c r="C346" s="3">
        <f t="shared" ca="1" si="367"/>
        <v>2056</v>
      </c>
      <c r="D346" s="46">
        <f t="shared" ref="D346" ca="1" si="369">(DOLLAR(("4/"&amp;C346)/7+MOD(19*MOD(C346,19)-7,30)*14%,)*7-6)-2</f>
        <v>57070</v>
      </c>
    </row>
    <row r="347" spans="2:4" x14ac:dyDescent="0.35">
      <c r="B347" s="45" t="s">
        <v>43</v>
      </c>
      <c r="C347" s="3">
        <f t="shared" ca="1" si="367"/>
        <v>2056</v>
      </c>
      <c r="D347" s="46">
        <f t="shared" ref="D347" ca="1" si="370">(DOLLAR(("4/"&amp;C347)/7+MOD(19*MOD(C347,19)-7,30)*14%,)*7-6)+1</f>
        <v>57073</v>
      </c>
    </row>
    <row r="348" spans="2:4" x14ac:dyDescent="0.35">
      <c r="B348" s="45" t="s">
        <v>44</v>
      </c>
      <c r="C348" s="3">
        <f t="shared" ca="1" si="367"/>
        <v>2056</v>
      </c>
      <c r="D348" s="46">
        <f t="shared" ref="D348" ca="1" si="371">IF(WEEKDAY(DATE(C348,5,1),2)=1,DATE(C348,5,1),DATE(C348,5,1)+8-WEEKDAY(DATE(C348,5,1),2))</f>
        <v>57101</v>
      </c>
    </row>
    <row r="349" spans="2:4" x14ac:dyDescent="0.35">
      <c r="B349" s="47" t="s">
        <v>50</v>
      </c>
      <c r="C349" s="3">
        <f t="shared" ca="1" si="367"/>
        <v>2056</v>
      </c>
      <c r="D349" s="46">
        <f t="shared" ref="D349" ca="1" si="372">IF(WEEKDAY(DATE(C349,5,31),2)=1,DATE(C349,5,31),DATE(C349,5,31)-(WEEKDAY(DATE(C349,5,31),2)-1))</f>
        <v>57129</v>
      </c>
    </row>
    <row r="350" spans="2:4" x14ac:dyDescent="0.35">
      <c r="B350" s="47" t="s">
        <v>55</v>
      </c>
      <c r="C350" s="3">
        <f t="shared" ca="1" si="367"/>
        <v>2056</v>
      </c>
      <c r="D350" s="46">
        <f t="shared" ref="D350" ca="1" si="373">IF(WEEKDAY(DATE(C350,7,12),2)&gt;5,DATE(C350,7,12)+8-WEEKDAY(DATE(C350,7,12),2),DATE(C350,7,12))</f>
        <v>57173</v>
      </c>
    </row>
    <row r="351" spans="2:4" x14ac:dyDescent="0.35">
      <c r="B351" s="47" t="s">
        <v>51</v>
      </c>
      <c r="C351" s="3">
        <f t="shared" ca="1" si="367"/>
        <v>2056</v>
      </c>
      <c r="D351" s="46">
        <f t="shared" ref="D351" ca="1" si="374">IF(WEEKDAY(DATE(C351,8,31),2)=1,DATE(C351,8,31),DATE(C351,8,31)-(WEEKDAY(DATE(C351,8,31),2)-1))</f>
        <v>57220</v>
      </c>
    </row>
    <row r="352" spans="2:4" x14ac:dyDescent="0.35">
      <c r="B352" s="47" t="s">
        <v>48</v>
      </c>
      <c r="C352" s="3">
        <f t="shared" ca="1" si="367"/>
        <v>2056</v>
      </c>
      <c r="D352" s="46">
        <f t="shared" ref="D352" ca="1" si="375">IF(WEEKDAY(DATE(C352,12,25),2)&gt;5,DATE(C352,12,25)+8-WEEKDAY(DATE(C352,12,25),2),DATE(C352,12,25))</f>
        <v>57339</v>
      </c>
    </row>
    <row r="353" spans="2:4" x14ac:dyDescent="0.35">
      <c r="B353" s="47" t="s">
        <v>52</v>
      </c>
      <c r="C353" s="3">
        <f t="shared" ca="1" si="367"/>
        <v>2056</v>
      </c>
      <c r="D353" s="46">
        <f t="shared" ref="D353" ca="1" si="376">IF(AND(WEEKDAY(DATE(C353,12,26),2)&gt;1,WEEKDAY(DATE(C353,12,26),2)&lt;6),DATE(C353,12,26),IF(WEEKDAY(DATE(C353,12,26),2)&gt;5,DATE(C353,12,26)+2,DATE(C353,12,26)+1))</f>
        <v>57340</v>
      </c>
    </row>
    <row r="354" spans="2:4" x14ac:dyDescent="0.35">
      <c r="B354" s="47" t="s">
        <v>40</v>
      </c>
      <c r="C354" s="3">
        <f ca="1">C353+1</f>
        <v>2057</v>
      </c>
      <c r="D354" s="46">
        <f t="shared" ref="D354" ca="1" si="377">IF(WEEKDAY(DATE(C354,1,1),2)&gt;5,DATE(C354,1,1)+8-WEEKDAY(DATE(C354,1,1),2),DATE(C354,1,1))</f>
        <v>57346</v>
      </c>
    </row>
    <row r="355" spans="2:4" x14ac:dyDescent="0.35">
      <c r="B355" s="45" t="s">
        <v>41</v>
      </c>
      <c r="C355" s="3">
        <f t="shared" ref="C355:C363" ca="1" si="378">C354</f>
        <v>2057</v>
      </c>
      <c r="D355" s="46">
        <f t="shared" ref="D355" ca="1" si="379">IF(WEEKDAY(DATE(C355,3,17),2)&gt;5,DATE(C355,3,17)+8-WEEKDAY(DATE(C355,3,17),2),DATE(C355,3,17))</f>
        <v>57423</v>
      </c>
    </row>
    <row r="356" spans="2:4" x14ac:dyDescent="0.35">
      <c r="B356" s="45" t="s">
        <v>42</v>
      </c>
      <c r="C356" s="3">
        <f t="shared" ca="1" si="378"/>
        <v>2057</v>
      </c>
      <c r="D356" s="46">
        <f t="shared" ref="D356" ca="1" si="380">(DOLLAR(("4/"&amp;C356)/7+MOD(19*MOD(C356,19)-7,30)*14%,)*7-6)-2</f>
        <v>57455</v>
      </c>
    </row>
    <row r="357" spans="2:4" x14ac:dyDescent="0.35">
      <c r="B357" s="45" t="s">
        <v>43</v>
      </c>
      <c r="C357" s="3">
        <f t="shared" ca="1" si="378"/>
        <v>2057</v>
      </c>
      <c r="D357" s="46">
        <f t="shared" ref="D357" ca="1" si="381">(DOLLAR(("4/"&amp;C357)/7+MOD(19*MOD(C357,19)-7,30)*14%,)*7-6)+1</f>
        <v>57458</v>
      </c>
    </row>
    <row r="358" spans="2:4" x14ac:dyDescent="0.35">
      <c r="B358" s="45" t="s">
        <v>44</v>
      </c>
      <c r="C358" s="3">
        <f t="shared" ca="1" si="378"/>
        <v>2057</v>
      </c>
      <c r="D358" s="46">
        <f t="shared" ref="D358" ca="1" si="382">IF(WEEKDAY(DATE(C358,5,1),2)=1,DATE(C358,5,1),DATE(C358,5,1)+8-WEEKDAY(DATE(C358,5,1),2))</f>
        <v>57472</v>
      </c>
    </row>
    <row r="359" spans="2:4" x14ac:dyDescent="0.35">
      <c r="B359" s="47" t="s">
        <v>50</v>
      </c>
      <c r="C359" s="3">
        <f t="shared" ca="1" si="378"/>
        <v>2057</v>
      </c>
      <c r="D359" s="46">
        <f t="shared" ref="D359" ca="1" si="383">IF(WEEKDAY(DATE(C359,5,31),2)=1,DATE(C359,5,31),DATE(C359,5,31)-(WEEKDAY(DATE(C359,5,31),2)-1))</f>
        <v>57493</v>
      </c>
    </row>
    <row r="360" spans="2:4" x14ac:dyDescent="0.35">
      <c r="B360" s="47" t="s">
        <v>55</v>
      </c>
      <c r="C360" s="3">
        <f t="shared" ca="1" si="378"/>
        <v>2057</v>
      </c>
      <c r="D360" s="46">
        <f t="shared" ref="D360" ca="1" si="384">IF(WEEKDAY(DATE(C360,7,12),2)&gt;5,DATE(C360,7,12)+8-WEEKDAY(DATE(C360,7,12),2),DATE(C360,7,12))</f>
        <v>57538</v>
      </c>
    </row>
    <row r="361" spans="2:4" x14ac:dyDescent="0.35">
      <c r="B361" s="47" t="s">
        <v>51</v>
      </c>
      <c r="C361" s="3">
        <f t="shared" ca="1" si="378"/>
        <v>2057</v>
      </c>
      <c r="D361" s="46">
        <f t="shared" ref="D361" ca="1" si="385">IF(WEEKDAY(DATE(C361,8,31),2)=1,DATE(C361,8,31),DATE(C361,8,31)-(WEEKDAY(DATE(C361,8,31),2)-1))</f>
        <v>57584</v>
      </c>
    </row>
    <row r="362" spans="2:4" x14ac:dyDescent="0.35">
      <c r="B362" s="47" t="s">
        <v>48</v>
      </c>
      <c r="C362" s="3">
        <f t="shared" ca="1" si="378"/>
        <v>2057</v>
      </c>
      <c r="D362" s="46">
        <f t="shared" ref="D362" ca="1" si="386">IF(WEEKDAY(DATE(C362,12,25),2)&gt;5,DATE(C362,12,25)+8-WEEKDAY(DATE(C362,12,25),2),DATE(C362,12,25))</f>
        <v>57704</v>
      </c>
    </row>
    <row r="363" spans="2:4" x14ac:dyDescent="0.35">
      <c r="B363" s="47" t="s">
        <v>52</v>
      </c>
      <c r="C363" s="3">
        <f t="shared" ca="1" si="378"/>
        <v>2057</v>
      </c>
      <c r="D363" s="46">
        <f t="shared" ref="D363" ca="1" si="387">IF(AND(WEEKDAY(DATE(C363,12,26),2)&gt;1,WEEKDAY(DATE(C363,12,26),2)&lt;6),DATE(C363,12,26),IF(WEEKDAY(DATE(C363,12,26),2)&gt;5,DATE(C363,12,26)+2,DATE(C363,12,26)+1))</f>
        <v>57705</v>
      </c>
    </row>
    <row r="364" spans="2:4" x14ac:dyDescent="0.35">
      <c r="B364" s="47" t="s">
        <v>40</v>
      </c>
      <c r="C364" s="3">
        <f ca="1">C363+1</f>
        <v>2058</v>
      </c>
      <c r="D364" s="46">
        <f t="shared" ref="D364" ca="1" si="388">IF(WEEKDAY(DATE(C364,1,1),2)&gt;5,DATE(C364,1,1)+8-WEEKDAY(DATE(C364,1,1),2),DATE(C364,1,1))</f>
        <v>57711</v>
      </c>
    </row>
    <row r="365" spans="2:4" x14ac:dyDescent="0.35">
      <c r="B365" s="45" t="s">
        <v>41</v>
      </c>
      <c r="C365" s="3">
        <f t="shared" ref="C365:C373" ca="1" si="389">C364</f>
        <v>2058</v>
      </c>
      <c r="D365" s="46">
        <f t="shared" ref="D365" ca="1" si="390">IF(WEEKDAY(DATE(C365,3,17),2)&gt;5,DATE(C365,3,17)+8-WEEKDAY(DATE(C365,3,17),2),DATE(C365,3,17))</f>
        <v>57787</v>
      </c>
    </row>
    <row r="366" spans="2:4" x14ac:dyDescent="0.35">
      <c r="B366" s="45" t="s">
        <v>42</v>
      </c>
      <c r="C366" s="3">
        <f t="shared" ca="1" si="389"/>
        <v>2058</v>
      </c>
      <c r="D366" s="46">
        <f t="shared" ref="D366" ca="1" si="391">(DOLLAR(("4/"&amp;C366)/7+MOD(19*MOD(C366,19)-7,30)*14%,)*7-6)-2</f>
        <v>57812</v>
      </c>
    </row>
    <row r="367" spans="2:4" x14ac:dyDescent="0.35">
      <c r="B367" s="45" t="s">
        <v>43</v>
      </c>
      <c r="C367" s="3">
        <f t="shared" ca="1" si="389"/>
        <v>2058</v>
      </c>
      <c r="D367" s="46">
        <f t="shared" ref="D367" ca="1" si="392">(DOLLAR(("4/"&amp;C367)/7+MOD(19*MOD(C367,19)-7,30)*14%,)*7-6)+1</f>
        <v>57815</v>
      </c>
    </row>
    <row r="368" spans="2:4" x14ac:dyDescent="0.35">
      <c r="B368" s="45" t="s">
        <v>44</v>
      </c>
      <c r="C368" s="3">
        <f t="shared" ca="1" si="389"/>
        <v>2058</v>
      </c>
      <c r="D368" s="46">
        <f t="shared" ref="D368" ca="1" si="393">IF(WEEKDAY(DATE(C368,5,1),2)=1,DATE(C368,5,1),DATE(C368,5,1)+8-WEEKDAY(DATE(C368,5,1),2))</f>
        <v>57836</v>
      </c>
    </row>
    <row r="369" spans="2:4" x14ac:dyDescent="0.35">
      <c r="B369" s="47" t="s">
        <v>50</v>
      </c>
      <c r="C369" s="3">
        <f t="shared" ca="1" si="389"/>
        <v>2058</v>
      </c>
      <c r="D369" s="46">
        <f t="shared" ref="D369" ca="1" si="394">IF(WEEKDAY(DATE(C369,5,31),2)=1,DATE(C369,5,31),DATE(C369,5,31)-(WEEKDAY(DATE(C369,5,31),2)-1))</f>
        <v>57857</v>
      </c>
    </row>
    <row r="370" spans="2:4" x14ac:dyDescent="0.35">
      <c r="B370" s="47" t="s">
        <v>55</v>
      </c>
      <c r="C370" s="3">
        <f t="shared" ca="1" si="389"/>
        <v>2058</v>
      </c>
      <c r="D370" s="46">
        <f t="shared" ref="D370" ca="1" si="395">IF(WEEKDAY(DATE(C370,7,12),2)&gt;5,DATE(C370,7,12)+8-WEEKDAY(DATE(C370,7,12),2),DATE(C370,7,12))</f>
        <v>57903</v>
      </c>
    </row>
    <row r="371" spans="2:4" x14ac:dyDescent="0.35">
      <c r="B371" s="47" t="s">
        <v>51</v>
      </c>
      <c r="C371" s="3">
        <f t="shared" ca="1" si="389"/>
        <v>2058</v>
      </c>
      <c r="D371" s="46">
        <f t="shared" ref="D371" ca="1" si="396">IF(WEEKDAY(DATE(C371,8,31),2)=1,DATE(C371,8,31),DATE(C371,8,31)-(WEEKDAY(DATE(C371,8,31),2)-1))</f>
        <v>57948</v>
      </c>
    </row>
    <row r="372" spans="2:4" x14ac:dyDescent="0.35">
      <c r="B372" s="47" t="s">
        <v>48</v>
      </c>
      <c r="C372" s="3">
        <f t="shared" ca="1" si="389"/>
        <v>2058</v>
      </c>
      <c r="D372" s="46">
        <f t="shared" ref="D372" ca="1" si="397">IF(WEEKDAY(DATE(C372,12,25),2)&gt;5,DATE(C372,12,25)+8-WEEKDAY(DATE(C372,12,25),2),DATE(C372,12,25))</f>
        <v>58069</v>
      </c>
    </row>
    <row r="373" spans="2:4" x14ac:dyDescent="0.35">
      <c r="B373" s="47" t="s">
        <v>52</v>
      </c>
      <c r="C373" s="3">
        <f t="shared" ca="1" si="389"/>
        <v>2058</v>
      </c>
      <c r="D373" s="46">
        <f t="shared" ref="D373" ca="1" si="398">IF(AND(WEEKDAY(DATE(C373,12,26),2)&gt;1,WEEKDAY(DATE(C373,12,26),2)&lt;6),DATE(C373,12,26),IF(WEEKDAY(DATE(C373,12,26),2)&gt;5,DATE(C373,12,26)+2,DATE(C373,12,26)+1))</f>
        <v>58070</v>
      </c>
    </row>
    <row r="374" spans="2:4" x14ac:dyDescent="0.35">
      <c r="B374" s="47" t="s">
        <v>40</v>
      </c>
      <c r="C374" s="3">
        <f ca="1">C373+1</f>
        <v>2059</v>
      </c>
      <c r="D374" s="46">
        <f t="shared" ref="D374" ca="1" si="399">IF(WEEKDAY(DATE(C374,1,1),2)&gt;5,DATE(C374,1,1)+8-WEEKDAY(DATE(C374,1,1),2),DATE(C374,1,1))</f>
        <v>58076</v>
      </c>
    </row>
    <row r="375" spans="2:4" x14ac:dyDescent="0.35">
      <c r="B375" s="45" t="s">
        <v>41</v>
      </c>
      <c r="C375" s="3">
        <f t="shared" ref="C375:C383" ca="1" si="400">C374</f>
        <v>2059</v>
      </c>
      <c r="D375" s="46">
        <f t="shared" ref="D375" ca="1" si="401">IF(WEEKDAY(DATE(C375,3,17),2)&gt;5,DATE(C375,3,17)+8-WEEKDAY(DATE(C375,3,17),2),DATE(C375,3,17))</f>
        <v>58151</v>
      </c>
    </row>
    <row r="376" spans="2:4" x14ac:dyDescent="0.35">
      <c r="B376" s="45" t="s">
        <v>42</v>
      </c>
      <c r="C376" s="3">
        <f t="shared" ca="1" si="400"/>
        <v>2059</v>
      </c>
      <c r="D376" s="46">
        <f t="shared" ref="D376" ca="1" si="402">(DOLLAR(("4/"&amp;C376)/7+MOD(19*MOD(C376,19)-7,30)*14%,)*7-6)-2</f>
        <v>58162</v>
      </c>
    </row>
    <row r="377" spans="2:4" x14ac:dyDescent="0.35">
      <c r="B377" s="45" t="s">
        <v>43</v>
      </c>
      <c r="C377" s="3">
        <f t="shared" ca="1" si="400"/>
        <v>2059</v>
      </c>
      <c r="D377" s="46">
        <f t="shared" ref="D377" ca="1" si="403">(DOLLAR(("4/"&amp;C377)/7+MOD(19*MOD(C377,19)-7,30)*14%,)*7-6)+1</f>
        <v>58165</v>
      </c>
    </row>
    <row r="378" spans="2:4" x14ac:dyDescent="0.35">
      <c r="B378" s="45" t="s">
        <v>44</v>
      </c>
      <c r="C378" s="3">
        <f t="shared" ca="1" si="400"/>
        <v>2059</v>
      </c>
      <c r="D378" s="46">
        <f t="shared" ref="D378" ca="1" si="404">IF(WEEKDAY(DATE(C378,5,1),2)=1,DATE(C378,5,1),DATE(C378,5,1)+8-WEEKDAY(DATE(C378,5,1),2))</f>
        <v>58200</v>
      </c>
    </row>
    <row r="379" spans="2:4" x14ac:dyDescent="0.35">
      <c r="B379" s="47" t="s">
        <v>50</v>
      </c>
      <c r="C379" s="3">
        <f t="shared" ca="1" si="400"/>
        <v>2059</v>
      </c>
      <c r="D379" s="46">
        <f t="shared" ref="D379" ca="1" si="405">IF(WEEKDAY(DATE(C379,5,31),2)=1,DATE(C379,5,31),DATE(C379,5,31)-(WEEKDAY(DATE(C379,5,31),2)-1))</f>
        <v>58221</v>
      </c>
    </row>
    <row r="380" spans="2:4" x14ac:dyDescent="0.35">
      <c r="B380" s="47" t="s">
        <v>55</v>
      </c>
      <c r="C380" s="3">
        <f t="shared" ca="1" si="400"/>
        <v>2059</v>
      </c>
      <c r="D380" s="46">
        <f t="shared" ref="D380" ca="1" si="406">IF(WEEKDAY(DATE(C380,7,12),2)&gt;5,DATE(C380,7,12)+8-WEEKDAY(DATE(C380,7,12),2),DATE(C380,7,12))</f>
        <v>58270</v>
      </c>
    </row>
    <row r="381" spans="2:4" x14ac:dyDescent="0.35">
      <c r="B381" s="47" t="s">
        <v>51</v>
      </c>
      <c r="C381" s="3">
        <f t="shared" ca="1" si="400"/>
        <v>2059</v>
      </c>
      <c r="D381" s="46">
        <f t="shared" ref="D381" ca="1" si="407">IF(WEEKDAY(DATE(C381,8,31),2)=1,DATE(C381,8,31),DATE(C381,8,31)-(WEEKDAY(DATE(C381,8,31),2)-1))</f>
        <v>58312</v>
      </c>
    </row>
    <row r="382" spans="2:4" x14ac:dyDescent="0.35">
      <c r="B382" s="47" t="s">
        <v>48</v>
      </c>
      <c r="C382" s="3">
        <f t="shared" ca="1" si="400"/>
        <v>2059</v>
      </c>
      <c r="D382" s="46">
        <f t="shared" ref="D382" ca="1" si="408">IF(WEEKDAY(DATE(C382,12,25),2)&gt;5,DATE(C382,12,25)+8-WEEKDAY(DATE(C382,12,25),2),DATE(C382,12,25))</f>
        <v>58434</v>
      </c>
    </row>
    <row r="383" spans="2:4" x14ac:dyDescent="0.35">
      <c r="B383" s="47" t="s">
        <v>52</v>
      </c>
      <c r="C383" s="3">
        <f t="shared" ca="1" si="400"/>
        <v>2059</v>
      </c>
      <c r="D383" s="46">
        <f t="shared" ref="D383" ca="1" si="409">IF(AND(WEEKDAY(DATE(C383,12,26),2)&gt;1,WEEKDAY(DATE(C383,12,26),2)&lt;6),DATE(C383,12,26),IF(WEEKDAY(DATE(C383,12,26),2)&gt;5,DATE(C383,12,26)+2,DATE(C383,12,26)+1))</f>
        <v>58435</v>
      </c>
    </row>
    <row r="384" spans="2:4" x14ac:dyDescent="0.35">
      <c r="B384" s="47" t="s">
        <v>40</v>
      </c>
      <c r="C384" s="3">
        <f ca="1">C383+1</f>
        <v>2060</v>
      </c>
      <c r="D384" s="46">
        <f t="shared" ref="D384" ca="1" si="410">IF(WEEKDAY(DATE(C384,1,1),2)&gt;5,DATE(C384,1,1)+8-WEEKDAY(DATE(C384,1,1),2),DATE(C384,1,1))</f>
        <v>58441</v>
      </c>
    </row>
    <row r="385" spans="2:4" x14ac:dyDescent="0.35">
      <c r="B385" s="45" t="s">
        <v>41</v>
      </c>
      <c r="C385" s="3">
        <f t="shared" ref="C385:C393" ca="1" si="411">C384</f>
        <v>2060</v>
      </c>
      <c r="D385" s="46">
        <f t="shared" ref="D385" ca="1" si="412">IF(WEEKDAY(DATE(C385,3,17),2)&gt;5,DATE(C385,3,17)+8-WEEKDAY(DATE(C385,3,17),2),DATE(C385,3,17))</f>
        <v>58517</v>
      </c>
    </row>
    <row r="386" spans="2:4" x14ac:dyDescent="0.35">
      <c r="B386" s="45" t="s">
        <v>42</v>
      </c>
      <c r="C386" s="3">
        <f t="shared" ca="1" si="411"/>
        <v>2060</v>
      </c>
      <c r="D386" s="46">
        <f t="shared" ref="D386" ca="1" si="413">(DOLLAR(("4/"&amp;C386)/7+MOD(19*MOD(C386,19)-7,30)*14%,)*7-6)-2</f>
        <v>58547</v>
      </c>
    </row>
    <row r="387" spans="2:4" x14ac:dyDescent="0.35">
      <c r="B387" s="45" t="s">
        <v>43</v>
      </c>
      <c r="C387" s="3">
        <f t="shared" ca="1" si="411"/>
        <v>2060</v>
      </c>
      <c r="D387" s="46">
        <f t="shared" ref="D387" ca="1" si="414">(DOLLAR(("4/"&amp;C387)/7+MOD(19*MOD(C387,19)-7,30)*14%,)*7-6)+1</f>
        <v>58550</v>
      </c>
    </row>
    <row r="388" spans="2:4" x14ac:dyDescent="0.35">
      <c r="B388" s="45" t="s">
        <v>44</v>
      </c>
      <c r="C388" s="3">
        <f t="shared" ca="1" si="411"/>
        <v>2060</v>
      </c>
      <c r="D388" s="46">
        <f t="shared" ref="D388" ca="1" si="415">IF(WEEKDAY(DATE(C388,5,1),2)=1,DATE(C388,5,1),DATE(C388,5,1)+8-WEEKDAY(DATE(C388,5,1),2))</f>
        <v>58564</v>
      </c>
    </row>
    <row r="389" spans="2:4" x14ac:dyDescent="0.35">
      <c r="B389" s="47" t="s">
        <v>50</v>
      </c>
      <c r="C389" s="3">
        <f t="shared" ca="1" si="411"/>
        <v>2060</v>
      </c>
      <c r="D389" s="46">
        <f t="shared" ref="D389" ca="1" si="416">IF(WEEKDAY(DATE(C389,5,31),2)=1,DATE(C389,5,31),DATE(C389,5,31)-(WEEKDAY(DATE(C389,5,31),2)-1))</f>
        <v>58592</v>
      </c>
    </row>
    <row r="390" spans="2:4" x14ac:dyDescent="0.35">
      <c r="B390" s="47" t="s">
        <v>55</v>
      </c>
      <c r="C390" s="3">
        <f t="shared" ca="1" si="411"/>
        <v>2060</v>
      </c>
      <c r="D390" s="46">
        <f t="shared" ref="D390" ca="1" si="417">IF(WEEKDAY(DATE(C390,7,12),2)&gt;5,DATE(C390,7,12)+8-WEEKDAY(DATE(C390,7,12),2),DATE(C390,7,12))</f>
        <v>58634</v>
      </c>
    </row>
    <row r="391" spans="2:4" x14ac:dyDescent="0.35">
      <c r="B391" s="47" t="s">
        <v>51</v>
      </c>
      <c r="C391" s="3">
        <f t="shared" ca="1" si="411"/>
        <v>2060</v>
      </c>
      <c r="D391" s="46">
        <f t="shared" ref="D391" ca="1" si="418">IF(WEEKDAY(DATE(C391,8,31),2)=1,DATE(C391,8,31),DATE(C391,8,31)-(WEEKDAY(DATE(C391,8,31),2)-1))</f>
        <v>58683</v>
      </c>
    </row>
    <row r="392" spans="2:4" x14ac:dyDescent="0.35">
      <c r="B392" s="47" t="s">
        <v>48</v>
      </c>
      <c r="C392" s="3">
        <f t="shared" ca="1" si="411"/>
        <v>2060</v>
      </c>
      <c r="D392" s="46">
        <f t="shared" ref="D392" ca="1" si="419">IF(WEEKDAY(DATE(C392,12,25),2)&gt;5,DATE(C392,12,25)+8-WEEKDAY(DATE(C392,12,25),2),DATE(C392,12,25))</f>
        <v>58802</v>
      </c>
    </row>
    <row r="393" spans="2:4" x14ac:dyDescent="0.35">
      <c r="B393" s="47" t="s">
        <v>52</v>
      </c>
      <c r="C393" s="3">
        <f t="shared" ca="1" si="411"/>
        <v>2060</v>
      </c>
      <c r="D393" s="46">
        <f t="shared" ref="D393" ca="1" si="420">IF(AND(WEEKDAY(DATE(C393,12,26),2)&gt;1,WEEKDAY(DATE(C393,12,26),2)&lt;6),DATE(C393,12,26),IF(WEEKDAY(DATE(C393,12,26),2)&gt;5,DATE(C393,12,26)+2,DATE(C393,12,26)+1))</f>
        <v>58803</v>
      </c>
    </row>
    <row r="394" spans="2:4" x14ac:dyDescent="0.35">
      <c r="B394" s="47" t="s">
        <v>40</v>
      </c>
      <c r="C394" s="3">
        <f ca="1">C393+1</f>
        <v>2061</v>
      </c>
      <c r="D394" s="46">
        <f t="shared" ref="D394" ca="1" si="421">IF(WEEKDAY(DATE(C394,1,1),2)&gt;5,DATE(C394,1,1)+8-WEEKDAY(DATE(C394,1,1),2),DATE(C394,1,1))</f>
        <v>58809</v>
      </c>
    </row>
    <row r="395" spans="2:4" x14ac:dyDescent="0.35">
      <c r="B395" s="45" t="s">
        <v>41</v>
      </c>
      <c r="C395" s="3">
        <f t="shared" ref="C395:C403" ca="1" si="422">C394</f>
        <v>2061</v>
      </c>
      <c r="D395" s="46">
        <f t="shared" ref="D395" ca="1" si="423">IF(WEEKDAY(DATE(C395,3,17),2)&gt;5,DATE(C395,3,17)+8-WEEKDAY(DATE(C395,3,17),2),DATE(C395,3,17))</f>
        <v>58882</v>
      </c>
    </row>
    <row r="396" spans="2:4" x14ac:dyDescent="0.35">
      <c r="B396" s="45" t="s">
        <v>42</v>
      </c>
      <c r="C396" s="3">
        <f t="shared" ca="1" si="422"/>
        <v>2061</v>
      </c>
      <c r="D396" s="46">
        <f t="shared" ref="D396" ca="1" si="424">(DOLLAR(("4/"&amp;C396)/7+MOD(19*MOD(C396,19)-7,30)*14%,)*7-6)-2</f>
        <v>58904</v>
      </c>
    </row>
    <row r="397" spans="2:4" x14ac:dyDescent="0.35">
      <c r="B397" s="45" t="s">
        <v>43</v>
      </c>
      <c r="C397" s="3">
        <f t="shared" ca="1" si="422"/>
        <v>2061</v>
      </c>
      <c r="D397" s="46">
        <f t="shared" ref="D397" ca="1" si="425">(DOLLAR(("4/"&amp;C397)/7+MOD(19*MOD(C397,19)-7,30)*14%,)*7-6)+1</f>
        <v>58907</v>
      </c>
    </row>
    <row r="398" spans="2:4" x14ac:dyDescent="0.35">
      <c r="B398" s="45" t="s">
        <v>44</v>
      </c>
      <c r="C398" s="3">
        <f t="shared" ca="1" si="422"/>
        <v>2061</v>
      </c>
      <c r="D398" s="46">
        <f t="shared" ref="D398" ca="1" si="426">IF(WEEKDAY(DATE(C398,5,1),2)=1,DATE(C398,5,1),DATE(C398,5,1)+8-WEEKDAY(DATE(C398,5,1),2))</f>
        <v>58928</v>
      </c>
    </row>
    <row r="399" spans="2:4" x14ac:dyDescent="0.35">
      <c r="B399" s="47" t="s">
        <v>50</v>
      </c>
      <c r="C399" s="3">
        <f t="shared" ca="1" si="422"/>
        <v>2061</v>
      </c>
      <c r="D399" s="46">
        <f t="shared" ref="D399" ca="1" si="427">IF(WEEKDAY(DATE(C399,5,31),2)=1,DATE(C399,5,31),DATE(C399,5,31)-(WEEKDAY(DATE(C399,5,31),2)-1))</f>
        <v>58956</v>
      </c>
    </row>
    <row r="400" spans="2:4" x14ac:dyDescent="0.35">
      <c r="B400" s="47" t="s">
        <v>55</v>
      </c>
      <c r="C400" s="3">
        <f t="shared" ca="1" si="422"/>
        <v>2061</v>
      </c>
      <c r="D400" s="46">
        <f t="shared" ref="D400" ca="1" si="428">IF(WEEKDAY(DATE(C400,7,12),2)&gt;5,DATE(C400,7,12)+8-WEEKDAY(DATE(C400,7,12),2),DATE(C400,7,12))</f>
        <v>58999</v>
      </c>
    </row>
    <row r="401" spans="2:4" x14ac:dyDescent="0.35">
      <c r="B401" s="47" t="s">
        <v>51</v>
      </c>
      <c r="C401" s="3">
        <f t="shared" ca="1" si="422"/>
        <v>2061</v>
      </c>
      <c r="D401" s="46">
        <f t="shared" ref="D401" ca="1" si="429">IF(WEEKDAY(DATE(C401,8,31),2)=1,DATE(C401,8,31),DATE(C401,8,31)-(WEEKDAY(DATE(C401,8,31),2)-1))</f>
        <v>59047</v>
      </c>
    </row>
    <row r="402" spans="2:4" x14ac:dyDescent="0.35">
      <c r="B402" s="47" t="s">
        <v>48</v>
      </c>
      <c r="C402" s="3">
        <f t="shared" ca="1" si="422"/>
        <v>2061</v>
      </c>
      <c r="D402" s="46">
        <f t="shared" ref="D402" ca="1" si="430">IF(WEEKDAY(DATE(C402,12,25),2)&gt;5,DATE(C402,12,25)+8-WEEKDAY(DATE(C402,12,25),2),DATE(C402,12,25))</f>
        <v>59166</v>
      </c>
    </row>
    <row r="403" spans="2:4" x14ac:dyDescent="0.35">
      <c r="B403" s="47" t="s">
        <v>52</v>
      </c>
      <c r="C403" s="3">
        <f t="shared" ca="1" si="422"/>
        <v>2061</v>
      </c>
      <c r="D403" s="46">
        <f t="shared" ref="D403" ca="1" si="431">IF(AND(WEEKDAY(DATE(C403,12,26),2)&gt;1,WEEKDAY(DATE(C403,12,26),2)&lt;6),DATE(C403,12,26),IF(WEEKDAY(DATE(C403,12,26),2)&gt;5,DATE(C403,12,26)+2,DATE(C403,12,26)+1))</f>
        <v>59167</v>
      </c>
    </row>
    <row r="404" spans="2:4" x14ac:dyDescent="0.35">
      <c r="B404" s="47" t="s">
        <v>40</v>
      </c>
      <c r="C404" s="3">
        <f ca="1">C403+1</f>
        <v>2062</v>
      </c>
      <c r="D404" s="46">
        <f t="shared" ref="D404" ca="1" si="432">IF(WEEKDAY(DATE(C404,1,1),2)&gt;5,DATE(C404,1,1)+8-WEEKDAY(DATE(C404,1,1),2),DATE(C404,1,1))</f>
        <v>59173</v>
      </c>
    </row>
    <row r="405" spans="2:4" x14ac:dyDescent="0.35">
      <c r="B405" s="45" t="s">
        <v>41</v>
      </c>
      <c r="C405" s="3">
        <f t="shared" ref="C405:C413" ca="1" si="433">C404</f>
        <v>2062</v>
      </c>
      <c r="D405" s="46">
        <f t="shared" ref="D405" ca="1" si="434">IF(WEEKDAY(DATE(C405,3,17),2)&gt;5,DATE(C405,3,17)+8-WEEKDAY(DATE(C405,3,17),2),DATE(C405,3,17))</f>
        <v>59247</v>
      </c>
    </row>
    <row r="406" spans="2:4" x14ac:dyDescent="0.35">
      <c r="B406" s="45" t="s">
        <v>42</v>
      </c>
      <c r="C406" s="3">
        <f t="shared" ca="1" si="433"/>
        <v>2062</v>
      </c>
      <c r="D406" s="46">
        <f t="shared" ref="D406" ca="1" si="435">(DOLLAR(("4/"&amp;C406)/7+MOD(19*MOD(C406,19)-7,30)*14%,)*7-6)-2</f>
        <v>59254</v>
      </c>
    </row>
    <row r="407" spans="2:4" x14ac:dyDescent="0.35">
      <c r="B407" s="45" t="s">
        <v>43</v>
      </c>
      <c r="C407" s="3">
        <f t="shared" ca="1" si="433"/>
        <v>2062</v>
      </c>
      <c r="D407" s="46">
        <f t="shared" ref="D407" ca="1" si="436">(DOLLAR(("4/"&amp;C407)/7+MOD(19*MOD(C407,19)-7,30)*14%,)*7-6)+1</f>
        <v>59257</v>
      </c>
    </row>
    <row r="408" spans="2:4" x14ac:dyDescent="0.35">
      <c r="B408" s="45" t="s">
        <v>44</v>
      </c>
      <c r="C408" s="3">
        <f t="shared" ca="1" si="433"/>
        <v>2062</v>
      </c>
      <c r="D408" s="46">
        <f t="shared" ref="D408" ca="1" si="437">IF(WEEKDAY(DATE(C408,5,1),2)=1,DATE(C408,5,1),DATE(C408,5,1)+8-WEEKDAY(DATE(C408,5,1),2))</f>
        <v>59292</v>
      </c>
    </row>
    <row r="409" spans="2:4" x14ac:dyDescent="0.35">
      <c r="B409" s="47" t="s">
        <v>50</v>
      </c>
      <c r="C409" s="3">
        <f t="shared" ca="1" si="433"/>
        <v>2062</v>
      </c>
      <c r="D409" s="46">
        <f t="shared" ref="D409" ca="1" si="438">IF(WEEKDAY(DATE(C409,5,31),2)=1,DATE(C409,5,31),DATE(C409,5,31)-(WEEKDAY(DATE(C409,5,31),2)-1))</f>
        <v>59320</v>
      </c>
    </row>
    <row r="410" spans="2:4" x14ac:dyDescent="0.35">
      <c r="B410" s="47" t="s">
        <v>55</v>
      </c>
      <c r="C410" s="3">
        <f t="shared" ca="1" si="433"/>
        <v>2062</v>
      </c>
      <c r="D410" s="46">
        <f t="shared" ref="D410" ca="1" si="439">IF(WEEKDAY(DATE(C410,7,12),2)&gt;5,DATE(C410,7,12)+8-WEEKDAY(DATE(C410,7,12),2),DATE(C410,7,12))</f>
        <v>59364</v>
      </c>
    </row>
    <row r="411" spans="2:4" x14ac:dyDescent="0.35">
      <c r="B411" s="47" t="s">
        <v>51</v>
      </c>
      <c r="C411" s="3">
        <f t="shared" ca="1" si="433"/>
        <v>2062</v>
      </c>
      <c r="D411" s="46">
        <f t="shared" ref="D411" ca="1" si="440">IF(WEEKDAY(DATE(C411,8,31),2)=1,DATE(C411,8,31),DATE(C411,8,31)-(WEEKDAY(DATE(C411,8,31),2)-1))</f>
        <v>59411</v>
      </c>
    </row>
    <row r="412" spans="2:4" x14ac:dyDescent="0.35">
      <c r="B412" s="47" t="s">
        <v>48</v>
      </c>
      <c r="C412" s="3">
        <f t="shared" ca="1" si="433"/>
        <v>2062</v>
      </c>
      <c r="D412" s="46">
        <f t="shared" ref="D412" ca="1" si="441">IF(WEEKDAY(DATE(C412,12,25),2)&gt;5,DATE(C412,12,25)+8-WEEKDAY(DATE(C412,12,25),2),DATE(C412,12,25))</f>
        <v>59530</v>
      </c>
    </row>
    <row r="413" spans="2:4" x14ac:dyDescent="0.35">
      <c r="B413" s="47" t="s">
        <v>52</v>
      </c>
      <c r="C413" s="3">
        <f t="shared" ca="1" si="433"/>
        <v>2062</v>
      </c>
      <c r="D413" s="46">
        <f t="shared" ref="D413" ca="1" si="442">IF(AND(WEEKDAY(DATE(C413,12,26),2)&gt;1,WEEKDAY(DATE(C413,12,26),2)&lt;6),DATE(C413,12,26),IF(WEEKDAY(DATE(C413,12,26),2)&gt;5,DATE(C413,12,26)+2,DATE(C413,12,26)+1))</f>
        <v>59531</v>
      </c>
    </row>
    <row r="414" spans="2:4" x14ac:dyDescent="0.35">
      <c r="B414" s="47" t="s">
        <v>40</v>
      </c>
      <c r="C414" s="3">
        <f ca="1">C413+1</f>
        <v>2063</v>
      </c>
      <c r="D414" s="46">
        <f t="shared" ref="D414" ca="1" si="443">IF(WEEKDAY(DATE(C414,1,1),2)&gt;5,DATE(C414,1,1)+8-WEEKDAY(DATE(C414,1,1),2),DATE(C414,1,1))</f>
        <v>59537</v>
      </c>
    </row>
    <row r="415" spans="2:4" x14ac:dyDescent="0.35">
      <c r="B415" s="45" t="s">
        <v>41</v>
      </c>
      <c r="C415" s="3">
        <f t="shared" ref="C415:C423" ca="1" si="444">C414</f>
        <v>2063</v>
      </c>
      <c r="D415" s="46">
        <f t="shared" ref="D415" ca="1" si="445">IF(WEEKDAY(DATE(C415,3,17),2)&gt;5,DATE(C415,3,17)+8-WEEKDAY(DATE(C415,3,17),2),DATE(C415,3,17))</f>
        <v>59614</v>
      </c>
    </row>
    <row r="416" spans="2:4" x14ac:dyDescent="0.35">
      <c r="B416" s="45" t="s">
        <v>42</v>
      </c>
      <c r="C416" s="3">
        <f t="shared" ca="1" si="444"/>
        <v>2063</v>
      </c>
      <c r="D416" s="46">
        <f t="shared" ref="D416" ca="1" si="446">(DOLLAR(("4/"&amp;C416)/7+MOD(19*MOD(C416,19)-7,30)*14%,)*7-6)-2</f>
        <v>59639</v>
      </c>
    </row>
    <row r="417" spans="2:4" x14ac:dyDescent="0.35">
      <c r="B417" s="45" t="s">
        <v>43</v>
      </c>
      <c r="C417" s="3">
        <f t="shared" ca="1" si="444"/>
        <v>2063</v>
      </c>
      <c r="D417" s="46">
        <f t="shared" ref="D417" ca="1" si="447">(DOLLAR(("4/"&amp;C417)/7+MOD(19*MOD(C417,19)-7,30)*14%,)*7-6)+1</f>
        <v>59642</v>
      </c>
    </row>
    <row r="418" spans="2:4" x14ac:dyDescent="0.35">
      <c r="B418" s="45" t="s">
        <v>44</v>
      </c>
      <c r="C418" s="3">
        <f t="shared" ca="1" si="444"/>
        <v>2063</v>
      </c>
      <c r="D418" s="46">
        <f t="shared" ref="D418" ca="1" si="448">IF(WEEKDAY(DATE(C418,5,1),2)=1,DATE(C418,5,1),DATE(C418,5,1)+8-WEEKDAY(DATE(C418,5,1),2))</f>
        <v>59663</v>
      </c>
    </row>
    <row r="419" spans="2:4" x14ac:dyDescent="0.35">
      <c r="B419" s="47" t="s">
        <v>50</v>
      </c>
      <c r="C419" s="3">
        <f t="shared" ca="1" si="444"/>
        <v>2063</v>
      </c>
      <c r="D419" s="46">
        <f t="shared" ref="D419" ca="1" si="449">IF(WEEKDAY(DATE(C419,5,31),2)=1,DATE(C419,5,31),DATE(C419,5,31)-(WEEKDAY(DATE(C419,5,31),2)-1))</f>
        <v>59684</v>
      </c>
    </row>
    <row r="420" spans="2:4" x14ac:dyDescent="0.35">
      <c r="B420" s="47" t="s">
        <v>55</v>
      </c>
      <c r="C420" s="3">
        <f t="shared" ca="1" si="444"/>
        <v>2063</v>
      </c>
      <c r="D420" s="46">
        <f t="shared" ref="D420" ca="1" si="450">IF(WEEKDAY(DATE(C420,7,12),2)&gt;5,DATE(C420,7,12)+8-WEEKDAY(DATE(C420,7,12),2),DATE(C420,7,12))</f>
        <v>59729</v>
      </c>
    </row>
    <row r="421" spans="2:4" x14ac:dyDescent="0.35">
      <c r="B421" s="47" t="s">
        <v>51</v>
      </c>
      <c r="C421" s="3">
        <f t="shared" ca="1" si="444"/>
        <v>2063</v>
      </c>
      <c r="D421" s="46">
        <f t="shared" ref="D421" ca="1" si="451">IF(WEEKDAY(DATE(C421,8,31),2)=1,DATE(C421,8,31),DATE(C421,8,31)-(WEEKDAY(DATE(C421,8,31),2)-1))</f>
        <v>59775</v>
      </c>
    </row>
    <row r="422" spans="2:4" x14ac:dyDescent="0.35">
      <c r="B422" s="47" t="s">
        <v>48</v>
      </c>
      <c r="C422" s="3">
        <f t="shared" ca="1" si="444"/>
        <v>2063</v>
      </c>
      <c r="D422" s="46">
        <f t="shared" ref="D422" ca="1" si="452">IF(WEEKDAY(DATE(C422,12,25),2)&gt;5,DATE(C422,12,25)+8-WEEKDAY(DATE(C422,12,25),2),DATE(C422,12,25))</f>
        <v>59895</v>
      </c>
    </row>
    <row r="423" spans="2:4" ht="15" thickBot="1" x14ac:dyDescent="0.4">
      <c r="B423" s="48" t="s">
        <v>52</v>
      </c>
      <c r="C423" s="49">
        <f t="shared" ca="1" si="444"/>
        <v>2063</v>
      </c>
      <c r="D423" s="50">
        <f t="shared" ref="D423" ca="1" si="453">IF(AND(WEEKDAY(DATE(C423,12,26),2)&gt;1,WEEKDAY(DATE(C423,12,26),2)&lt;6),DATE(C423,12,26),IF(WEEKDAY(DATE(C423,12,26),2)&gt;5,DATE(C423,12,26)+2,DATE(C423,12,26)+1))</f>
        <v>59896</v>
      </c>
    </row>
  </sheetData>
  <printOptions horizontalCentered="1"/>
  <pageMargins left="0" right="0" top="0.39370078740157483" bottom="0.39370078740157483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5"/>
  <sheetViews>
    <sheetView showGridLines="0" workbookViewId="0">
      <selection activeCell="E20" sqref="E20"/>
    </sheetView>
  </sheetViews>
  <sheetFormatPr defaultRowHeight="14.5" x14ac:dyDescent="0.35"/>
  <cols>
    <col min="3" max="3" width="37.1796875" bestFit="1" customWidth="1"/>
    <col min="4" max="7" width="20.54296875" customWidth="1"/>
    <col min="8" max="8" width="18" customWidth="1"/>
    <col min="9" max="9" width="10.54296875" bestFit="1" customWidth="1"/>
    <col min="12" max="14" width="10.54296875" bestFit="1" customWidth="1"/>
  </cols>
  <sheetData>
    <row r="1" spans="1:12" ht="15" thickBot="1" x14ac:dyDescent="0.4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9" customHeight="1" x14ac:dyDescent="0.35">
      <c r="A2" s="116"/>
      <c r="B2" s="117"/>
      <c r="C2" s="99"/>
      <c r="D2" s="102"/>
      <c r="E2" s="102"/>
      <c r="F2" s="102"/>
      <c r="G2" s="102"/>
      <c r="H2" s="103"/>
      <c r="I2" s="117"/>
      <c r="J2" s="117"/>
      <c r="K2" s="117"/>
      <c r="L2" s="118"/>
    </row>
    <row r="3" spans="1:12" ht="22" x14ac:dyDescent="0.4">
      <c r="A3" s="116"/>
      <c r="B3" s="117"/>
      <c r="C3" s="100"/>
      <c r="D3" s="3"/>
      <c r="E3" s="104" t="s">
        <v>87</v>
      </c>
      <c r="F3" s="105"/>
      <c r="G3" s="105"/>
      <c r="H3" s="106"/>
      <c r="I3" s="117"/>
      <c r="J3" s="117"/>
      <c r="K3" s="117"/>
      <c r="L3" s="118"/>
    </row>
    <row r="4" spans="1:12" ht="9" customHeight="1" thickBot="1" x14ac:dyDescent="0.45">
      <c r="A4" s="116"/>
      <c r="B4" s="117"/>
      <c r="C4" s="101"/>
      <c r="D4" s="107"/>
      <c r="E4" s="107"/>
      <c r="F4" s="108"/>
      <c r="G4" s="107"/>
      <c r="H4" s="109"/>
      <c r="I4" s="117"/>
      <c r="J4" s="117"/>
      <c r="K4" s="117"/>
      <c r="L4" s="118"/>
    </row>
    <row r="5" spans="1:12" ht="17.5" x14ac:dyDescent="0.35">
      <c r="A5" s="116"/>
      <c r="B5" s="117"/>
      <c r="C5" s="117"/>
      <c r="D5" s="117"/>
      <c r="E5" s="112"/>
      <c r="F5" s="117"/>
      <c r="G5" s="117"/>
      <c r="H5" s="117"/>
      <c r="I5" s="117"/>
      <c r="J5" s="117"/>
      <c r="K5" s="117"/>
      <c r="L5" s="118"/>
    </row>
    <row r="6" spans="1:12" ht="15" thickBot="1" x14ac:dyDescent="0.4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1:12" ht="15" thickBot="1" x14ac:dyDescent="0.4">
      <c r="A7" s="116"/>
      <c r="B7" s="117"/>
      <c r="C7" s="117"/>
      <c r="D7" s="89"/>
      <c r="E7" s="94"/>
      <c r="F7" s="94"/>
      <c r="G7" s="95"/>
      <c r="H7" s="117"/>
      <c r="I7" s="117"/>
      <c r="J7" s="117"/>
      <c r="K7" s="119"/>
      <c r="L7" s="118"/>
    </row>
    <row r="8" spans="1:12" ht="18" thickBot="1" x14ac:dyDescent="0.4">
      <c r="A8" s="116"/>
      <c r="B8" s="117"/>
      <c r="C8" s="117"/>
      <c r="D8" s="90"/>
      <c r="E8" s="91" t="s">
        <v>82</v>
      </c>
      <c r="F8" s="110">
        <f>'Entry Sheet Calculator '!E18</f>
        <v>0</v>
      </c>
      <c r="G8" s="96"/>
      <c r="H8" s="117"/>
      <c r="I8" s="117"/>
      <c r="J8" s="117"/>
      <c r="K8" s="119"/>
      <c r="L8" s="118"/>
    </row>
    <row r="9" spans="1:12" ht="18" thickBot="1" x14ac:dyDescent="0.4">
      <c r="A9" s="116"/>
      <c r="B9" s="117"/>
      <c r="C9" s="117"/>
      <c r="D9" s="90"/>
      <c r="E9" s="91" t="s">
        <v>83</v>
      </c>
      <c r="F9" s="110">
        <f>'Entry Sheet Calculator '!E19</f>
        <v>0</v>
      </c>
      <c r="G9" s="96"/>
      <c r="H9" s="117"/>
      <c r="I9" s="117"/>
      <c r="J9" s="117"/>
      <c r="K9" s="117"/>
      <c r="L9" s="118"/>
    </row>
    <row r="10" spans="1:12" ht="18" thickBot="1" x14ac:dyDescent="0.4">
      <c r="A10" s="116"/>
      <c r="B10" s="117"/>
      <c r="C10" s="117"/>
      <c r="D10" s="90"/>
      <c r="E10" s="91" t="s">
        <v>85</v>
      </c>
      <c r="F10" s="132" t="e">
        <f>LoanAmt/F8</f>
        <v>#DIV/0!</v>
      </c>
      <c r="G10" s="96"/>
      <c r="H10" s="117"/>
      <c r="I10" s="117"/>
      <c r="J10" s="117"/>
      <c r="K10" s="117"/>
      <c r="L10" s="118"/>
    </row>
    <row r="11" spans="1:12" ht="18" thickBot="1" x14ac:dyDescent="0.4">
      <c r="A11" s="116"/>
      <c r="B11" s="117"/>
      <c r="C11" s="117"/>
      <c r="D11" s="90"/>
      <c r="E11" s="91" t="s">
        <v>84</v>
      </c>
      <c r="F11" s="111">
        <f>(('Entry Sheet Calculator '!E21*12)+'Entry Sheet Calculator '!G21)/12</f>
        <v>0</v>
      </c>
      <c r="G11" s="96"/>
      <c r="H11" s="117"/>
      <c r="I11" s="117"/>
      <c r="J11" s="117"/>
      <c r="K11" s="117"/>
      <c r="L11" s="118"/>
    </row>
    <row r="12" spans="1:12" ht="18" thickBot="1" x14ac:dyDescent="0.4">
      <c r="A12" s="116"/>
      <c r="B12" s="117"/>
      <c r="C12" s="120"/>
      <c r="D12" s="92"/>
      <c r="E12" s="93"/>
      <c r="F12" s="93"/>
      <c r="G12" s="97"/>
      <c r="H12" s="117"/>
      <c r="I12" s="117"/>
      <c r="J12" s="117"/>
      <c r="K12" s="117"/>
      <c r="L12" s="118"/>
    </row>
    <row r="13" spans="1:12" ht="15" thickBot="1" x14ac:dyDescent="0.4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/>
    </row>
    <row r="14" spans="1:12" ht="16" thickBot="1" x14ac:dyDescent="0.4">
      <c r="A14" s="116"/>
      <c r="B14" s="117"/>
      <c r="C14" s="117"/>
      <c r="D14" s="98" t="s">
        <v>104</v>
      </c>
      <c r="E14" s="98" t="s">
        <v>105</v>
      </c>
      <c r="F14" s="98" t="s">
        <v>106</v>
      </c>
      <c r="G14" s="98" t="s">
        <v>134</v>
      </c>
      <c r="H14" s="98" t="s">
        <v>138</v>
      </c>
      <c r="I14" s="117"/>
      <c r="J14" s="117"/>
      <c r="K14" s="117"/>
      <c r="L14" s="118"/>
    </row>
    <row r="15" spans="1:12" ht="18.75" customHeight="1" thickBot="1" x14ac:dyDescent="0.4">
      <c r="A15" s="116"/>
      <c r="B15" s="117"/>
      <c r="C15" s="133" t="s">
        <v>77</v>
      </c>
      <c r="D15" s="147" t="e">
        <f>ROUND(PMT(((1+D18/4)^(1/3))-1,term*12,-LoanAmt-FeeCAP,0,0),2)</f>
        <v>#DIV/0!</v>
      </c>
      <c r="E15" s="110" t="e">
        <f>ROUND(PMT(((1+E18/4)^(1/3))-1,term*12,-LoanAmt-FeeCAP,0,0),2)</f>
        <v>#DIV/0!</v>
      </c>
      <c r="F15" s="110" t="e">
        <f>ROUND(PMT(((1+F18/4)^(1/3))-1,term*12,-LoanAmt-FeeCAP,0,0),2)</f>
        <v>#DIV/0!</v>
      </c>
      <c r="G15" s="130" t="e">
        <f>ROUND(PMT(((1+G18/4)^(1/3))-1,term*12,-LoanAmt-FeeCAP,0,0),2)</f>
        <v>#DIV/0!</v>
      </c>
      <c r="H15" s="130" t="e">
        <f>ROUND(PMT(((1+H18/4)^(1/3))-1,term*12,-LoanAmt-FeeCAP,0,0),2)</f>
        <v>#DIV/0!</v>
      </c>
      <c r="I15" s="117"/>
      <c r="J15" s="117"/>
      <c r="K15" s="117"/>
      <c r="L15" s="121"/>
    </row>
    <row r="16" spans="1:12" ht="18.75" customHeight="1" thickBot="1" x14ac:dyDescent="0.4">
      <c r="A16" s="116"/>
      <c r="B16" s="122"/>
      <c r="C16" s="134" t="s">
        <v>78</v>
      </c>
      <c r="D16" s="88">
        <v>1E-3</v>
      </c>
      <c r="E16" s="87">
        <v>1E-3</v>
      </c>
      <c r="F16" s="87">
        <v>1E-3</v>
      </c>
      <c r="G16" s="87">
        <v>1E-3</v>
      </c>
      <c r="H16" s="87">
        <v>1E-3</v>
      </c>
      <c r="I16" s="117"/>
      <c r="J16" s="117"/>
      <c r="K16" s="117"/>
      <c r="L16" s="121"/>
    </row>
    <row r="17" spans="1:15" ht="18.75" customHeight="1" thickBot="1" x14ac:dyDescent="0.4">
      <c r="A17" s="116"/>
      <c r="B17" s="122"/>
      <c r="C17" s="134" t="s">
        <v>79</v>
      </c>
      <c r="D17" s="88" t="e">
        <f>VLOOKUP(ltv,lkuprates,2,TRUE)</f>
        <v>#DIV/0!</v>
      </c>
      <c r="E17" s="87" t="e">
        <f>Rate1-E16</f>
        <v>#DIV/0!</v>
      </c>
      <c r="F17" s="87" t="e">
        <f>Rate2-F16</f>
        <v>#DIV/0!</v>
      </c>
      <c r="G17" s="87" t="e">
        <f>Rate3-G16</f>
        <v>#DIV/0!</v>
      </c>
      <c r="H17" s="87" t="e">
        <f>Rate3-H16</f>
        <v>#DIV/0!</v>
      </c>
      <c r="I17" s="117"/>
      <c r="J17" s="117"/>
      <c r="K17" s="117"/>
      <c r="L17" s="121"/>
    </row>
    <row r="18" spans="1:15" ht="18.75" customHeight="1" thickBot="1" x14ac:dyDescent="0.4">
      <c r="A18" s="116"/>
      <c r="B18" s="122"/>
      <c r="C18" s="134" t="s">
        <v>80</v>
      </c>
      <c r="D18" s="88" t="e">
        <f>VLOOKUP(ltv,lkuprates,3,TRUE)</f>
        <v>#DIV/0!</v>
      </c>
      <c r="E18" s="87" t="e">
        <f>VLOOKUP(ltv,lkuprates,4,TRUE)</f>
        <v>#DIV/0!</v>
      </c>
      <c r="F18" s="87" t="e">
        <f>VLOOKUP(ltv,lkuprates,5,TRUE)</f>
        <v>#DIV/0!</v>
      </c>
      <c r="G18" s="87" t="e">
        <f>VLOOKUP(ltv,lkuprates,6,TRUE)</f>
        <v>#DIV/0!</v>
      </c>
      <c r="H18" s="87" t="e">
        <f>VLOOKUP(ltv,lkuprates,7,TRUE)</f>
        <v>#DIV/0!</v>
      </c>
      <c r="I18" s="117"/>
      <c r="J18" s="117"/>
      <c r="K18" s="117"/>
      <c r="L18" s="121"/>
    </row>
    <row r="19" spans="1:15" ht="18.75" customHeight="1" thickBot="1" x14ac:dyDescent="0.4">
      <c r="A19" s="116"/>
      <c r="B19" s="122"/>
      <c r="C19" s="135" t="s">
        <v>81</v>
      </c>
      <c r="D19" s="131" t="e">
        <f>aprProdLTV</f>
        <v>#DIV/0!</v>
      </c>
      <c r="E19" s="129" t="e">
        <f>aprProd1</f>
        <v>#DIV/0!</v>
      </c>
      <c r="F19" s="129" t="e">
        <f>aprProd2</f>
        <v>#DIV/0!</v>
      </c>
      <c r="G19" s="129" t="e">
        <f>aprProd3</f>
        <v>#DIV/0!</v>
      </c>
      <c r="H19" s="129" t="e">
        <f>aprProd3</f>
        <v>#DIV/0!</v>
      </c>
      <c r="I19" s="117"/>
      <c r="J19" s="117"/>
      <c r="K19" s="117"/>
      <c r="L19" s="121"/>
    </row>
    <row r="20" spans="1:15" ht="18" thickBot="1" x14ac:dyDescent="0.4">
      <c r="A20" s="116"/>
      <c r="B20" s="122"/>
      <c r="C20" s="137" t="s">
        <v>86</v>
      </c>
      <c r="D20" s="117"/>
      <c r="E20" s="110" t="e">
        <f>RepaySVR1</f>
        <v>#VALUE!</v>
      </c>
      <c r="F20" s="110" t="e">
        <f>RepaySVR2</f>
        <v>#VALUE!</v>
      </c>
      <c r="G20" s="110" t="e">
        <f>RepaySVR3</f>
        <v>#VALUE!</v>
      </c>
      <c r="H20" s="110" t="e">
        <f>RepaySVR3</f>
        <v>#VALUE!</v>
      </c>
      <c r="I20" s="117"/>
      <c r="J20" s="117"/>
      <c r="K20" s="117"/>
      <c r="L20" s="121"/>
    </row>
    <row r="21" spans="1:15" x14ac:dyDescent="0.35">
      <c r="A21" s="116"/>
      <c r="B21" s="117"/>
      <c r="C21" s="117"/>
      <c r="D21" s="117"/>
      <c r="E21" s="117"/>
      <c r="F21" s="117"/>
      <c r="G21" s="117"/>
      <c r="H21" s="117"/>
      <c r="I21" s="123"/>
      <c r="J21" s="117"/>
      <c r="K21" s="117"/>
      <c r="L21" s="121"/>
    </row>
    <row r="22" spans="1:15" x14ac:dyDescent="0.3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21"/>
    </row>
    <row r="23" spans="1:15" x14ac:dyDescent="0.3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21"/>
    </row>
    <row r="24" spans="1:15" x14ac:dyDescent="0.3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21"/>
    </row>
    <row r="25" spans="1:15" x14ac:dyDescent="0.3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21"/>
    </row>
    <row r="26" spans="1:15" x14ac:dyDescent="0.3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21"/>
    </row>
    <row r="27" spans="1:15" x14ac:dyDescent="0.35">
      <c r="A27" s="116"/>
      <c r="B27" s="117"/>
      <c r="C27" s="117"/>
      <c r="D27" s="117"/>
      <c r="E27" s="117"/>
      <c r="F27" s="124"/>
      <c r="G27" s="117"/>
      <c r="H27" s="117"/>
      <c r="I27" s="117"/>
      <c r="J27" s="117"/>
      <c r="K27" s="117"/>
      <c r="L27" s="118"/>
    </row>
    <row r="28" spans="1:15" x14ac:dyDescent="0.35">
      <c r="A28" s="116"/>
      <c r="B28" s="117"/>
      <c r="C28" s="117"/>
      <c r="D28" s="117"/>
      <c r="E28" s="117"/>
      <c r="F28" s="124"/>
      <c r="G28" s="117"/>
      <c r="H28" s="117"/>
      <c r="I28" s="117"/>
      <c r="J28" s="117"/>
      <c r="K28" s="117"/>
      <c r="L28" s="118"/>
    </row>
    <row r="29" spans="1:15" ht="15" thickBot="1" x14ac:dyDescent="0.4">
      <c r="A29" s="125"/>
      <c r="B29" s="126"/>
      <c r="C29" s="126"/>
      <c r="D29" s="126"/>
      <c r="E29" s="126"/>
      <c r="F29" s="127"/>
      <c r="G29" s="126"/>
      <c r="H29" s="126"/>
      <c r="I29" s="126"/>
      <c r="J29" s="126"/>
      <c r="K29" s="126"/>
      <c r="L29" s="128"/>
      <c r="O29" t="s">
        <v>99</v>
      </c>
    </row>
    <row r="31" spans="1:15" x14ac:dyDescent="0.35">
      <c r="D31" s="150" t="e">
        <f>RateLTV</f>
        <v>#DIV/0!</v>
      </c>
      <c r="E31" s="1" t="e">
        <f>Rate1</f>
        <v>#DIV/0!</v>
      </c>
      <c r="F31" s="138" t="e">
        <f>Repay1</f>
        <v>#DIV/0!</v>
      </c>
      <c r="G31" s="138" t="e">
        <f>E20</f>
        <v>#VALUE!</v>
      </c>
      <c r="H31" s="136" t="e">
        <f>E19</f>
        <v>#DIV/0!</v>
      </c>
    </row>
    <row r="32" spans="1:15" x14ac:dyDescent="0.35">
      <c r="D32" s="150" t="e">
        <f>((1+(D31/4))^4)-1</f>
        <v>#DIV/0!</v>
      </c>
      <c r="E32" s="1" t="e">
        <f>Rate2</f>
        <v>#DIV/0!</v>
      </c>
      <c r="F32" s="138" t="e">
        <f>Repay2</f>
        <v>#DIV/0!</v>
      </c>
      <c r="G32" s="138" t="e">
        <f>F20</f>
        <v>#VALUE!</v>
      </c>
      <c r="H32" s="136" t="e">
        <f>F19</f>
        <v>#DIV/0!</v>
      </c>
    </row>
    <row r="33" spans="4:14" x14ac:dyDescent="0.35">
      <c r="D33" s="136" t="e">
        <f>ROUND((D32*100),1)</f>
        <v>#DIV/0!</v>
      </c>
      <c r="E33" s="1" t="e">
        <f>Rate3</f>
        <v>#DIV/0!</v>
      </c>
      <c r="F33" s="138" t="e">
        <f>Repay3</f>
        <v>#DIV/0!</v>
      </c>
      <c r="G33" s="138" t="e">
        <f>G20</f>
        <v>#VALUE!</v>
      </c>
      <c r="H33" s="136" t="e">
        <f>G19</f>
        <v>#DIV/0!</v>
      </c>
    </row>
    <row r="34" spans="4:14" x14ac:dyDescent="0.35">
      <c r="D34" s="136" t="e">
        <f>ROUND((D33*100),1)</f>
        <v>#DIV/0!</v>
      </c>
      <c r="E34" s="1" t="e">
        <f>Rate4</f>
        <v>#DIV/0!</v>
      </c>
      <c r="F34" s="138" t="e">
        <f>Repay3</f>
        <v>#DIV/0!</v>
      </c>
      <c r="G34" s="138">
        <f>G21</f>
        <v>0</v>
      </c>
      <c r="H34" s="136" t="e">
        <f>G20</f>
        <v>#VALUE!</v>
      </c>
    </row>
    <row r="35" spans="4:14" x14ac:dyDescent="0.35">
      <c r="N35" t="s">
        <v>99</v>
      </c>
    </row>
  </sheetData>
  <printOptions horizontalCentered="1"/>
  <pageMargins left="0" right="0" top="0.59055118110236227" bottom="0.59055118110236227" header="0" footer="0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M55"/>
  <sheetViews>
    <sheetView workbookViewId="0">
      <selection activeCell="N23" sqref="N23"/>
    </sheetView>
  </sheetViews>
  <sheetFormatPr defaultRowHeight="14.5" x14ac:dyDescent="0.35"/>
  <cols>
    <col min="3" max="3" width="18.54296875" bestFit="1" customWidth="1"/>
    <col min="6" max="9" width="11.453125" customWidth="1"/>
    <col min="11" max="11" width="18.54296875" bestFit="1" customWidth="1"/>
    <col min="13" max="13" width="13.54296875" style="6" bestFit="1" customWidth="1"/>
    <col min="14" max="16" width="12.81640625" customWidth="1"/>
  </cols>
  <sheetData>
    <row r="2" spans="2:11" ht="15" thickBot="1" x14ac:dyDescent="0.4">
      <c r="C2" s="5" t="s">
        <v>94</v>
      </c>
    </row>
    <row r="3" spans="2:11" ht="15" thickBot="1" x14ac:dyDescent="0.4">
      <c r="C3" s="142" t="s">
        <v>158</v>
      </c>
      <c r="D3" s="85">
        <v>3.2000000000000001E-2</v>
      </c>
    </row>
    <row r="4" spans="2:11" ht="15" thickBot="1" x14ac:dyDescent="0.4">
      <c r="C4" s="142" t="s">
        <v>95</v>
      </c>
      <c r="D4" s="85">
        <v>1.2500000000000001E-2</v>
      </c>
      <c r="E4" t="s">
        <v>96</v>
      </c>
    </row>
    <row r="5" spans="2:11" ht="15" thickBot="1" x14ac:dyDescent="0.4">
      <c r="C5" s="142" t="s">
        <v>10</v>
      </c>
      <c r="D5" s="85">
        <f>SUM(D3:D4)</f>
        <v>4.4499999999999998E-2</v>
      </c>
      <c r="E5" t="s">
        <v>97</v>
      </c>
    </row>
    <row r="6" spans="2:11" ht="15" thickBot="1" x14ac:dyDescent="0.4">
      <c r="C6" s="62"/>
      <c r="D6" s="60"/>
    </row>
    <row r="7" spans="2:11" ht="15" thickBot="1" x14ac:dyDescent="0.4">
      <c r="D7" s="66" t="s">
        <v>63</v>
      </c>
      <c r="E7" s="67"/>
      <c r="F7" s="146" t="s">
        <v>93</v>
      </c>
      <c r="G7" s="146" t="s">
        <v>103</v>
      </c>
      <c r="H7" s="146" t="s">
        <v>142</v>
      </c>
      <c r="I7" s="170" t="s">
        <v>143</v>
      </c>
    </row>
    <row r="8" spans="2:11" ht="29.5" thickBot="1" x14ac:dyDescent="0.4">
      <c r="C8" s="69" t="s">
        <v>0</v>
      </c>
      <c r="D8" s="70" t="s">
        <v>12</v>
      </c>
      <c r="E8" s="71" t="s">
        <v>1</v>
      </c>
      <c r="F8" s="68" t="s">
        <v>2</v>
      </c>
      <c r="G8" s="68" t="s">
        <v>3</v>
      </c>
      <c r="H8" s="68" t="s">
        <v>132</v>
      </c>
      <c r="I8" s="68" t="s">
        <v>132</v>
      </c>
    </row>
    <row r="9" spans="2:11" ht="15" customHeight="1" x14ac:dyDescent="0.35">
      <c r="B9" s="232" t="s">
        <v>68</v>
      </c>
      <c r="C9" s="171">
        <v>0</v>
      </c>
      <c r="D9" s="78">
        <v>2.1600000000000001E-2</v>
      </c>
      <c r="E9" s="63">
        <f t="shared" ref="E9:E15" si="0">D9+NBBR</f>
        <v>3.4100000000000005E-2</v>
      </c>
      <c r="F9" s="81">
        <v>4.0500000000000001E-2</v>
      </c>
      <c r="G9" s="81">
        <v>3.8800000000000001E-2</v>
      </c>
      <c r="H9" s="81"/>
      <c r="I9" s="171"/>
      <c r="K9" t="s">
        <v>88</v>
      </c>
    </row>
    <row r="10" spans="2:11" x14ac:dyDescent="0.35">
      <c r="B10" s="233"/>
      <c r="C10" s="172">
        <v>0.60489999999999999</v>
      </c>
      <c r="D10" s="79">
        <v>2.6599999999999999E-2</v>
      </c>
      <c r="E10" s="63">
        <f t="shared" si="0"/>
        <v>3.9099999999999996E-2</v>
      </c>
      <c r="F10" s="82">
        <v>4.0500000000000001E-2</v>
      </c>
      <c r="G10" s="82">
        <v>3.8800000000000001E-2</v>
      </c>
      <c r="H10" s="82"/>
      <c r="I10" s="172"/>
      <c r="K10" t="s">
        <v>135</v>
      </c>
    </row>
    <row r="11" spans="2:11" x14ac:dyDescent="0.35">
      <c r="B11" s="233"/>
      <c r="C11" s="172">
        <v>0.69489999999999996</v>
      </c>
      <c r="D11" s="79">
        <v>2.6599999999999999E-2</v>
      </c>
      <c r="E11" s="63">
        <f t="shared" si="0"/>
        <v>3.9099999999999996E-2</v>
      </c>
      <c r="F11" s="82">
        <v>4.0500000000000001E-2</v>
      </c>
      <c r="G11" s="82">
        <v>3.8800000000000001E-2</v>
      </c>
      <c r="H11" s="82"/>
      <c r="I11" s="172"/>
      <c r="K11" t="s">
        <v>136</v>
      </c>
    </row>
    <row r="12" spans="2:11" x14ac:dyDescent="0.35">
      <c r="B12" s="233"/>
      <c r="C12" s="172">
        <v>0.75490000000000002</v>
      </c>
      <c r="D12" s="79">
        <v>2.6599999999999999E-2</v>
      </c>
      <c r="E12" s="63">
        <f t="shared" si="0"/>
        <v>3.9099999999999996E-2</v>
      </c>
      <c r="F12" s="82">
        <v>4.0500000000000001E-2</v>
      </c>
      <c r="G12" s="82">
        <v>3.8800000000000001E-2</v>
      </c>
      <c r="H12" s="82"/>
      <c r="I12" s="172"/>
      <c r="K12" t="s">
        <v>137</v>
      </c>
    </row>
    <row r="13" spans="2:11" x14ac:dyDescent="0.35">
      <c r="B13" s="233"/>
      <c r="C13" s="172">
        <v>0.80489999999999995</v>
      </c>
      <c r="D13" s="79">
        <v>3.3599999999999998E-2</v>
      </c>
      <c r="E13" s="63">
        <f t="shared" si="0"/>
        <v>4.6100000000000002E-2</v>
      </c>
      <c r="F13" s="82">
        <v>4.0500000000000001E-2</v>
      </c>
      <c r="G13" s="82">
        <v>3.8800000000000001E-2</v>
      </c>
      <c r="H13" s="82"/>
      <c r="I13" s="172"/>
      <c r="K13" t="s">
        <v>89</v>
      </c>
    </row>
    <row r="14" spans="2:11" ht="15" thickBot="1" x14ac:dyDescent="0.4">
      <c r="B14" s="234"/>
      <c r="C14" s="173">
        <v>0.85489999999999999</v>
      </c>
      <c r="D14" s="79">
        <v>4.2599999999999999E-2</v>
      </c>
      <c r="E14" s="63">
        <f t="shared" si="0"/>
        <v>5.5099999999999996E-2</v>
      </c>
      <c r="F14" s="139">
        <v>4.0500000000000001E-2</v>
      </c>
      <c r="G14" s="139">
        <v>3.8800000000000001E-2</v>
      </c>
      <c r="H14" s="139"/>
      <c r="I14" s="173"/>
      <c r="K14" t="s">
        <v>90</v>
      </c>
    </row>
    <row r="15" spans="2:11" x14ac:dyDescent="0.35">
      <c r="B15" s="62"/>
      <c r="C15" s="173">
        <v>0.90490000000000004</v>
      </c>
      <c r="D15" s="140">
        <v>4.6600000000000003E-2</v>
      </c>
      <c r="E15" s="63">
        <f t="shared" si="0"/>
        <v>5.91E-2</v>
      </c>
      <c r="F15" s="139">
        <v>4.0500000000000001E-2</v>
      </c>
      <c r="G15" s="139">
        <v>3.8800000000000001E-2</v>
      </c>
      <c r="H15" s="139"/>
      <c r="I15" s="173"/>
      <c r="K15" t="s">
        <v>91</v>
      </c>
    </row>
    <row r="16" spans="2:11" ht="15" thickBot="1" x14ac:dyDescent="0.4">
      <c r="B16" s="62"/>
      <c r="C16" s="174">
        <v>0.95499999999999996</v>
      </c>
      <c r="D16" s="80">
        <v>0</v>
      </c>
      <c r="E16" s="64">
        <v>0</v>
      </c>
      <c r="F16" s="83">
        <v>0</v>
      </c>
      <c r="G16" s="83">
        <v>0</v>
      </c>
      <c r="H16" s="83">
        <v>0</v>
      </c>
      <c r="I16" s="174">
        <v>0</v>
      </c>
      <c r="K16" s="144" t="s">
        <v>92</v>
      </c>
    </row>
    <row r="17" spans="2:13" ht="15" thickBot="1" x14ac:dyDescent="0.4">
      <c r="B17" s="62"/>
      <c r="C17" s="62"/>
      <c r="D17" s="62"/>
      <c r="E17" s="62"/>
      <c r="F17" s="143" t="s">
        <v>58</v>
      </c>
      <c r="G17" s="143" t="s">
        <v>59</v>
      </c>
      <c r="H17" s="143" t="s">
        <v>60</v>
      </c>
      <c r="I17" s="143" t="s">
        <v>133</v>
      </c>
    </row>
    <row r="18" spans="2:13" ht="15" thickBot="1" x14ac:dyDescent="0.4">
      <c r="C18" s="5"/>
      <c r="D18" s="62"/>
      <c r="E18" s="73" t="s">
        <v>69</v>
      </c>
      <c r="F18" s="84"/>
      <c r="G18" s="84"/>
      <c r="H18" s="84"/>
      <c r="I18" s="84"/>
    </row>
    <row r="19" spans="2:13" ht="15" thickBot="1" x14ac:dyDescent="0.4">
      <c r="C19" s="62"/>
      <c r="D19" s="62"/>
      <c r="E19" s="73" t="s">
        <v>76</v>
      </c>
      <c r="F19" s="86">
        <v>24</v>
      </c>
      <c r="G19" s="86">
        <v>60</v>
      </c>
      <c r="H19" s="86">
        <v>24</v>
      </c>
      <c r="I19" s="86">
        <v>60</v>
      </c>
      <c r="L19" s="6"/>
      <c r="M19"/>
    </row>
    <row r="20" spans="2:13" x14ac:dyDescent="0.35">
      <c r="C20" s="5" t="s">
        <v>70</v>
      </c>
      <c r="D20" s="60"/>
    </row>
    <row r="21" spans="2:13" ht="15" thickBot="1" x14ac:dyDescent="0.4">
      <c r="D21" s="60"/>
    </row>
    <row r="22" spans="2:13" ht="15" thickBot="1" x14ac:dyDescent="0.4">
      <c r="C22" s="38" t="s">
        <v>66</v>
      </c>
      <c r="D22" s="72">
        <f ca="1">TODAY()</f>
        <v>44761</v>
      </c>
    </row>
    <row r="23" spans="2:13" ht="15" thickBot="1" x14ac:dyDescent="0.4">
      <c r="C23" s="38" t="s">
        <v>65</v>
      </c>
      <c r="D23" s="72">
        <f ca="1">EOMONTH(DateDrawdown,1)+1</f>
        <v>44805</v>
      </c>
      <c r="G23" s="72">
        <f ca="1">EOMONTH(DateDrawdown,1)+1</f>
        <v>44805</v>
      </c>
    </row>
    <row r="24" spans="2:13" ht="15" thickBot="1" x14ac:dyDescent="0.4">
      <c r="C24" s="38" t="s">
        <v>64</v>
      </c>
      <c r="D24" s="72">
        <f ca="1">EDATE(Date1stRepay,(term*12)-1)</f>
        <v>44774</v>
      </c>
    </row>
    <row r="25" spans="2:13" ht="15" thickBot="1" x14ac:dyDescent="0.4">
      <c r="C25" s="38" t="s">
        <v>57</v>
      </c>
      <c r="D25" s="61">
        <f ca="1">DAY(Date1stRepay)</f>
        <v>1</v>
      </c>
    </row>
    <row r="26" spans="2:13" x14ac:dyDescent="0.35">
      <c r="D26" s="3"/>
    </row>
    <row r="28" spans="2:13" x14ac:dyDescent="0.35">
      <c r="C28" s="5" t="s">
        <v>11</v>
      </c>
    </row>
    <row r="29" spans="2:13" ht="29.5" thickBot="1" x14ac:dyDescent="0.4">
      <c r="E29" s="75" t="s">
        <v>61</v>
      </c>
      <c r="F29" s="75" t="s">
        <v>62</v>
      </c>
      <c r="G29" s="141" t="s">
        <v>98</v>
      </c>
      <c r="H29" s="141"/>
      <c r="I29" s="5" t="s">
        <v>73</v>
      </c>
    </row>
    <row r="30" spans="2:13" ht="15" thickBot="1" x14ac:dyDescent="0.4">
      <c r="C30" s="38" t="s">
        <v>71</v>
      </c>
      <c r="D30" s="74">
        <f>SUM(E30:G30)</f>
        <v>125</v>
      </c>
      <c r="E30" s="8">
        <v>75</v>
      </c>
      <c r="F30" s="8">
        <v>50</v>
      </c>
      <c r="G30" s="8">
        <v>0</v>
      </c>
      <c r="H30" s="148"/>
      <c r="I30" s="76" t="s">
        <v>4</v>
      </c>
    </row>
    <row r="31" spans="2:13" ht="15" thickBot="1" x14ac:dyDescent="0.4">
      <c r="C31" s="38" t="s">
        <v>72</v>
      </c>
      <c r="D31" s="74">
        <f t="shared" ref="D31:D32" si="1">SUM(E31:G31)</f>
        <v>0</v>
      </c>
      <c r="E31" s="8">
        <v>0</v>
      </c>
      <c r="F31" s="8">
        <v>0</v>
      </c>
      <c r="G31" s="8">
        <v>0</v>
      </c>
      <c r="H31" s="148"/>
      <c r="I31" s="77" t="s">
        <v>5</v>
      </c>
    </row>
    <row r="32" spans="2:13" ht="15" thickBot="1" x14ac:dyDescent="0.4">
      <c r="C32" s="38" t="s">
        <v>67</v>
      </c>
      <c r="D32" s="74">
        <f t="shared" si="1"/>
        <v>175</v>
      </c>
      <c r="E32" s="8">
        <v>0</v>
      </c>
      <c r="F32" s="8">
        <v>0</v>
      </c>
      <c r="G32" s="8">
        <v>175</v>
      </c>
      <c r="H32" s="148"/>
      <c r="I32" s="76" t="s">
        <v>6</v>
      </c>
    </row>
    <row r="33" spans="4:10" x14ac:dyDescent="0.35">
      <c r="E33" s="7" t="s">
        <v>7</v>
      </c>
      <c r="F33" s="7" t="s">
        <v>8</v>
      </c>
      <c r="G33" s="7" t="s">
        <v>9</v>
      </c>
      <c r="H33" s="7"/>
    </row>
    <row r="35" spans="4:10" ht="15" thickBot="1" x14ac:dyDescent="0.4">
      <c r="F35" s="65" t="s">
        <v>74</v>
      </c>
    </row>
    <row r="36" spans="4:10" ht="15" thickBot="1" x14ac:dyDescent="0.4">
      <c r="E36" s="8">
        <v>75</v>
      </c>
      <c r="F36" s="8">
        <v>50</v>
      </c>
      <c r="G36" s="8">
        <v>0</v>
      </c>
      <c r="H36" s="148"/>
    </row>
    <row r="37" spans="4:10" ht="15" thickBot="1" x14ac:dyDescent="0.4">
      <c r="E37" s="8">
        <v>0</v>
      </c>
      <c r="F37" s="8">
        <v>0</v>
      </c>
      <c r="G37" s="8">
        <v>0</v>
      </c>
      <c r="H37" s="148"/>
    </row>
    <row r="38" spans="4:10" ht="15" thickBot="1" x14ac:dyDescent="0.4">
      <c r="E38" s="8">
        <v>799</v>
      </c>
      <c r="F38" s="8">
        <v>250</v>
      </c>
      <c r="G38" s="8">
        <v>150</v>
      </c>
      <c r="H38" s="148"/>
      <c r="I38" s="1"/>
    </row>
    <row r="40" spans="4:10" ht="15" thickBot="1" x14ac:dyDescent="0.4">
      <c r="F40" s="65" t="s">
        <v>75</v>
      </c>
    </row>
    <row r="41" spans="4:10" ht="15" thickBot="1" x14ac:dyDescent="0.4">
      <c r="E41" s="8">
        <v>0</v>
      </c>
      <c r="F41" s="8">
        <v>0</v>
      </c>
      <c r="G41" s="8">
        <v>0</v>
      </c>
      <c r="H41" s="148"/>
      <c r="J41" s="2"/>
    </row>
    <row r="42" spans="4:10" ht="15" thickBot="1" x14ac:dyDescent="0.4">
      <c r="E42" s="8">
        <v>0</v>
      </c>
      <c r="F42" s="8">
        <v>0</v>
      </c>
      <c r="G42" s="8">
        <v>0</v>
      </c>
      <c r="H42" s="148"/>
    </row>
    <row r="43" spans="4:10" ht="15" thickBot="1" x14ac:dyDescent="0.4">
      <c r="E43" s="8">
        <v>1324</v>
      </c>
      <c r="F43" s="8">
        <v>0</v>
      </c>
      <c r="G43" s="8">
        <v>0</v>
      </c>
      <c r="H43" s="148"/>
      <c r="J43" s="4"/>
    </row>
    <row r="45" spans="4:10" x14ac:dyDescent="0.35">
      <c r="D45" s="3"/>
      <c r="E45" s="7"/>
    </row>
    <row r="46" spans="4:10" x14ac:dyDescent="0.35">
      <c r="E46" s="6"/>
    </row>
    <row r="47" spans="4:10" x14ac:dyDescent="0.35">
      <c r="E47" s="6"/>
    </row>
    <row r="48" spans="4:10" x14ac:dyDescent="0.35">
      <c r="E48" s="6"/>
    </row>
    <row r="49" spans="5:5" x14ac:dyDescent="0.35">
      <c r="E49" s="6"/>
    </row>
    <row r="50" spans="5:5" x14ac:dyDescent="0.35">
      <c r="E50" s="6"/>
    </row>
    <row r="51" spans="5:5" x14ac:dyDescent="0.35">
      <c r="E51" s="6"/>
    </row>
    <row r="52" spans="5:5" x14ac:dyDescent="0.35">
      <c r="E52" s="6"/>
    </row>
    <row r="53" spans="5:5" x14ac:dyDescent="0.35">
      <c r="E53" s="6"/>
    </row>
    <row r="54" spans="5:5" x14ac:dyDescent="0.35">
      <c r="E54" s="6"/>
    </row>
    <row r="55" spans="5:5" x14ac:dyDescent="0.35">
      <c r="E55" s="6"/>
    </row>
  </sheetData>
  <mergeCells count="1">
    <mergeCell ref="B9:B14"/>
  </mergeCells>
  <printOptions horizontalCentered="1"/>
  <pageMargins left="0" right="0" top="0.59055118110236227" bottom="0.59055118110236227" header="0" footer="0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3"/>
  <sheetViews>
    <sheetView workbookViewId="0">
      <selection activeCell="A2" sqref="A2"/>
    </sheetView>
  </sheetViews>
  <sheetFormatPr defaultRowHeight="14.5" x14ac:dyDescent="0.35"/>
  <cols>
    <col min="1" max="1" width="13.1796875" customWidth="1"/>
    <col min="2" max="2" width="90.1796875" customWidth="1"/>
  </cols>
  <sheetData>
    <row r="1" spans="1:2" x14ac:dyDescent="0.35">
      <c r="A1">
        <v>1</v>
      </c>
      <c r="B1" t="s">
        <v>100</v>
      </c>
    </row>
    <row r="2" spans="1:2" x14ac:dyDescent="0.35">
      <c r="A2">
        <v>2</v>
      </c>
      <c r="B2" t="s">
        <v>101</v>
      </c>
    </row>
    <row r="3" spans="1:2" x14ac:dyDescent="0.35">
      <c r="A3">
        <v>3</v>
      </c>
      <c r="B3" t="s">
        <v>102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606"/>
  <sheetViews>
    <sheetView topLeftCell="A22" workbookViewId="0">
      <selection activeCell="L4" sqref="L4"/>
    </sheetView>
  </sheetViews>
  <sheetFormatPr defaultColWidth="9.1796875" defaultRowHeight="12.5" x14ac:dyDescent="0.25"/>
  <cols>
    <col min="1" max="3" width="9.1796875" style="10"/>
    <col min="4" max="4" width="10.453125" style="10" bestFit="1" customWidth="1"/>
    <col min="5" max="5" width="10.81640625" style="10" customWidth="1"/>
    <col min="6" max="6" width="10.54296875" style="10" bestFit="1" customWidth="1"/>
    <col min="7" max="7" width="10.453125" style="10" customWidth="1"/>
    <col min="8" max="8" width="10.453125" style="14" customWidth="1"/>
    <col min="9" max="9" width="10.1796875" style="10" customWidth="1"/>
    <col min="10" max="10" width="5.453125" style="10" bestFit="1" customWidth="1"/>
    <col min="11" max="11" width="9.54296875" style="10" bestFit="1" customWidth="1"/>
    <col min="12" max="12" width="11" style="10" customWidth="1"/>
    <col min="13" max="13" width="12" style="10" bestFit="1" customWidth="1"/>
    <col min="14" max="14" width="11.453125" style="10" bestFit="1" customWidth="1"/>
    <col min="15" max="15" width="12.1796875" style="10" bestFit="1" customWidth="1"/>
    <col min="16" max="17" width="12.54296875" style="10" bestFit="1" customWidth="1"/>
    <col min="18" max="23" width="12" style="10" bestFit="1" customWidth="1"/>
    <col min="24" max="16384" width="9.1796875" style="10"/>
  </cols>
  <sheetData>
    <row r="1" spans="1:23" ht="26" x14ac:dyDescent="0.3">
      <c r="A1" s="35"/>
      <c r="B1" s="35"/>
      <c r="C1" s="9"/>
      <c r="D1" s="9"/>
      <c r="E1" s="9"/>
      <c r="F1" s="9"/>
      <c r="G1" s="9"/>
      <c r="H1" s="9"/>
      <c r="L1" s="11" t="s">
        <v>13</v>
      </c>
      <c r="M1" s="12" t="s">
        <v>14</v>
      </c>
      <c r="N1" s="11" t="s">
        <v>15</v>
      </c>
      <c r="O1" s="12" t="s">
        <v>16</v>
      </c>
      <c r="P1" s="11" t="s">
        <v>17</v>
      </c>
      <c r="Q1" s="12" t="s">
        <v>18</v>
      </c>
      <c r="R1" s="11" t="s">
        <v>19</v>
      </c>
      <c r="S1" s="12" t="s">
        <v>20</v>
      </c>
      <c r="T1" s="11" t="s">
        <v>21</v>
      </c>
      <c r="U1" s="12" t="s">
        <v>22</v>
      </c>
      <c r="V1" s="11" t="s">
        <v>23</v>
      </c>
      <c r="W1" s="12" t="s">
        <v>24</v>
      </c>
    </row>
    <row r="2" spans="1:23" ht="13" x14ac:dyDescent="0.3">
      <c r="A2" s="36"/>
      <c r="B2" s="36"/>
      <c r="C2" s="37"/>
      <c r="E2" s="13"/>
      <c r="F2" s="31">
        <f>SUM(F5:F364)</f>
        <v>0</v>
      </c>
      <c r="I2" s="10" t="s">
        <v>25</v>
      </c>
      <c r="J2" s="15" t="e">
        <f>aprProdLTV</f>
        <v>#DIV/0!</v>
      </c>
      <c r="L2" s="16" t="e">
        <f>C4</f>
        <v>#DIV/0!</v>
      </c>
      <c r="M2" s="17" t="s">
        <v>26</v>
      </c>
      <c r="N2" s="16" t="e">
        <f>((1+L2)^-1 - M3)^-1 - 1</f>
        <v>#DIV/0!</v>
      </c>
      <c r="O2" s="17" t="s">
        <v>26</v>
      </c>
      <c r="P2" s="16" t="e">
        <f>((1+N2)^-1 - O3)^-1 - 1</f>
        <v>#DIV/0!</v>
      </c>
      <c r="Q2" s="17" t="s">
        <v>26</v>
      </c>
      <c r="R2" s="16" t="e">
        <f>((1+P2)^-1 - Q3)^-1 - 1</f>
        <v>#DIV/0!</v>
      </c>
      <c r="S2" s="17" t="s">
        <v>26</v>
      </c>
      <c r="T2" s="16" t="e">
        <f>((1+R2)^-1 - S3)^-1 - 1</f>
        <v>#DIV/0!</v>
      </c>
      <c r="U2" s="17" t="s">
        <v>26</v>
      </c>
      <c r="V2" s="16" t="e">
        <f>((1+T2)^-1 - U3)^-1 - 1</f>
        <v>#DIV/0!</v>
      </c>
      <c r="W2" s="17" t="s">
        <v>26</v>
      </c>
    </row>
    <row r="3" spans="1:23" ht="26.5" thickBot="1" x14ac:dyDescent="0.35">
      <c r="A3" s="57" t="s">
        <v>27</v>
      </c>
      <c r="B3" s="57" t="s">
        <v>56</v>
      </c>
      <c r="C3" s="57" t="s">
        <v>28</v>
      </c>
      <c r="D3" s="58" t="s">
        <v>29</v>
      </c>
      <c r="E3" s="59" t="s">
        <v>30</v>
      </c>
      <c r="F3" s="59" t="s">
        <v>31</v>
      </c>
      <c r="G3" s="58" t="s">
        <v>32</v>
      </c>
      <c r="H3" s="57" t="s">
        <v>33</v>
      </c>
      <c r="I3" s="59" t="s">
        <v>34</v>
      </c>
      <c r="K3" s="20" t="s">
        <v>35</v>
      </c>
      <c r="L3" s="21" t="e">
        <f>1+L2</f>
        <v>#DIV/0!</v>
      </c>
      <c r="M3" s="22" t="e">
        <f>SUM(L4:L605)/SUM(M4:M605)</f>
        <v>#DIV/0!</v>
      </c>
      <c r="N3" s="21" t="e">
        <f>1+N2</f>
        <v>#DIV/0!</v>
      </c>
      <c r="O3" s="22" t="e">
        <f>SUM(N4:N605)/SUM(O4:O605)</f>
        <v>#DIV/0!</v>
      </c>
      <c r="P3" s="21" t="e">
        <f>1+P2</f>
        <v>#DIV/0!</v>
      </c>
      <c r="Q3" s="22" t="e">
        <f>SUM(P4:P605)/SUM(Q4:Q605)</f>
        <v>#DIV/0!</v>
      </c>
      <c r="R3" s="21" t="e">
        <f>1+R2</f>
        <v>#DIV/0!</v>
      </c>
      <c r="S3" s="22" t="e">
        <f>SUM(R4:R605)/SUM(S4:S605)</f>
        <v>#DIV/0!</v>
      </c>
      <c r="T3" s="21" t="e">
        <f>1+T2</f>
        <v>#DIV/0!</v>
      </c>
      <c r="U3" s="22" t="e">
        <f>SUM(T4:T605)/SUM(U4:U605)</f>
        <v>#DIV/0!</v>
      </c>
      <c r="V3" s="21" t="e">
        <f>1+V2</f>
        <v>#DIV/0!</v>
      </c>
      <c r="W3" s="22" t="e">
        <f>SUM(V4:V605)/SUM(W4:W605)</f>
        <v>#DIV/0!</v>
      </c>
    </row>
    <row r="4" spans="1:23" ht="13" thickBot="1" x14ac:dyDescent="0.3">
      <c r="A4" s="14">
        <v>0</v>
      </c>
      <c r="B4" s="56">
        <f ca="1">DateDrawdown</f>
        <v>44761</v>
      </c>
      <c r="C4" s="23" t="e">
        <f>RateLTV</f>
        <v>#DIV/0!</v>
      </c>
      <c r="D4" s="24" t="e">
        <f>TRUNC(RepayLTV,2)</f>
        <v>#DIV/0!</v>
      </c>
      <c r="E4" s="25">
        <f>-LoanAmt-FeeCAP</f>
        <v>0</v>
      </c>
      <c r="F4" s="25" t="e">
        <f ca="1">ROUND(C4*E4*(EOMONTH(B4,0)-B4)/365,2)</f>
        <v>#DIV/0!</v>
      </c>
      <c r="G4" s="10" t="e">
        <f ca="1">IF(A4="","",IF(H1="Y",F4,F4))</f>
        <v>#DIV/0!</v>
      </c>
      <c r="H4" s="26" t="str">
        <f ca="1">IF(A4="","",IF(MOD(MONTH(B4),3)=0,"Y",""))</f>
        <v/>
      </c>
      <c r="I4" s="25">
        <f ca="1">IF(A4="","",IF(H4="Y",E4+G4,E4))</f>
        <v>0</v>
      </c>
      <c r="K4" s="27">
        <f>IF(A4="","",A4/12)</f>
        <v>0</v>
      </c>
      <c r="L4" s="28" t="e">
        <f>IF($A4="","",(-LoanAmt+FeeUpfront)*(L$3^-$K4))</f>
        <v>#DIV/0!</v>
      </c>
      <c r="M4" s="29" t="e">
        <f>IF($A4="","",$K4*(-LoanAmt+FeeUpfront)*(L$3^-($K4-1)))</f>
        <v>#DIV/0!</v>
      </c>
      <c r="N4" s="28" t="e">
        <f>IF($A4="","",(-LoanAmt+FeeUpfront)*(N$3^-$K4))</f>
        <v>#DIV/0!</v>
      </c>
      <c r="O4" s="29" t="e">
        <f>IF($A4="","",$K4*(-LoanAmt+FeeUpfront)*(N$3^-($K4-1)))</f>
        <v>#DIV/0!</v>
      </c>
      <c r="P4" s="28" t="e">
        <f>IF($A4="","",(-LoanAmt+FeeUpfront)*(P$3^-$K4))</f>
        <v>#DIV/0!</v>
      </c>
      <c r="Q4" s="29" t="e">
        <f>IF($A4="","",$K4*(-LoanAmt+FeeUpfront)*(P$3^-($K4-1)))</f>
        <v>#DIV/0!</v>
      </c>
      <c r="R4" s="28" t="e">
        <f>IF($A4="","",(-LoanAmt+FeeUpfront)*(R$3^-$K4))</f>
        <v>#DIV/0!</v>
      </c>
      <c r="S4" s="29" t="e">
        <f>IF($A4="","",$K4*(-LoanAmt+FeeUpfront)*(R$3^-($K4-1)))</f>
        <v>#DIV/0!</v>
      </c>
      <c r="T4" s="28" t="e">
        <f>IF($A4="","",(-LoanAmt+FeeUpfront)*(T$3^-$K4))</f>
        <v>#DIV/0!</v>
      </c>
      <c r="U4" s="29" t="e">
        <f>IF($A4="","",$K4*(-LoanAmt+FeeUpfront)*(T$3^-($K4-1)))</f>
        <v>#DIV/0!</v>
      </c>
      <c r="V4" s="28" t="e">
        <f>IF($A4="","",(-LoanAmt+FeeUpfront)*(V$3^-$K4))</f>
        <v>#DIV/0!</v>
      </c>
      <c r="W4" s="29" t="e">
        <f>IF($A4="","",$K4*(-LoanAmt+FeeUpfront)*(V$3^-($K4-1)))</f>
        <v>#DIV/0!</v>
      </c>
    </row>
    <row r="5" spans="1:23" x14ac:dyDescent="0.25">
      <c r="A5" s="14" t="str">
        <f t="shared" ref="A5:A68" si="0">IF(A4&lt;term*12,A4+1,"")</f>
        <v/>
      </c>
      <c r="B5" s="56">
        <f t="shared" ref="B5:B68" ca="1" si="1">IF(B4="","",IF(B4&lt;DateLastRepay,EDATE(Date1stRepay,A4),""))</f>
        <v>44805</v>
      </c>
      <c r="C5" s="30" t="str">
        <f>IF(A5="","",C4)</f>
        <v/>
      </c>
      <c r="E5" s="25" t="e">
        <f>D4</f>
        <v>#DIV/0!</v>
      </c>
      <c r="F5" s="25" t="str">
        <f>IF(A5="","",ROUND(I4*C5/12,2))</f>
        <v/>
      </c>
      <c r="G5" s="31" t="str">
        <f>IF(A5="","",IF(H4="Y",F5,G4+F5))</f>
        <v/>
      </c>
      <c r="H5" s="26" t="str">
        <f>IF(A5="","",IF(MOD(MONTH(B5),3)=0,"Y",""))</f>
        <v/>
      </c>
      <c r="I5" s="25" t="str">
        <f>IF(A5="","",IF(H5="Y",I4+E5+G5,I4+E5))</f>
        <v/>
      </c>
      <c r="K5" s="27" t="str">
        <f>IF(A5="","",A5/12)</f>
        <v/>
      </c>
      <c r="L5" s="28" t="str">
        <f t="shared" ref="L5:L68" si="2">IF($A5="","",($E5)*(L$3^-$K5))</f>
        <v/>
      </c>
      <c r="M5" s="29" t="str">
        <f t="shared" ref="M5:M68" si="3">IF($A5="","",$K5*($E5*(L$3^-($K5-1))))</f>
        <v/>
      </c>
      <c r="N5" s="28" t="str">
        <f t="shared" ref="N5:N68" si="4">IF($A5="","",($E5)*(N$3^-$K5))</f>
        <v/>
      </c>
      <c r="O5" s="29" t="str">
        <f t="shared" ref="O5:O68" si="5">IF($A5="","",$K5*($E5)*(N$3^-($K5-1)))</f>
        <v/>
      </c>
      <c r="P5" s="28" t="str">
        <f t="shared" ref="P5:P68" si="6">IF($A5="","",($E5)*(P$3^-$K5))</f>
        <v/>
      </c>
      <c r="Q5" s="29" t="str">
        <f t="shared" ref="Q5:Q68" si="7">IF($A5="","",$K5*($E5)*(P$3^-($K5-1)))</f>
        <v/>
      </c>
      <c r="R5" s="28" t="str">
        <f t="shared" ref="R5:R68" si="8">IF($A5="","",($E5)*(R$3^-$K5))</f>
        <v/>
      </c>
      <c r="S5" s="29" t="str">
        <f t="shared" ref="S5:S68" si="9">IF($A5="","",$K5*($E5)*(R$3^-($K5-1)))</f>
        <v/>
      </c>
      <c r="T5" s="28" t="str">
        <f t="shared" ref="T5:T68" si="10">IF($A5="","",($E5)*(T$3^-$K5))</f>
        <v/>
      </c>
      <c r="U5" s="29" t="str">
        <f t="shared" ref="U5:U68" si="11">IF($A5="","",$K5*($E5)*(T$3^-($K5-1)))</f>
        <v/>
      </c>
      <c r="V5" s="28" t="str">
        <f t="shared" ref="V5:V68" si="12">IF($A5="","",($E5)*(V$3^-$K5))</f>
        <v/>
      </c>
      <c r="W5" s="29" t="str">
        <f t="shared" ref="W5:W68" si="13">IF($A5="","",$K5*($E5)*(V$3^-($K5-1)))</f>
        <v/>
      </c>
    </row>
    <row r="6" spans="1:23" x14ac:dyDescent="0.25">
      <c r="A6" s="14" t="str">
        <f t="shared" si="0"/>
        <v/>
      </c>
      <c r="B6" s="56" t="str">
        <f t="shared" ca="1" si="1"/>
        <v/>
      </c>
      <c r="C6" s="30" t="str">
        <f t="shared" ref="C6:C69" si="14">IF(A6="","",C5)</f>
        <v/>
      </c>
      <c r="E6" s="25" t="str">
        <f>IF(A6="","",IF(D6="",IF(A7="",-(I5+G6)+FeeFinal,D4),D6))</f>
        <v/>
      </c>
      <c r="F6" s="25" t="str">
        <f t="shared" ref="F6:F69" si="15">IF(A6="","",ROUND(I5*C6/12,2))</f>
        <v/>
      </c>
      <c r="G6" s="31" t="str">
        <f t="shared" ref="G6:G69" si="16">IF(A6="","",IF(H5="Y",F6,G5+F6))</f>
        <v/>
      </c>
      <c r="H6" s="26" t="str">
        <f>IF(A6="","",IF(MOD(MONTH(B6),3)=0,"Y",""))</f>
        <v/>
      </c>
      <c r="I6" s="25" t="str">
        <f t="shared" ref="I6:I69" si="17">IF(A6="","",IF(H6="Y",I5+E6+G6,I5+E6))</f>
        <v/>
      </c>
      <c r="K6" s="27" t="str">
        <f t="shared" ref="K6:K69" si="18">IF(A6="","",A6/12)</f>
        <v/>
      </c>
      <c r="L6" s="28" t="str">
        <f t="shared" si="2"/>
        <v/>
      </c>
      <c r="M6" s="29" t="str">
        <f t="shared" si="3"/>
        <v/>
      </c>
      <c r="N6" s="28" t="str">
        <f t="shared" si="4"/>
        <v/>
      </c>
      <c r="O6" s="29" t="str">
        <f t="shared" si="5"/>
        <v/>
      </c>
      <c r="P6" s="28" t="str">
        <f t="shared" si="6"/>
        <v/>
      </c>
      <c r="Q6" s="29" t="str">
        <f t="shared" si="7"/>
        <v/>
      </c>
      <c r="R6" s="28" t="str">
        <f t="shared" si="8"/>
        <v/>
      </c>
      <c r="S6" s="29" t="str">
        <f t="shared" si="9"/>
        <v/>
      </c>
      <c r="T6" s="28" t="str">
        <f t="shared" si="10"/>
        <v/>
      </c>
      <c r="U6" s="29" t="str">
        <f t="shared" si="11"/>
        <v/>
      </c>
      <c r="V6" s="28" t="str">
        <f t="shared" si="12"/>
        <v/>
      </c>
      <c r="W6" s="29" t="str">
        <f t="shared" si="13"/>
        <v/>
      </c>
    </row>
    <row r="7" spans="1:23" x14ac:dyDescent="0.25">
      <c r="A7" s="14" t="str">
        <f t="shared" si="0"/>
        <v/>
      </c>
      <c r="B7" s="56" t="str">
        <f t="shared" ca="1" si="1"/>
        <v/>
      </c>
      <c r="C7" s="30" t="str">
        <f t="shared" si="14"/>
        <v/>
      </c>
      <c r="E7" s="25" t="str">
        <f t="shared" ref="E7:E69" si="19">IF(A7="","",IF(D7="",IF(A8="",-(I6+G7)+FeeFinal,E6),D7))</f>
        <v/>
      </c>
      <c r="F7" s="25" t="str">
        <f t="shared" si="15"/>
        <v/>
      </c>
      <c r="G7" s="31" t="str">
        <f t="shared" si="16"/>
        <v/>
      </c>
      <c r="H7" s="26" t="str">
        <f>IF(A7="","",IF(MOD(MONTH(B7),3)=0,"Y",""))</f>
        <v/>
      </c>
      <c r="I7" s="25" t="str">
        <f t="shared" si="17"/>
        <v/>
      </c>
      <c r="K7" s="27" t="str">
        <f t="shared" si="18"/>
        <v/>
      </c>
      <c r="L7" s="28" t="str">
        <f t="shared" si="2"/>
        <v/>
      </c>
      <c r="M7" s="29" t="str">
        <f t="shared" si="3"/>
        <v/>
      </c>
      <c r="N7" s="28" t="str">
        <f t="shared" si="4"/>
        <v/>
      </c>
      <c r="O7" s="29" t="str">
        <f t="shared" si="5"/>
        <v/>
      </c>
      <c r="P7" s="28" t="str">
        <f t="shared" si="6"/>
        <v/>
      </c>
      <c r="Q7" s="29" t="str">
        <f t="shared" si="7"/>
        <v/>
      </c>
      <c r="R7" s="28" t="str">
        <f t="shared" si="8"/>
        <v/>
      </c>
      <c r="S7" s="29" t="str">
        <f t="shared" si="9"/>
        <v/>
      </c>
      <c r="T7" s="28" t="str">
        <f t="shared" si="10"/>
        <v/>
      </c>
      <c r="U7" s="29" t="str">
        <f t="shared" si="11"/>
        <v/>
      </c>
      <c r="V7" s="28" t="str">
        <f t="shared" si="12"/>
        <v/>
      </c>
      <c r="W7" s="29" t="str">
        <f t="shared" si="13"/>
        <v/>
      </c>
    </row>
    <row r="8" spans="1:23" x14ac:dyDescent="0.25">
      <c r="A8" s="14" t="str">
        <f t="shared" si="0"/>
        <v/>
      </c>
      <c r="B8" s="56" t="str">
        <f t="shared" ca="1" si="1"/>
        <v/>
      </c>
      <c r="C8" s="30" t="str">
        <f t="shared" si="14"/>
        <v/>
      </c>
      <c r="E8" s="25" t="str">
        <f t="shared" si="19"/>
        <v/>
      </c>
      <c r="F8" s="25" t="str">
        <f t="shared" si="15"/>
        <v/>
      </c>
      <c r="G8" s="31" t="str">
        <f t="shared" si="16"/>
        <v/>
      </c>
      <c r="H8" s="26" t="str">
        <f t="shared" ref="H8:H71" si="20">IF(A8="","",IF(MOD(MONTH(B8),3)=0,"Y",""))</f>
        <v/>
      </c>
      <c r="I8" s="25" t="str">
        <f t="shared" si="17"/>
        <v/>
      </c>
      <c r="K8" s="27" t="str">
        <f t="shared" si="18"/>
        <v/>
      </c>
      <c r="L8" s="28" t="str">
        <f t="shared" si="2"/>
        <v/>
      </c>
      <c r="M8" s="29" t="str">
        <f t="shared" si="3"/>
        <v/>
      </c>
      <c r="N8" s="28" t="str">
        <f t="shared" si="4"/>
        <v/>
      </c>
      <c r="O8" s="29" t="str">
        <f t="shared" si="5"/>
        <v/>
      </c>
      <c r="P8" s="28" t="str">
        <f t="shared" si="6"/>
        <v/>
      </c>
      <c r="Q8" s="29" t="str">
        <f t="shared" si="7"/>
        <v/>
      </c>
      <c r="R8" s="28" t="str">
        <f t="shared" si="8"/>
        <v/>
      </c>
      <c r="S8" s="29" t="str">
        <f t="shared" si="9"/>
        <v/>
      </c>
      <c r="T8" s="28" t="str">
        <f t="shared" si="10"/>
        <v/>
      </c>
      <c r="U8" s="29" t="str">
        <f t="shared" si="11"/>
        <v/>
      </c>
      <c r="V8" s="28" t="str">
        <f t="shared" si="12"/>
        <v/>
      </c>
      <c r="W8" s="29" t="str">
        <f t="shared" si="13"/>
        <v/>
      </c>
    </row>
    <row r="9" spans="1:23" x14ac:dyDescent="0.25">
      <c r="A9" s="14" t="str">
        <f t="shared" si="0"/>
        <v/>
      </c>
      <c r="B9" s="56" t="str">
        <f t="shared" ca="1" si="1"/>
        <v/>
      </c>
      <c r="C9" s="30" t="str">
        <f t="shared" si="14"/>
        <v/>
      </c>
      <c r="E9" s="25" t="str">
        <f t="shared" si="19"/>
        <v/>
      </c>
      <c r="F9" s="25" t="str">
        <f t="shared" si="15"/>
        <v/>
      </c>
      <c r="G9" s="31" t="str">
        <f t="shared" si="16"/>
        <v/>
      </c>
      <c r="H9" s="26" t="str">
        <f t="shared" si="20"/>
        <v/>
      </c>
      <c r="I9" s="25" t="str">
        <f t="shared" si="17"/>
        <v/>
      </c>
      <c r="K9" s="27" t="str">
        <f t="shared" si="18"/>
        <v/>
      </c>
      <c r="L9" s="28" t="str">
        <f t="shared" si="2"/>
        <v/>
      </c>
      <c r="M9" s="29" t="str">
        <f t="shared" si="3"/>
        <v/>
      </c>
      <c r="N9" s="28" t="str">
        <f t="shared" si="4"/>
        <v/>
      </c>
      <c r="O9" s="29" t="str">
        <f t="shared" si="5"/>
        <v/>
      </c>
      <c r="P9" s="28" t="str">
        <f t="shared" si="6"/>
        <v/>
      </c>
      <c r="Q9" s="29" t="str">
        <f t="shared" si="7"/>
        <v/>
      </c>
      <c r="R9" s="28" t="str">
        <f t="shared" si="8"/>
        <v/>
      </c>
      <c r="S9" s="29" t="str">
        <f t="shared" si="9"/>
        <v/>
      </c>
      <c r="T9" s="28" t="str">
        <f t="shared" si="10"/>
        <v/>
      </c>
      <c r="U9" s="29" t="str">
        <f t="shared" si="11"/>
        <v/>
      </c>
      <c r="V9" s="28" t="str">
        <f t="shared" si="12"/>
        <v/>
      </c>
      <c r="W9" s="29" t="str">
        <f t="shared" si="13"/>
        <v/>
      </c>
    </row>
    <row r="10" spans="1:23" x14ac:dyDescent="0.25">
      <c r="A10" s="14" t="str">
        <f t="shared" si="0"/>
        <v/>
      </c>
      <c r="B10" s="56" t="str">
        <f t="shared" ca="1" si="1"/>
        <v/>
      </c>
      <c r="C10" s="30" t="str">
        <f t="shared" si="14"/>
        <v/>
      </c>
      <c r="E10" s="25" t="str">
        <f t="shared" si="19"/>
        <v/>
      </c>
      <c r="F10" s="25" t="str">
        <f t="shared" si="15"/>
        <v/>
      </c>
      <c r="G10" s="31" t="str">
        <f t="shared" si="16"/>
        <v/>
      </c>
      <c r="H10" s="26" t="str">
        <f t="shared" si="20"/>
        <v/>
      </c>
      <c r="I10" s="25" t="str">
        <f t="shared" si="17"/>
        <v/>
      </c>
      <c r="K10" s="27" t="str">
        <f t="shared" si="18"/>
        <v/>
      </c>
      <c r="L10" s="28" t="str">
        <f t="shared" si="2"/>
        <v/>
      </c>
      <c r="M10" s="29" t="str">
        <f t="shared" si="3"/>
        <v/>
      </c>
      <c r="N10" s="28" t="str">
        <f t="shared" si="4"/>
        <v/>
      </c>
      <c r="O10" s="29" t="str">
        <f t="shared" si="5"/>
        <v/>
      </c>
      <c r="P10" s="28" t="str">
        <f t="shared" si="6"/>
        <v/>
      </c>
      <c r="Q10" s="29" t="str">
        <f t="shared" si="7"/>
        <v/>
      </c>
      <c r="R10" s="28" t="str">
        <f t="shared" si="8"/>
        <v/>
      </c>
      <c r="S10" s="29" t="str">
        <f t="shared" si="9"/>
        <v/>
      </c>
      <c r="T10" s="28" t="str">
        <f t="shared" si="10"/>
        <v/>
      </c>
      <c r="U10" s="29" t="str">
        <f t="shared" si="11"/>
        <v/>
      </c>
      <c r="V10" s="28" t="str">
        <f t="shared" si="12"/>
        <v/>
      </c>
      <c r="W10" s="29" t="str">
        <f t="shared" si="13"/>
        <v/>
      </c>
    </row>
    <row r="11" spans="1:23" x14ac:dyDescent="0.25">
      <c r="A11" s="14" t="str">
        <f t="shared" si="0"/>
        <v/>
      </c>
      <c r="B11" s="56" t="str">
        <f t="shared" ca="1" si="1"/>
        <v/>
      </c>
      <c r="C11" s="30" t="str">
        <f t="shared" si="14"/>
        <v/>
      </c>
      <c r="E11" s="25" t="str">
        <f t="shared" si="19"/>
        <v/>
      </c>
      <c r="F11" s="25" t="str">
        <f t="shared" si="15"/>
        <v/>
      </c>
      <c r="G11" s="31" t="str">
        <f t="shared" si="16"/>
        <v/>
      </c>
      <c r="H11" s="26" t="str">
        <f t="shared" si="20"/>
        <v/>
      </c>
      <c r="I11" s="25" t="str">
        <f t="shared" si="17"/>
        <v/>
      </c>
      <c r="K11" s="27" t="str">
        <f t="shared" si="18"/>
        <v/>
      </c>
      <c r="L11" s="28" t="str">
        <f t="shared" si="2"/>
        <v/>
      </c>
      <c r="M11" s="29" t="str">
        <f t="shared" si="3"/>
        <v/>
      </c>
      <c r="N11" s="28" t="str">
        <f t="shared" si="4"/>
        <v/>
      </c>
      <c r="O11" s="29" t="str">
        <f t="shared" si="5"/>
        <v/>
      </c>
      <c r="P11" s="28" t="str">
        <f t="shared" si="6"/>
        <v/>
      </c>
      <c r="Q11" s="29" t="str">
        <f t="shared" si="7"/>
        <v/>
      </c>
      <c r="R11" s="28" t="str">
        <f t="shared" si="8"/>
        <v/>
      </c>
      <c r="S11" s="29" t="str">
        <f t="shared" si="9"/>
        <v/>
      </c>
      <c r="T11" s="28" t="str">
        <f t="shared" si="10"/>
        <v/>
      </c>
      <c r="U11" s="29" t="str">
        <f t="shared" si="11"/>
        <v/>
      </c>
      <c r="V11" s="28" t="str">
        <f t="shared" si="12"/>
        <v/>
      </c>
      <c r="W11" s="29" t="str">
        <f t="shared" si="13"/>
        <v/>
      </c>
    </row>
    <row r="12" spans="1:23" x14ac:dyDescent="0.25">
      <c r="A12" s="14" t="str">
        <f t="shared" si="0"/>
        <v/>
      </c>
      <c r="B12" s="56" t="str">
        <f t="shared" ca="1" si="1"/>
        <v/>
      </c>
      <c r="C12" s="30" t="str">
        <f t="shared" si="14"/>
        <v/>
      </c>
      <c r="E12" s="25" t="str">
        <f t="shared" si="19"/>
        <v/>
      </c>
      <c r="F12" s="25" t="str">
        <f t="shared" si="15"/>
        <v/>
      </c>
      <c r="G12" s="31" t="str">
        <f t="shared" si="16"/>
        <v/>
      </c>
      <c r="H12" s="26" t="str">
        <f t="shared" si="20"/>
        <v/>
      </c>
      <c r="I12" s="25" t="str">
        <f t="shared" si="17"/>
        <v/>
      </c>
      <c r="K12" s="27" t="str">
        <f t="shared" si="18"/>
        <v/>
      </c>
      <c r="L12" s="28" t="str">
        <f t="shared" si="2"/>
        <v/>
      </c>
      <c r="M12" s="29" t="str">
        <f t="shared" si="3"/>
        <v/>
      </c>
      <c r="N12" s="28" t="str">
        <f t="shared" si="4"/>
        <v/>
      </c>
      <c r="O12" s="29" t="str">
        <f t="shared" si="5"/>
        <v/>
      </c>
      <c r="P12" s="28" t="str">
        <f t="shared" si="6"/>
        <v/>
      </c>
      <c r="Q12" s="29" t="str">
        <f t="shared" si="7"/>
        <v/>
      </c>
      <c r="R12" s="28" t="str">
        <f t="shared" si="8"/>
        <v/>
      </c>
      <c r="S12" s="29" t="str">
        <f t="shared" si="9"/>
        <v/>
      </c>
      <c r="T12" s="28" t="str">
        <f t="shared" si="10"/>
        <v/>
      </c>
      <c r="U12" s="29" t="str">
        <f t="shared" si="11"/>
        <v/>
      </c>
      <c r="V12" s="28" t="str">
        <f t="shared" si="12"/>
        <v/>
      </c>
      <c r="W12" s="29" t="str">
        <f t="shared" si="13"/>
        <v/>
      </c>
    </row>
    <row r="13" spans="1:23" x14ac:dyDescent="0.25">
      <c r="A13" s="14" t="str">
        <f t="shared" si="0"/>
        <v/>
      </c>
      <c r="B13" s="56" t="str">
        <f t="shared" ca="1" si="1"/>
        <v/>
      </c>
      <c r="C13" s="30" t="str">
        <f t="shared" si="14"/>
        <v/>
      </c>
      <c r="E13" s="25" t="str">
        <f t="shared" si="19"/>
        <v/>
      </c>
      <c r="F13" s="25" t="str">
        <f t="shared" si="15"/>
        <v/>
      </c>
      <c r="G13" s="31" t="str">
        <f t="shared" si="16"/>
        <v/>
      </c>
      <c r="H13" s="26" t="str">
        <f t="shared" si="20"/>
        <v/>
      </c>
      <c r="I13" s="25" t="str">
        <f t="shared" si="17"/>
        <v/>
      </c>
      <c r="K13" s="27" t="str">
        <f t="shared" si="18"/>
        <v/>
      </c>
      <c r="L13" s="28" t="str">
        <f t="shared" si="2"/>
        <v/>
      </c>
      <c r="M13" s="29" t="str">
        <f t="shared" si="3"/>
        <v/>
      </c>
      <c r="N13" s="28" t="str">
        <f t="shared" si="4"/>
        <v/>
      </c>
      <c r="O13" s="29" t="str">
        <f t="shared" si="5"/>
        <v/>
      </c>
      <c r="P13" s="28" t="str">
        <f t="shared" si="6"/>
        <v/>
      </c>
      <c r="Q13" s="29" t="str">
        <f t="shared" si="7"/>
        <v/>
      </c>
      <c r="R13" s="28" t="str">
        <f t="shared" si="8"/>
        <v/>
      </c>
      <c r="S13" s="29" t="str">
        <f t="shared" si="9"/>
        <v/>
      </c>
      <c r="T13" s="28" t="str">
        <f t="shared" si="10"/>
        <v/>
      </c>
      <c r="U13" s="29" t="str">
        <f t="shared" si="11"/>
        <v/>
      </c>
      <c r="V13" s="28" t="str">
        <f t="shared" si="12"/>
        <v/>
      </c>
      <c r="W13" s="29" t="str">
        <f t="shared" si="13"/>
        <v/>
      </c>
    </row>
    <row r="14" spans="1:23" x14ac:dyDescent="0.25">
      <c r="A14" s="14" t="str">
        <f t="shared" si="0"/>
        <v/>
      </c>
      <c r="B14" s="56" t="str">
        <f t="shared" ca="1" si="1"/>
        <v/>
      </c>
      <c r="C14" s="30" t="str">
        <f t="shared" si="14"/>
        <v/>
      </c>
      <c r="E14" s="25" t="str">
        <f t="shared" si="19"/>
        <v/>
      </c>
      <c r="F14" s="25" t="str">
        <f t="shared" si="15"/>
        <v/>
      </c>
      <c r="G14" s="31" t="str">
        <f t="shared" si="16"/>
        <v/>
      </c>
      <c r="H14" s="26" t="str">
        <f t="shared" si="20"/>
        <v/>
      </c>
      <c r="I14" s="25" t="str">
        <f t="shared" si="17"/>
        <v/>
      </c>
      <c r="K14" s="27" t="str">
        <f t="shared" si="18"/>
        <v/>
      </c>
      <c r="L14" s="28" t="str">
        <f t="shared" si="2"/>
        <v/>
      </c>
      <c r="M14" s="29" t="str">
        <f t="shared" si="3"/>
        <v/>
      </c>
      <c r="N14" s="28" t="str">
        <f t="shared" si="4"/>
        <v/>
      </c>
      <c r="O14" s="29" t="str">
        <f t="shared" si="5"/>
        <v/>
      </c>
      <c r="P14" s="28" t="str">
        <f t="shared" si="6"/>
        <v/>
      </c>
      <c r="Q14" s="29" t="str">
        <f t="shared" si="7"/>
        <v/>
      </c>
      <c r="R14" s="28" t="str">
        <f t="shared" si="8"/>
        <v/>
      </c>
      <c r="S14" s="29" t="str">
        <f t="shared" si="9"/>
        <v/>
      </c>
      <c r="T14" s="28" t="str">
        <f t="shared" si="10"/>
        <v/>
      </c>
      <c r="U14" s="29" t="str">
        <f t="shared" si="11"/>
        <v/>
      </c>
      <c r="V14" s="28" t="str">
        <f t="shared" si="12"/>
        <v/>
      </c>
      <c r="W14" s="29" t="str">
        <f t="shared" si="13"/>
        <v/>
      </c>
    </row>
    <row r="15" spans="1:23" x14ac:dyDescent="0.25">
      <c r="A15" s="14" t="str">
        <f t="shared" si="0"/>
        <v/>
      </c>
      <c r="B15" s="56" t="str">
        <f t="shared" ca="1" si="1"/>
        <v/>
      </c>
      <c r="C15" s="30" t="str">
        <f t="shared" si="14"/>
        <v/>
      </c>
      <c r="E15" s="25" t="str">
        <f t="shared" si="19"/>
        <v/>
      </c>
      <c r="F15" s="25" t="str">
        <f t="shared" si="15"/>
        <v/>
      </c>
      <c r="G15" s="31" t="str">
        <f t="shared" si="16"/>
        <v/>
      </c>
      <c r="H15" s="26" t="str">
        <f t="shared" si="20"/>
        <v/>
      </c>
      <c r="I15" s="25" t="str">
        <f t="shared" si="17"/>
        <v/>
      </c>
      <c r="K15" s="27" t="str">
        <f t="shared" si="18"/>
        <v/>
      </c>
      <c r="L15" s="28" t="str">
        <f t="shared" si="2"/>
        <v/>
      </c>
      <c r="M15" s="29" t="str">
        <f t="shared" si="3"/>
        <v/>
      </c>
      <c r="N15" s="28" t="str">
        <f t="shared" si="4"/>
        <v/>
      </c>
      <c r="O15" s="29" t="str">
        <f t="shared" si="5"/>
        <v/>
      </c>
      <c r="P15" s="28" t="str">
        <f t="shared" si="6"/>
        <v/>
      </c>
      <c r="Q15" s="29" t="str">
        <f t="shared" si="7"/>
        <v/>
      </c>
      <c r="R15" s="28" t="str">
        <f t="shared" si="8"/>
        <v/>
      </c>
      <c r="S15" s="29" t="str">
        <f t="shared" si="9"/>
        <v/>
      </c>
      <c r="T15" s="28" t="str">
        <f t="shared" si="10"/>
        <v/>
      </c>
      <c r="U15" s="29" t="str">
        <f t="shared" si="11"/>
        <v/>
      </c>
      <c r="V15" s="28" t="str">
        <f t="shared" si="12"/>
        <v/>
      </c>
      <c r="W15" s="29" t="str">
        <f t="shared" si="13"/>
        <v/>
      </c>
    </row>
    <row r="16" spans="1:23" x14ac:dyDescent="0.25">
      <c r="A16" s="14" t="str">
        <f t="shared" si="0"/>
        <v/>
      </c>
      <c r="B16" s="56" t="str">
        <f t="shared" ca="1" si="1"/>
        <v/>
      </c>
      <c r="C16" s="30" t="str">
        <f t="shared" si="14"/>
        <v/>
      </c>
      <c r="E16" s="25" t="str">
        <f t="shared" si="19"/>
        <v/>
      </c>
      <c r="F16" s="25" t="str">
        <f t="shared" si="15"/>
        <v/>
      </c>
      <c r="G16" s="31" t="str">
        <f t="shared" si="16"/>
        <v/>
      </c>
      <c r="H16" s="26" t="str">
        <f t="shared" si="20"/>
        <v/>
      </c>
      <c r="I16" s="25" t="str">
        <f t="shared" si="17"/>
        <v/>
      </c>
      <c r="K16" s="27" t="str">
        <f t="shared" si="18"/>
        <v/>
      </c>
      <c r="L16" s="28" t="str">
        <f t="shared" si="2"/>
        <v/>
      </c>
      <c r="M16" s="29" t="str">
        <f t="shared" si="3"/>
        <v/>
      </c>
      <c r="N16" s="28" t="str">
        <f t="shared" si="4"/>
        <v/>
      </c>
      <c r="O16" s="29" t="str">
        <f t="shared" si="5"/>
        <v/>
      </c>
      <c r="P16" s="28" t="str">
        <f t="shared" si="6"/>
        <v/>
      </c>
      <c r="Q16" s="29" t="str">
        <f t="shared" si="7"/>
        <v/>
      </c>
      <c r="R16" s="28" t="str">
        <f t="shared" si="8"/>
        <v/>
      </c>
      <c r="S16" s="29" t="str">
        <f t="shared" si="9"/>
        <v/>
      </c>
      <c r="T16" s="28" t="str">
        <f t="shared" si="10"/>
        <v/>
      </c>
      <c r="U16" s="29" t="str">
        <f t="shared" si="11"/>
        <v/>
      </c>
      <c r="V16" s="28" t="str">
        <f t="shared" si="12"/>
        <v/>
      </c>
      <c r="W16" s="29" t="str">
        <f t="shared" si="13"/>
        <v/>
      </c>
    </row>
    <row r="17" spans="1:23" x14ac:dyDescent="0.25">
      <c r="A17" s="14" t="str">
        <f t="shared" si="0"/>
        <v/>
      </c>
      <c r="B17" s="56" t="str">
        <f t="shared" ca="1" si="1"/>
        <v/>
      </c>
      <c r="C17" s="30" t="str">
        <f t="shared" si="14"/>
        <v/>
      </c>
      <c r="E17" s="25" t="str">
        <f t="shared" si="19"/>
        <v/>
      </c>
      <c r="F17" s="25" t="str">
        <f t="shared" si="15"/>
        <v/>
      </c>
      <c r="G17" s="31" t="str">
        <f t="shared" si="16"/>
        <v/>
      </c>
      <c r="H17" s="26" t="str">
        <f t="shared" si="20"/>
        <v/>
      </c>
      <c r="I17" s="25" t="str">
        <f t="shared" si="17"/>
        <v/>
      </c>
      <c r="K17" s="27" t="str">
        <f t="shared" si="18"/>
        <v/>
      </c>
      <c r="L17" s="28" t="str">
        <f t="shared" si="2"/>
        <v/>
      </c>
      <c r="M17" s="29" t="str">
        <f t="shared" si="3"/>
        <v/>
      </c>
      <c r="N17" s="28" t="str">
        <f t="shared" si="4"/>
        <v/>
      </c>
      <c r="O17" s="29" t="str">
        <f t="shared" si="5"/>
        <v/>
      </c>
      <c r="P17" s="28" t="str">
        <f t="shared" si="6"/>
        <v/>
      </c>
      <c r="Q17" s="29" t="str">
        <f t="shared" si="7"/>
        <v/>
      </c>
      <c r="R17" s="28" t="str">
        <f t="shared" si="8"/>
        <v/>
      </c>
      <c r="S17" s="29" t="str">
        <f t="shared" si="9"/>
        <v/>
      </c>
      <c r="T17" s="28" t="str">
        <f t="shared" si="10"/>
        <v/>
      </c>
      <c r="U17" s="29" t="str">
        <f t="shared" si="11"/>
        <v/>
      </c>
      <c r="V17" s="28" t="str">
        <f t="shared" si="12"/>
        <v/>
      </c>
      <c r="W17" s="29" t="str">
        <f t="shared" si="13"/>
        <v/>
      </c>
    </row>
    <row r="18" spans="1:23" x14ac:dyDescent="0.25">
      <c r="A18" s="14" t="str">
        <f t="shared" si="0"/>
        <v/>
      </c>
      <c r="B18" s="56" t="str">
        <f t="shared" ca="1" si="1"/>
        <v/>
      </c>
      <c r="C18" s="30" t="str">
        <f t="shared" si="14"/>
        <v/>
      </c>
      <c r="E18" s="25" t="str">
        <f t="shared" si="19"/>
        <v/>
      </c>
      <c r="F18" s="25" t="str">
        <f t="shared" si="15"/>
        <v/>
      </c>
      <c r="G18" s="31" t="str">
        <f t="shared" si="16"/>
        <v/>
      </c>
      <c r="H18" s="26" t="str">
        <f t="shared" si="20"/>
        <v/>
      </c>
      <c r="I18" s="25" t="str">
        <f t="shared" si="17"/>
        <v/>
      </c>
      <c r="K18" s="27" t="str">
        <f t="shared" si="18"/>
        <v/>
      </c>
      <c r="L18" s="28" t="str">
        <f t="shared" si="2"/>
        <v/>
      </c>
      <c r="M18" s="29" t="str">
        <f t="shared" si="3"/>
        <v/>
      </c>
      <c r="N18" s="28" t="str">
        <f t="shared" si="4"/>
        <v/>
      </c>
      <c r="O18" s="29" t="str">
        <f t="shared" si="5"/>
        <v/>
      </c>
      <c r="P18" s="28" t="str">
        <f t="shared" si="6"/>
        <v/>
      </c>
      <c r="Q18" s="29" t="str">
        <f t="shared" si="7"/>
        <v/>
      </c>
      <c r="R18" s="28" t="str">
        <f t="shared" si="8"/>
        <v/>
      </c>
      <c r="S18" s="29" t="str">
        <f t="shared" si="9"/>
        <v/>
      </c>
      <c r="T18" s="28" t="str">
        <f t="shared" si="10"/>
        <v/>
      </c>
      <c r="U18" s="29" t="str">
        <f t="shared" si="11"/>
        <v/>
      </c>
      <c r="V18" s="28" t="str">
        <f t="shared" si="12"/>
        <v/>
      </c>
      <c r="W18" s="29" t="str">
        <f t="shared" si="13"/>
        <v/>
      </c>
    </row>
    <row r="19" spans="1:23" x14ac:dyDescent="0.25">
      <c r="A19" s="14" t="str">
        <f t="shared" si="0"/>
        <v/>
      </c>
      <c r="B19" s="56" t="str">
        <f t="shared" ca="1" si="1"/>
        <v/>
      </c>
      <c r="C19" s="30" t="str">
        <f t="shared" si="14"/>
        <v/>
      </c>
      <c r="E19" s="25" t="str">
        <f t="shared" si="19"/>
        <v/>
      </c>
      <c r="F19" s="25" t="str">
        <f t="shared" si="15"/>
        <v/>
      </c>
      <c r="G19" s="31" t="str">
        <f t="shared" si="16"/>
        <v/>
      </c>
      <c r="H19" s="26" t="str">
        <f t="shared" si="20"/>
        <v/>
      </c>
      <c r="I19" s="25" t="str">
        <f t="shared" si="17"/>
        <v/>
      </c>
      <c r="K19" s="27" t="str">
        <f t="shared" si="18"/>
        <v/>
      </c>
      <c r="L19" s="28" t="str">
        <f t="shared" si="2"/>
        <v/>
      </c>
      <c r="M19" s="29" t="str">
        <f t="shared" si="3"/>
        <v/>
      </c>
      <c r="N19" s="28" t="str">
        <f t="shared" si="4"/>
        <v/>
      </c>
      <c r="O19" s="29" t="str">
        <f t="shared" si="5"/>
        <v/>
      </c>
      <c r="P19" s="28" t="str">
        <f t="shared" si="6"/>
        <v/>
      </c>
      <c r="Q19" s="29" t="str">
        <f t="shared" si="7"/>
        <v/>
      </c>
      <c r="R19" s="28" t="str">
        <f t="shared" si="8"/>
        <v/>
      </c>
      <c r="S19" s="29" t="str">
        <f t="shared" si="9"/>
        <v/>
      </c>
      <c r="T19" s="28" t="str">
        <f t="shared" si="10"/>
        <v/>
      </c>
      <c r="U19" s="29" t="str">
        <f t="shared" si="11"/>
        <v/>
      </c>
      <c r="V19" s="28" t="str">
        <f t="shared" si="12"/>
        <v/>
      </c>
      <c r="W19" s="29" t="str">
        <f t="shared" si="13"/>
        <v/>
      </c>
    </row>
    <row r="20" spans="1:23" x14ac:dyDescent="0.25">
      <c r="A20" s="14" t="str">
        <f t="shared" si="0"/>
        <v/>
      </c>
      <c r="B20" s="56" t="str">
        <f t="shared" ca="1" si="1"/>
        <v/>
      </c>
      <c r="C20" s="30" t="str">
        <f t="shared" si="14"/>
        <v/>
      </c>
      <c r="E20" s="25" t="str">
        <f t="shared" si="19"/>
        <v/>
      </c>
      <c r="F20" s="25" t="str">
        <f t="shared" si="15"/>
        <v/>
      </c>
      <c r="G20" s="31" t="str">
        <f t="shared" si="16"/>
        <v/>
      </c>
      <c r="H20" s="26" t="str">
        <f t="shared" si="20"/>
        <v/>
      </c>
      <c r="I20" s="25" t="str">
        <f t="shared" si="17"/>
        <v/>
      </c>
      <c r="K20" s="27" t="str">
        <f t="shared" si="18"/>
        <v/>
      </c>
      <c r="L20" s="28" t="str">
        <f t="shared" si="2"/>
        <v/>
      </c>
      <c r="M20" s="29" t="str">
        <f t="shared" si="3"/>
        <v/>
      </c>
      <c r="N20" s="28" t="str">
        <f t="shared" si="4"/>
        <v/>
      </c>
      <c r="O20" s="29" t="str">
        <f t="shared" si="5"/>
        <v/>
      </c>
      <c r="P20" s="28" t="str">
        <f t="shared" si="6"/>
        <v/>
      </c>
      <c r="Q20" s="29" t="str">
        <f t="shared" si="7"/>
        <v/>
      </c>
      <c r="R20" s="28" t="str">
        <f t="shared" si="8"/>
        <v/>
      </c>
      <c r="S20" s="29" t="str">
        <f t="shared" si="9"/>
        <v/>
      </c>
      <c r="T20" s="28" t="str">
        <f t="shared" si="10"/>
        <v/>
      </c>
      <c r="U20" s="29" t="str">
        <f t="shared" si="11"/>
        <v/>
      </c>
      <c r="V20" s="28" t="str">
        <f t="shared" si="12"/>
        <v/>
      </c>
      <c r="W20" s="29" t="str">
        <f t="shared" si="13"/>
        <v/>
      </c>
    </row>
    <row r="21" spans="1:23" x14ac:dyDescent="0.25">
      <c r="A21" s="14" t="str">
        <f t="shared" si="0"/>
        <v/>
      </c>
      <c r="B21" s="56" t="str">
        <f t="shared" ca="1" si="1"/>
        <v/>
      </c>
      <c r="C21" s="30" t="str">
        <f t="shared" si="14"/>
        <v/>
      </c>
      <c r="E21" s="25" t="str">
        <f t="shared" si="19"/>
        <v/>
      </c>
      <c r="F21" s="25" t="str">
        <f t="shared" si="15"/>
        <v/>
      </c>
      <c r="G21" s="31" t="str">
        <f t="shared" si="16"/>
        <v/>
      </c>
      <c r="H21" s="26" t="str">
        <f t="shared" si="20"/>
        <v/>
      </c>
      <c r="I21" s="25" t="str">
        <f t="shared" si="17"/>
        <v/>
      </c>
      <c r="K21" s="27" t="str">
        <f t="shared" si="18"/>
        <v/>
      </c>
      <c r="L21" s="28" t="str">
        <f t="shared" si="2"/>
        <v/>
      </c>
      <c r="M21" s="29" t="str">
        <f t="shared" si="3"/>
        <v/>
      </c>
      <c r="N21" s="28" t="str">
        <f t="shared" si="4"/>
        <v/>
      </c>
      <c r="O21" s="29" t="str">
        <f t="shared" si="5"/>
        <v/>
      </c>
      <c r="P21" s="28" t="str">
        <f t="shared" si="6"/>
        <v/>
      </c>
      <c r="Q21" s="29" t="str">
        <f t="shared" si="7"/>
        <v/>
      </c>
      <c r="R21" s="28" t="str">
        <f t="shared" si="8"/>
        <v/>
      </c>
      <c r="S21" s="29" t="str">
        <f t="shared" si="9"/>
        <v/>
      </c>
      <c r="T21" s="28" t="str">
        <f t="shared" si="10"/>
        <v/>
      </c>
      <c r="U21" s="29" t="str">
        <f t="shared" si="11"/>
        <v/>
      </c>
      <c r="V21" s="28" t="str">
        <f t="shared" si="12"/>
        <v/>
      </c>
      <c r="W21" s="29" t="str">
        <f t="shared" si="13"/>
        <v/>
      </c>
    </row>
    <row r="22" spans="1:23" x14ac:dyDescent="0.25">
      <c r="A22" s="14" t="str">
        <f t="shared" si="0"/>
        <v/>
      </c>
      <c r="B22" s="56" t="str">
        <f t="shared" ca="1" si="1"/>
        <v/>
      </c>
      <c r="C22" s="30" t="str">
        <f t="shared" si="14"/>
        <v/>
      </c>
      <c r="E22" s="25" t="str">
        <f t="shared" si="19"/>
        <v/>
      </c>
      <c r="F22" s="25" t="str">
        <f t="shared" si="15"/>
        <v/>
      </c>
      <c r="G22" s="31" t="str">
        <f t="shared" si="16"/>
        <v/>
      </c>
      <c r="H22" s="26" t="str">
        <f t="shared" si="20"/>
        <v/>
      </c>
      <c r="I22" s="25" t="str">
        <f t="shared" si="17"/>
        <v/>
      </c>
      <c r="K22" s="27" t="str">
        <f t="shared" si="18"/>
        <v/>
      </c>
      <c r="L22" s="28" t="str">
        <f t="shared" si="2"/>
        <v/>
      </c>
      <c r="M22" s="29" t="str">
        <f t="shared" si="3"/>
        <v/>
      </c>
      <c r="N22" s="28" t="str">
        <f t="shared" si="4"/>
        <v/>
      </c>
      <c r="O22" s="29" t="str">
        <f t="shared" si="5"/>
        <v/>
      </c>
      <c r="P22" s="28" t="str">
        <f t="shared" si="6"/>
        <v/>
      </c>
      <c r="Q22" s="29" t="str">
        <f t="shared" si="7"/>
        <v/>
      </c>
      <c r="R22" s="28" t="str">
        <f t="shared" si="8"/>
        <v/>
      </c>
      <c r="S22" s="29" t="str">
        <f t="shared" si="9"/>
        <v/>
      </c>
      <c r="T22" s="28" t="str">
        <f t="shared" si="10"/>
        <v/>
      </c>
      <c r="U22" s="29" t="str">
        <f t="shared" si="11"/>
        <v/>
      </c>
      <c r="V22" s="28" t="str">
        <f t="shared" si="12"/>
        <v/>
      </c>
      <c r="W22" s="29" t="str">
        <f t="shared" si="13"/>
        <v/>
      </c>
    </row>
    <row r="23" spans="1:23" x14ac:dyDescent="0.25">
      <c r="A23" s="14" t="str">
        <f t="shared" si="0"/>
        <v/>
      </c>
      <c r="B23" s="56" t="str">
        <f t="shared" ca="1" si="1"/>
        <v/>
      </c>
      <c r="C23" s="30" t="str">
        <f t="shared" si="14"/>
        <v/>
      </c>
      <c r="E23" s="25" t="str">
        <f t="shared" si="19"/>
        <v/>
      </c>
      <c r="F23" s="25" t="str">
        <f t="shared" si="15"/>
        <v/>
      </c>
      <c r="G23" s="31" t="str">
        <f t="shared" si="16"/>
        <v/>
      </c>
      <c r="H23" s="26" t="str">
        <f t="shared" si="20"/>
        <v/>
      </c>
      <c r="I23" s="25" t="str">
        <f t="shared" si="17"/>
        <v/>
      </c>
      <c r="K23" s="27" t="str">
        <f t="shared" si="18"/>
        <v/>
      </c>
      <c r="L23" s="28" t="str">
        <f t="shared" si="2"/>
        <v/>
      </c>
      <c r="M23" s="29" t="str">
        <f t="shared" si="3"/>
        <v/>
      </c>
      <c r="N23" s="28" t="str">
        <f t="shared" si="4"/>
        <v/>
      </c>
      <c r="O23" s="29" t="str">
        <f t="shared" si="5"/>
        <v/>
      </c>
      <c r="P23" s="28" t="str">
        <f t="shared" si="6"/>
        <v/>
      </c>
      <c r="Q23" s="29" t="str">
        <f t="shared" si="7"/>
        <v/>
      </c>
      <c r="R23" s="28" t="str">
        <f t="shared" si="8"/>
        <v/>
      </c>
      <c r="S23" s="29" t="str">
        <f t="shared" si="9"/>
        <v/>
      </c>
      <c r="T23" s="28" t="str">
        <f t="shared" si="10"/>
        <v/>
      </c>
      <c r="U23" s="29" t="str">
        <f t="shared" si="11"/>
        <v/>
      </c>
      <c r="V23" s="28" t="str">
        <f t="shared" si="12"/>
        <v/>
      </c>
      <c r="W23" s="29" t="str">
        <f t="shared" si="13"/>
        <v/>
      </c>
    </row>
    <row r="24" spans="1:23" x14ac:dyDescent="0.25">
      <c r="A24" s="14" t="str">
        <f t="shared" si="0"/>
        <v/>
      </c>
      <c r="B24" s="56" t="str">
        <f t="shared" ca="1" si="1"/>
        <v/>
      </c>
      <c r="C24" s="30" t="str">
        <f t="shared" si="14"/>
        <v/>
      </c>
      <c r="E24" s="25" t="str">
        <f t="shared" si="19"/>
        <v/>
      </c>
      <c r="F24" s="25" t="str">
        <f t="shared" si="15"/>
        <v/>
      </c>
      <c r="G24" s="31" t="str">
        <f t="shared" si="16"/>
        <v/>
      </c>
      <c r="H24" s="26" t="str">
        <f t="shared" si="20"/>
        <v/>
      </c>
      <c r="I24" s="25" t="str">
        <f t="shared" si="17"/>
        <v/>
      </c>
      <c r="K24" s="27" t="str">
        <f t="shared" si="18"/>
        <v/>
      </c>
      <c r="L24" s="28" t="str">
        <f t="shared" si="2"/>
        <v/>
      </c>
      <c r="M24" s="29" t="str">
        <f t="shared" si="3"/>
        <v/>
      </c>
      <c r="N24" s="28" t="str">
        <f t="shared" si="4"/>
        <v/>
      </c>
      <c r="O24" s="29" t="str">
        <f t="shared" si="5"/>
        <v/>
      </c>
      <c r="P24" s="28" t="str">
        <f t="shared" si="6"/>
        <v/>
      </c>
      <c r="Q24" s="29" t="str">
        <f t="shared" si="7"/>
        <v/>
      </c>
      <c r="R24" s="28" t="str">
        <f t="shared" si="8"/>
        <v/>
      </c>
      <c r="S24" s="29" t="str">
        <f t="shared" si="9"/>
        <v/>
      </c>
      <c r="T24" s="28" t="str">
        <f t="shared" si="10"/>
        <v/>
      </c>
      <c r="U24" s="29" t="str">
        <f t="shared" si="11"/>
        <v/>
      </c>
      <c r="V24" s="28" t="str">
        <f t="shared" si="12"/>
        <v/>
      </c>
      <c r="W24" s="29" t="str">
        <f t="shared" si="13"/>
        <v/>
      </c>
    </row>
    <row r="25" spans="1:23" x14ac:dyDescent="0.25">
      <c r="A25" s="14" t="str">
        <f t="shared" si="0"/>
        <v/>
      </c>
      <c r="B25" s="56" t="str">
        <f t="shared" ca="1" si="1"/>
        <v/>
      </c>
      <c r="C25" s="30" t="str">
        <f t="shared" si="14"/>
        <v/>
      </c>
      <c r="E25" s="25" t="str">
        <f t="shared" si="19"/>
        <v/>
      </c>
      <c r="F25" s="25" t="str">
        <f t="shared" si="15"/>
        <v/>
      </c>
      <c r="G25" s="31" t="str">
        <f t="shared" si="16"/>
        <v/>
      </c>
      <c r="H25" s="26" t="str">
        <f t="shared" si="20"/>
        <v/>
      </c>
      <c r="I25" s="25" t="str">
        <f t="shared" si="17"/>
        <v/>
      </c>
      <c r="K25" s="27" t="str">
        <f t="shared" si="18"/>
        <v/>
      </c>
      <c r="L25" s="28" t="str">
        <f t="shared" si="2"/>
        <v/>
      </c>
      <c r="M25" s="29" t="str">
        <f t="shared" si="3"/>
        <v/>
      </c>
      <c r="N25" s="28" t="str">
        <f t="shared" si="4"/>
        <v/>
      </c>
      <c r="O25" s="29" t="str">
        <f t="shared" si="5"/>
        <v/>
      </c>
      <c r="P25" s="28" t="str">
        <f t="shared" si="6"/>
        <v/>
      </c>
      <c r="Q25" s="29" t="str">
        <f t="shared" si="7"/>
        <v/>
      </c>
      <c r="R25" s="28" t="str">
        <f t="shared" si="8"/>
        <v/>
      </c>
      <c r="S25" s="29" t="str">
        <f t="shared" si="9"/>
        <v/>
      </c>
      <c r="T25" s="28" t="str">
        <f t="shared" si="10"/>
        <v/>
      </c>
      <c r="U25" s="29" t="str">
        <f t="shared" si="11"/>
        <v/>
      </c>
      <c r="V25" s="28" t="str">
        <f t="shared" si="12"/>
        <v/>
      </c>
      <c r="W25" s="29" t="str">
        <f t="shared" si="13"/>
        <v/>
      </c>
    </row>
    <row r="26" spans="1:23" x14ac:dyDescent="0.25">
      <c r="A26" s="14" t="str">
        <f t="shared" si="0"/>
        <v/>
      </c>
      <c r="B26" s="56" t="str">
        <f t="shared" ca="1" si="1"/>
        <v/>
      </c>
      <c r="C26" s="30" t="str">
        <f t="shared" si="14"/>
        <v/>
      </c>
      <c r="E26" s="25" t="str">
        <f t="shared" si="19"/>
        <v/>
      </c>
      <c r="F26" s="25" t="str">
        <f t="shared" si="15"/>
        <v/>
      </c>
      <c r="G26" s="31" t="str">
        <f t="shared" si="16"/>
        <v/>
      </c>
      <c r="H26" s="26" t="str">
        <f t="shared" si="20"/>
        <v/>
      </c>
      <c r="I26" s="25" t="str">
        <f t="shared" si="17"/>
        <v/>
      </c>
      <c r="K26" s="27" t="str">
        <f t="shared" si="18"/>
        <v/>
      </c>
      <c r="L26" s="28" t="str">
        <f t="shared" si="2"/>
        <v/>
      </c>
      <c r="M26" s="29" t="str">
        <f t="shared" si="3"/>
        <v/>
      </c>
      <c r="N26" s="28" t="str">
        <f t="shared" si="4"/>
        <v/>
      </c>
      <c r="O26" s="29" t="str">
        <f t="shared" si="5"/>
        <v/>
      </c>
      <c r="P26" s="28" t="str">
        <f t="shared" si="6"/>
        <v/>
      </c>
      <c r="Q26" s="29" t="str">
        <f t="shared" si="7"/>
        <v/>
      </c>
      <c r="R26" s="28" t="str">
        <f t="shared" si="8"/>
        <v/>
      </c>
      <c r="S26" s="29" t="str">
        <f t="shared" si="9"/>
        <v/>
      </c>
      <c r="T26" s="28" t="str">
        <f t="shared" si="10"/>
        <v/>
      </c>
      <c r="U26" s="29" t="str">
        <f t="shared" si="11"/>
        <v/>
      </c>
      <c r="V26" s="28" t="str">
        <f t="shared" si="12"/>
        <v/>
      </c>
      <c r="W26" s="29" t="str">
        <f t="shared" si="13"/>
        <v/>
      </c>
    </row>
    <row r="27" spans="1:23" x14ac:dyDescent="0.25">
      <c r="A27" s="14" t="str">
        <f t="shared" si="0"/>
        <v/>
      </c>
      <c r="B27" s="56" t="str">
        <f t="shared" ca="1" si="1"/>
        <v/>
      </c>
      <c r="C27" s="30" t="str">
        <f t="shared" si="14"/>
        <v/>
      </c>
      <c r="E27" s="25" t="str">
        <f t="shared" si="19"/>
        <v/>
      </c>
      <c r="F27" s="25" t="str">
        <f t="shared" si="15"/>
        <v/>
      </c>
      <c r="G27" s="31" t="str">
        <f t="shared" si="16"/>
        <v/>
      </c>
      <c r="H27" s="26" t="str">
        <f t="shared" si="20"/>
        <v/>
      </c>
      <c r="I27" s="25" t="str">
        <f t="shared" si="17"/>
        <v/>
      </c>
      <c r="K27" s="27" t="str">
        <f t="shared" si="18"/>
        <v/>
      </c>
      <c r="L27" s="28" t="str">
        <f t="shared" si="2"/>
        <v/>
      </c>
      <c r="M27" s="29" t="str">
        <f t="shared" si="3"/>
        <v/>
      </c>
      <c r="N27" s="28" t="str">
        <f t="shared" si="4"/>
        <v/>
      </c>
      <c r="O27" s="29" t="str">
        <f t="shared" si="5"/>
        <v/>
      </c>
      <c r="P27" s="28" t="str">
        <f t="shared" si="6"/>
        <v/>
      </c>
      <c r="Q27" s="29" t="str">
        <f t="shared" si="7"/>
        <v/>
      </c>
      <c r="R27" s="28" t="str">
        <f t="shared" si="8"/>
        <v/>
      </c>
      <c r="S27" s="29" t="str">
        <f t="shared" si="9"/>
        <v/>
      </c>
      <c r="T27" s="28" t="str">
        <f t="shared" si="10"/>
        <v/>
      </c>
      <c r="U27" s="29" t="str">
        <f t="shared" si="11"/>
        <v/>
      </c>
      <c r="V27" s="28" t="str">
        <f t="shared" si="12"/>
        <v/>
      </c>
      <c r="W27" s="29" t="str">
        <f t="shared" si="13"/>
        <v/>
      </c>
    </row>
    <row r="28" spans="1:23" x14ac:dyDescent="0.25">
      <c r="A28" s="14" t="str">
        <f t="shared" si="0"/>
        <v/>
      </c>
      <c r="B28" s="56" t="str">
        <f t="shared" ca="1" si="1"/>
        <v/>
      </c>
      <c r="C28" s="30" t="str">
        <f t="shared" si="14"/>
        <v/>
      </c>
      <c r="E28" s="25" t="str">
        <f t="shared" si="19"/>
        <v/>
      </c>
      <c r="F28" s="25" t="str">
        <f t="shared" si="15"/>
        <v/>
      </c>
      <c r="G28" s="31" t="str">
        <f t="shared" si="16"/>
        <v/>
      </c>
      <c r="H28" s="26" t="str">
        <f t="shared" si="20"/>
        <v/>
      </c>
      <c r="I28" s="25" t="str">
        <f t="shared" si="17"/>
        <v/>
      </c>
      <c r="K28" s="27" t="str">
        <f t="shared" si="18"/>
        <v/>
      </c>
      <c r="L28" s="28" t="str">
        <f t="shared" si="2"/>
        <v/>
      </c>
      <c r="M28" s="29" t="str">
        <f t="shared" si="3"/>
        <v/>
      </c>
      <c r="N28" s="28" t="str">
        <f t="shared" si="4"/>
        <v/>
      </c>
      <c r="O28" s="29" t="str">
        <f t="shared" si="5"/>
        <v/>
      </c>
      <c r="P28" s="28" t="str">
        <f t="shared" si="6"/>
        <v/>
      </c>
      <c r="Q28" s="29" t="str">
        <f t="shared" si="7"/>
        <v/>
      </c>
      <c r="R28" s="28" t="str">
        <f t="shared" si="8"/>
        <v/>
      </c>
      <c r="S28" s="29" t="str">
        <f t="shared" si="9"/>
        <v/>
      </c>
      <c r="T28" s="28" t="str">
        <f t="shared" si="10"/>
        <v/>
      </c>
      <c r="U28" s="29" t="str">
        <f t="shared" si="11"/>
        <v/>
      </c>
      <c r="V28" s="28" t="str">
        <f t="shared" si="12"/>
        <v/>
      </c>
      <c r="W28" s="29" t="str">
        <f t="shared" si="13"/>
        <v/>
      </c>
    </row>
    <row r="29" spans="1:23" x14ac:dyDescent="0.25">
      <c r="A29" s="14" t="str">
        <f t="shared" si="0"/>
        <v/>
      </c>
      <c r="B29" s="56" t="str">
        <f t="shared" ca="1" si="1"/>
        <v/>
      </c>
      <c r="C29" s="30" t="str">
        <f t="shared" si="14"/>
        <v/>
      </c>
      <c r="E29" s="25" t="str">
        <f t="shared" si="19"/>
        <v/>
      </c>
      <c r="F29" s="25" t="str">
        <f t="shared" si="15"/>
        <v/>
      </c>
      <c r="G29" s="31" t="str">
        <f t="shared" si="16"/>
        <v/>
      </c>
      <c r="H29" s="26" t="str">
        <f t="shared" si="20"/>
        <v/>
      </c>
      <c r="I29" s="25" t="str">
        <f t="shared" si="17"/>
        <v/>
      </c>
      <c r="K29" s="27" t="str">
        <f t="shared" si="18"/>
        <v/>
      </c>
      <c r="L29" s="28" t="str">
        <f t="shared" si="2"/>
        <v/>
      </c>
      <c r="M29" s="29" t="str">
        <f t="shared" si="3"/>
        <v/>
      </c>
      <c r="N29" s="28" t="str">
        <f t="shared" si="4"/>
        <v/>
      </c>
      <c r="O29" s="29" t="str">
        <f t="shared" si="5"/>
        <v/>
      </c>
      <c r="P29" s="28" t="str">
        <f t="shared" si="6"/>
        <v/>
      </c>
      <c r="Q29" s="29" t="str">
        <f t="shared" si="7"/>
        <v/>
      </c>
      <c r="R29" s="28" t="str">
        <f t="shared" si="8"/>
        <v/>
      </c>
      <c r="S29" s="29" t="str">
        <f t="shared" si="9"/>
        <v/>
      </c>
      <c r="T29" s="28" t="str">
        <f t="shared" si="10"/>
        <v/>
      </c>
      <c r="U29" s="29" t="str">
        <f t="shared" si="11"/>
        <v/>
      </c>
      <c r="V29" s="28" t="str">
        <f t="shared" si="12"/>
        <v/>
      </c>
      <c r="W29" s="29" t="str">
        <f t="shared" si="13"/>
        <v/>
      </c>
    </row>
    <row r="30" spans="1:23" x14ac:dyDescent="0.25">
      <c r="A30" s="14" t="str">
        <f t="shared" si="0"/>
        <v/>
      </c>
      <c r="B30" s="56" t="str">
        <f t="shared" ca="1" si="1"/>
        <v/>
      </c>
      <c r="C30" s="30" t="str">
        <f t="shared" si="14"/>
        <v/>
      </c>
      <c r="E30" s="25" t="str">
        <f t="shared" si="19"/>
        <v/>
      </c>
      <c r="F30" s="25" t="str">
        <f t="shared" si="15"/>
        <v/>
      </c>
      <c r="G30" s="31" t="str">
        <f t="shared" si="16"/>
        <v/>
      </c>
      <c r="H30" s="26" t="str">
        <f t="shared" si="20"/>
        <v/>
      </c>
      <c r="I30" s="25" t="str">
        <f t="shared" si="17"/>
        <v/>
      </c>
      <c r="K30" s="27" t="str">
        <f t="shared" si="18"/>
        <v/>
      </c>
      <c r="L30" s="28" t="str">
        <f t="shared" si="2"/>
        <v/>
      </c>
      <c r="M30" s="29" t="str">
        <f t="shared" si="3"/>
        <v/>
      </c>
      <c r="N30" s="28" t="str">
        <f t="shared" si="4"/>
        <v/>
      </c>
      <c r="O30" s="29" t="str">
        <f t="shared" si="5"/>
        <v/>
      </c>
      <c r="P30" s="28" t="str">
        <f t="shared" si="6"/>
        <v/>
      </c>
      <c r="Q30" s="29" t="str">
        <f t="shared" si="7"/>
        <v/>
      </c>
      <c r="R30" s="28" t="str">
        <f t="shared" si="8"/>
        <v/>
      </c>
      <c r="S30" s="29" t="str">
        <f t="shared" si="9"/>
        <v/>
      </c>
      <c r="T30" s="28" t="str">
        <f t="shared" si="10"/>
        <v/>
      </c>
      <c r="U30" s="29" t="str">
        <f t="shared" si="11"/>
        <v/>
      </c>
      <c r="V30" s="28" t="str">
        <f t="shared" si="12"/>
        <v/>
      </c>
      <c r="W30" s="29" t="str">
        <f t="shared" si="13"/>
        <v/>
      </c>
    </row>
    <row r="31" spans="1:23" x14ac:dyDescent="0.25">
      <c r="A31" s="14" t="str">
        <f t="shared" si="0"/>
        <v/>
      </c>
      <c r="B31" s="56" t="str">
        <f t="shared" ca="1" si="1"/>
        <v/>
      </c>
      <c r="C31" s="30" t="str">
        <f t="shared" si="14"/>
        <v/>
      </c>
      <c r="E31" s="25" t="str">
        <f t="shared" si="19"/>
        <v/>
      </c>
      <c r="F31" s="25" t="str">
        <f t="shared" si="15"/>
        <v/>
      </c>
      <c r="G31" s="31" t="str">
        <f t="shared" si="16"/>
        <v/>
      </c>
      <c r="H31" s="26" t="str">
        <f t="shared" si="20"/>
        <v/>
      </c>
      <c r="I31" s="25" t="str">
        <f t="shared" si="17"/>
        <v/>
      </c>
      <c r="K31" s="27" t="str">
        <f t="shared" si="18"/>
        <v/>
      </c>
      <c r="L31" s="28" t="str">
        <f t="shared" si="2"/>
        <v/>
      </c>
      <c r="M31" s="29" t="str">
        <f t="shared" si="3"/>
        <v/>
      </c>
      <c r="N31" s="28" t="str">
        <f t="shared" si="4"/>
        <v/>
      </c>
      <c r="O31" s="29" t="str">
        <f t="shared" si="5"/>
        <v/>
      </c>
      <c r="P31" s="28" t="str">
        <f t="shared" si="6"/>
        <v/>
      </c>
      <c r="Q31" s="29" t="str">
        <f t="shared" si="7"/>
        <v/>
      </c>
      <c r="R31" s="28" t="str">
        <f t="shared" si="8"/>
        <v/>
      </c>
      <c r="S31" s="29" t="str">
        <f t="shared" si="9"/>
        <v/>
      </c>
      <c r="T31" s="28" t="str">
        <f t="shared" si="10"/>
        <v/>
      </c>
      <c r="U31" s="29" t="str">
        <f t="shared" si="11"/>
        <v/>
      </c>
      <c r="V31" s="28" t="str">
        <f t="shared" si="12"/>
        <v/>
      </c>
      <c r="W31" s="29" t="str">
        <f t="shared" si="13"/>
        <v/>
      </c>
    </row>
    <row r="32" spans="1:23" x14ac:dyDescent="0.25">
      <c r="A32" s="14" t="str">
        <f t="shared" si="0"/>
        <v/>
      </c>
      <c r="B32" s="56" t="str">
        <f t="shared" ca="1" si="1"/>
        <v/>
      </c>
      <c r="C32" s="30" t="str">
        <f t="shared" si="14"/>
        <v/>
      </c>
      <c r="E32" s="25" t="str">
        <f t="shared" si="19"/>
        <v/>
      </c>
      <c r="F32" s="25" t="str">
        <f t="shared" si="15"/>
        <v/>
      </c>
      <c r="G32" s="31" t="str">
        <f t="shared" si="16"/>
        <v/>
      </c>
      <c r="H32" s="26" t="str">
        <f t="shared" si="20"/>
        <v/>
      </c>
      <c r="I32" s="25" t="str">
        <f t="shared" si="17"/>
        <v/>
      </c>
      <c r="K32" s="27" t="str">
        <f t="shared" si="18"/>
        <v/>
      </c>
      <c r="L32" s="28" t="str">
        <f t="shared" si="2"/>
        <v/>
      </c>
      <c r="M32" s="29" t="str">
        <f t="shared" si="3"/>
        <v/>
      </c>
      <c r="N32" s="28" t="str">
        <f t="shared" si="4"/>
        <v/>
      </c>
      <c r="O32" s="29" t="str">
        <f t="shared" si="5"/>
        <v/>
      </c>
      <c r="P32" s="28" t="str">
        <f t="shared" si="6"/>
        <v/>
      </c>
      <c r="Q32" s="29" t="str">
        <f t="shared" si="7"/>
        <v/>
      </c>
      <c r="R32" s="28" t="str">
        <f t="shared" si="8"/>
        <v/>
      </c>
      <c r="S32" s="29" t="str">
        <f t="shared" si="9"/>
        <v/>
      </c>
      <c r="T32" s="28" t="str">
        <f t="shared" si="10"/>
        <v/>
      </c>
      <c r="U32" s="29" t="str">
        <f t="shared" si="11"/>
        <v/>
      </c>
      <c r="V32" s="28" t="str">
        <f t="shared" si="12"/>
        <v/>
      </c>
      <c r="W32" s="29" t="str">
        <f t="shared" si="13"/>
        <v/>
      </c>
    </row>
    <row r="33" spans="1:23" x14ac:dyDescent="0.25">
      <c r="A33" s="14" t="str">
        <f t="shared" si="0"/>
        <v/>
      </c>
      <c r="B33" s="56" t="str">
        <f t="shared" ca="1" si="1"/>
        <v/>
      </c>
      <c r="C33" s="30" t="str">
        <f t="shared" si="14"/>
        <v/>
      </c>
      <c r="E33" s="25" t="str">
        <f t="shared" si="19"/>
        <v/>
      </c>
      <c r="F33" s="25" t="str">
        <f t="shared" si="15"/>
        <v/>
      </c>
      <c r="G33" s="31" t="str">
        <f t="shared" si="16"/>
        <v/>
      </c>
      <c r="H33" s="26" t="str">
        <f t="shared" si="20"/>
        <v/>
      </c>
      <c r="I33" s="25" t="str">
        <f t="shared" si="17"/>
        <v/>
      </c>
      <c r="K33" s="27" t="str">
        <f t="shared" si="18"/>
        <v/>
      </c>
      <c r="L33" s="28" t="str">
        <f t="shared" si="2"/>
        <v/>
      </c>
      <c r="M33" s="29" t="str">
        <f t="shared" si="3"/>
        <v/>
      </c>
      <c r="N33" s="28" t="str">
        <f t="shared" si="4"/>
        <v/>
      </c>
      <c r="O33" s="29" t="str">
        <f t="shared" si="5"/>
        <v/>
      </c>
      <c r="P33" s="28" t="str">
        <f t="shared" si="6"/>
        <v/>
      </c>
      <c r="Q33" s="29" t="str">
        <f t="shared" si="7"/>
        <v/>
      </c>
      <c r="R33" s="28" t="str">
        <f t="shared" si="8"/>
        <v/>
      </c>
      <c r="S33" s="29" t="str">
        <f t="shared" si="9"/>
        <v/>
      </c>
      <c r="T33" s="28" t="str">
        <f t="shared" si="10"/>
        <v/>
      </c>
      <c r="U33" s="29" t="str">
        <f t="shared" si="11"/>
        <v/>
      </c>
      <c r="V33" s="28" t="str">
        <f t="shared" si="12"/>
        <v/>
      </c>
      <c r="W33" s="29" t="str">
        <f t="shared" si="13"/>
        <v/>
      </c>
    </row>
    <row r="34" spans="1:23" x14ac:dyDescent="0.25">
      <c r="A34" s="14" t="str">
        <f t="shared" si="0"/>
        <v/>
      </c>
      <c r="B34" s="56" t="str">
        <f t="shared" ca="1" si="1"/>
        <v/>
      </c>
      <c r="C34" s="30" t="str">
        <f t="shared" si="14"/>
        <v/>
      </c>
      <c r="E34" s="25" t="str">
        <f t="shared" si="19"/>
        <v/>
      </c>
      <c r="F34" s="25" t="str">
        <f t="shared" si="15"/>
        <v/>
      </c>
      <c r="G34" s="31" t="str">
        <f t="shared" si="16"/>
        <v/>
      </c>
      <c r="H34" s="26" t="str">
        <f t="shared" si="20"/>
        <v/>
      </c>
      <c r="I34" s="25" t="str">
        <f t="shared" si="17"/>
        <v/>
      </c>
      <c r="K34" s="27" t="str">
        <f t="shared" si="18"/>
        <v/>
      </c>
      <c r="L34" s="28" t="str">
        <f t="shared" si="2"/>
        <v/>
      </c>
      <c r="M34" s="29" t="str">
        <f t="shared" si="3"/>
        <v/>
      </c>
      <c r="N34" s="28" t="str">
        <f t="shared" si="4"/>
        <v/>
      </c>
      <c r="O34" s="29" t="str">
        <f t="shared" si="5"/>
        <v/>
      </c>
      <c r="P34" s="28" t="str">
        <f t="shared" si="6"/>
        <v/>
      </c>
      <c r="Q34" s="29" t="str">
        <f t="shared" si="7"/>
        <v/>
      </c>
      <c r="R34" s="28" t="str">
        <f t="shared" si="8"/>
        <v/>
      </c>
      <c r="S34" s="29" t="str">
        <f t="shared" si="9"/>
        <v/>
      </c>
      <c r="T34" s="28" t="str">
        <f t="shared" si="10"/>
        <v/>
      </c>
      <c r="U34" s="29" t="str">
        <f t="shared" si="11"/>
        <v/>
      </c>
      <c r="V34" s="28" t="str">
        <f t="shared" si="12"/>
        <v/>
      </c>
      <c r="W34" s="29" t="str">
        <f t="shared" si="13"/>
        <v/>
      </c>
    </row>
    <row r="35" spans="1:23" x14ac:dyDescent="0.25">
      <c r="A35" s="14" t="str">
        <f t="shared" si="0"/>
        <v/>
      </c>
      <c r="B35" s="56" t="str">
        <f t="shared" ca="1" si="1"/>
        <v/>
      </c>
      <c r="C35" s="30" t="str">
        <f t="shared" si="14"/>
        <v/>
      </c>
      <c r="E35" s="25" t="str">
        <f t="shared" si="19"/>
        <v/>
      </c>
      <c r="F35" s="25" t="str">
        <f t="shared" si="15"/>
        <v/>
      </c>
      <c r="G35" s="31" t="str">
        <f t="shared" si="16"/>
        <v/>
      </c>
      <c r="H35" s="26" t="str">
        <f t="shared" si="20"/>
        <v/>
      </c>
      <c r="I35" s="25" t="str">
        <f t="shared" si="17"/>
        <v/>
      </c>
      <c r="K35" s="27" t="str">
        <f t="shared" si="18"/>
        <v/>
      </c>
      <c r="L35" s="28" t="str">
        <f t="shared" si="2"/>
        <v/>
      </c>
      <c r="M35" s="29" t="str">
        <f t="shared" si="3"/>
        <v/>
      </c>
      <c r="N35" s="28" t="str">
        <f t="shared" si="4"/>
        <v/>
      </c>
      <c r="O35" s="29" t="str">
        <f t="shared" si="5"/>
        <v/>
      </c>
      <c r="P35" s="28" t="str">
        <f t="shared" si="6"/>
        <v/>
      </c>
      <c r="Q35" s="29" t="str">
        <f t="shared" si="7"/>
        <v/>
      </c>
      <c r="R35" s="28" t="str">
        <f t="shared" si="8"/>
        <v/>
      </c>
      <c r="S35" s="29" t="str">
        <f t="shared" si="9"/>
        <v/>
      </c>
      <c r="T35" s="28" t="str">
        <f t="shared" si="10"/>
        <v/>
      </c>
      <c r="U35" s="29" t="str">
        <f t="shared" si="11"/>
        <v/>
      </c>
      <c r="V35" s="28" t="str">
        <f t="shared" si="12"/>
        <v/>
      </c>
      <c r="W35" s="29" t="str">
        <f t="shared" si="13"/>
        <v/>
      </c>
    </row>
    <row r="36" spans="1:23" x14ac:dyDescent="0.25">
      <c r="A36" s="14" t="str">
        <f t="shared" si="0"/>
        <v/>
      </c>
      <c r="B36" s="56" t="str">
        <f t="shared" ca="1" si="1"/>
        <v/>
      </c>
      <c r="C36" s="30" t="str">
        <f t="shared" si="14"/>
        <v/>
      </c>
      <c r="E36" s="25" t="str">
        <f t="shared" si="19"/>
        <v/>
      </c>
      <c r="F36" s="25" t="str">
        <f t="shared" si="15"/>
        <v/>
      </c>
      <c r="G36" s="31" t="str">
        <f t="shared" si="16"/>
        <v/>
      </c>
      <c r="H36" s="26" t="str">
        <f t="shared" si="20"/>
        <v/>
      </c>
      <c r="I36" s="25" t="str">
        <f t="shared" si="17"/>
        <v/>
      </c>
      <c r="K36" s="27" t="str">
        <f t="shared" si="18"/>
        <v/>
      </c>
      <c r="L36" s="28" t="str">
        <f t="shared" si="2"/>
        <v/>
      </c>
      <c r="M36" s="29" t="str">
        <f t="shared" si="3"/>
        <v/>
      </c>
      <c r="N36" s="28" t="str">
        <f t="shared" si="4"/>
        <v/>
      </c>
      <c r="O36" s="29" t="str">
        <f t="shared" si="5"/>
        <v/>
      </c>
      <c r="P36" s="28" t="str">
        <f t="shared" si="6"/>
        <v/>
      </c>
      <c r="Q36" s="29" t="str">
        <f t="shared" si="7"/>
        <v/>
      </c>
      <c r="R36" s="28" t="str">
        <f t="shared" si="8"/>
        <v/>
      </c>
      <c r="S36" s="29" t="str">
        <f t="shared" si="9"/>
        <v/>
      </c>
      <c r="T36" s="28" t="str">
        <f t="shared" si="10"/>
        <v/>
      </c>
      <c r="U36" s="29" t="str">
        <f t="shared" si="11"/>
        <v/>
      </c>
      <c r="V36" s="28" t="str">
        <f t="shared" si="12"/>
        <v/>
      </c>
      <c r="W36" s="29" t="str">
        <f t="shared" si="13"/>
        <v/>
      </c>
    </row>
    <row r="37" spans="1:23" x14ac:dyDescent="0.25">
      <c r="A37" s="14" t="str">
        <f t="shared" si="0"/>
        <v/>
      </c>
      <c r="B37" s="56" t="str">
        <f t="shared" ca="1" si="1"/>
        <v/>
      </c>
      <c r="C37" s="30" t="str">
        <f t="shared" si="14"/>
        <v/>
      </c>
      <c r="E37" s="25" t="str">
        <f t="shared" si="19"/>
        <v/>
      </c>
      <c r="F37" s="25" t="str">
        <f t="shared" si="15"/>
        <v/>
      </c>
      <c r="G37" s="31" t="str">
        <f t="shared" si="16"/>
        <v/>
      </c>
      <c r="H37" s="26" t="str">
        <f t="shared" si="20"/>
        <v/>
      </c>
      <c r="I37" s="25" t="str">
        <f t="shared" si="17"/>
        <v/>
      </c>
      <c r="K37" s="27" t="str">
        <f t="shared" si="18"/>
        <v/>
      </c>
      <c r="L37" s="28" t="str">
        <f t="shared" si="2"/>
        <v/>
      </c>
      <c r="M37" s="29" t="str">
        <f t="shared" si="3"/>
        <v/>
      </c>
      <c r="N37" s="28" t="str">
        <f t="shared" si="4"/>
        <v/>
      </c>
      <c r="O37" s="29" t="str">
        <f t="shared" si="5"/>
        <v/>
      </c>
      <c r="P37" s="28" t="str">
        <f t="shared" si="6"/>
        <v/>
      </c>
      <c r="Q37" s="29" t="str">
        <f t="shared" si="7"/>
        <v/>
      </c>
      <c r="R37" s="28" t="str">
        <f t="shared" si="8"/>
        <v/>
      </c>
      <c r="S37" s="29" t="str">
        <f t="shared" si="9"/>
        <v/>
      </c>
      <c r="T37" s="28" t="str">
        <f t="shared" si="10"/>
        <v/>
      </c>
      <c r="U37" s="29" t="str">
        <f t="shared" si="11"/>
        <v/>
      </c>
      <c r="V37" s="28" t="str">
        <f t="shared" si="12"/>
        <v/>
      </c>
      <c r="W37" s="29" t="str">
        <f t="shared" si="13"/>
        <v/>
      </c>
    </row>
    <row r="38" spans="1:23" x14ac:dyDescent="0.25">
      <c r="A38" s="14" t="str">
        <f t="shared" si="0"/>
        <v/>
      </c>
      <c r="B38" s="56" t="str">
        <f t="shared" ca="1" si="1"/>
        <v/>
      </c>
      <c r="C38" s="30" t="str">
        <f t="shared" si="14"/>
        <v/>
      </c>
      <c r="E38" s="25" t="str">
        <f t="shared" si="19"/>
        <v/>
      </c>
      <c r="F38" s="25" t="str">
        <f t="shared" si="15"/>
        <v/>
      </c>
      <c r="G38" s="31" t="str">
        <f t="shared" si="16"/>
        <v/>
      </c>
      <c r="H38" s="26" t="str">
        <f t="shared" si="20"/>
        <v/>
      </c>
      <c r="I38" s="25" t="str">
        <f t="shared" si="17"/>
        <v/>
      </c>
      <c r="K38" s="27" t="str">
        <f t="shared" si="18"/>
        <v/>
      </c>
      <c r="L38" s="28" t="str">
        <f t="shared" si="2"/>
        <v/>
      </c>
      <c r="M38" s="29" t="str">
        <f t="shared" si="3"/>
        <v/>
      </c>
      <c r="N38" s="28" t="str">
        <f t="shared" si="4"/>
        <v/>
      </c>
      <c r="O38" s="29" t="str">
        <f t="shared" si="5"/>
        <v/>
      </c>
      <c r="P38" s="28" t="str">
        <f t="shared" si="6"/>
        <v/>
      </c>
      <c r="Q38" s="29" t="str">
        <f t="shared" si="7"/>
        <v/>
      </c>
      <c r="R38" s="28" t="str">
        <f t="shared" si="8"/>
        <v/>
      </c>
      <c r="S38" s="29" t="str">
        <f t="shared" si="9"/>
        <v/>
      </c>
      <c r="T38" s="28" t="str">
        <f t="shared" si="10"/>
        <v/>
      </c>
      <c r="U38" s="29" t="str">
        <f t="shared" si="11"/>
        <v/>
      </c>
      <c r="V38" s="28" t="str">
        <f t="shared" si="12"/>
        <v/>
      </c>
      <c r="W38" s="29" t="str">
        <f t="shared" si="13"/>
        <v/>
      </c>
    </row>
    <row r="39" spans="1:23" x14ac:dyDescent="0.25">
      <c r="A39" s="14" t="str">
        <f t="shared" si="0"/>
        <v/>
      </c>
      <c r="B39" s="56" t="str">
        <f t="shared" ca="1" si="1"/>
        <v/>
      </c>
      <c r="C39" s="30" t="str">
        <f t="shared" si="14"/>
        <v/>
      </c>
      <c r="E39" s="25" t="str">
        <f t="shared" si="19"/>
        <v/>
      </c>
      <c r="F39" s="25" t="str">
        <f t="shared" si="15"/>
        <v/>
      </c>
      <c r="G39" s="31" t="str">
        <f t="shared" si="16"/>
        <v/>
      </c>
      <c r="H39" s="26" t="str">
        <f t="shared" si="20"/>
        <v/>
      </c>
      <c r="I39" s="25" t="str">
        <f t="shared" si="17"/>
        <v/>
      </c>
      <c r="K39" s="27" t="str">
        <f t="shared" si="18"/>
        <v/>
      </c>
      <c r="L39" s="28" t="str">
        <f t="shared" si="2"/>
        <v/>
      </c>
      <c r="M39" s="29" t="str">
        <f t="shared" si="3"/>
        <v/>
      </c>
      <c r="N39" s="28" t="str">
        <f t="shared" si="4"/>
        <v/>
      </c>
      <c r="O39" s="29" t="str">
        <f t="shared" si="5"/>
        <v/>
      </c>
      <c r="P39" s="28" t="str">
        <f t="shared" si="6"/>
        <v/>
      </c>
      <c r="Q39" s="29" t="str">
        <f t="shared" si="7"/>
        <v/>
      </c>
      <c r="R39" s="28" t="str">
        <f t="shared" si="8"/>
        <v/>
      </c>
      <c r="S39" s="29" t="str">
        <f t="shared" si="9"/>
        <v/>
      </c>
      <c r="T39" s="28" t="str">
        <f t="shared" si="10"/>
        <v/>
      </c>
      <c r="U39" s="29" t="str">
        <f t="shared" si="11"/>
        <v/>
      </c>
      <c r="V39" s="28" t="str">
        <f t="shared" si="12"/>
        <v/>
      </c>
      <c r="W39" s="29" t="str">
        <f t="shared" si="13"/>
        <v/>
      </c>
    </row>
    <row r="40" spans="1:23" x14ac:dyDescent="0.25">
      <c r="A40" s="14" t="str">
        <f t="shared" si="0"/>
        <v/>
      </c>
      <c r="B40" s="56" t="str">
        <f t="shared" ca="1" si="1"/>
        <v/>
      </c>
      <c r="C40" s="30" t="str">
        <f t="shared" si="14"/>
        <v/>
      </c>
      <c r="E40" s="25" t="str">
        <f t="shared" si="19"/>
        <v/>
      </c>
      <c r="F40" s="25" t="str">
        <f t="shared" si="15"/>
        <v/>
      </c>
      <c r="G40" s="31" t="str">
        <f t="shared" si="16"/>
        <v/>
      </c>
      <c r="H40" s="26" t="str">
        <f t="shared" si="20"/>
        <v/>
      </c>
      <c r="I40" s="25" t="str">
        <f t="shared" si="17"/>
        <v/>
      </c>
      <c r="K40" s="27" t="str">
        <f t="shared" si="18"/>
        <v/>
      </c>
      <c r="L40" s="28" t="str">
        <f t="shared" si="2"/>
        <v/>
      </c>
      <c r="M40" s="29" t="str">
        <f t="shared" si="3"/>
        <v/>
      </c>
      <c r="N40" s="28" t="str">
        <f t="shared" si="4"/>
        <v/>
      </c>
      <c r="O40" s="29" t="str">
        <f t="shared" si="5"/>
        <v/>
      </c>
      <c r="P40" s="28" t="str">
        <f t="shared" si="6"/>
        <v/>
      </c>
      <c r="Q40" s="29" t="str">
        <f t="shared" si="7"/>
        <v/>
      </c>
      <c r="R40" s="28" t="str">
        <f t="shared" si="8"/>
        <v/>
      </c>
      <c r="S40" s="29" t="str">
        <f t="shared" si="9"/>
        <v/>
      </c>
      <c r="T40" s="28" t="str">
        <f t="shared" si="10"/>
        <v/>
      </c>
      <c r="U40" s="29" t="str">
        <f t="shared" si="11"/>
        <v/>
      </c>
      <c r="V40" s="28" t="str">
        <f t="shared" si="12"/>
        <v/>
      </c>
      <c r="W40" s="29" t="str">
        <f t="shared" si="13"/>
        <v/>
      </c>
    </row>
    <row r="41" spans="1:23" x14ac:dyDescent="0.25">
      <c r="A41" s="14" t="str">
        <f t="shared" si="0"/>
        <v/>
      </c>
      <c r="B41" s="56" t="str">
        <f t="shared" ca="1" si="1"/>
        <v/>
      </c>
      <c r="C41" s="30" t="str">
        <f t="shared" si="14"/>
        <v/>
      </c>
      <c r="E41" s="25" t="str">
        <f t="shared" si="19"/>
        <v/>
      </c>
      <c r="F41" s="25" t="str">
        <f t="shared" si="15"/>
        <v/>
      </c>
      <c r="G41" s="31" t="str">
        <f t="shared" si="16"/>
        <v/>
      </c>
      <c r="H41" s="26" t="str">
        <f t="shared" si="20"/>
        <v/>
      </c>
      <c r="I41" s="25" t="str">
        <f t="shared" si="17"/>
        <v/>
      </c>
      <c r="K41" s="27" t="str">
        <f t="shared" si="18"/>
        <v/>
      </c>
      <c r="L41" s="28" t="str">
        <f t="shared" si="2"/>
        <v/>
      </c>
      <c r="M41" s="29" t="str">
        <f t="shared" si="3"/>
        <v/>
      </c>
      <c r="N41" s="28" t="str">
        <f t="shared" si="4"/>
        <v/>
      </c>
      <c r="O41" s="29" t="str">
        <f t="shared" si="5"/>
        <v/>
      </c>
      <c r="P41" s="28" t="str">
        <f t="shared" si="6"/>
        <v/>
      </c>
      <c r="Q41" s="29" t="str">
        <f t="shared" si="7"/>
        <v/>
      </c>
      <c r="R41" s="28" t="str">
        <f t="shared" si="8"/>
        <v/>
      </c>
      <c r="S41" s="29" t="str">
        <f t="shared" si="9"/>
        <v/>
      </c>
      <c r="T41" s="28" t="str">
        <f t="shared" si="10"/>
        <v/>
      </c>
      <c r="U41" s="29" t="str">
        <f t="shared" si="11"/>
        <v/>
      </c>
      <c r="V41" s="28" t="str">
        <f t="shared" si="12"/>
        <v/>
      </c>
      <c r="W41" s="29" t="str">
        <f t="shared" si="13"/>
        <v/>
      </c>
    </row>
    <row r="42" spans="1:23" x14ac:dyDescent="0.25">
      <c r="A42" s="14" t="str">
        <f t="shared" si="0"/>
        <v/>
      </c>
      <c r="B42" s="56" t="str">
        <f t="shared" ca="1" si="1"/>
        <v/>
      </c>
      <c r="C42" s="30" t="str">
        <f t="shared" si="14"/>
        <v/>
      </c>
      <c r="E42" s="25" t="str">
        <f t="shared" si="19"/>
        <v/>
      </c>
      <c r="F42" s="25" t="str">
        <f t="shared" si="15"/>
        <v/>
      </c>
      <c r="G42" s="31" t="str">
        <f t="shared" si="16"/>
        <v/>
      </c>
      <c r="H42" s="26" t="str">
        <f t="shared" si="20"/>
        <v/>
      </c>
      <c r="I42" s="25" t="str">
        <f t="shared" si="17"/>
        <v/>
      </c>
      <c r="K42" s="27" t="str">
        <f t="shared" si="18"/>
        <v/>
      </c>
      <c r="L42" s="28" t="str">
        <f t="shared" si="2"/>
        <v/>
      </c>
      <c r="M42" s="29" t="str">
        <f t="shared" si="3"/>
        <v/>
      </c>
      <c r="N42" s="28" t="str">
        <f t="shared" si="4"/>
        <v/>
      </c>
      <c r="O42" s="29" t="str">
        <f t="shared" si="5"/>
        <v/>
      </c>
      <c r="P42" s="28" t="str">
        <f t="shared" si="6"/>
        <v/>
      </c>
      <c r="Q42" s="29" t="str">
        <f t="shared" si="7"/>
        <v/>
      </c>
      <c r="R42" s="28" t="str">
        <f t="shared" si="8"/>
        <v/>
      </c>
      <c r="S42" s="29" t="str">
        <f t="shared" si="9"/>
        <v/>
      </c>
      <c r="T42" s="28" t="str">
        <f t="shared" si="10"/>
        <v/>
      </c>
      <c r="U42" s="29" t="str">
        <f t="shared" si="11"/>
        <v/>
      </c>
      <c r="V42" s="28" t="str">
        <f t="shared" si="12"/>
        <v/>
      </c>
      <c r="W42" s="29" t="str">
        <f t="shared" si="13"/>
        <v/>
      </c>
    </row>
    <row r="43" spans="1:23" x14ac:dyDescent="0.25">
      <c r="A43" s="14" t="str">
        <f t="shared" si="0"/>
        <v/>
      </c>
      <c r="B43" s="56" t="str">
        <f t="shared" ca="1" si="1"/>
        <v/>
      </c>
      <c r="C43" s="30" t="str">
        <f t="shared" si="14"/>
        <v/>
      </c>
      <c r="E43" s="25" t="str">
        <f t="shared" si="19"/>
        <v/>
      </c>
      <c r="F43" s="25" t="str">
        <f t="shared" si="15"/>
        <v/>
      </c>
      <c r="G43" s="31" t="str">
        <f t="shared" si="16"/>
        <v/>
      </c>
      <c r="H43" s="26" t="str">
        <f t="shared" si="20"/>
        <v/>
      </c>
      <c r="I43" s="25" t="str">
        <f t="shared" si="17"/>
        <v/>
      </c>
      <c r="K43" s="27" t="str">
        <f t="shared" si="18"/>
        <v/>
      </c>
      <c r="L43" s="28" t="str">
        <f t="shared" si="2"/>
        <v/>
      </c>
      <c r="M43" s="29" t="str">
        <f t="shared" si="3"/>
        <v/>
      </c>
      <c r="N43" s="28" t="str">
        <f t="shared" si="4"/>
        <v/>
      </c>
      <c r="O43" s="29" t="str">
        <f t="shared" si="5"/>
        <v/>
      </c>
      <c r="P43" s="28" t="str">
        <f t="shared" si="6"/>
        <v/>
      </c>
      <c r="Q43" s="29" t="str">
        <f t="shared" si="7"/>
        <v/>
      </c>
      <c r="R43" s="28" t="str">
        <f t="shared" si="8"/>
        <v/>
      </c>
      <c r="S43" s="29" t="str">
        <f t="shared" si="9"/>
        <v/>
      </c>
      <c r="T43" s="28" t="str">
        <f t="shared" si="10"/>
        <v/>
      </c>
      <c r="U43" s="29" t="str">
        <f t="shared" si="11"/>
        <v/>
      </c>
      <c r="V43" s="28" t="str">
        <f t="shared" si="12"/>
        <v/>
      </c>
      <c r="W43" s="29" t="str">
        <f t="shared" si="13"/>
        <v/>
      </c>
    </row>
    <row r="44" spans="1:23" x14ac:dyDescent="0.25">
      <c r="A44" s="14" t="str">
        <f t="shared" si="0"/>
        <v/>
      </c>
      <c r="B44" s="56" t="str">
        <f t="shared" ca="1" si="1"/>
        <v/>
      </c>
      <c r="C44" s="30" t="str">
        <f t="shared" si="14"/>
        <v/>
      </c>
      <c r="E44" s="25" t="str">
        <f t="shared" si="19"/>
        <v/>
      </c>
      <c r="F44" s="25" t="str">
        <f t="shared" si="15"/>
        <v/>
      </c>
      <c r="G44" s="31" t="str">
        <f t="shared" si="16"/>
        <v/>
      </c>
      <c r="H44" s="26" t="str">
        <f t="shared" si="20"/>
        <v/>
      </c>
      <c r="I44" s="25" t="str">
        <f t="shared" si="17"/>
        <v/>
      </c>
      <c r="K44" s="27" t="str">
        <f t="shared" si="18"/>
        <v/>
      </c>
      <c r="L44" s="28" t="str">
        <f t="shared" si="2"/>
        <v/>
      </c>
      <c r="M44" s="29" t="str">
        <f t="shared" si="3"/>
        <v/>
      </c>
      <c r="N44" s="28" t="str">
        <f t="shared" si="4"/>
        <v/>
      </c>
      <c r="O44" s="29" t="str">
        <f t="shared" si="5"/>
        <v/>
      </c>
      <c r="P44" s="28" t="str">
        <f t="shared" si="6"/>
        <v/>
      </c>
      <c r="Q44" s="29" t="str">
        <f t="shared" si="7"/>
        <v/>
      </c>
      <c r="R44" s="28" t="str">
        <f t="shared" si="8"/>
        <v/>
      </c>
      <c r="S44" s="29" t="str">
        <f t="shared" si="9"/>
        <v/>
      </c>
      <c r="T44" s="28" t="str">
        <f t="shared" si="10"/>
        <v/>
      </c>
      <c r="U44" s="29" t="str">
        <f t="shared" si="11"/>
        <v/>
      </c>
      <c r="V44" s="28" t="str">
        <f t="shared" si="12"/>
        <v/>
      </c>
      <c r="W44" s="29" t="str">
        <f t="shared" si="13"/>
        <v/>
      </c>
    </row>
    <row r="45" spans="1:23" x14ac:dyDescent="0.25">
      <c r="A45" s="14" t="str">
        <f t="shared" si="0"/>
        <v/>
      </c>
      <c r="B45" s="56" t="str">
        <f t="shared" ca="1" si="1"/>
        <v/>
      </c>
      <c r="C45" s="30" t="str">
        <f t="shared" si="14"/>
        <v/>
      </c>
      <c r="E45" s="25" t="str">
        <f t="shared" si="19"/>
        <v/>
      </c>
      <c r="F45" s="25" t="str">
        <f t="shared" si="15"/>
        <v/>
      </c>
      <c r="G45" s="31" t="str">
        <f t="shared" si="16"/>
        <v/>
      </c>
      <c r="H45" s="26" t="str">
        <f t="shared" si="20"/>
        <v/>
      </c>
      <c r="I45" s="25" t="str">
        <f t="shared" si="17"/>
        <v/>
      </c>
      <c r="K45" s="27" t="str">
        <f t="shared" si="18"/>
        <v/>
      </c>
      <c r="L45" s="28" t="str">
        <f t="shared" si="2"/>
        <v/>
      </c>
      <c r="M45" s="29" t="str">
        <f t="shared" si="3"/>
        <v/>
      </c>
      <c r="N45" s="28" t="str">
        <f t="shared" si="4"/>
        <v/>
      </c>
      <c r="O45" s="29" t="str">
        <f t="shared" si="5"/>
        <v/>
      </c>
      <c r="P45" s="28" t="str">
        <f t="shared" si="6"/>
        <v/>
      </c>
      <c r="Q45" s="29" t="str">
        <f t="shared" si="7"/>
        <v/>
      </c>
      <c r="R45" s="28" t="str">
        <f t="shared" si="8"/>
        <v/>
      </c>
      <c r="S45" s="29" t="str">
        <f t="shared" si="9"/>
        <v/>
      </c>
      <c r="T45" s="28" t="str">
        <f t="shared" si="10"/>
        <v/>
      </c>
      <c r="U45" s="29" t="str">
        <f t="shared" si="11"/>
        <v/>
      </c>
      <c r="V45" s="28" t="str">
        <f t="shared" si="12"/>
        <v/>
      </c>
      <c r="W45" s="29" t="str">
        <f t="shared" si="13"/>
        <v/>
      </c>
    </row>
    <row r="46" spans="1:23" x14ac:dyDescent="0.25">
      <c r="A46" s="14" t="str">
        <f t="shared" si="0"/>
        <v/>
      </c>
      <c r="B46" s="56" t="str">
        <f t="shared" ca="1" si="1"/>
        <v/>
      </c>
      <c r="C46" s="30" t="str">
        <f t="shared" si="14"/>
        <v/>
      </c>
      <c r="E46" s="25" t="str">
        <f t="shared" si="19"/>
        <v/>
      </c>
      <c r="F46" s="25" t="str">
        <f t="shared" si="15"/>
        <v/>
      </c>
      <c r="G46" s="31" t="str">
        <f t="shared" si="16"/>
        <v/>
      </c>
      <c r="H46" s="26" t="str">
        <f t="shared" si="20"/>
        <v/>
      </c>
      <c r="I46" s="25" t="str">
        <f t="shared" si="17"/>
        <v/>
      </c>
      <c r="K46" s="27" t="str">
        <f t="shared" si="18"/>
        <v/>
      </c>
      <c r="L46" s="28" t="str">
        <f t="shared" si="2"/>
        <v/>
      </c>
      <c r="M46" s="29" t="str">
        <f t="shared" si="3"/>
        <v/>
      </c>
      <c r="N46" s="28" t="str">
        <f t="shared" si="4"/>
        <v/>
      </c>
      <c r="O46" s="29" t="str">
        <f t="shared" si="5"/>
        <v/>
      </c>
      <c r="P46" s="28" t="str">
        <f t="shared" si="6"/>
        <v/>
      </c>
      <c r="Q46" s="29" t="str">
        <f t="shared" si="7"/>
        <v/>
      </c>
      <c r="R46" s="28" t="str">
        <f t="shared" si="8"/>
        <v/>
      </c>
      <c r="S46" s="29" t="str">
        <f t="shared" si="9"/>
        <v/>
      </c>
      <c r="T46" s="28" t="str">
        <f t="shared" si="10"/>
        <v/>
      </c>
      <c r="U46" s="29" t="str">
        <f t="shared" si="11"/>
        <v/>
      </c>
      <c r="V46" s="28" t="str">
        <f t="shared" si="12"/>
        <v/>
      </c>
      <c r="W46" s="29" t="str">
        <f t="shared" si="13"/>
        <v/>
      </c>
    </row>
    <row r="47" spans="1:23" x14ac:dyDescent="0.25">
      <c r="A47" s="14" t="str">
        <f t="shared" si="0"/>
        <v/>
      </c>
      <c r="B47" s="56" t="str">
        <f t="shared" ca="1" si="1"/>
        <v/>
      </c>
      <c r="C47" s="30" t="str">
        <f t="shared" si="14"/>
        <v/>
      </c>
      <c r="E47" s="25" t="str">
        <f t="shared" si="19"/>
        <v/>
      </c>
      <c r="F47" s="25" t="str">
        <f t="shared" si="15"/>
        <v/>
      </c>
      <c r="G47" s="31" t="str">
        <f t="shared" si="16"/>
        <v/>
      </c>
      <c r="H47" s="26" t="str">
        <f t="shared" si="20"/>
        <v/>
      </c>
      <c r="I47" s="25" t="str">
        <f t="shared" si="17"/>
        <v/>
      </c>
      <c r="K47" s="27" t="str">
        <f t="shared" si="18"/>
        <v/>
      </c>
      <c r="L47" s="28" t="str">
        <f t="shared" si="2"/>
        <v/>
      </c>
      <c r="M47" s="29" t="str">
        <f t="shared" si="3"/>
        <v/>
      </c>
      <c r="N47" s="28" t="str">
        <f t="shared" si="4"/>
        <v/>
      </c>
      <c r="O47" s="29" t="str">
        <f t="shared" si="5"/>
        <v/>
      </c>
      <c r="P47" s="28" t="str">
        <f t="shared" si="6"/>
        <v/>
      </c>
      <c r="Q47" s="29" t="str">
        <f t="shared" si="7"/>
        <v/>
      </c>
      <c r="R47" s="28" t="str">
        <f t="shared" si="8"/>
        <v/>
      </c>
      <c r="S47" s="29" t="str">
        <f t="shared" si="9"/>
        <v/>
      </c>
      <c r="T47" s="28" t="str">
        <f t="shared" si="10"/>
        <v/>
      </c>
      <c r="U47" s="29" t="str">
        <f t="shared" si="11"/>
        <v/>
      </c>
      <c r="V47" s="28" t="str">
        <f t="shared" si="12"/>
        <v/>
      </c>
      <c r="W47" s="29" t="str">
        <f t="shared" si="13"/>
        <v/>
      </c>
    </row>
    <row r="48" spans="1:23" x14ac:dyDescent="0.25">
      <c r="A48" s="14" t="str">
        <f t="shared" si="0"/>
        <v/>
      </c>
      <c r="B48" s="56" t="str">
        <f t="shared" ca="1" si="1"/>
        <v/>
      </c>
      <c r="C48" s="30" t="str">
        <f t="shared" si="14"/>
        <v/>
      </c>
      <c r="E48" s="25" t="str">
        <f t="shared" si="19"/>
        <v/>
      </c>
      <c r="F48" s="25" t="str">
        <f t="shared" si="15"/>
        <v/>
      </c>
      <c r="G48" s="31" t="str">
        <f t="shared" si="16"/>
        <v/>
      </c>
      <c r="H48" s="26" t="str">
        <f t="shared" si="20"/>
        <v/>
      </c>
      <c r="I48" s="25" t="str">
        <f t="shared" si="17"/>
        <v/>
      </c>
      <c r="K48" s="27" t="str">
        <f t="shared" si="18"/>
        <v/>
      </c>
      <c r="L48" s="28" t="str">
        <f t="shared" si="2"/>
        <v/>
      </c>
      <c r="M48" s="29" t="str">
        <f t="shared" si="3"/>
        <v/>
      </c>
      <c r="N48" s="28" t="str">
        <f t="shared" si="4"/>
        <v/>
      </c>
      <c r="O48" s="29" t="str">
        <f t="shared" si="5"/>
        <v/>
      </c>
      <c r="P48" s="28" t="str">
        <f t="shared" si="6"/>
        <v/>
      </c>
      <c r="Q48" s="29" t="str">
        <f t="shared" si="7"/>
        <v/>
      </c>
      <c r="R48" s="28" t="str">
        <f t="shared" si="8"/>
        <v/>
      </c>
      <c r="S48" s="29" t="str">
        <f t="shared" si="9"/>
        <v/>
      </c>
      <c r="T48" s="28" t="str">
        <f t="shared" si="10"/>
        <v/>
      </c>
      <c r="U48" s="29" t="str">
        <f t="shared" si="11"/>
        <v/>
      </c>
      <c r="V48" s="28" t="str">
        <f t="shared" si="12"/>
        <v/>
      </c>
      <c r="W48" s="29" t="str">
        <f t="shared" si="13"/>
        <v/>
      </c>
    </row>
    <row r="49" spans="1:23" x14ac:dyDescent="0.25">
      <c r="A49" s="14" t="str">
        <f t="shared" si="0"/>
        <v/>
      </c>
      <c r="B49" s="56" t="str">
        <f t="shared" ca="1" si="1"/>
        <v/>
      </c>
      <c r="C49" s="30" t="str">
        <f t="shared" si="14"/>
        <v/>
      </c>
      <c r="E49" s="25" t="str">
        <f t="shared" si="19"/>
        <v/>
      </c>
      <c r="F49" s="25" t="str">
        <f t="shared" si="15"/>
        <v/>
      </c>
      <c r="G49" s="31" t="str">
        <f t="shared" si="16"/>
        <v/>
      </c>
      <c r="H49" s="26" t="str">
        <f t="shared" si="20"/>
        <v/>
      </c>
      <c r="I49" s="25" t="str">
        <f t="shared" si="17"/>
        <v/>
      </c>
      <c r="K49" s="27" t="str">
        <f t="shared" si="18"/>
        <v/>
      </c>
      <c r="L49" s="28" t="str">
        <f t="shared" si="2"/>
        <v/>
      </c>
      <c r="M49" s="29" t="str">
        <f t="shared" si="3"/>
        <v/>
      </c>
      <c r="N49" s="28" t="str">
        <f t="shared" si="4"/>
        <v/>
      </c>
      <c r="O49" s="29" t="str">
        <f t="shared" si="5"/>
        <v/>
      </c>
      <c r="P49" s="28" t="str">
        <f t="shared" si="6"/>
        <v/>
      </c>
      <c r="Q49" s="29" t="str">
        <f t="shared" si="7"/>
        <v/>
      </c>
      <c r="R49" s="28" t="str">
        <f t="shared" si="8"/>
        <v/>
      </c>
      <c r="S49" s="29" t="str">
        <f t="shared" si="9"/>
        <v/>
      </c>
      <c r="T49" s="28" t="str">
        <f t="shared" si="10"/>
        <v/>
      </c>
      <c r="U49" s="29" t="str">
        <f t="shared" si="11"/>
        <v/>
      </c>
      <c r="V49" s="28" t="str">
        <f t="shared" si="12"/>
        <v/>
      </c>
      <c r="W49" s="29" t="str">
        <f t="shared" si="13"/>
        <v/>
      </c>
    </row>
    <row r="50" spans="1:23" x14ac:dyDescent="0.25">
      <c r="A50" s="14" t="str">
        <f t="shared" si="0"/>
        <v/>
      </c>
      <c r="B50" s="56" t="str">
        <f t="shared" ca="1" si="1"/>
        <v/>
      </c>
      <c r="C50" s="30" t="str">
        <f t="shared" si="14"/>
        <v/>
      </c>
      <c r="E50" s="25" t="str">
        <f t="shared" si="19"/>
        <v/>
      </c>
      <c r="F50" s="25" t="str">
        <f t="shared" si="15"/>
        <v/>
      </c>
      <c r="G50" s="31" t="str">
        <f t="shared" si="16"/>
        <v/>
      </c>
      <c r="H50" s="26" t="str">
        <f t="shared" si="20"/>
        <v/>
      </c>
      <c r="I50" s="25" t="str">
        <f t="shared" si="17"/>
        <v/>
      </c>
      <c r="K50" s="27" t="str">
        <f t="shared" si="18"/>
        <v/>
      </c>
      <c r="L50" s="28" t="str">
        <f t="shared" si="2"/>
        <v/>
      </c>
      <c r="M50" s="29" t="str">
        <f t="shared" si="3"/>
        <v/>
      </c>
      <c r="N50" s="28" t="str">
        <f t="shared" si="4"/>
        <v/>
      </c>
      <c r="O50" s="29" t="str">
        <f t="shared" si="5"/>
        <v/>
      </c>
      <c r="P50" s="28" t="str">
        <f t="shared" si="6"/>
        <v/>
      </c>
      <c r="Q50" s="29" t="str">
        <f t="shared" si="7"/>
        <v/>
      </c>
      <c r="R50" s="28" t="str">
        <f t="shared" si="8"/>
        <v/>
      </c>
      <c r="S50" s="29" t="str">
        <f t="shared" si="9"/>
        <v/>
      </c>
      <c r="T50" s="28" t="str">
        <f t="shared" si="10"/>
        <v/>
      </c>
      <c r="U50" s="29" t="str">
        <f t="shared" si="11"/>
        <v/>
      </c>
      <c r="V50" s="28" t="str">
        <f t="shared" si="12"/>
        <v/>
      </c>
      <c r="W50" s="29" t="str">
        <f t="shared" si="13"/>
        <v/>
      </c>
    </row>
    <row r="51" spans="1:23" x14ac:dyDescent="0.25">
      <c r="A51" s="14" t="str">
        <f t="shared" si="0"/>
        <v/>
      </c>
      <c r="B51" s="56" t="str">
        <f t="shared" ca="1" si="1"/>
        <v/>
      </c>
      <c r="C51" s="30" t="str">
        <f t="shared" si="14"/>
        <v/>
      </c>
      <c r="E51" s="25" t="str">
        <f t="shared" si="19"/>
        <v/>
      </c>
      <c r="F51" s="25" t="str">
        <f t="shared" si="15"/>
        <v/>
      </c>
      <c r="G51" s="31" t="str">
        <f t="shared" si="16"/>
        <v/>
      </c>
      <c r="H51" s="26" t="str">
        <f t="shared" si="20"/>
        <v/>
      </c>
      <c r="I51" s="25" t="str">
        <f t="shared" si="17"/>
        <v/>
      </c>
      <c r="K51" s="27" t="str">
        <f t="shared" si="18"/>
        <v/>
      </c>
      <c r="L51" s="28" t="str">
        <f t="shared" si="2"/>
        <v/>
      </c>
      <c r="M51" s="29" t="str">
        <f t="shared" si="3"/>
        <v/>
      </c>
      <c r="N51" s="28" t="str">
        <f t="shared" si="4"/>
        <v/>
      </c>
      <c r="O51" s="29" t="str">
        <f t="shared" si="5"/>
        <v/>
      </c>
      <c r="P51" s="28" t="str">
        <f t="shared" si="6"/>
        <v/>
      </c>
      <c r="Q51" s="29" t="str">
        <f t="shared" si="7"/>
        <v/>
      </c>
      <c r="R51" s="28" t="str">
        <f t="shared" si="8"/>
        <v/>
      </c>
      <c r="S51" s="29" t="str">
        <f t="shared" si="9"/>
        <v/>
      </c>
      <c r="T51" s="28" t="str">
        <f t="shared" si="10"/>
        <v/>
      </c>
      <c r="U51" s="29" t="str">
        <f t="shared" si="11"/>
        <v/>
      </c>
      <c r="V51" s="28" t="str">
        <f t="shared" si="12"/>
        <v/>
      </c>
      <c r="W51" s="29" t="str">
        <f t="shared" si="13"/>
        <v/>
      </c>
    </row>
    <row r="52" spans="1:23" x14ac:dyDescent="0.25">
      <c r="A52" s="14" t="str">
        <f t="shared" si="0"/>
        <v/>
      </c>
      <c r="B52" s="56" t="str">
        <f t="shared" ca="1" si="1"/>
        <v/>
      </c>
      <c r="C52" s="30" t="str">
        <f t="shared" si="14"/>
        <v/>
      </c>
      <c r="E52" s="25" t="str">
        <f t="shared" si="19"/>
        <v/>
      </c>
      <c r="F52" s="25" t="str">
        <f t="shared" si="15"/>
        <v/>
      </c>
      <c r="G52" s="31" t="str">
        <f t="shared" si="16"/>
        <v/>
      </c>
      <c r="H52" s="26" t="str">
        <f t="shared" si="20"/>
        <v/>
      </c>
      <c r="I52" s="25" t="str">
        <f t="shared" si="17"/>
        <v/>
      </c>
      <c r="K52" s="27" t="str">
        <f t="shared" si="18"/>
        <v/>
      </c>
      <c r="L52" s="28" t="str">
        <f t="shared" si="2"/>
        <v/>
      </c>
      <c r="M52" s="29" t="str">
        <f t="shared" si="3"/>
        <v/>
      </c>
      <c r="N52" s="28" t="str">
        <f t="shared" si="4"/>
        <v/>
      </c>
      <c r="O52" s="29" t="str">
        <f t="shared" si="5"/>
        <v/>
      </c>
      <c r="P52" s="28" t="str">
        <f t="shared" si="6"/>
        <v/>
      </c>
      <c r="Q52" s="29" t="str">
        <f t="shared" si="7"/>
        <v/>
      </c>
      <c r="R52" s="28" t="str">
        <f t="shared" si="8"/>
        <v/>
      </c>
      <c r="S52" s="29" t="str">
        <f t="shared" si="9"/>
        <v/>
      </c>
      <c r="T52" s="28" t="str">
        <f t="shared" si="10"/>
        <v/>
      </c>
      <c r="U52" s="29" t="str">
        <f t="shared" si="11"/>
        <v/>
      </c>
      <c r="V52" s="28" t="str">
        <f t="shared" si="12"/>
        <v/>
      </c>
      <c r="W52" s="29" t="str">
        <f t="shared" si="13"/>
        <v/>
      </c>
    </row>
    <row r="53" spans="1:23" x14ac:dyDescent="0.25">
      <c r="A53" s="14" t="str">
        <f t="shared" si="0"/>
        <v/>
      </c>
      <c r="B53" s="56" t="str">
        <f t="shared" ca="1" si="1"/>
        <v/>
      </c>
      <c r="C53" s="30" t="str">
        <f t="shared" si="14"/>
        <v/>
      </c>
      <c r="E53" s="25" t="str">
        <f t="shared" si="19"/>
        <v/>
      </c>
      <c r="F53" s="25" t="str">
        <f t="shared" si="15"/>
        <v/>
      </c>
      <c r="G53" s="31" t="str">
        <f t="shared" si="16"/>
        <v/>
      </c>
      <c r="H53" s="26" t="str">
        <f t="shared" si="20"/>
        <v/>
      </c>
      <c r="I53" s="25" t="str">
        <f t="shared" si="17"/>
        <v/>
      </c>
      <c r="K53" s="27" t="str">
        <f t="shared" si="18"/>
        <v/>
      </c>
      <c r="L53" s="28" t="str">
        <f t="shared" si="2"/>
        <v/>
      </c>
      <c r="M53" s="29" t="str">
        <f t="shared" si="3"/>
        <v/>
      </c>
      <c r="N53" s="28" t="str">
        <f t="shared" si="4"/>
        <v/>
      </c>
      <c r="O53" s="29" t="str">
        <f t="shared" si="5"/>
        <v/>
      </c>
      <c r="P53" s="28" t="str">
        <f t="shared" si="6"/>
        <v/>
      </c>
      <c r="Q53" s="29" t="str">
        <f t="shared" si="7"/>
        <v/>
      </c>
      <c r="R53" s="28" t="str">
        <f t="shared" si="8"/>
        <v/>
      </c>
      <c r="S53" s="29" t="str">
        <f t="shared" si="9"/>
        <v/>
      </c>
      <c r="T53" s="28" t="str">
        <f t="shared" si="10"/>
        <v/>
      </c>
      <c r="U53" s="29" t="str">
        <f t="shared" si="11"/>
        <v/>
      </c>
      <c r="V53" s="28" t="str">
        <f t="shared" si="12"/>
        <v/>
      </c>
      <c r="W53" s="29" t="str">
        <f t="shared" si="13"/>
        <v/>
      </c>
    </row>
    <row r="54" spans="1:23" x14ac:dyDescent="0.25">
      <c r="A54" s="14" t="str">
        <f t="shared" si="0"/>
        <v/>
      </c>
      <c r="B54" s="56" t="str">
        <f t="shared" ca="1" si="1"/>
        <v/>
      </c>
      <c r="C54" s="30" t="str">
        <f t="shared" si="14"/>
        <v/>
      </c>
      <c r="E54" s="25" t="str">
        <f t="shared" si="19"/>
        <v/>
      </c>
      <c r="F54" s="25" t="str">
        <f t="shared" si="15"/>
        <v/>
      </c>
      <c r="G54" s="31" t="str">
        <f t="shared" si="16"/>
        <v/>
      </c>
      <c r="H54" s="26" t="str">
        <f t="shared" si="20"/>
        <v/>
      </c>
      <c r="I54" s="25" t="str">
        <f t="shared" si="17"/>
        <v/>
      </c>
      <c r="K54" s="27" t="str">
        <f t="shared" si="18"/>
        <v/>
      </c>
      <c r="L54" s="28" t="str">
        <f t="shared" si="2"/>
        <v/>
      </c>
      <c r="M54" s="29" t="str">
        <f t="shared" si="3"/>
        <v/>
      </c>
      <c r="N54" s="28" t="str">
        <f t="shared" si="4"/>
        <v/>
      </c>
      <c r="O54" s="29" t="str">
        <f t="shared" si="5"/>
        <v/>
      </c>
      <c r="P54" s="28" t="str">
        <f t="shared" si="6"/>
        <v/>
      </c>
      <c r="Q54" s="29" t="str">
        <f t="shared" si="7"/>
        <v/>
      </c>
      <c r="R54" s="28" t="str">
        <f t="shared" si="8"/>
        <v/>
      </c>
      <c r="S54" s="29" t="str">
        <f t="shared" si="9"/>
        <v/>
      </c>
      <c r="T54" s="28" t="str">
        <f t="shared" si="10"/>
        <v/>
      </c>
      <c r="U54" s="29" t="str">
        <f t="shared" si="11"/>
        <v/>
      </c>
      <c r="V54" s="28" t="str">
        <f t="shared" si="12"/>
        <v/>
      </c>
      <c r="W54" s="29" t="str">
        <f t="shared" si="13"/>
        <v/>
      </c>
    </row>
    <row r="55" spans="1:23" x14ac:dyDescent="0.25">
      <c r="A55" s="14" t="str">
        <f t="shared" si="0"/>
        <v/>
      </c>
      <c r="B55" s="56" t="str">
        <f t="shared" ca="1" si="1"/>
        <v/>
      </c>
      <c r="C55" s="30" t="str">
        <f t="shared" si="14"/>
        <v/>
      </c>
      <c r="E55" s="25" t="str">
        <f t="shared" si="19"/>
        <v/>
      </c>
      <c r="F55" s="25" t="str">
        <f t="shared" si="15"/>
        <v/>
      </c>
      <c r="G55" s="31" t="str">
        <f t="shared" si="16"/>
        <v/>
      </c>
      <c r="H55" s="26" t="str">
        <f t="shared" si="20"/>
        <v/>
      </c>
      <c r="I55" s="25" t="str">
        <f t="shared" si="17"/>
        <v/>
      </c>
      <c r="K55" s="27" t="str">
        <f t="shared" si="18"/>
        <v/>
      </c>
      <c r="L55" s="28" t="str">
        <f t="shared" si="2"/>
        <v/>
      </c>
      <c r="M55" s="29" t="str">
        <f t="shared" si="3"/>
        <v/>
      </c>
      <c r="N55" s="28" t="str">
        <f t="shared" si="4"/>
        <v/>
      </c>
      <c r="O55" s="29" t="str">
        <f t="shared" si="5"/>
        <v/>
      </c>
      <c r="P55" s="28" t="str">
        <f t="shared" si="6"/>
        <v/>
      </c>
      <c r="Q55" s="29" t="str">
        <f t="shared" si="7"/>
        <v/>
      </c>
      <c r="R55" s="28" t="str">
        <f t="shared" si="8"/>
        <v/>
      </c>
      <c r="S55" s="29" t="str">
        <f t="shared" si="9"/>
        <v/>
      </c>
      <c r="T55" s="28" t="str">
        <f t="shared" si="10"/>
        <v/>
      </c>
      <c r="U55" s="29" t="str">
        <f t="shared" si="11"/>
        <v/>
      </c>
      <c r="V55" s="28" t="str">
        <f t="shared" si="12"/>
        <v/>
      </c>
      <c r="W55" s="29" t="str">
        <f t="shared" si="13"/>
        <v/>
      </c>
    </row>
    <row r="56" spans="1:23" x14ac:dyDescent="0.25">
      <c r="A56" s="14" t="str">
        <f t="shared" si="0"/>
        <v/>
      </c>
      <c r="B56" s="56" t="str">
        <f t="shared" ca="1" si="1"/>
        <v/>
      </c>
      <c r="C56" s="30" t="str">
        <f t="shared" si="14"/>
        <v/>
      </c>
      <c r="E56" s="25" t="str">
        <f t="shared" si="19"/>
        <v/>
      </c>
      <c r="F56" s="25" t="str">
        <f t="shared" si="15"/>
        <v/>
      </c>
      <c r="G56" s="31" t="str">
        <f t="shared" si="16"/>
        <v/>
      </c>
      <c r="H56" s="26" t="str">
        <f t="shared" si="20"/>
        <v/>
      </c>
      <c r="I56" s="25" t="str">
        <f t="shared" si="17"/>
        <v/>
      </c>
      <c r="K56" s="27" t="str">
        <f t="shared" si="18"/>
        <v/>
      </c>
      <c r="L56" s="28" t="str">
        <f t="shared" si="2"/>
        <v/>
      </c>
      <c r="M56" s="29" t="str">
        <f t="shared" si="3"/>
        <v/>
      </c>
      <c r="N56" s="28" t="str">
        <f t="shared" si="4"/>
        <v/>
      </c>
      <c r="O56" s="29" t="str">
        <f t="shared" si="5"/>
        <v/>
      </c>
      <c r="P56" s="28" t="str">
        <f t="shared" si="6"/>
        <v/>
      </c>
      <c r="Q56" s="29" t="str">
        <f t="shared" si="7"/>
        <v/>
      </c>
      <c r="R56" s="28" t="str">
        <f t="shared" si="8"/>
        <v/>
      </c>
      <c r="S56" s="29" t="str">
        <f t="shared" si="9"/>
        <v/>
      </c>
      <c r="T56" s="28" t="str">
        <f t="shared" si="10"/>
        <v/>
      </c>
      <c r="U56" s="29" t="str">
        <f t="shared" si="11"/>
        <v/>
      </c>
      <c r="V56" s="28" t="str">
        <f t="shared" si="12"/>
        <v/>
      </c>
      <c r="W56" s="29" t="str">
        <f t="shared" si="13"/>
        <v/>
      </c>
    </row>
    <row r="57" spans="1:23" x14ac:dyDescent="0.25">
      <c r="A57" s="14" t="str">
        <f t="shared" si="0"/>
        <v/>
      </c>
      <c r="B57" s="56" t="str">
        <f t="shared" ca="1" si="1"/>
        <v/>
      </c>
      <c r="C57" s="30" t="str">
        <f t="shared" si="14"/>
        <v/>
      </c>
      <c r="E57" s="25" t="str">
        <f t="shared" si="19"/>
        <v/>
      </c>
      <c r="F57" s="25" t="str">
        <f t="shared" si="15"/>
        <v/>
      </c>
      <c r="G57" s="31" t="str">
        <f t="shared" si="16"/>
        <v/>
      </c>
      <c r="H57" s="26" t="str">
        <f t="shared" si="20"/>
        <v/>
      </c>
      <c r="I57" s="25" t="str">
        <f t="shared" si="17"/>
        <v/>
      </c>
      <c r="K57" s="27" t="str">
        <f t="shared" si="18"/>
        <v/>
      </c>
      <c r="L57" s="28" t="str">
        <f t="shared" si="2"/>
        <v/>
      </c>
      <c r="M57" s="29" t="str">
        <f t="shared" si="3"/>
        <v/>
      </c>
      <c r="N57" s="28" t="str">
        <f t="shared" si="4"/>
        <v/>
      </c>
      <c r="O57" s="29" t="str">
        <f t="shared" si="5"/>
        <v/>
      </c>
      <c r="P57" s="28" t="str">
        <f t="shared" si="6"/>
        <v/>
      </c>
      <c r="Q57" s="29" t="str">
        <f t="shared" si="7"/>
        <v/>
      </c>
      <c r="R57" s="28" t="str">
        <f t="shared" si="8"/>
        <v/>
      </c>
      <c r="S57" s="29" t="str">
        <f t="shared" si="9"/>
        <v/>
      </c>
      <c r="T57" s="28" t="str">
        <f t="shared" si="10"/>
        <v/>
      </c>
      <c r="U57" s="29" t="str">
        <f t="shared" si="11"/>
        <v/>
      </c>
      <c r="V57" s="28" t="str">
        <f t="shared" si="12"/>
        <v/>
      </c>
      <c r="W57" s="29" t="str">
        <f t="shared" si="13"/>
        <v/>
      </c>
    </row>
    <row r="58" spans="1:23" x14ac:dyDescent="0.25">
      <c r="A58" s="14" t="str">
        <f t="shared" si="0"/>
        <v/>
      </c>
      <c r="B58" s="56" t="str">
        <f t="shared" ca="1" si="1"/>
        <v/>
      </c>
      <c r="C58" s="30" t="str">
        <f t="shared" si="14"/>
        <v/>
      </c>
      <c r="E58" s="25" t="str">
        <f t="shared" si="19"/>
        <v/>
      </c>
      <c r="F58" s="25" t="str">
        <f t="shared" si="15"/>
        <v/>
      </c>
      <c r="G58" s="31" t="str">
        <f t="shared" si="16"/>
        <v/>
      </c>
      <c r="H58" s="26" t="str">
        <f t="shared" si="20"/>
        <v/>
      </c>
      <c r="I58" s="25" t="str">
        <f t="shared" si="17"/>
        <v/>
      </c>
      <c r="K58" s="27" t="str">
        <f t="shared" si="18"/>
        <v/>
      </c>
      <c r="L58" s="28" t="str">
        <f t="shared" si="2"/>
        <v/>
      </c>
      <c r="M58" s="29" t="str">
        <f t="shared" si="3"/>
        <v/>
      </c>
      <c r="N58" s="28" t="str">
        <f t="shared" si="4"/>
        <v/>
      </c>
      <c r="O58" s="29" t="str">
        <f t="shared" si="5"/>
        <v/>
      </c>
      <c r="P58" s="28" t="str">
        <f t="shared" si="6"/>
        <v/>
      </c>
      <c r="Q58" s="29" t="str">
        <f t="shared" si="7"/>
        <v/>
      </c>
      <c r="R58" s="28" t="str">
        <f t="shared" si="8"/>
        <v/>
      </c>
      <c r="S58" s="29" t="str">
        <f t="shared" si="9"/>
        <v/>
      </c>
      <c r="T58" s="28" t="str">
        <f t="shared" si="10"/>
        <v/>
      </c>
      <c r="U58" s="29" t="str">
        <f t="shared" si="11"/>
        <v/>
      </c>
      <c r="V58" s="28" t="str">
        <f t="shared" si="12"/>
        <v/>
      </c>
      <c r="W58" s="29" t="str">
        <f t="shared" si="13"/>
        <v/>
      </c>
    </row>
    <row r="59" spans="1:23" x14ac:dyDescent="0.25">
      <c r="A59" s="14" t="str">
        <f t="shared" si="0"/>
        <v/>
      </c>
      <c r="B59" s="56" t="str">
        <f t="shared" ca="1" si="1"/>
        <v/>
      </c>
      <c r="C59" s="30" t="str">
        <f t="shared" si="14"/>
        <v/>
      </c>
      <c r="E59" s="25" t="str">
        <f t="shared" si="19"/>
        <v/>
      </c>
      <c r="F59" s="25" t="str">
        <f t="shared" si="15"/>
        <v/>
      </c>
      <c r="G59" s="31" t="str">
        <f t="shared" si="16"/>
        <v/>
      </c>
      <c r="H59" s="26" t="str">
        <f t="shared" si="20"/>
        <v/>
      </c>
      <c r="I59" s="25" t="str">
        <f t="shared" si="17"/>
        <v/>
      </c>
      <c r="K59" s="27" t="str">
        <f t="shared" si="18"/>
        <v/>
      </c>
      <c r="L59" s="28" t="str">
        <f t="shared" si="2"/>
        <v/>
      </c>
      <c r="M59" s="29" t="str">
        <f t="shared" si="3"/>
        <v/>
      </c>
      <c r="N59" s="28" t="str">
        <f t="shared" si="4"/>
        <v/>
      </c>
      <c r="O59" s="29" t="str">
        <f t="shared" si="5"/>
        <v/>
      </c>
      <c r="P59" s="28" t="str">
        <f t="shared" si="6"/>
        <v/>
      </c>
      <c r="Q59" s="29" t="str">
        <f t="shared" si="7"/>
        <v/>
      </c>
      <c r="R59" s="28" t="str">
        <f t="shared" si="8"/>
        <v/>
      </c>
      <c r="S59" s="29" t="str">
        <f t="shared" si="9"/>
        <v/>
      </c>
      <c r="T59" s="28" t="str">
        <f t="shared" si="10"/>
        <v/>
      </c>
      <c r="U59" s="29" t="str">
        <f t="shared" si="11"/>
        <v/>
      </c>
      <c r="V59" s="28" t="str">
        <f t="shared" si="12"/>
        <v/>
      </c>
      <c r="W59" s="29" t="str">
        <f t="shared" si="13"/>
        <v/>
      </c>
    </row>
    <row r="60" spans="1:23" x14ac:dyDescent="0.25">
      <c r="A60" s="14" t="str">
        <f t="shared" si="0"/>
        <v/>
      </c>
      <c r="B60" s="56" t="str">
        <f t="shared" ca="1" si="1"/>
        <v/>
      </c>
      <c r="C60" s="30" t="str">
        <f t="shared" si="14"/>
        <v/>
      </c>
      <c r="E60" s="25" t="str">
        <f t="shared" si="19"/>
        <v/>
      </c>
      <c r="F60" s="25" t="str">
        <f t="shared" si="15"/>
        <v/>
      </c>
      <c r="G60" s="31" t="str">
        <f t="shared" si="16"/>
        <v/>
      </c>
      <c r="H60" s="26" t="str">
        <f t="shared" si="20"/>
        <v/>
      </c>
      <c r="I60" s="25" t="str">
        <f t="shared" si="17"/>
        <v/>
      </c>
      <c r="K60" s="27" t="str">
        <f t="shared" si="18"/>
        <v/>
      </c>
      <c r="L60" s="28" t="str">
        <f t="shared" si="2"/>
        <v/>
      </c>
      <c r="M60" s="29" t="str">
        <f t="shared" si="3"/>
        <v/>
      </c>
      <c r="N60" s="28" t="str">
        <f t="shared" si="4"/>
        <v/>
      </c>
      <c r="O60" s="29" t="str">
        <f t="shared" si="5"/>
        <v/>
      </c>
      <c r="P60" s="28" t="str">
        <f t="shared" si="6"/>
        <v/>
      </c>
      <c r="Q60" s="29" t="str">
        <f t="shared" si="7"/>
        <v/>
      </c>
      <c r="R60" s="28" t="str">
        <f t="shared" si="8"/>
        <v/>
      </c>
      <c r="S60" s="29" t="str">
        <f t="shared" si="9"/>
        <v/>
      </c>
      <c r="T60" s="28" t="str">
        <f t="shared" si="10"/>
        <v/>
      </c>
      <c r="U60" s="29" t="str">
        <f t="shared" si="11"/>
        <v/>
      </c>
      <c r="V60" s="28" t="str">
        <f t="shared" si="12"/>
        <v/>
      </c>
      <c r="W60" s="29" t="str">
        <f t="shared" si="13"/>
        <v/>
      </c>
    </row>
    <row r="61" spans="1:23" x14ac:dyDescent="0.25">
      <c r="A61" s="14" t="str">
        <f t="shared" si="0"/>
        <v/>
      </c>
      <c r="B61" s="56" t="str">
        <f t="shared" ca="1" si="1"/>
        <v/>
      </c>
      <c r="C61" s="30" t="str">
        <f t="shared" si="14"/>
        <v/>
      </c>
      <c r="E61" s="25" t="str">
        <f t="shared" si="19"/>
        <v/>
      </c>
      <c r="F61" s="25" t="str">
        <f t="shared" si="15"/>
        <v/>
      </c>
      <c r="G61" s="31" t="str">
        <f t="shared" si="16"/>
        <v/>
      </c>
      <c r="H61" s="26" t="str">
        <f t="shared" si="20"/>
        <v/>
      </c>
      <c r="I61" s="25" t="str">
        <f t="shared" si="17"/>
        <v/>
      </c>
      <c r="K61" s="27" t="str">
        <f t="shared" si="18"/>
        <v/>
      </c>
      <c r="L61" s="28" t="str">
        <f t="shared" si="2"/>
        <v/>
      </c>
      <c r="M61" s="29" t="str">
        <f t="shared" si="3"/>
        <v/>
      </c>
      <c r="N61" s="28" t="str">
        <f t="shared" si="4"/>
        <v/>
      </c>
      <c r="O61" s="29" t="str">
        <f t="shared" si="5"/>
        <v/>
      </c>
      <c r="P61" s="28" t="str">
        <f t="shared" si="6"/>
        <v/>
      </c>
      <c r="Q61" s="29" t="str">
        <f t="shared" si="7"/>
        <v/>
      </c>
      <c r="R61" s="28" t="str">
        <f t="shared" si="8"/>
        <v/>
      </c>
      <c r="S61" s="29" t="str">
        <f t="shared" si="9"/>
        <v/>
      </c>
      <c r="T61" s="28" t="str">
        <f t="shared" si="10"/>
        <v/>
      </c>
      <c r="U61" s="29" t="str">
        <f t="shared" si="11"/>
        <v/>
      </c>
      <c r="V61" s="28" t="str">
        <f t="shared" si="12"/>
        <v/>
      </c>
      <c r="W61" s="29" t="str">
        <f t="shared" si="13"/>
        <v/>
      </c>
    </row>
    <row r="62" spans="1:23" x14ac:dyDescent="0.25">
      <c r="A62" s="14" t="str">
        <f t="shared" si="0"/>
        <v/>
      </c>
      <c r="B62" s="56" t="str">
        <f t="shared" ca="1" si="1"/>
        <v/>
      </c>
      <c r="C62" s="30" t="str">
        <f t="shared" si="14"/>
        <v/>
      </c>
      <c r="E62" s="25" t="str">
        <f t="shared" si="19"/>
        <v/>
      </c>
      <c r="F62" s="25" t="str">
        <f t="shared" si="15"/>
        <v/>
      </c>
      <c r="G62" s="31" t="str">
        <f t="shared" si="16"/>
        <v/>
      </c>
      <c r="H62" s="26" t="str">
        <f t="shared" si="20"/>
        <v/>
      </c>
      <c r="I62" s="25" t="str">
        <f t="shared" si="17"/>
        <v/>
      </c>
      <c r="K62" s="27" t="str">
        <f t="shared" si="18"/>
        <v/>
      </c>
      <c r="L62" s="28" t="str">
        <f t="shared" si="2"/>
        <v/>
      </c>
      <c r="M62" s="29" t="str">
        <f t="shared" si="3"/>
        <v/>
      </c>
      <c r="N62" s="28" t="str">
        <f t="shared" si="4"/>
        <v/>
      </c>
      <c r="O62" s="29" t="str">
        <f t="shared" si="5"/>
        <v/>
      </c>
      <c r="P62" s="28" t="str">
        <f t="shared" si="6"/>
        <v/>
      </c>
      <c r="Q62" s="29" t="str">
        <f t="shared" si="7"/>
        <v/>
      </c>
      <c r="R62" s="28" t="str">
        <f t="shared" si="8"/>
        <v/>
      </c>
      <c r="S62" s="29" t="str">
        <f t="shared" si="9"/>
        <v/>
      </c>
      <c r="T62" s="28" t="str">
        <f t="shared" si="10"/>
        <v/>
      </c>
      <c r="U62" s="29" t="str">
        <f t="shared" si="11"/>
        <v/>
      </c>
      <c r="V62" s="28" t="str">
        <f t="shared" si="12"/>
        <v/>
      </c>
      <c r="W62" s="29" t="str">
        <f t="shared" si="13"/>
        <v/>
      </c>
    </row>
    <row r="63" spans="1:23" x14ac:dyDescent="0.25">
      <c r="A63" s="14" t="str">
        <f t="shared" si="0"/>
        <v/>
      </c>
      <c r="B63" s="56" t="str">
        <f t="shared" ca="1" si="1"/>
        <v/>
      </c>
      <c r="C63" s="30" t="str">
        <f t="shared" si="14"/>
        <v/>
      </c>
      <c r="E63" s="25" t="str">
        <f t="shared" si="19"/>
        <v/>
      </c>
      <c r="F63" s="25" t="str">
        <f t="shared" si="15"/>
        <v/>
      </c>
      <c r="G63" s="31" t="str">
        <f t="shared" si="16"/>
        <v/>
      </c>
      <c r="H63" s="26" t="str">
        <f t="shared" si="20"/>
        <v/>
      </c>
      <c r="I63" s="25" t="str">
        <f t="shared" si="17"/>
        <v/>
      </c>
      <c r="K63" s="27" t="str">
        <f t="shared" si="18"/>
        <v/>
      </c>
      <c r="L63" s="28" t="str">
        <f t="shared" si="2"/>
        <v/>
      </c>
      <c r="M63" s="29" t="str">
        <f t="shared" si="3"/>
        <v/>
      </c>
      <c r="N63" s="28" t="str">
        <f t="shared" si="4"/>
        <v/>
      </c>
      <c r="O63" s="29" t="str">
        <f t="shared" si="5"/>
        <v/>
      </c>
      <c r="P63" s="28" t="str">
        <f t="shared" si="6"/>
        <v/>
      </c>
      <c r="Q63" s="29" t="str">
        <f t="shared" si="7"/>
        <v/>
      </c>
      <c r="R63" s="28" t="str">
        <f t="shared" si="8"/>
        <v/>
      </c>
      <c r="S63" s="29" t="str">
        <f t="shared" si="9"/>
        <v/>
      </c>
      <c r="T63" s="28" t="str">
        <f t="shared" si="10"/>
        <v/>
      </c>
      <c r="U63" s="29" t="str">
        <f t="shared" si="11"/>
        <v/>
      </c>
      <c r="V63" s="28" t="str">
        <f t="shared" si="12"/>
        <v/>
      </c>
      <c r="W63" s="29" t="str">
        <f t="shared" si="13"/>
        <v/>
      </c>
    </row>
    <row r="64" spans="1:23" x14ac:dyDescent="0.25">
      <c r="A64" s="14" t="str">
        <f t="shared" si="0"/>
        <v/>
      </c>
      <c r="B64" s="56" t="str">
        <f t="shared" ca="1" si="1"/>
        <v/>
      </c>
      <c r="C64" s="30" t="str">
        <f t="shared" si="14"/>
        <v/>
      </c>
      <c r="E64" s="25" t="str">
        <f t="shared" si="19"/>
        <v/>
      </c>
      <c r="F64" s="25" t="str">
        <f t="shared" si="15"/>
        <v/>
      </c>
      <c r="G64" s="31" t="str">
        <f t="shared" si="16"/>
        <v/>
      </c>
      <c r="H64" s="26" t="str">
        <f t="shared" si="20"/>
        <v/>
      </c>
      <c r="I64" s="25" t="str">
        <f t="shared" si="17"/>
        <v/>
      </c>
      <c r="K64" s="27" t="str">
        <f t="shared" si="18"/>
        <v/>
      </c>
      <c r="L64" s="28" t="str">
        <f t="shared" si="2"/>
        <v/>
      </c>
      <c r="M64" s="29" t="str">
        <f t="shared" si="3"/>
        <v/>
      </c>
      <c r="N64" s="28" t="str">
        <f t="shared" si="4"/>
        <v/>
      </c>
      <c r="O64" s="29" t="str">
        <f t="shared" si="5"/>
        <v/>
      </c>
      <c r="P64" s="28" t="str">
        <f t="shared" si="6"/>
        <v/>
      </c>
      <c r="Q64" s="29" t="str">
        <f t="shared" si="7"/>
        <v/>
      </c>
      <c r="R64" s="28" t="str">
        <f t="shared" si="8"/>
        <v/>
      </c>
      <c r="S64" s="29" t="str">
        <f t="shared" si="9"/>
        <v/>
      </c>
      <c r="T64" s="28" t="str">
        <f t="shared" si="10"/>
        <v/>
      </c>
      <c r="U64" s="29" t="str">
        <f t="shared" si="11"/>
        <v/>
      </c>
      <c r="V64" s="28" t="str">
        <f t="shared" si="12"/>
        <v/>
      </c>
      <c r="W64" s="29" t="str">
        <f t="shared" si="13"/>
        <v/>
      </c>
    </row>
    <row r="65" spans="1:23" x14ac:dyDescent="0.25">
      <c r="A65" s="14" t="str">
        <f t="shared" si="0"/>
        <v/>
      </c>
      <c r="B65" s="56" t="str">
        <f t="shared" ca="1" si="1"/>
        <v/>
      </c>
      <c r="C65" s="30" t="str">
        <f t="shared" si="14"/>
        <v/>
      </c>
      <c r="E65" s="25" t="str">
        <f t="shared" si="19"/>
        <v/>
      </c>
      <c r="F65" s="25" t="str">
        <f t="shared" si="15"/>
        <v/>
      </c>
      <c r="G65" s="31" t="str">
        <f t="shared" si="16"/>
        <v/>
      </c>
      <c r="H65" s="26" t="str">
        <f t="shared" si="20"/>
        <v/>
      </c>
      <c r="I65" s="25" t="str">
        <f t="shared" si="17"/>
        <v/>
      </c>
      <c r="K65" s="27" t="str">
        <f t="shared" si="18"/>
        <v/>
      </c>
      <c r="L65" s="28" t="str">
        <f t="shared" si="2"/>
        <v/>
      </c>
      <c r="M65" s="29" t="str">
        <f t="shared" si="3"/>
        <v/>
      </c>
      <c r="N65" s="28" t="str">
        <f t="shared" si="4"/>
        <v/>
      </c>
      <c r="O65" s="29" t="str">
        <f t="shared" si="5"/>
        <v/>
      </c>
      <c r="P65" s="28" t="str">
        <f t="shared" si="6"/>
        <v/>
      </c>
      <c r="Q65" s="29" t="str">
        <f t="shared" si="7"/>
        <v/>
      </c>
      <c r="R65" s="28" t="str">
        <f t="shared" si="8"/>
        <v/>
      </c>
      <c r="S65" s="29" t="str">
        <f t="shared" si="9"/>
        <v/>
      </c>
      <c r="T65" s="28" t="str">
        <f t="shared" si="10"/>
        <v/>
      </c>
      <c r="U65" s="29" t="str">
        <f t="shared" si="11"/>
        <v/>
      </c>
      <c r="V65" s="28" t="str">
        <f t="shared" si="12"/>
        <v/>
      </c>
      <c r="W65" s="29" t="str">
        <f t="shared" si="13"/>
        <v/>
      </c>
    </row>
    <row r="66" spans="1:23" x14ac:dyDescent="0.25">
      <c r="A66" s="14" t="str">
        <f t="shared" si="0"/>
        <v/>
      </c>
      <c r="B66" s="56" t="str">
        <f t="shared" ca="1" si="1"/>
        <v/>
      </c>
      <c r="C66" s="30" t="str">
        <f t="shared" si="14"/>
        <v/>
      </c>
      <c r="E66" s="25" t="str">
        <f t="shared" si="19"/>
        <v/>
      </c>
      <c r="F66" s="25" t="str">
        <f t="shared" si="15"/>
        <v/>
      </c>
      <c r="G66" s="31" t="str">
        <f t="shared" si="16"/>
        <v/>
      </c>
      <c r="H66" s="26" t="str">
        <f t="shared" si="20"/>
        <v/>
      </c>
      <c r="I66" s="25" t="str">
        <f t="shared" si="17"/>
        <v/>
      </c>
      <c r="K66" s="27" t="str">
        <f t="shared" si="18"/>
        <v/>
      </c>
      <c r="L66" s="28" t="str">
        <f t="shared" si="2"/>
        <v/>
      </c>
      <c r="M66" s="29" t="str">
        <f t="shared" si="3"/>
        <v/>
      </c>
      <c r="N66" s="28" t="str">
        <f t="shared" si="4"/>
        <v/>
      </c>
      <c r="O66" s="29" t="str">
        <f t="shared" si="5"/>
        <v/>
      </c>
      <c r="P66" s="28" t="str">
        <f t="shared" si="6"/>
        <v/>
      </c>
      <c r="Q66" s="29" t="str">
        <f t="shared" si="7"/>
        <v/>
      </c>
      <c r="R66" s="28" t="str">
        <f t="shared" si="8"/>
        <v/>
      </c>
      <c r="S66" s="29" t="str">
        <f t="shared" si="9"/>
        <v/>
      </c>
      <c r="T66" s="28" t="str">
        <f t="shared" si="10"/>
        <v/>
      </c>
      <c r="U66" s="29" t="str">
        <f t="shared" si="11"/>
        <v/>
      </c>
      <c r="V66" s="28" t="str">
        <f t="shared" si="12"/>
        <v/>
      </c>
      <c r="W66" s="29" t="str">
        <f t="shared" si="13"/>
        <v/>
      </c>
    </row>
    <row r="67" spans="1:23" x14ac:dyDescent="0.25">
      <c r="A67" s="14" t="str">
        <f t="shared" si="0"/>
        <v/>
      </c>
      <c r="B67" s="56" t="str">
        <f t="shared" ca="1" si="1"/>
        <v/>
      </c>
      <c r="C67" s="30" t="str">
        <f t="shared" si="14"/>
        <v/>
      </c>
      <c r="E67" s="25" t="str">
        <f t="shared" si="19"/>
        <v/>
      </c>
      <c r="F67" s="25" t="str">
        <f t="shared" si="15"/>
        <v/>
      </c>
      <c r="G67" s="31" t="str">
        <f t="shared" si="16"/>
        <v/>
      </c>
      <c r="H67" s="26" t="str">
        <f t="shared" si="20"/>
        <v/>
      </c>
      <c r="I67" s="25" t="str">
        <f t="shared" si="17"/>
        <v/>
      </c>
      <c r="K67" s="27" t="str">
        <f t="shared" si="18"/>
        <v/>
      </c>
      <c r="L67" s="28" t="str">
        <f t="shared" si="2"/>
        <v/>
      </c>
      <c r="M67" s="29" t="str">
        <f t="shared" si="3"/>
        <v/>
      </c>
      <c r="N67" s="28" t="str">
        <f t="shared" si="4"/>
        <v/>
      </c>
      <c r="O67" s="29" t="str">
        <f t="shared" si="5"/>
        <v/>
      </c>
      <c r="P67" s="28" t="str">
        <f t="shared" si="6"/>
        <v/>
      </c>
      <c r="Q67" s="29" t="str">
        <f t="shared" si="7"/>
        <v/>
      </c>
      <c r="R67" s="28" t="str">
        <f t="shared" si="8"/>
        <v/>
      </c>
      <c r="S67" s="29" t="str">
        <f t="shared" si="9"/>
        <v/>
      </c>
      <c r="T67" s="28" t="str">
        <f t="shared" si="10"/>
        <v/>
      </c>
      <c r="U67" s="29" t="str">
        <f t="shared" si="11"/>
        <v/>
      </c>
      <c r="V67" s="28" t="str">
        <f t="shared" si="12"/>
        <v/>
      </c>
      <c r="W67" s="29" t="str">
        <f t="shared" si="13"/>
        <v/>
      </c>
    </row>
    <row r="68" spans="1:23" x14ac:dyDescent="0.25">
      <c r="A68" s="14" t="str">
        <f t="shared" si="0"/>
        <v/>
      </c>
      <c r="B68" s="56" t="str">
        <f t="shared" ca="1" si="1"/>
        <v/>
      </c>
      <c r="C68" s="30" t="str">
        <f t="shared" si="14"/>
        <v/>
      </c>
      <c r="E68" s="25" t="str">
        <f t="shared" si="19"/>
        <v/>
      </c>
      <c r="F68" s="25" t="str">
        <f t="shared" si="15"/>
        <v/>
      </c>
      <c r="G68" s="31" t="str">
        <f t="shared" si="16"/>
        <v/>
      </c>
      <c r="H68" s="26" t="str">
        <f t="shared" si="20"/>
        <v/>
      </c>
      <c r="I68" s="25" t="str">
        <f t="shared" si="17"/>
        <v/>
      </c>
      <c r="K68" s="27" t="str">
        <f t="shared" si="18"/>
        <v/>
      </c>
      <c r="L68" s="28" t="str">
        <f t="shared" si="2"/>
        <v/>
      </c>
      <c r="M68" s="29" t="str">
        <f t="shared" si="3"/>
        <v/>
      </c>
      <c r="N68" s="28" t="str">
        <f t="shared" si="4"/>
        <v/>
      </c>
      <c r="O68" s="29" t="str">
        <f t="shared" si="5"/>
        <v/>
      </c>
      <c r="P68" s="28" t="str">
        <f t="shared" si="6"/>
        <v/>
      </c>
      <c r="Q68" s="29" t="str">
        <f t="shared" si="7"/>
        <v/>
      </c>
      <c r="R68" s="28" t="str">
        <f t="shared" si="8"/>
        <v/>
      </c>
      <c r="S68" s="29" t="str">
        <f t="shared" si="9"/>
        <v/>
      </c>
      <c r="T68" s="28" t="str">
        <f t="shared" si="10"/>
        <v/>
      </c>
      <c r="U68" s="29" t="str">
        <f t="shared" si="11"/>
        <v/>
      </c>
      <c r="V68" s="28" t="str">
        <f t="shared" si="12"/>
        <v/>
      </c>
      <c r="W68" s="29" t="str">
        <f t="shared" si="13"/>
        <v/>
      </c>
    </row>
    <row r="69" spans="1:23" x14ac:dyDescent="0.25">
      <c r="A69" s="14" t="str">
        <f t="shared" ref="A69:A132" si="21">IF(A68&lt;term*12,A68+1,"")</f>
        <v/>
      </c>
      <c r="B69" s="56" t="str">
        <f t="shared" ref="B69:B132" ca="1" si="22">IF(B68="","",IF(B68&lt;DateLastRepay,EDATE(Date1stRepay,A68),""))</f>
        <v/>
      </c>
      <c r="C69" s="30" t="str">
        <f t="shared" si="14"/>
        <v/>
      </c>
      <c r="E69" s="25" t="str">
        <f t="shared" si="19"/>
        <v/>
      </c>
      <c r="F69" s="25" t="str">
        <f t="shared" si="15"/>
        <v/>
      </c>
      <c r="G69" s="31" t="str">
        <f t="shared" si="16"/>
        <v/>
      </c>
      <c r="H69" s="26" t="str">
        <f t="shared" si="20"/>
        <v/>
      </c>
      <c r="I69" s="25" t="str">
        <f t="shared" si="17"/>
        <v/>
      </c>
      <c r="K69" s="27" t="str">
        <f t="shared" si="18"/>
        <v/>
      </c>
      <c r="L69" s="28" t="str">
        <f t="shared" ref="L69:L132" si="23">IF($A69="","",($E69)*(L$3^-$K69))</f>
        <v/>
      </c>
      <c r="M69" s="29" t="str">
        <f t="shared" ref="M69:M132" si="24">IF($A69="","",$K69*($E69*(L$3^-($K69-1))))</f>
        <v/>
      </c>
      <c r="N69" s="28" t="str">
        <f t="shared" ref="N69:N132" si="25">IF($A69="","",($E69)*(N$3^-$K69))</f>
        <v/>
      </c>
      <c r="O69" s="29" t="str">
        <f t="shared" ref="O69:O132" si="26">IF($A69="","",$K69*($E69)*(N$3^-($K69-1)))</f>
        <v/>
      </c>
      <c r="P69" s="28" t="str">
        <f t="shared" ref="P69:P132" si="27">IF($A69="","",($E69)*(P$3^-$K69))</f>
        <v/>
      </c>
      <c r="Q69" s="29" t="str">
        <f t="shared" ref="Q69:Q132" si="28">IF($A69="","",$K69*($E69)*(P$3^-($K69-1)))</f>
        <v/>
      </c>
      <c r="R69" s="28" t="str">
        <f t="shared" ref="R69:R132" si="29">IF($A69="","",($E69)*(R$3^-$K69))</f>
        <v/>
      </c>
      <c r="S69" s="29" t="str">
        <f t="shared" ref="S69:S132" si="30">IF($A69="","",$K69*($E69)*(R$3^-($K69-1)))</f>
        <v/>
      </c>
      <c r="T69" s="28" t="str">
        <f t="shared" ref="T69:T132" si="31">IF($A69="","",($E69)*(T$3^-$K69))</f>
        <v/>
      </c>
      <c r="U69" s="29" t="str">
        <f t="shared" ref="U69:U132" si="32">IF($A69="","",$K69*($E69)*(T$3^-($K69-1)))</f>
        <v/>
      </c>
      <c r="V69" s="28" t="str">
        <f t="shared" ref="V69:V132" si="33">IF($A69="","",($E69)*(V$3^-$K69))</f>
        <v/>
      </c>
      <c r="W69" s="29" t="str">
        <f t="shared" ref="W69:W132" si="34">IF($A69="","",$K69*($E69)*(V$3^-($K69-1)))</f>
        <v/>
      </c>
    </row>
    <row r="70" spans="1:23" x14ac:dyDescent="0.25">
      <c r="A70" s="14" t="str">
        <f t="shared" si="21"/>
        <v/>
      </c>
      <c r="B70" s="56" t="str">
        <f t="shared" ca="1" si="22"/>
        <v/>
      </c>
      <c r="C70" s="30" t="str">
        <f t="shared" ref="C70:C133" si="35">IF(A70="","",C69)</f>
        <v/>
      </c>
      <c r="E70" s="25" t="str">
        <f t="shared" ref="E70:E133" si="36">IF(A70="","",IF(D70="",IF(A71="",-(I69+G70)+FeeFinal,E69),D70))</f>
        <v/>
      </c>
      <c r="F70" s="25" t="str">
        <f t="shared" ref="F70:F133" si="37">IF(A70="","",ROUND(I69*C70/12,2))</f>
        <v/>
      </c>
      <c r="G70" s="31" t="str">
        <f t="shared" ref="G70:G133" si="38">IF(A70="","",IF(H69="Y",F70,G69+F70))</f>
        <v/>
      </c>
      <c r="H70" s="26" t="str">
        <f t="shared" si="20"/>
        <v/>
      </c>
      <c r="I70" s="25" t="str">
        <f t="shared" ref="I70:I133" si="39">IF(A70="","",IF(H70="Y",I69+E70+G70,I69+E70))</f>
        <v/>
      </c>
      <c r="K70" s="27" t="str">
        <f t="shared" ref="K70:K133" si="40">IF(A70="","",A70/12)</f>
        <v/>
      </c>
      <c r="L70" s="28" t="str">
        <f t="shared" si="23"/>
        <v/>
      </c>
      <c r="M70" s="29" t="str">
        <f t="shared" si="24"/>
        <v/>
      </c>
      <c r="N70" s="28" t="str">
        <f t="shared" si="25"/>
        <v/>
      </c>
      <c r="O70" s="29" t="str">
        <f t="shared" si="26"/>
        <v/>
      </c>
      <c r="P70" s="28" t="str">
        <f t="shared" si="27"/>
        <v/>
      </c>
      <c r="Q70" s="29" t="str">
        <f t="shared" si="28"/>
        <v/>
      </c>
      <c r="R70" s="28" t="str">
        <f t="shared" si="29"/>
        <v/>
      </c>
      <c r="S70" s="29" t="str">
        <f t="shared" si="30"/>
        <v/>
      </c>
      <c r="T70" s="28" t="str">
        <f t="shared" si="31"/>
        <v/>
      </c>
      <c r="U70" s="29" t="str">
        <f t="shared" si="32"/>
        <v/>
      </c>
      <c r="V70" s="28" t="str">
        <f t="shared" si="33"/>
        <v/>
      </c>
      <c r="W70" s="29" t="str">
        <f t="shared" si="34"/>
        <v/>
      </c>
    </row>
    <row r="71" spans="1:23" x14ac:dyDescent="0.25">
      <c r="A71" s="14" t="str">
        <f t="shared" si="21"/>
        <v/>
      </c>
      <c r="B71" s="56" t="str">
        <f t="shared" ca="1" si="22"/>
        <v/>
      </c>
      <c r="C71" s="30" t="str">
        <f t="shared" si="35"/>
        <v/>
      </c>
      <c r="E71" s="25" t="str">
        <f t="shared" si="36"/>
        <v/>
      </c>
      <c r="F71" s="25" t="str">
        <f t="shared" si="37"/>
        <v/>
      </c>
      <c r="G71" s="31" t="str">
        <f t="shared" si="38"/>
        <v/>
      </c>
      <c r="H71" s="26" t="str">
        <f t="shared" si="20"/>
        <v/>
      </c>
      <c r="I71" s="25" t="str">
        <f t="shared" si="39"/>
        <v/>
      </c>
      <c r="K71" s="27" t="str">
        <f t="shared" si="40"/>
        <v/>
      </c>
      <c r="L71" s="28" t="str">
        <f t="shared" si="23"/>
        <v/>
      </c>
      <c r="M71" s="29" t="str">
        <f t="shared" si="24"/>
        <v/>
      </c>
      <c r="N71" s="28" t="str">
        <f t="shared" si="25"/>
        <v/>
      </c>
      <c r="O71" s="29" t="str">
        <f t="shared" si="26"/>
        <v/>
      </c>
      <c r="P71" s="28" t="str">
        <f t="shared" si="27"/>
        <v/>
      </c>
      <c r="Q71" s="29" t="str">
        <f t="shared" si="28"/>
        <v/>
      </c>
      <c r="R71" s="28" t="str">
        <f t="shared" si="29"/>
        <v/>
      </c>
      <c r="S71" s="29" t="str">
        <f t="shared" si="30"/>
        <v/>
      </c>
      <c r="T71" s="28" t="str">
        <f t="shared" si="31"/>
        <v/>
      </c>
      <c r="U71" s="29" t="str">
        <f t="shared" si="32"/>
        <v/>
      </c>
      <c r="V71" s="28" t="str">
        <f t="shared" si="33"/>
        <v/>
      </c>
      <c r="W71" s="29" t="str">
        <f t="shared" si="34"/>
        <v/>
      </c>
    </row>
    <row r="72" spans="1:23" x14ac:dyDescent="0.25">
      <c r="A72" s="14" t="str">
        <f t="shared" si="21"/>
        <v/>
      </c>
      <c r="B72" s="56" t="str">
        <f t="shared" ca="1" si="22"/>
        <v/>
      </c>
      <c r="C72" s="30" t="str">
        <f t="shared" si="35"/>
        <v/>
      </c>
      <c r="E72" s="25" t="str">
        <f t="shared" si="36"/>
        <v/>
      </c>
      <c r="F72" s="25" t="str">
        <f t="shared" si="37"/>
        <v/>
      </c>
      <c r="G72" s="31" t="str">
        <f t="shared" si="38"/>
        <v/>
      </c>
      <c r="H72" s="26" t="str">
        <f t="shared" ref="H72:H135" si="41">IF(A72="","",IF(MOD(MONTH(B72),3)=0,"Y",""))</f>
        <v/>
      </c>
      <c r="I72" s="25" t="str">
        <f t="shared" si="39"/>
        <v/>
      </c>
      <c r="K72" s="27" t="str">
        <f t="shared" si="40"/>
        <v/>
      </c>
      <c r="L72" s="28" t="str">
        <f t="shared" si="23"/>
        <v/>
      </c>
      <c r="M72" s="29" t="str">
        <f t="shared" si="24"/>
        <v/>
      </c>
      <c r="N72" s="28" t="str">
        <f t="shared" si="25"/>
        <v/>
      </c>
      <c r="O72" s="29" t="str">
        <f t="shared" si="26"/>
        <v/>
      </c>
      <c r="P72" s="28" t="str">
        <f t="shared" si="27"/>
        <v/>
      </c>
      <c r="Q72" s="29" t="str">
        <f t="shared" si="28"/>
        <v/>
      </c>
      <c r="R72" s="28" t="str">
        <f t="shared" si="29"/>
        <v/>
      </c>
      <c r="S72" s="29" t="str">
        <f t="shared" si="30"/>
        <v/>
      </c>
      <c r="T72" s="28" t="str">
        <f t="shared" si="31"/>
        <v/>
      </c>
      <c r="U72" s="29" t="str">
        <f t="shared" si="32"/>
        <v/>
      </c>
      <c r="V72" s="28" t="str">
        <f t="shared" si="33"/>
        <v/>
      </c>
      <c r="W72" s="29" t="str">
        <f t="shared" si="34"/>
        <v/>
      </c>
    </row>
    <row r="73" spans="1:23" x14ac:dyDescent="0.25">
      <c r="A73" s="14" t="str">
        <f t="shared" si="21"/>
        <v/>
      </c>
      <c r="B73" s="56" t="str">
        <f t="shared" ca="1" si="22"/>
        <v/>
      </c>
      <c r="C73" s="30" t="str">
        <f t="shared" si="35"/>
        <v/>
      </c>
      <c r="E73" s="25" t="str">
        <f t="shared" si="36"/>
        <v/>
      </c>
      <c r="F73" s="25" t="str">
        <f t="shared" si="37"/>
        <v/>
      </c>
      <c r="G73" s="31" t="str">
        <f t="shared" si="38"/>
        <v/>
      </c>
      <c r="H73" s="26" t="str">
        <f t="shared" si="41"/>
        <v/>
      </c>
      <c r="I73" s="25" t="str">
        <f t="shared" si="39"/>
        <v/>
      </c>
      <c r="K73" s="27" t="str">
        <f t="shared" si="40"/>
        <v/>
      </c>
      <c r="L73" s="28" t="str">
        <f t="shared" si="23"/>
        <v/>
      </c>
      <c r="M73" s="29" t="str">
        <f t="shared" si="24"/>
        <v/>
      </c>
      <c r="N73" s="28" t="str">
        <f t="shared" si="25"/>
        <v/>
      </c>
      <c r="O73" s="29" t="str">
        <f t="shared" si="26"/>
        <v/>
      </c>
      <c r="P73" s="28" t="str">
        <f t="shared" si="27"/>
        <v/>
      </c>
      <c r="Q73" s="29" t="str">
        <f t="shared" si="28"/>
        <v/>
      </c>
      <c r="R73" s="28" t="str">
        <f t="shared" si="29"/>
        <v/>
      </c>
      <c r="S73" s="29" t="str">
        <f t="shared" si="30"/>
        <v/>
      </c>
      <c r="T73" s="28" t="str">
        <f t="shared" si="31"/>
        <v/>
      </c>
      <c r="U73" s="29" t="str">
        <f t="shared" si="32"/>
        <v/>
      </c>
      <c r="V73" s="28" t="str">
        <f t="shared" si="33"/>
        <v/>
      </c>
      <c r="W73" s="29" t="str">
        <f t="shared" si="34"/>
        <v/>
      </c>
    </row>
    <row r="74" spans="1:23" x14ac:dyDescent="0.25">
      <c r="A74" s="14" t="str">
        <f t="shared" si="21"/>
        <v/>
      </c>
      <c r="B74" s="56" t="str">
        <f t="shared" ca="1" si="22"/>
        <v/>
      </c>
      <c r="C74" s="30" t="str">
        <f t="shared" si="35"/>
        <v/>
      </c>
      <c r="E74" s="25" t="str">
        <f t="shared" si="36"/>
        <v/>
      </c>
      <c r="F74" s="25" t="str">
        <f t="shared" si="37"/>
        <v/>
      </c>
      <c r="G74" s="31" t="str">
        <f t="shared" si="38"/>
        <v/>
      </c>
      <c r="H74" s="26" t="str">
        <f t="shared" si="41"/>
        <v/>
      </c>
      <c r="I74" s="25" t="str">
        <f t="shared" si="39"/>
        <v/>
      </c>
      <c r="K74" s="27" t="str">
        <f t="shared" si="40"/>
        <v/>
      </c>
      <c r="L74" s="28" t="str">
        <f t="shared" si="23"/>
        <v/>
      </c>
      <c r="M74" s="29" t="str">
        <f t="shared" si="24"/>
        <v/>
      </c>
      <c r="N74" s="28" t="str">
        <f t="shared" si="25"/>
        <v/>
      </c>
      <c r="O74" s="29" t="str">
        <f t="shared" si="26"/>
        <v/>
      </c>
      <c r="P74" s="28" t="str">
        <f t="shared" si="27"/>
        <v/>
      </c>
      <c r="Q74" s="29" t="str">
        <f t="shared" si="28"/>
        <v/>
      </c>
      <c r="R74" s="28" t="str">
        <f t="shared" si="29"/>
        <v/>
      </c>
      <c r="S74" s="29" t="str">
        <f t="shared" si="30"/>
        <v/>
      </c>
      <c r="T74" s="28" t="str">
        <f t="shared" si="31"/>
        <v/>
      </c>
      <c r="U74" s="29" t="str">
        <f t="shared" si="32"/>
        <v/>
      </c>
      <c r="V74" s="28" t="str">
        <f t="shared" si="33"/>
        <v/>
      </c>
      <c r="W74" s="29" t="str">
        <f t="shared" si="34"/>
        <v/>
      </c>
    </row>
    <row r="75" spans="1:23" x14ac:dyDescent="0.25">
      <c r="A75" s="14" t="str">
        <f t="shared" si="21"/>
        <v/>
      </c>
      <c r="B75" s="56" t="str">
        <f t="shared" ca="1" si="22"/>
        <v/>
      </c>
      <c r="C75" s="30" t="str">
        <f t="shared" si="35"/>
        <v/>
      </c>
      <c r="E75" s="25" t="str">
        <f t="shared" si="36"/>
        <v/>
      </c>
      <c r="F75" s="25" t="str">
        <f t="shared" si="37"/>
        <v/>
      </c>
      <c r="G75" s="31" t="str">
        <f t="shared" si="38"/>
        <v/>
      </c>
      <c r="H75" s="26" t="str">
        <f t="shared" si="41"/>
        <v/>
      </c>
      <c r="I75" s="25" t="str">
        <f t="shared" si="39"/>
        <v/>
      </c>
      <c r="K75" s="27" t="str">
        <f t="shared" si="40"/>
        <v/>
      </c>
      <c r="L75" s="28" t="str">
        <f t="shared" si="23"/>
        <v/>
      </c>
      <c r="M75" s="29" t="str">
        <f t="shared" si="24"/>
        <v/>
      </c>
      <c r="N75" s="28" t="str">
        <f t="shared" si="25"/>
        <v/>
      </c>
      <c r="O75" s="29" t="str">
        <f t="shared" si="26"/>
        <v/>
      </c>
      <c r="P75" s="28" t="str">
        <f t="shared" si="27"/>
        <v/>
      </c>
      <c r="Q75" s="29" t="str">
        <f t="shared" si="28"/>
        <v/>
      </c>
      <c r="R75" s="28" t="str">
        <f t="shared" si="29"/>
        <v/>
      </c>
      <c r="S75" s="29" t="str">
        <f t="shared" si="30"/>
        <v/>
      </c>
      <c r="T75" s="28" t="str">
        <f t="shared" si="31"/>
        <v/>
      </c>
      <c r="U75" s="29" t="str">
        <f t="shared" si="32"/>
        <v/>
      </c>
      <c r="V75" s="28" t="str">
        <f t="shared" si="33"/>
        <v/>
      </c>
      <c r="W75" s="29" t="str">
        <f t="shared" si="34"/>
        <v/>
      </c>
    </row>
    <row r="76" spans="1:23" x14ac:dyDescent="0.25">
      <c r="A76" s="14" t="str">
        <f t="shared" si="21"/>
        <v/>
      </c>
      <c r="B76" s="56" t="str">
        <f t="shared" ca="1" si="22"/>
        <v/>
      </c>
      <c r="C76" s="30" t="str">
        <f t="shared" si="35"/>
        <v/>
      </c>
      <c r="E76" s="25" t="str">
        <f t="shared" si="36"/>
        <v/>
      </c>
      <c r="F76" s="25" t="str">
        <f t="shared" si="37"/>
        <v/>
      </c>
      <c r="G76" s="31" t="str">
        <f t="shared" si="38"/>
        <v/>
      </c>
      <c r="H76" s="26" t="str">
        <f t="shared" si="41"/>
        <v/>
      </c>
      <c r="I76" s="25" t="str">
        <f t="shared" si="39"/>
        <v/>
      </c>
      <c r="K76" s="27" t="str">
        <f t="shared" si="40"/>
        <v/>
      </c>
      <c r="L76" s="28" t="str">
        <f t="shared" si="23"/>
        <v/>
      </c>
      <c r="M76" s="29" t="str">
        <f t="shared" si="24"/>
        <v/>
      </c>
      <c r="N76" s="28" t="str">
        <f t="shared" si="25"/>
        <v/>
      </c>
      <c r="O76" s="29" t="str">
        <f t="shared" si="26"/>
        <v/>
      </c>
      <c r="P76" s="28" t="str">
        <f t="shared" si="27"/>
        <v/>
      </c>
      <c r="Q76" s="29" t="str">
        <f t="shared" si="28"/>
        <v/>
      </c>
      <c r="R76" s="28" t="str">
        <f t="shared" si="29"/>
        <v/>
      </c>
      <c r="S76" s="29" t="str">
        <f t="shared" si="30"/>
        <v/>
      </c>
      <c r="T76" s="28" t="str">
        <f t="shared" si="31"/>
        <v/>
      </c>
      <c r="U76" s="29" t="str">
        <f t="shared" si="32"/>
        <v/>
      </c>
      <c r="V76" s="28" t="str">
        <f t="shared" si="33"/>
        <v/>
      </c>
      <c r="W76" s="29" t="str">
        <f t="shared" si="34"/>
        <v/>
      </c>
    </row>
    <row r="77" spans="1:23" x14ac:dyDescent="0.25">
      <c r="A77" s="14" t="str">
        <f t="shared" si="21"/>
        <v/>
      </c>
      <c r="B77" s="56" t="str">
        <f t="shared" ca="1" si="22"/>
        <v/>
      </c>
      <c r="C77" s="30" t="str">
        <f t="shared" si="35"/>
        <v/>
      </c>
      <c r="E77" s="25" t="str">
        <f t="shared" si="36"/>
        <v/>
      </c>
      <c r="F77" s="25" t="str">
        <f t="shared" si="37"/>
        <v/>
      </c>
      <c r="G77" s="31" t="str">
        <f t="shared" si="38"/>
        <v/>
      </c>
      <c r="H77" s="26" t="str">
        <f t="shared" si="41"/>
        <v/>
      </c>
      <c r="I77" s="25" t="str">
        <f t="shared" si="39"/>
        <v/>
      </c>
      <c r="K77" s="27" t="str">
        <f t="shared" si="40"/>
        <v/>
      </c>
      <c r="L77" s="28" t="str">
        <f t="shared" si="23"/>
        <v/>
      </c>
      <c r="M77" s="29" t="str">
        <f t="shared" si="24"/>
        <v/>
      </c>
      <c r="N77" s="28" t="str">
        <f t="shared" si="25"/>
        <v/>
      </c>
      <c r="O77" s="29" t="str">
        <f t="shared" si="26"/>
        <v/>
      </c>
      <c r="P77" s="28" t="str">
        <f t="shared" si="27"/>
        <v/>
      </c>
      <c r="Q77" s="29" t="str">
        <f t="shared" si="28"/>
        <v/>
      </c>
      <c r="R77" s="28" t="str">
        <f t="shared" si="29"/>
        <v/>
      </c>
      <c r="S77" s="29" t="str">
        <f t="shared" si="30"/>
        <v/>
      </c>
      <c r="T77" s="28" t="str">
        <f t="shared" si="31"/>
        <v/>
      </c>
      <c r="U77" s="29" t="str">
        <f t="shared" si="32"/>
        <v/>
      </c>
      <c r="V77" s="28" t="str">
        <f t="shared" si="33"/>
        <v/>
      </c>
      <c r="W77" s="29" t="str">
        <f t="shared" si="34"/>
        <v/>
      </c>
    </row>
    <row r="78" spans="1:23" x14ac:dyDescent="0.25">
      <c r="A78" s="14" t="str">
        <f t="shared" si="21"/>
        <v/>
      </c>
      <c r="B78" s="56" t="str">
        <f t="shared" ca="1" si="22"/>
        <v/>
      </c>
      <c r="C78" s="30" t="str">
        <f t="shared" si="35"/>
        <v/>
      </c>
      <c r="E78" s="25" t="str">
        <f t="shared" si="36"/>
        <v/>
      </c>
      <c r="F78" s="25" t="str">
        <f t="shared" si="37"/>
        <v/>
      </c>
      <c r="G78" s="31" t="str">
        <f t="shared" si="38"/>
        <v/>
      </c>
      <c r="H78" s="26" t="str">
        <f t="shared" si="41"/>
        <v/>
      </c>
      <c r="I78" s="25" t="str">
        <f t="shared" si="39"/>
        <v/>
      </c>
      <c r="K78" s="27" t="str">
        <f t="shared" si="40"/>
        <v/>
      </c>
      <c r="L78" s="28" t="str">
        <f t="shared" si="23"/>
        <v/>
      </c>
      <c r="M78" s="29" t="str">
        <f t="shared" si="24"/>
        <v/>
      </c>
      <c r="N78" s="28" t="str">
        <f t="shared" si="25"/>
        <v/>
      </c>
      <c r="O78" s="29" t="str">
        <f t="shared" si="26"/>
        <v/>
      </c>
      <c r="P78" s="28" t="str">
        <f t="shared" si="27"/>
        <v/>
      </c>
      <c r="Q78" s="29" t="str">
        <f t="shared" si="28"/>
        <v/>
      </c>
      <c r="R78" s="28" t="str">
        <f t="shared" si="29"/>
        <v/>
      </c>
      <c r="S78" s="29" t="str">
        <f t="shared" si="30"/>
        <v/>
      </c>
      <c r="T78" s="28" t="str">
        <f t="shared" si="31"/>
        <v/>
      </c>
      <c r="U78" s="29" t="str">
        <f t="shared" si="32"/>
        <v/>
      </c>
      <c r="V78" s="28" t="str">
        <f t="shared" si="33"/>
        <v/>
      </c>
      <c r="W78" s="29" t="str">
        <f t="shared" si="34"/>
        <v/>
      </c>
    </row>
    <row r="79" spans="1:23" x14ac:dyDescent="0.25">
      <c r="A79" s="14" t="str">
        <f t="shared" si="21"/>
        <v/>
      </c>
      <c r="B79" s="56" t="str">
        <f t="shared" ca="1" si="22"/>
        <v/>
      </c>
      <c r="C79" s="30" t="str">
        <f t="shared" si="35"/>
        <v/>
      </c>
      <c r="E79" s="25" t="str">
        <f t="shared" si="36"/>
        <v/>
      </c>
      <c r="F79" s="25" t="str">
        <f t="shared" si="37"/>
        <v/>
      </c>
      <c r="G79" s="31" t="str">
        <f t="shared" si="38"/>
        <v/>
      </c>
      <c r="H79" s="26" t="str">
        <f t="shared" si="41"/>
        <v/>
      </c>
      <c r="I79" s="25" t="str">
        <f t="shared" si="39"/>
        <v/>
      </c>
      <c r="K79" s="27" t="str">
        <f t="shared" si="40"/>
        <v/>
      </c>
      <c r="L79" s="28" t="str">
        <f t="shared" si="23"/>
        <v/>
      </c>
      <c r="M79" s="29" t="str">
        <f t="shared" si="24"/>
        <v/>
      </c>
      <c r="N79" s="28" t="str">
        <f t="shared" si="25"/>
        <v/>
      </c>
      <c r="O79" s="29" t="str">
        <f t="shared" si="26"/>
        <v/>
      </c>
      <c r="P79" s="28" t="str">
        <f t="shared" si="27"/>
        <v/>
      </c>
      <c r="Q79" s="29" t="str">
        <f t="shared" si="28"/>
        <v/>
      </c>
      <c r="R79" s="28" t="str">
        <f t="shared" si="29"/>
        <v/>
      </c>
      <c r="S79" s="29" t="str">
        <f t="shared" si="30"/>
        <v/>
      </c>
      <c r="T79" s="28" t="str">
        <f t="shared" si="31"/>
        <v/>
      </c>
      <c r="U79" s="29" t="str">
        <f t="shared" si="32"/>
        <v/>
      </c>
      <c r="V79" s="28" t="str">
        <f t="shared" si="33"/>
        <v/>
      </c>
      <c r="W79" s="29" t="str">
        <f t="shared" si="34"/>
        <v/>
      </c>
    </row>
    <row r="80" spans="1:23" x14ac:dyDescent="0.25">
      <c r="A80" s="14" t="str">
        <f t="shared" si="21"/>
        <v/>
      </c>
      <c r="B80" s="56" t="str">
        <f t="shared" ca="1" si="22"/>
        <v/>
      </c>
      <c r="C80" s="30" t="str">
        <f t="shared" si="35"/>
        <v/>
      </c>
      <c r="E80" s="25" t="str">
        <f t="shared" si="36"/>
        <v/>
      </c>
      <c r="F80" s="25" t="str">
        <f t="shared" si="37"/>
        <v/>
      </c>
      <c r="G80" s="31" t="str">
        <f t="shared" si="38"/>
        <v/>
      </c>
      <c r="H80" s="26" t="str">
        <f t="shared" si="41"/>
        <v/>
      </c>
      <c r="I80" s="25" t="str">
        <f t="shared" si="39"/>
        <v/>
      </c>
      <c r="K80" s="27" t="str">
        <f t="shared" si="40"/>
        <v/>
      </c>
      <c r="L80" s="28" t="str">
        <f t="shared" si="23"/>
        <v/>
      </c>
      <c r="M80" s="29" t="str">
        <f t="shared" si="24"/>
        <v/>
      </c>
      <c r="N80" s="28" t="str">
        <f t="shared" si="25"/>
        <v/>
      </c>
      <c r="O80" s="29" t="str">
        <f t="shared" si="26"/>
        <v/>
      </c>
      <c r="P80" s="28" t="str">
        <f t="shared" si="27"/>
        <v/>
      </c>
      <c r="Q80" s="29" t="str">
        <f t="shared" si="28"/>
        <v/>
      </c>
      <c r="R80" s="28" t="str">
        <f t="shared" si="29"/>
        <v/>
      </c>
      <c r="S80" s="29" t="str">
        <f t="shared" si="30"/>
        <v/>
      </c>
      <c r="T80" s="28" t="str">
        <f t="shared" si="31"/>
        <v/>
      </c>
      <c r="U80" s="29" t="str">
        <f t="shared" si="32"/>
        <v/>
      </c>
      <c r="V80" s="28" t="str">
        <f t="shared" si="33"/>
        <v/>
      </c>
      <c r="W80" s="29" t="str">
        <f t="shared" si="34"/>
        <v/>
      </c>
    </row>
    <row r="81" spans="1:23" x14ac:dyDescent="0.25">
      <c r="A81" s="14" t="str">
        <f t="shared" si="21"/>
        <v/>
      </c>
      <c r="B81" s="56" t="str">
        <f t="shared" ca="1" si="22"/>
        <v/>
      </c>
      <c r="C81" s="30" t="str">
        <f t="shared" si="35"/>
        <v/>
      </c>
      <c r="E81" s="25" t="str">
        <f t="shared" si="36"/>
        <v/>
      </c>
      <c r="F81" s="25" t="str">
        <f t="shared" si="37"/>
        <v/>
      </c>
      <c r="G81" s="31" t="str">
        <f t="shared" si="38"/>
        <v/>
      </c>
      <c r="H81" s="26" t="str">
        <f t="shared" si="41"/>
        <v/>
      </c>
      <c r="I81" s="25" t="str">
        <f t="shared" si="39"/>
        <v/>
      </c>
      <c r="K81" s="27" t="str">
        <f t="shared" si="40"/>
        <v/>
      </c>
      <c r="L81" s="28" t="str">
        <f t="shared" si="23"/>
        <v/>
      </c>
      <c r="M81" s="29" t="str">
        <f t="shared" si="24"/>
        <v/>
      </c>
      <c r="N81" s="28" t="str">
        <f t="shared" si="25"/>
        <v/>
      </c>
      <c r="O81" s="29" t="str">
        <f t="shared" si="26"/>
        <v/>
      </c>
      <c r="P81" s="28" t="str">
        <f t="shared" si="27"/>
        <v/>
      </c>
      <c r="Q81" s="29" t="str">
        <f t="shared" si="28"/>
        <v/>
      </c>
      <c r="R81" s="28" t="str">
        <f t="shared" si="29"/>
        <v/>
      </c>
      <c r="S81" s="29" t="str">
        <f t="shared" si="30"/>
        <v/>
      </c>
      <c r="T81" s="28" t="str">
        <f t="shared" si="31"/>
        <v/>
      </c>
      <c r="U81" s="29" t="str">
        <f t="shared" si="32"/>
        <v/>
      </c>
      <c r="V81" s="28" t="str">
        <f t="shared" si="33"/>
        <v/>
      </c>
      <c r="W81" s="29" t="str">
        <f t="shared" si="34"/>
        <v/>
      </c>
    </row>
    <row r="82" spans="1:23" x14ac:dyDescent="0.25">
      <c r="A82" s="14" t="str">
        <f t="shared" si="21"/>
        <v/>
      </c>
      <c r="B82" s="56" t="str">
        <f t="shared" ca="1" si="22"/>
        <v/>
      </c>
      <c r="C82" s="30" t="str">
        <f t="shared" si="35"/>
        <v/>
      </c>
      <c r="E82" s="25" t="str">
        <f t="shared" si="36"/>
        <v/>
      </c>
      <c r="F82" s="25" t="str">
        <f t="shared" si="37"/>
        <v/>
      </c>
      <c r="G82" s="31" t="str">
        <f t="shared" si="38"/>
        <v/>
      </c>
      <c r="H82" s="26" t="str">
        <f t="shared" si="41"/>
        <v/>
      </c>
      <c r="I82" s="25" t="str">
        <f t="shared" si="39"/>
        <v/>
      </c>
      <c r="K82" s="27" t="str">
        <f t="shared" si="40"/>
        <v/>
      </c>
      <c r="L82" s="28" t="str">
        <f t="shared" si="23"/>
        <v/>
      </c>
      <c r="M82" s="29" t="str">
        <f t="shared" si="24"/>
        <v/>
      </c>
      <c r="N82" s="28" t="str">
        <f t="shared" si="25"/>
        <v/>
      </c>
      <c r="O82" s="29" t="str">
        <f t="shared" si="26"/>
        <v/>
      </c>
      <c r="P82" s="28" t="str">
        <f t="shared" si="27"/>
        <v/>
      </c>
      <c r="Q82" s="29" t="str">
        <f t="shared" si="28"/>
        <v/>
      </c>
      <c r="R82" s="28" t="str">
        <f t="shared" si="29"/>
        <v/>
      </c>
      <c r="S82" s="29" t="str">
        <f t="shared" si="30"/>
        <v/>
      </c>
      <c r="T82" s="28" t="str">
        <f t="shared" si="31"/>
        <v/>
      </c>
      <c r="U82" s="29" t="str">
        <f t="shared" si="32"/>
        <v/>
      </c>
      <c r="V82" s="28" t="str">
        <f t="shared" si="33"/>
        <v/>
      </c>
      <c r="W82" s="29" t="str">
        <f t="shared" si="34"/>
        <v/>
      </c>
    </row>
    <row r="83" spans="1:23" x14ac:dyDescent="0.25">
      <c r="A83" s="14" t="str">
        <f t="shared" si="21"/>
        <v/>
      </c>
      <c r="B83" s="56" t="str">
        <f t="shared" ca="1" si="22"/>
        <v/>
      </c>
      <c r="C83" s="30" t="str">
        <f t="shared" si="35"/>
        <v/>
      </c>
      <c r="E83" s="25" t="str">
        <f t="shared" si="36"/>
        <v/>
      </c>
      <c r="F83" s="25" t="str">
        <f t="shared" si="37"/>
        <v/>
      </c>
      <c r="G83" s="31" t="str">
        <f t="shared" si="38"/>
        <v/>
      </c>
      <c r="H83" s="26" t="str">
        <f t="shared" si="41"/>
        <v/>
      </c>
      <c r="I83" s="25" t="str">
        <f t="shared" si="39"/>
        <v/>
      </c>
      <c r="K83" s="27" t="str">
        <f t="shared" si="40"/>
        <v/>
      </c>
      <c r="L83" s="28" t="str">
        <f t="shared" si="23"/>
        <v/>
      </c>
      <c r="M83" s="29" t="str">
        <f t="shared" si="24"/>
        <v/>
      </c>
      <c r="N83" s="28" t="str">
        <f t="shared" si="25"/>
        <v/>
      </c>
      <c r="O83" s="29" t="str">
        <f t="shared" si="26"/>
        <v/>
      </c>
      <c r="P83" s="28" t="str">
        <f t="shared" si="27"/>
        <v/>
      </c>
      <c r="Q83" s="29" t="str">
        <f t="shared" si="28"/>
        <v/>
      </c>
      <c r="R83" s="28" t="str">
        <f t="shared" si="29"/>
        <v/>
      </c>
      <c r="S83" s="29" t="str">
        <f t="shared" si="30"/>
        <v/>
      </c>
      <c r="T83" s="28" t="str">
        <f t="shared" si="31"/>
        <v/>
      </c>
      <c r="U83" s="29" t="str">
        <f t="shared" si="32"/>
        <v/>
      </c>
      <c r="V83" s="28" t="str">
        <f t="shared" si="33"/>
        <v/>
      </c>
      <c r="W83" s="29" t="str">
        <f t="shared" si="34"/>
        <v/>
      </c>
    </row>
    <row r="84" spans="1:23" x14ac:dyDescent="0.25">
      <c r="A84" s="14" t="str">
        <f t="shared" si="21"/>
        <v/>
      </c>
      <c r="B84" s="56" t="str">
        <f t="shared" ca="1" si="22"/>
        <v/>
      </c>
      <c r="C84" s="30" t="str">
        <f t="shared" si="35"/>
        <v/>
      </c>
      <c r="E84" s="25" t="str">
        <f t="shared" si="36"/>
        <v/>
      </c>
      <c r="F84" s="25" t="str">
        <f t="shared" si="37"/>
        <v/>
      </c>
      <c r="G84" s="31" t="str">
        <f t="shared" si="38"/>
        <v/>
      </c>
      <c r="H84" s="26" t="str">
        <f t="shared" si="41"/>
        <v/>
      </c>
      <c r="I84" s="25" t="str">
        <f t="shared" si="39"/>
        <v/>
      </c>
      <c r="K84" s="27" t="str">
        <f t="shared" si="40"/>
        <v/>
      </c>
      <c r="L84" s="28" t="str">
        <f t="shared" si="23"/>
        <v/>
      </c>
      <c r="M84" s="29" t="str">
        <f t="shared" si="24"/>
        <v/>
      </c>
      <c r="N84" s="28" t="str">
        <f t="shared" si="25"/>
        <v/>
      </c>
      <c r="O84" s="29" t="str">
        <f t="shared" si="26"/>
        <v/>
      </c>
      <c r="P84" s="28" t="str">
        <f t="shared" si="27"/>
        <v/>
      </c>
      <c r="Q84" s="29" t="str">
        <f t="shared" si="28"/>
        <v/>
      </c>
      <c r="R84" s="28" t="str">
        <f t="shared" si="29"/>
        <v/>
      </c>
      <c r="S84" s="29" t="str">
        <f t="shared" si="30"/>
        <v/>
      </c>
      <c r="T84" s="28" t="str">
        <f t="shared" si="31"/>
        <v/>
      </c>
      <c r="U84" s="29" t="str">
        <f t="shared" si="32"/>
        <v/>
      </c>
      <c r="V84" s="28" t="str">
        <f t="shared" si="33"/>
        <v/>
      </c>
      <c r="W84" s="29" t="str">
        <f t="shared" si="34"/>
        <v/>
      </c>
    </row>
    <row r="85" spans="1:23" x14ac:dyDescent="0.25">
      <c r="A85" s="14" t="str">
        <f t="shared" si="21"/>
        <v/>
      </c>
      <c r="B85" s="56" t="str">
        <f t="shared" ca="1" si="22"/>
        <v/>
      </c>
      <c r="C85" s="30" t="str">
        <f t="shared" si="35"/>
        <v/>
      </c>
      <c r="E85" s="25" t="str">
        <f t="shared" si="36"/>
        <v/>
      </c>
      <c r="F85" s="25" t="str">
        <f t="shared" si="37"/>
        <v/>
      </c>
      <c r="G85" s="31" t="str">
        <f t="shared" si="38"/>
        <v/>
      </c>
      <c r="H85" s="26" t="str">
        <f t="shared" si="41"/>
        <v/>
      </c>
      <c r="I85" s="25" t="str">
        <f t="shared" si="39"/>
        <v/>
      </c>
      <c r="K85" s="27" t="str">
        <f t="shared" si="40"/>
        <v/>
      </c>
      <c r="L85" s="28" t="str">
        <f t="shared" si="23"/>
        <v/>
      </c>
      <c r="M85" s="29" t="str">
        <f t="shared" si="24"/>
        <v/>
      </c>
      <c r="N85" s="28" t="str">
        <f t="shared" si="25"/>
        <v/>
      </c>
      <c r="O85" s="29" t="str">
        <f t="shared" si="26"/>
        <v/>
      </c>
      <c r="P85" s="28" t="str">
        <f t="shared" si="27"/>
        <v/>
      </c>
      <c r="Q85" s="29" t="str">
        <f t="shared" si="28"/>
        <v/>
      </c>
      <c r="R85" s="28" t="str">
        <f t="shared" si="29"/>
        <v/>
      </c>
      <c r="S85" s="29" t="str">
        <f t="shared" si="30"/>
        <v/>
      </c>
      <c r="T85" s="28" t="str">
        <f t="shared" si="31"/>
        <v/>
      </c>
      <c r="U85" s="29" t="str">
        <f t="shared" si="32"/>
        <v/>
      </c>
      <c r="V85" s="28" t="str">
        <f t="shared" si="33"/>
        <v/>
      </c>
      <c r="W85" s="29" t="str">
        <f t="shared" si="34"/>
        <v/>
      </c>
    </row>
    <row r="86" spans="1:23" x14ac:dyDescent="0.25">
      <c r="A86" s="14" t="str">
        <f t="shared" si="21"/>
        <v/>
      </c>
      <c r="B86" s="56" t="str">
        <f t="shared" ca="1" si="22"/>
        <v/>
      </c>
      <c r="C86" s="30" t="str">
        <f t="shared" si="35"/>
        <v/>
      </c>
      <c r="E86" s="25" t="str">
        <f t="shared" si="36"/>
        <v/>
      </c>
      <c r="F86" s="25" t="str">
        <f t="shared" si="37"/>
        <v/>
      </c>
      <c r="G86" s="31" t="str">
        <f t="shared" si="38"/>
        <v/>
      </c>
      <c r="H86" s="26" t="str">
        <f t="shared" si="41"/>
        <v/>
      </c>
      <c r="I86" s="25" t="str">
        <f t="shared" si="39"/>
        <v/>
      </c>
      <c r="K86" s="27" t="str">
        <f t="shared" si="40"/>
        <v/>
      </c>
      <c r="L86" s="28" t="str">
        <f t="shared" si="23"/>
        <v/>
      </c>
      <c r="M86" s="29" t="str">
        <f t="shared" si="24"/>
        <v/>
      </c>
      <c r="N86" s="28" t="str">
        <f t="shared" si="25"/>
        <v/>
      </c>
      <c r="O86" s="29" t="str">
        <f t="shared" si="26"/>
        <v/>
      </c>
      <c r="P86" s="28" t="str">
        <f t="shared" si="27"/>
        <v/>
      </c>
      <c r="Q86" s="29" t="str">
        <f t="shared" si="28"/>
        <v/>
      </c>
      <c r="R86" s="28" t="str">
        <f t="shared" si="29"/>
        <v/>
      </c>
      <c r="S86" s="29" t="str">
        <f t="shared" si="30"/>
        <v/>
      </c>
      <c r="T86" s="28" t="str">
        <f t="shared" si="31"/>
        <v/>
      </c>
      <c r="U86" s="29" t="str">
        <f t="shared" si="32"/>
        <v/>
      </c>
      <c r="V86" s="28" t="str">
        <f t="shared" si="33"/>
        <v/>
      </c>
      <c r="W86" s="29" t="str">
        <f t="shared" si="34"/>
        <v/>
      </c>
    </row>
    <row r="87" spans="1:23" x14ac:dyDescent="0.25">
      <c r="A87" s="14" t="str">
        <f t="shared" si="21"/>
        <v/>
      </c>
      <c r="B87" s="56" t="str">
        <f t="shared" ca="1" si="22"/>
        <v/>
      </c>
      <c r="C87" s="30" t="str">
        <f t="shared" si="35"/>
        <v/>
      </c>
      <c r="E87" s="25" t="str">
        <f t="shared" si="36"/>
        <v/>
      </c>
      <c r="F87" s="25" t="str">
        <f t="shared" si="37"/>
        <v/>
      </c>
      <c r="G87" s="31" t="str">
        <f t="shared" si="38"/>
        <v/>
      </c>
      <c r="H87" s="26" t="str">
        <f t="shared" si="41"/>
        <v/>
      </c>
      <c r="I87" s="25" t="str">
        <f t="shared" si="39"/>
        <v/>
      </c>
      <c r="K87" s="27" t="str">
        <f t="shared" si="40"/>
        <v/>
      </c>
      <c r="L87" s="28" t="str">
        <f t="shared" si="23"/>
        <v/>
      </c>
      <c r="M87" s="29" t="str">
        <f t="shared" si="24"/>
        <v/>
      </c>
      <c r="N87" s="28" t="str">
        <f t="shared" si="25"/>
        <v/>
      </c>
      <c r="O87" s="29" t="str">
        <f t="shared" si="26"/>
        <v/>
      </c>
      <c r="P87" s="28" t="str">
        <f t="shared" si="27"/>
        <v/>
      </c>
      <c r="Q87" s="29" t="str">
        <f t="shared" si="28"/>
        <v/>
      </c>
      <c r="R87" s="28" t="str">
        <f t="shared" si="29"/>
        <v/>
      </c>
      <c r="S87" s="29" t="str">
        <f t="shared" si="30"/>
        <v/>
      </c>
      <c r="T87" s="28" t="str">
        <f t="shared" si="31"/>
        <v/>
      </c>
      <c r="U87" s="29" t="str">
        <f t="shared" si="32"/>
        <v/>
      </c>
      <c r="V87" s="28" t="str">
        <f t="shared" si="33"/>
        <v/>
      </c>
      <c r="W87" s="29" t="str">
        <f t="shared" si="34"/>
        <v/>
      </c>
    </row>
    <row r="88" spans="1:23" x14ac:dyDescent="0.25">
      <c r="A88" s="14" t="str">
        <f t="shared" si="21"/>
        <v/>
      </c>
      <c r="B88" s="56" t="str">
        <f t="shared" ca="1" si="22"/>
        <v/>
      </c>
      <c r="C88" s="30" t="str">
        <f t="shared" si="35"/>
        <v/>
      </c>
      <c r="E88" s="25" t="str">
        <f t="shared" si="36"/>
        <v/>
      </c>
      <c r="F88" s="25" t="str">
        <f t="shared" si="37"/>
        <v/>
      </c>
      <c r="G88" s="31" t="str">
        <f t="shared" si="38"/>
        <v/>
      </c>
      <c r="H88" s="26" t="str">
        <f t="shared" si="41"/>
        <v/>
      </c>
      <c r="I88" s="25" t="str">
        <f t="shared" si="39"/>
        <v/>
      </c>
      <c r="K88" s="27" t="str">
        <f t="shared" si="40"/>
        <v/>
      </c>
      <c r="L88" s="28" t="str">
        <f t="shared" si="23"/>
        <v/>
      </c>
      <c r="M88" s="29" t="str">
        <f t="shared" si="24"/>
        <v/>
      </c>
      <c r="N88" s="28" t="str">
        <f t="shared" si="25"/>
        <v/>
      </c>
      <c r="O88" s="29" t="str">
        <f t="shared" si="26"/>
        <v/>
      </c>
      <c r="P88" s="28" t="str">
        <f t="shared" si="27"/>
        <v/>
      </c>
      <c r="Q88" s="29" t="str">
        <f t="shared" si="28"/>
        <v/>
      </c>
      <c r="R88" s="28" t="str">
        <f t="shared" si="29"/>
        <v/>
      </c>
      <c r="S88" s="29" t="str">
        <f t="shared" si="30"/>
        <v/>
      </c>
      <c r="T88" s="28" t="str">
        <f t="shared" si="31"/>
        <v/>
      </c>
      <c r="U88" s="29" t="str">
        <f t="shared" si="32"/>
        <v/>
      </c>
      <c r="V88" s="28" t="str">
        <f t="shared" si="33"/>
        <v/>
      </c>
      <c r="W88" s="29" t="str">
        <f t="shared" si="34"/>
        <v/>
      </c>
    </row>
    <row r="89" spans="1:23" x14ac:dyDescent="0.25">
      <c r="A89" s="14" t="str">
        <f t="shared" si="21"/>
        <v/>
      </c>
      <c r="B89" s="56" t="str">
        <f t="shared" ca="1" si="22"/>
        <v/>
      </c>
      <c r="C89" s="30" t="str">
        <f t="shared" si="35"/>
        <v/>
      </c>
      <c r="E89" s="25" t="str">
        <f t="shared" si="36"/>
        <v/>
      </c>
      <c r="F89" s="25" t="str">
        <f t="shared" si="37"/>
        <v/>
      </c>
      <c r="G89" s="31" t="str">
        <f t="shared" si="38"/>
        <v/>
      </c>
      <c r="H89" s="26" t="str">
        <f t="shared" si="41"/>
        <v/>
      </c>
      <c r="I89" s="25" t="str">
        <f t="shared" si="39"/>
        <v/>
      </c>
      <c r="K89" s="27" t="str">
        <f t="shared" si="40"/>
        <v/>
      </c>
      <c r="L89" s="28" t="str">
        <f t="shared" si="23"/>
        <v/>
      </c>
      <c r="M89" s="29" t="str">
        <f t="shared" si="24"/>
        <v/>
      </c>
      <c r="N89" s="28" t="str">
        <f t="shared" si="25"/>
        <v/>
      </c>
      <c r="O89" s="29" t="str">
        <f t="shared" si="26"/>
        <v/>
      </c>
      <c r="P89" s="28" t="str">
        <f t="shared" si="27"/>
        <v/>
      </c>
      <c r="Q89" s="29" t="str">
        <f t="shared" si="28"/>
        <v/>
      </c>
      <c r="R89" s="28" t="str">
        <f t="shared" si="29"/>
        <v/>
      </c>
      <c r="S89" s="29" t="str">
        <f t="shared" si="30"/>
        <v/>
      </c>
      <c r="T89" s="28" t="str">
        <f t="shared" si="31"/>
        <v/>
      </c>
      <c r="U89" s="29" t="str">
        <f t="shared" si="32"/>
        <v/>
      </c>
      <c r="V89" s="28" t="str">
        <f t="shared" si="33"/>
        <v/>
      </c>
      <c r="W89" s="29" t="str">
        <f t="shared" si="34"/>
        <v/>
      </c>
    </row>
    <row r="90" spans="1:23" x14ac:dyDescent="0.25">
      <c r="A90" s="14" t="str">
        <f t="shared" si="21"/>
        <v/>
      </c>
      <c r="B90" s="56" t="str">
        <f t="shared" ca="1" si="22"/>
        <v/>
      </c>
      <c r="C90" s="30" t="str">
        <f t="shared" si="35"/>
        <v/>
      </c>
      <c r="E90" s="25" t="str">
        <f t="shared" si="36"/>
        <v/>
      </c>
      <c r="F90" s="25" t="str">
        <f t="shared" si="37"/>
        <v/>
      </c>
      <c r="G90" s="31" t="str">
        <f t="shared" si="38"/>
        <v/>
      </c>
      <c r="H90" s="26" t="str">
        <f t="shared" si="41"/>
        <v/>
      </c>
      <c r="I90" s="25" t="str">
        <f t="shared" si="39"/>
        <v/>
      </c>
      <c r="K90" s="27" t="str">
        <f t="shared" si="40"/>
        <v/>
      </c>
      <c r="L90" s="28" t="str">
        <f t="shared" si="23"/>
        <v/>
      </c>
      <c r="M90" s="29" t="str">
        <f t="shared" si="24"/>
        <v/>
      </c>
      <c r="N90" s="28" t="str">
        <f t="shared" si="25"/>
        <v/>
      </c>
      <c r="O90" s="29" t="str">
        <f t="shared" si="26"/>
        <v/>
      </c>
      <c r="P90" s="28" t="str">
        <f t="shared" si="27"/>
        <v/>
      </c>
      <c r="Q90" s="29" t="str">
        <f t="shared" si="28"/>
        <v/>
      </c>
      <c r="R90" s="28" t="str">
        <f t="shared" si="29"/>
        <v/>
      </c>
      <c r="S90" s="29" t="str">
        <f t="shared" si="30"/>
        <v/>
      </c>
      <c r="T90" s="28" t="str">
        <f t="shared" si="31"/>
        <v/>
      </c>
      <c r="U90" s="29" t="str">
        <f t="shared" si="32"/>
        <v/>
      </c>
      <c r="V90" s="28" t="str">
        <f t="shared" si="33"/>
        <v/>
      </c>
      <c r="W90" s="29" t="str">
        <f t="shared" si="34"/>
        <v/>
      </c>
    </row>
    <row r="91" spans="1:23" x14ac:dyDescent="0.25">
      <c r="A91" s="14" t="str">
        <f t="shared" si="21"/>
        <v/>
      </c>
      <c r="B91" s="56" t="str">
        <f t="shared" ca="1" si="22"/>
        <v/>
      </c>
      <c r="C91" s="30" t="str">
        <f t="shared" si="35"/>
        <v/>
      </c>
      <c r="E91" s="25" t="str">
        <f t="shared" si="36"/>
        <v/>
      </c>
      <c r="F91" s="25" t="str">
        <f t="shared" si="37"/>
        <v/>
      </c>
      <c r="G91" s="31" t="str">
        <f t="shared" si="38"/>
        <v/>
      </c>
      <c r="H91" s="26" t="str">
        <f t="shared" si="41"/>
        <v/>
      </c>
      <c r="I91" s="25" t="str">
        <f t="shared" si="39"/>
        <v/>
      </c>
      <c r="K91" s="27" t="str">
        <f t="shared" si="40"/>
        <v/>
      </c>
      <c r="L91" s="28" t="str">
        <f t="shared" si="23"/>
        <v/>
      </c>
      <c r="M91" s="29" t="str">
        <f t="shared" si="24"/>
        <v/>
      </c>
      <c r="N91" s="28" t="str">
        <f t="shared" si="25"/>
        <v/>
      </c>
      <c r="O91" s="29" t="str">
        <f t="shared" si="26"/>
        <v/>
      </c>
      <c r="P91" s="28" t="str">
        <f t="shared" si="27"/>
        <v/>
      </c>
      <c r="Q91" s="29" t="str">
        <f t="shared" si="28"/>
        <v/>
      </c>
      <c r="R91" s="28" t="str">
        <f t="shared" si="29"/>
        <v/>
      </c>
      <c r="S91" s="29" t="str">
        <f t="shared" si="30"/>
        <v/>
      </c>
      <c r="T91" s="28" t="str">
        <f t="shared" si="31"/>
        <v/>
      </c>
      <c r="U91" s="29" t="str">
        <f t="shared" si="32"/>
        <v/>
      </c>
      <c r="V91" s="28" t="str">
        <f t="shared" si="33"/>
        <v/>
      </c>
      <c r="W91" s="29" t="str">
        <f t="shared" si="34"/>
        <v/>
      </c>
    </row>
    <row r="92" spans="1:23" x14ac:dyDescent="0.25">
      <c r="A92" s="14" t="str">
        <f t="shared" si="21"/>
        <v/>
      </c>
      <c r="B92" s="56" t="str">
        <f t="shared" ca="1" si="22"/>
        <v/>
      </c>
      <c r="C92" s="30" t="str">
        <f t="shared" si="35"/>
        <v/>
      </c>
      <c r="E92" s="25" t="str">
        <f t="shared" si="36"/>
        <v/>
      </c>
      <c r="F92" s="25" t="str">
        <f t="shared" si="37"/>
        <v/>
      </c>
      <c r="G92" s="31" t="str">
        <f t="shared" si="38"/>
        <v/>
      </c>
      <c r="H92" s="26" t="str">
        <f t="shared" si="41"/>
        <v/>
      </c>
      <c r="I92" s="25" t="str">
        <f t="shared" si="39"/>
        <v/>
      </c>
      <c r="K92" s="27" t="str">
        <f t="shared" si="40"/>
        <v/>
      </c>
      <c r="L92" s="28" t="str">
        <f t="shared" si="23"/>
        <v/>
      </c>
      <c r="M92" s="29" t="str">
        <f t="shared" si="24"/>
        <v/>
      </c>
      <c r="N92" s="28" t="str">
        <f t="shared" si="25"/>
        <v/>
      </c>
      <c r="O92" s="29" t="str">
        <f t="shared" si="26"/>
        <v/>
      </c>
      <c r="P92" s="28" t="str">
        <f t="shared" si="27"/>
        <v/>
      </c>
      <c r="Q92" s="29" t="str">
        <f t="shared" si="28"/>
        <v/>
      </c>
      <c r="R92" s="28" t="str">
        <f t="shared" si="29"/>
        <v/>
      </c>
      <c r="S92" s="29" t="str">
        <f t="shared" si="30"/>
        <v/>
      </c>
      <c r="T92" s="28" t="str">
        <f t="shared" si="31"/>
        <v/>
      </c>
      <c r="U92" s="29" t="str">
        <f t="shared" si="32"/>
        <v/>
      </c>
      <c r="V92" s="28" t="str">
        <f t="shared" si="33"/>
        <v/>
      </c>
      <c r="W92" s="29" t="str">
        <f t="shared" si="34"/>
        <v/>
      </c>
    </row>
    <row r="93" spans="1:23" x14ac:dyDescent="0.25">
      <c r="A93" s="14" t="str">
        <f t="shared" si="21"/>
        <v/>
      </c>
      <c r="B93" s="56" t="str">
        <f t="shared" ca="1" si="22"/>
        <v/>
      </c>
      <c r="C93" s="30" t="str">
        <f t="shared" si="35"/>
        <v/>
      </c>
      <c r="E93" s="25" t="str">
        <f t="shared" si="36"/>
        <v/>
      </c>
      <c r="F93" s="25" t="str">
        <f t="shared" si="37"/>
        <v/>
      </c>
      <c r="G93" s="31" t="str">
        <f t="shared" si="38"/>
        <v/>
      </c>
      <c r="H93" s="26" t="str">
        <f t="shared" si="41"/>
        <v/>
      </c>
      <c r="I93" s="25" t="str">
        <f t="shared" si="39"/>
        <v/>
      </c>
      <c r="K93" s="27" t="str">
        <f t="shared" si="40"/>
        <v/>
      </c>
      <c r="L93" s="28" t="str">
        <f t="shared" si="23"/>
        <v/>
      </c>
      <c r="M93" s="29" t="str">
        <f t="shared" si="24"/>
        <v/>
      </c>
      <c r="N93" s="28" t="str">
        <f t="shared" si="25"/>
        <v/>
      </c>
      <c r="O93" s="29" t="str">
        <f t="shared" si="26"/>
        <v/>
      </c>
      <c r="P93" s="28" t="str">
        <f t="shared" si="27"/>
        <v/>
      </c>
      <c r="Q93" s="29" t="str">
        <f t="shared" si="28"/>
        <v/>
      </c>
      <c r="R93" s="28" t="str">
        <f t="shared" si="29"/>
        <v/>
      </c>
      <c r="S93" s="29" t="str">
        <f t="shared" si="30"/>
        <v/>
      </c>
      <c r="T93" s="28" t="str">
        <f t="shared" si="31"/>
        <v/>
      </c>
      <c r="U93" s="29" t="str">
        <f t="shared" si="32"/>
        <v/>
      </c>
      <c r="V93" s="28" t="str">
        <f t="shared" si="33"/>
        <v/>
      </c>
      <c r="W93" s="29" t="str">
        <f t="shared" si="34"/>
        <v/>
      </c>
    </row>
    <row r="94" spans="1:23" x14ac:dyDescent="0.25">
      <c r="A94" s="14" t="str">
        <f t="shared" si="21"/>
        <v/>
      </c>
      <c r="B94" s="56" t="str">
        <f t="shared" ca="1" si="22"/>
        <v/>
      </c>
      <c r="C94" s="30" t="str">
        <f t="shared" si="35"/>
        <v/>
      </c>
      <c r="E94" s="25" t="str">
        <f t="shared" si="36"/>
        <v/>
      </c>
      <c r="F94" s="25" t="str">
        <f t="shared" si="37"/>
        <v/>
      </c>
      <c r="G94" s="31" t="str">
        <f t="shared" si="38"/>
        <v/>
      </c>
      <c r="H94" s="26" t="str">
        <f t="shared" si="41"/>
        <v/>
      </c>
      <c r="I94" s="25" t="str">
        <f t="shared" si="39"/>
        <v/>
      </c>
      <c r="K94" s="27" t="str">
        <f t="shared" si="40"/>
        <v/>
      </c>
      <c r="L94" s="28" t="str">
        <f t="shared" si="23"/>
        <v/>
      </c>
      <c r="M94" s="29" t="str">
        <f t="shared" si="24"/>
        <v/>
      </c>
      <c r="N94" s="28" t="str">
        <f t="shared" si="25"/>
        <v/>
      </c>
      <c r="O94" s="29" t="str">
        <f t="shared" si="26"/>
        <v/>
      </c>
      <c r="P94" s="28" t="str">
        <f t="shared" si="27"/>
        <v/>
      </c>
      <c r="Q94" s="29" t="str">
        <f t="shared" si="28"/>
        <v/>
      </c>
      <c r="R94" s="28" t="str">
        <f t="shared" si="29"/>
        <v/>
      </c>
      <c r="S94" s="29" t="str">
        <f t="shared" si="30"/>
        <v/>
      </c>
      <c r="T94" s="28" t="str">
        <f t="shared" si="31"/>
        <v/>
      </c>
      <c r="U94" s="29" t="str">
        <f t="shared" si="32"/>
        <v/>
      </c>
      <c r="V94" s="28" t="str">
        <f t="shared" si="33"/>
        <v/>
      </c>
      <c r="W94" s="29" t="str">
        <f t="shared" si="34"/>
        <v/>
      </c>
    </row>
    <row r="95" spans="1:23" x14ac:dyDescent="0.25">
      <c r="A95" s="14" t="str">
        <f t="shared" si="21"/>
        <v/>
      </c>
      <c r="B95" s="56" t="str">
        <f t="shared" ca="1" si="22"/>
        <v/>
      </c>
      <c r="C95" s="30" t="str">
        <f t="shared" si="35"/>
        <v/>
      </c>
      <c r="E95" s="25" t="str">
        <f t="shared" si="36"/>
        <v/>
      </c>
      <c r="F95" s="25" t="str">
        <f t="shared" si="37"/>
        <v/>
      </c>
      <c r="G95" s="31" t="str">
        <f t="shared" si="38"/>
        <v/>
      </c>
      <c r="H95" s="26" t="str">
        <f t="shared" si="41"/>
        <v/>
      </c>
      <c r="I95" s="25" t="str">
        <f t="shared" si="39"/>
        <v/>
      </c>
      <c r="K95" s="27" t="str">
        <f t="shared" si="40"/>
        <v/>
      </c>
      <c r="L95" s="28" t="str">
        <f t="shared" si="23"/>
        <v/>
      </c>
      <c r="M95" s="29" t="str">
        <f t="shared" si="24"/>
        <v/>
      </c>
      <c r="N95" s="28" t="str">
        <f t="shared" si="25"/>
        <v/>
      </c>
      <c r="O95" s="29" t="str">
        <f t="shared" si="26"/>
        <v/>
      </c>
      <c r="P95" s="28" t="str">
        <f t="shared" si="27"/>
        <v/>
      </c>
      <c r="Q95" s="29" t="str">
        <f t="shared" si="28"/>
        <v/>
      </c>
      <c r="R95" s="28" t="str">
        <f t="shared" si="29"/>
        <v/>
      </c>
      <c r="S95" s="29" t="str">
        <f t="shared" si="30"/>
        <v/>
      </c>
      <c r="T95" s="28" t="str">
        <f t="shared" si="31"/>
        <v/>
      </c>
      <c r="U95" s="29" t="str">
        <f t="shared" si="32"/>
        <v/>
      </c>
      <c r="V95" s="28" t="str">
        <f t="shared" si="33"/>
        <v/>
      </c>
      <c r="W95" s="29" t="str">
        <f t="shared" si="34"/>
        <v/>
      </c>
    </row>
    <row r="96" spans="1:23" x14ac:dyDescent="0.25">
      <c r="A96" s="14" t="str">
        <f t="shared" si="21"/>
        <v/>
      </c>
      <c r="B96" s="56" t="str">
        <f t="shared" ca="1" si="22"/>
        <v/>
      </c>
      <c r="C96" s="30" t="str">
        <f t="shared" si="35"/>
        <v/>
      </c>
      <c r="E96" s="25" t="str">
        <f t="shared" si="36"/>
        <v/>
      </c>
      <c r="F96" s="25" t="str">
        <f t="shared" si="37"/>
        <v/>
      </c>
      <c r="G96" s="31" t="str">
        <f t="shared" si="38"/>
        <v/>
      </c>
      <c r="H96" s="26" t="str">
        <f t="shared" si="41"/>
        <v/>
      </c>
      <c r="I96" s="25" t="str">
        <f t="shared" si="39"/>
        <v/>
      </c>
      <c r="K96" s="27" t="str">
        <f t="shared" si="40"/>
        <v/>
      </c>
      <c r="L96" s="28" t="str">
        <f t="shared" si="23"/>
        <v/>
      </c>
      <c r="M96" s="29" t="str">
        <f t="shared" si="24"/>
        <v/>
      </c>
      <c r="N96" s="28" t="str">
        <f t="shared" si="25"/>
        <v/>
      </c>
      <c r="O96" s="29" t="str">
        <f t="shared" si="26"/>
        <v/>
      </c>
      <c r="P96" s="28" t="str">
        <f t="shared" si="27"/>
        <v/>
      </c>
      <c r="Q96" s="29" t="str">
        <f t="shared" si="28"/>
        <v/>
      </c>
      <c r="R96" s="28" t="str">
        <f t="shared" si="29"/>
        <v/>
      </c>
      <c r="S96" s="29" t="str">
        <f t="shared" si="30"/>
        <v/>
      </c>
      <c r="T96" s="28" t="str">
        <f t="shared" si="31"/>
        <v/>
      </c>
      <c r="U96" s="29" t="str">
        <f t="shared" si="32"/>
        <v/>
      </c>
      <c r="V96" s="28" t="str">
        <f t="shared" si="33"/>
        <v/>
      </c>
      <c r="W96" s="29" t="str">
        <f t="shared" si="34"/>
        <v/>
      </c>
    </row>
    <row r="97" spans="1:23" x14ac:dyDescent="0.25">
      <c r="A97" s="14" t="str">
        <f t="shared" si="21"/>
        <v/>
      </c>
      <c r="B97" s="56" t="str">
        <f t="shared" ca="1" si="22"/>
        <v/>
      </c>
      <c r="C97" s="30" t="str">
        <f t="shared" si="35"/>
        <v/>
      </c>
      <c r="E97" s="25" t="str">
        <f t="shared" si="36"/>
        <v/>
      </c>
      <c r="F97" s="25" t="str">
        <f t="shared" si="37"/>
        <v/>
      </c>
      <c r="G97" s="31" t="str">
        <f t="shared" si="38"/>
        <v/>
      </c>
      <c r="H97" s="26" t="str">
        <f t="shared" si="41"/>
        <v/>
      </c>
      <c r="I97" s="25" t="str">
        <f t="shared" si="39"/>
        <v/>
      </c>
      <c r="K97" s="27" t="str">
        <f t="shared" si="40"/>
        <v/>
      </c>
      <c r="L97" s="28" t="str">
        <f t="shared" si="23"/>
        <v/>
      </c>
      <c r="M97" s="29" t="str">
        <f t="shared" si="24"/>
        <v/>
      </c>
      <c r="N97" s="28" t="str">
        <f t="shared" si="25"/>
        <v/>
      </c>
      <c r="O97" s="29" t="str">
        <f t="shared" si="26"/>
        <v/>
      </c>
      <c r="P97" s="28" t="str">
        <f t="shared" si="27"/>
        <v/>
      </c>
      <c r="Q97" s="29" t="str">
        <f t="shared" si="28"/>
        <v/>
      </c>
      <c r="R97" s="28" t="str">
        <f t="shared" si="29"/>
        <v/>
      </c>
      <c r="S97" s="29" t="str">
        <f t="shared" si="30"/>
        <v/>
      </c>
      <c r="T97" s="28" t="str">
        <f t="shared" si="31"/>
        <v/>
      </c>
      <c r="U97" s="29" t="str">
        <f t="shared" si="32"/>
        <v/>
      </c>
      <c r="V97" s="28" t="str">
        <f t="shared" si="33"/>
        <v/>
      </c>
      <c r="W97" s="29" t="str">
        <f t="shared" si="34"/>
        <v/>
      </c>
    </row>
    <row r="98" spans="1:23" x14ac:dyDescent="0.25">
      <c r="A98" s="14" t="str">
        <f t="shared" si="21"/>
        <v/>
      </c>
      <c r="B98" s="56" t="str">
        <f t="shared" ca="1" si="22"/>
        <v/>
      </c>
      <c r="C98" s="30" t="str">
        <f t="shared" si="35"/>
        <v/>
      </c>
      <c r="E98" s="25" t="str">
        <f t="shared" si="36"/>
        <v/>
      </c>
      <c r="F98" s="25" t="str">
        <f t="shared" si="37"/>
        <v/>
      </c>
      <c r="G98" s="31" t="str">
        <f t="shared" si="38"/>
        <v/>
      </c>
      <c r="H98" s="26" t="str">
        <f t="shared" si="41"/>
        <v/>
      </c>
      <c r="I98" s="25" t="str">
        <f t="shared" si="39"/>
        <v/>
      </c>
      <c r="K98" s="27" t="str">
        <f t="shared" si="40"/>
        <v/>
      </c>
      <c r="L98" s="28" t="str">
        <f t="shared" si="23"/>
        <v/>
      </c>
      <c r="M98" s="29" t="str">
        <f t="shared" si="24"/>
        <v/>
      </c>
      <c r="N98" s="28" t="str">
        <f t="shared" si="25"/>
        <v/>
      </c>
      <c r="O98" s="29" t="str">
        <f t="shared" si="26"/>
        <v/>
      </c>
      <c r="P98" s="28" t="str">
        <f t="shared" si="27"/>
        <v/>
      </c>
      <c r="Q98" s="29" t="str">
        <f t="shared" si="28"/>
        <v/>
      </c>
      <c r="R98" s="28" t="str">
        <f t="shared" si="29"/>
        <v/>
      </c>
      <c r="S98" s="29" t="str">
        <f t="shared" si="30"/>
        <v/>
      </c>
      <c r="T98" s="28" t="str">
        <f t="shared" si="31"/>
        <v/>
      </c>
      <c r="U98" s="29" t="str">
        <f t="shared" si="32"/>
        <v/>
      </c>
      <c r="V98" s="28" t="str">
        <f t="shared" si="33"/>
        <v/>
      </c>
      <c r="W98" s="29" t="str">
        <f t="shared" si="34"/>
        <v/>
      </c>
    </row>
    <row r="99" spans="1:23" x14ac:dyDescent="0.25">
      <c r="A99" s="14" t="str">
        <f t="shared" si="21"/>
        <v/>
      </c>
      <c r="B99" s="56" t="str">
        <f t="shared" ca="1" si="22"/>
        <v/>
      </c>
      <c r="C99" s="30" t="str">
        <f t="shared" si="35"/>
        <v/>
      </c>
      <c r="E99" s="25" t="str">
        <f t="shared" si="36"/>
        <v/>
      </c>
      <c r="F99" s="25" t="str">
        <f t="shared" si="37"/>
        <v/>
      </c>
      <c r="G99" s="31" t="str">
        <f t="shared" si="38"/>
        <v/>
      </c>
      <c r="H99" s="26" t="str">
        <f t="shared" si="41"/>
        <v/>
      </c>
      <c r="I99" s="25" t="str">
        <f t="shared" si="39"/>
        <v/>
      </c>
      <c r="K99" s="27" t="str">
        <f t="shared" si="40"/>
        <v/>
      </c>
      <c r="L99" s="28" t="str">
        <f t="shared" si="23"/>
        <v/>
      </c>
      <c r="M99" s="29" t="str">
        <f t="shared" si="24"/>
        <v/>
      </c>
      <c r="N99" s="28" t="str">
        <f t="shared" si="25"/>
        <v/>
      </c>
      <c r="O99" s="29" t="str">
        <f t="shared" si="26"/>
        <v/>
      </c>
      <c r="P99" s="28" t="str">
        <f t="shared" si="27"/>
        <v/>
      </c>
      <c r="Q99" s="29" t="str">
        <f t="shared" si="28"/>
        <v/>
      </c>
      <c r="R99" s="28" t="str">
        <f t="shared" si="29"/>
        <v/>
      </c>
      <c r="S99" s="29" t="str">
        <f t="shared" si="30"/>
        <v/>
      </c>
      <c r="T99" s="28" t="str">
        <f t="shared" si="31"/>
        <v/>
      </c>
      <c r="U99" s="29" t="str">
        <f t="shared" si="32"/>
        <v/>
      </c>
      <c r="V99" s="28" t="str">
        <f t="shared" si="33"/>
        <v/>
      </c>
      <c r="W99" s="29" t="str">
        <f t="shared" si="34"/>
        <v/>
      </c>
    </row>
    <row r="100" spans="1:23" x14ac:dyDescent="0.25">
      <c r="A100" s="14" t="str">
        <f t="shared" si="21"/>
        <v/>
      </c>
      <c r="B100" s="56" t="str">
        <f t="shared" ca="1" si="22"/>
        <v/>
      </c>
      <c r="C100" s="30" t="str">
        <f t="shared" si="35"/>
        <v/>
      </c>
      <c r="E100" s="25" t="str">
        <f t="shared" si="36"/>
        <v/>
      </c>
      <c r="F100" s="25" t="str">
        <f t="shared" si="37"/>
        <v/>
      </c>
      <c r="G100" s="31" t="str">
        <f t="shared" si="38"/>
        <v/>
      </c>
      <c r="H100" s="26" t="str">
        <f t="shared" si="41"/>
        <v/>
      </c>
      <c r="I100" s="25" t="str">
        <f t="shared" si="39"/>
        <v/>
      </c>
      <c r="K100" s="27" t="str">
        <f t="shared" si="40"/>
        <v/>
      </c>
      <c r="L100" s="28" t="str">
        <f t="shared" si="23"/>
        <v/>
      </c>
      <c r="M100" s="29" t="str">
        <f t="shared" si="24"/>
        <v/>
      </c>
      <c r="N100" s="28" t="str">
        <f t="shared" si="25"/>
        <v/>
      </c>
      <c r="O100" s="29" t="str">
        <f t="shared" si="26"/>
        <v/>
      </c>
      <c r="P100" s="28" t="str">
        <f t="shared" si="27"/>
        <v/>
      </c>
      <c r="Q100" s="29" t="str">
        <f t="shared" si="28"/>
        <v/>
      </c>
      <c r="R100" s="28" t="str">
        <f t="shared" si="29"/>
        <v/>
      </c>
      <c r="S100" s="29" t="str">
        <f t="shared" si="30"/>
        <v/>
      </c>
      <c r="T100" s="28" t="str">
        <f t="shared" si="31"/>
        <v/>
      </c>
      <c r="U100" s="29" t="str">
        <f t="shared" si="32"/>
        <v/>
      </c>
      <c r="V100" s="28" t="str">
        <f t="shared" si="33"/>
        <v/>
      </c>
      <c r="W100" s="29" t="str">
        <f t="shared" si="34"/>
        <v/>
      </c>
    </row>
    <row r="101" spans="1:23" x14ac:dyDescent="0.25">
      <c r="A101" s="14" t="str">
        <f t="shared" si="21"/>
        <v/>
      </c>
      <c r="B101" s="56" t="str">
        <f t="shared" ca="1" si="22"/>
        <v/>
      </c>
      <c r="C101" s="30" t="str">
        <f t="shared" si="35"/>
        <v/>
      </c>
      <c r="E101" s="25" t="str">
        <f t="shared" si="36"/>
        <v/>
      </c>
      <c r="F101" s="25" t="str">
        <f t="shared" si="37"/>
        <v/>
      </c>
      <c r="G101" s="31" t="str">
        <f t="shared" si="38"/>
        <v/>
      </c>
      <c r="H101" s="26" t="str">
        <f t="shared" si="41"/>
        <v/>
      </c>
      <c r="I101" s="25" t="str">
        <f t="shared" si="39"/>
        <v/>
      </c>
      <c r="K101" s="27" t="str">
        <f t="shared" si="40"/>
        <v/>
      </c>
      <c r="L101" s="28" t="str">
        <f t="shared" si="23"/>
        <v/>
      </c>
      <c r="M101" s="29" t="str">
        <f t="shared" si="24"/>
        <v/>
      </c>
      <c r="N101" s="28" t="str">
        <f t="shared" si="25"/>
        <v/>
      </c>
      <c r="O101" s="29" t="str">
        <f t="shared" si="26"/>
        <v/>
      </c>
      <c r="P101" s="28" t="str">
        <f t="shared" si="27"/>
        <v/>
      </c>
      <c r="Q101" s="29" t="str">
        <f t="shared" si="28"/>
        <v/>
      </c>
      <c r="R101" s="28" t="str">
        <f t="shared" si="29"/>
        <v/>
      </c>
      <c r="S101" s="29" t="str">
        <f t="shared" si="30"/>
        <v/>
      </c>
      <c r="T101" s="28" t="str">
        <f t="shared" si="31"/>
        <v/>
      </c>
      <c r="U101" s="29" t="str">
        <f t="shared" si="32"/>
        <v/>
      </c>
      <c r="V101" s="28" t="str">
        <f t="shared" si="33"/>
        <v/>
      </c>
      <c r="W101" s="29" t="str">
        <f t="shared" si="34"/>
        <v/>
      </c>
    </row>
    <row r="102" spans="1:23" x14ac:dyDescent="0.25">
      <c r="A102" s="14" t="str">
        <f t="shared" si="21"/>
        <v/>
      </c>
      <c r="B102" s="56" t="str">
        <f t="shared" ca="1" si="22"/>
        <v/>
      </c>
      <c r="C102" s="30" t="str">
        <f t="shared" si="35"/>
        <v/>
      </c>
      <c r="E102" s="25" t="str">
        <f t="shared" si="36"/>
        <v/>
      </c>
      <c r="F102" s="25" t="str">
        <f t="shared" si="37"/>
        <v/>
      </c>
      <c r="G102" s="31" t="str">
        <f t="shared" si="38"/>
        <v/>
      </c>
      <c r="H102" s="26" t="str">
        <f t="shared" si="41"/>
        <v/>
      </c>
      <c r="I102" s="25" t="str">
        <f t="shared" si="39"/>
        <v/>
      </c>
      <c r="K102" s="27" t="str">
        <f t="shared" si="40"/>
        <v/>
      </c>
      <c r="L102" s="28" t="str">
        <f t="shared" si="23"/>
        <v/>
      </c>
      <c r="M102" s="29" t="str">
        <f t="shared" si="24"/>
        <v/>
      </c>
      <c r="N102" s="28" t="str">
        <f t="shared" si="25"/>
        <v/>
      </c>
      <c r="O102" s="29" t="str">
        <f t="shared" si="26"/>
        <v/>
      </c>
      <c r="P102" s="28" t="str">
        <f t="shared" si="27"/>
        <v/>
      </c>
      <c r="Q102" s="29" t="str">
        <f t="shared" si="28"/>
        <v/>
      </c>
      <c r="R102" s="28" t="str">
        <f t="shared" si="29"/>
        <v/>
      </c>
      <c r="S102" s="29" t="str">
        <f t="shared" si="30"/>
        <v/>
      </c>
      <c r="T102" s="28" t="str">
        <f t="shared" si="31"/>
        <v/>
      </c>
      <c r="U102" s="29" t="str">
        <f t="shared" si="32"/>
        <v/>
      </c>
      <c r="V102" s="28" t="str">
        <f t="shared" si="33"/>
        <v/>
      </c>
      <c r="W102" s="29" t="str">
        <f t="shared" si="34"/>
        <v/>
      </c>
    </row>
    <row r="103" spans="1:23" x14ac:dyDescent="0.25">
      <c r="A103" s="14" t="str">
        <f t="shared" si="21"/>
        <v/>
      </c>
      <c r="B103" s="56" t="str">
        <f t="shared" ca="1" si="22"/>
        <v/>
      </c>
      <c r="C103" s="30" t="str">
        <f t="shared" si="35"/>
        <v/>
      </c>
      <c r="E103" s="25" t="str">
        <f t="shared" si="36"/>
        <v/>
      </c>
      <c r="F103" s="25" t="str">
        <f t="shared" si="37"/>
        <v/>
      </c>
      <c r="G103" s="31" t="str">
        <f t="shared" si="38"/>
        <v/>
      </c>
      <c r="H103" s="26" t="str">
        <f t="shared" si="41"/>
        <v/>
      </c>
      <c r="I103" s="25" t="str">
        <f t="shared" si="39"/>
        <v/>
      </c>
      <c r="K103" s="27" t="str">
        <f t="shared" si="40"/>
        <v/>
      </c>
      <c r="L103" s="28" t="str">
        <f t="shared" si="23"/>
        <v/>
      </c>
      <c r="M103" s="29" t="str">
        <f t="shared" si="24"/>
        <v/>
      </c>
      <c r="N103" s="28" t="str">
        <f t="shared" si="25"/>
        <v/>
      </c>
      <c r="O103" s="29" t="str">
        <f t="shared" si="26"/>
        <v/>
      </c>
      <c r="P103" s="28" t="str">
        <f t="shared" si="27"/>
        <v/>
      </c>
      <c r="Q103" s="29" t="str">
        <f t="shared" si="28"/>
        <v/>
      </c>
      <c r="R103" s="28" t="str">
        <f t="shared" si="29"/>
        <v/>
      </c>
      <c r="S103" s="29" t="str">
        <f t="shared" si="30"/>
        <v/>
      </c>
      <c r="T103" s="28" t="str">
        <f t="shared" si="31"/>
        <v/>
      </c>
      <c r="U103" s="29" t="str">
        <f t="shared" si="32"/>
        <v/>
      </c>
      <c r="V103" s="28" t="str">
        <f t="shared" si="33"/>
        <v/>
      </c>
      <c r="W103" s="29" t="str">
        <f t="shared" si="34"/>
        <v/>
      </c>
    </row>
    <row r="104" spans="1:23" x14ac:dyDescent="0.25">
      <c r="A104" s="14" t="str">
        <f t="shared" si="21"/>
        <v/>
      </c>
      <c r="B104" s="56" t="str">
        <f t="shared" ca="1" si="22"/>
        <v/>
      </c>
      <c r="C104" s="30" t="str">
        <f t="shared" si="35"/>
        <v/>
      </c>
      <c r="E104" s="25" t="str">
        <f t="shared" si="36"/>
        <v/>
      </c>
      <c r="F104" s="25" t="str">
        <f t="shared" si="37"/>
        <v/>
      </c>
      <c r="G104" s="31" t="str">
        <f t="shared" si="38"/>
        <v/>
      </c>
      <c r="H104" s="26" t="str">
        <f t="shared" si="41"/>
        <v/>
      </c>
      <c r="I104" s="25" t="str">
        <f t="shared" si="39"/>
        <v/>
      </c>
      <c r="K104" s="27" t="str">
        <f t="shared" si="40"/>
        <v/>
      </c>
      <c r="L104" s="28" t="str">
        <f t="shared" si="23"/>
        <v/>
      </c>
      <c r="M104" s="29" t="str">
        <f t="shared" si="24"/>
        <v/>
      </c>
      <c r="N104" s="28" t="str">
        <f t="shared" si="25"/>
        <v/>
      </c>
      <c r="O104" s="29" t="str">
        <f t="shared" si="26"/>
        <v/>
      </c>
      <c r="P104" s="28" t="str">
        <f t="shared" si="27"/>
        <v/>
      </c>
      <c r="Q104" s="29" t="str">
        <f t="shared" si="28"/>
        <v/>
      </c>
      <c r="R104" s="28" t="str">
        <f t="shared" si="29"/>
        <v/>
      </c>
      <c r="S104" s="29" t="str">
        <f t="shared" si="30"/>
        <v/>
      </c>
      <c r="T104" s="28" t="str">
        <f t="shared" si="31"/>
        <v/>
      </c>
      <c r="U104" s="29" t="str">
        <f t="shared" si="32"/>
        <v/>
      </c>
      <c r="V104" s="28" t="str">
        <f t="shared" si="33"/>
        <v/>
      </c>
      <c r="W104" s="29" t="str">
        <f t="shared" si="34"/>
        <v/>
      </c>
    </row>
    <row r="105" spans="1:23" x14ac:dyDescent="0.25">
      <c r="A105" s="14" t="str">
        <f t="shared" si="21"/>
        <v/>
      </c>
      <c r="B105" s="56" t="str">
        <f t="shared" ca="1" si="22"/>
        <v/>
      </c>
      <c r="C105" s="30" t="str">
        <f t="shared" si="35"/>
        <v/>
      </c>
      <c r="E105" s="25" t="str">
        <f t="shared" si="36"/>
        <v/>
      </c>
      <c r="F105" s="25" t="str">
        <f t="shared" si="37"/>
        <v/>
      </c>
      <c r="G105" s="31" t="str">
        <f t="shared" si="38"/>
        <v/>
      </c>
      <c r="H105" s="26" t="str">
        <f t="shared" si="41"/>
        <v/>
      </c>
      <c r="I105" s="25" t="str">
        <f t="shared" si="39"/>
        <v/>
      </c>
      <c r="K105" s="27" t="str">
        <f t="shared" si="40"/>
        <v/>
      </c>
      <c r="L105" s="28" t="str">
        <f t="shared" si="23"/>
        <v/>
      </c>
      <c r="M105" s="29" t="str">
        <f t="shared" si="24"/>
        <v/>
      </c>
      <c r="N105" s="28" t="str">
        <f t="shared" si="25"/>
        <v/>
      </c>
      <c r="O105" s="29" t="str">
        <f t="shared" si="26"/>
        <v/>
      </c>
      <c r="P105" s="28" t="str">
        <f t="shared" si="27"/>
        <v/>
      </c>
      <c r="Q105" s="29" t="str">
        <f t="shared" si="28"/>
        <v/>
      </c>
      <c r="R105" s="28" t="str">
        <f t="shared" si="29"/>
        <v/>
      </c>
      <c r="S105" s="29" t="str">
        <f t="shared" si="30"/>
        <v/>
      </c>
      <c r="T105" s="28" t="str">
        <f t="shared" si="31"/>
        <v/>
      </c>
      <c r="U105" s="29" t="str">
        <f t="shared" si="32"/>
        <v/>
      </c>
      <c r="V105" s="28" t="str">
        <f t="shared" si="33"/>
        <v/>
      </c>
      <c r="W105" s="29" t="str">
        <f t="shared" si="34"/>
        <v/>
      </c>
    </row>
    <row r="106" spans="1:23" x14ac:dyDescent="0.25">
      <c r="A106" s="14" t="str">
        <f t="shared" si="21"/>
        <v/>
      </c>
      <c r="B106" s="56" t="str">
        <f t="shared" ca="1" si="22"/>
        <v/>
      </c>
      <c r="C106" s="30" t="str">
        <f t="shared" si="35"/>
        <v/>
      </c>
      <c r="E106" s="25" t="str">
        <f t="shared" si="36"/>
        <v/>
      </c>
      <c r="F106" s="25" t="str">
        <f t="shared" si="37"/>
        <v/>
      </c>
      <c r="G106" s="31" t="str">
        <f t="shared" si="38"/>
        <v/>
      </c>
      <c r="H106" s="26" t="str">
        <f t="shared" si="41"/>
        <v/>
      </c>
      <c r="I106" s="25" t="str">
        <f t="shared" si="39"/>
        <v/>
      </c>
      <c r="K106" s="27" t="str">
        <f t="shared" si="40"/>
        <v/>
      </c>
      <c r="L106" s="28" t="str">
        <f t="shared" si="23"/>
        <v/>
      </c>
      <c r="M106" s="29" t="str">
        <f t="shared" si="24"/>
        <v/>
      </c>
      <c r="N106" s="28" t="str">
        <f t="shared" si="25"/>
        <v/>
      </c>
      <c r="O106" s="29" t="str">
        <f t="shared" si="26"/>
        <v/>
      </c>
      <c r="P106" s="28" t="str">
        <f t="shared" si="27"/>
        <v/>
      </c>
      <c r="Q106" s="29" t="str">
        <f t="shared" si="28"/>
        <v/>
      </c>
      <c r="R106" s="28" t="str">
        <f t="shared" si="29"/>
        <v/>
      </c>
      <c r="S106" s="29" t="str">
        <f t="shared" si="30"/>
        <v/>
      </c>
      <c r="T106" s="28" t="str">
        <f t="shared" si="31"/>
        <v/>
      </c>
      <c r="U106" s="29" t="str">
        <f t="shared" si="32"/>
        <v/>
      </c>
      <c r="V106" s="28" t="str">
        <f t="shared" si="33"/>
        <v/>
      </c>
      <c r="W106" s="29" t="str">
        <f t="shared" si="34"/>
        <v/>
      </c>
    </row>
    <row r="107" spans="1:23" x14ac:dyDescent="0.25">
      <c r="A107" s="14" t="str">
        <f t="shared" si="21"/>
        <v/>
      </c>
      <c r="B107" s="56" t="str">
        <f t="shared" ca="1" si="22"/>
        <v/>
      </c>
      <c r="C107" s="30" t="str">
        <f t="shared" si="35"/>
        <v/>
      </c>
      <c r="E107" s="25" t="str">
        <f t="shared" si="36"/>
        <v/>
      </c>
      <c r="F107" s="25" t="str">
        <f t="shared" si="37"/>
        <v/>
      </c>
      <c r="G107" s="31" t="str">
        <f t="shared" si="38"/>
        <v/>
      </c>
      <c r="H107" s="26" t="str">
        <f t="shared" si="41"/>
        <v/>
      </c>
      <c r="I107" s="25" t="str">
        <f t="shared" si="39"/>
        <v/>
      </c>
      <c r="K107" s="27" t="str">
        <f t="shared" si="40"/>
        <v/>
      </c>
      <c r="L107" s="28" t="str">
        <f t="shared" si="23"/>
        <v/>
      </c>
      <c r="M107" s="29" t="str">
        <f t="shared" si="24"/>
        <v/>
      </c>
      <c r="N107" s="28" t="str">
        <f t="shared" si="25"/>
        <v/>
      </c>
      <c r="O107" s="29" t="str">
        <f t="shared" si="26"/>
        <v/>
      </c>
      <c r="P107" s="28" t="str">
        <f t="shared" si="27"/>
        <v/>
      </c>
      <c r="Q107" s="29" t="str">
        <f t="shared" si="28"/>
        <v/>
      </c>
      <c r="R107" s="28" t="str">
        <f t="shared" si="29"/>
        <v/>
      </c>
      <c r="S107" s="29" t="str">
        <f t="shared" si="30"/>
        <v/>
      </c>
      <c r="T107" s="28" t="str">
        <f t="shared" si="31"/>
        <v/>
      </c>
      <c r="U107" s="29" t="str">
        <f t="shared" si="32"/>
        <v/>
      </c>
      <c r="V107" s="28" t="str">
        <f t="shared" si="33"/>
        <v/>
      </c>
      <c r="W107" s="29" t="str">
        <f t="shared" si="34"/>
        <v/>
      </c>
    </row>
    <row r="108" spans="1:23" x14ac:dyDescent="0.25">
      <c r="A108" s="14" t="str">
        <f t="shared" si="21"/>
        <v/>
      </c>
      <c r="B108" s="56" t="str">
        <f t="shared" ca="1" si="22"/>
        <v/>
      </c>
      <c r="C108" s="30" t="str">
        <f t="shared" si="35"/>
        <v/>
      </c>
      <c r="E108" s="25" t="str">
        <f t="shared" si="36"/>
        <v/>
      </c>
      <c r="F108" s="25" t="str">
        <f t="shared" si="37"/>
        <v/>
      </c>
      <c r="G108" s="31" t="str">
        <f t="shared" si="38"/>
        <v/>
      </c>
      <c r="H108" s="26" t="str">
        <f t="shared" si="41"/>
        <v/>
      </c>
      <c r="I108" s="25" t="str">
        <f t="shared" si="39"/>
        <v/>
      </c>
      <c r="K108" s="27" t="str">
        <f t="shared" si="40"/>
        <v/>
      </c>
      <c r="L108" s="28" t="str">
        <f t="shared" si="23"/>
        <v/>
      </c>
      <c r="M108" s="29" t="str">
        <f t="shared" si="24"/>
        <v/>
      </c>
      <c r="N108" s="28" t="str">
        <f t="shared" si="25"/>
        <v/>
      </c>
      <c r="O108" s="29" t="str">
        <f t="shared" si="26"/>
        <v/>
      </c>
      <c r="P108" s="28" t="str">
        <f t="shared" si="27"/>
        <v/>
      </c>
      <c r="Q108" s="29" t="str">
        <f t="shared" si="28"/>
        <v/>
      </c>
      <c r="R108" s="28" t="str">
        <f t="shared" si="29"/>
        <v/>
      </c>
      <c r="S108" s="29" t="str">
        <f t="shared" si="30"/>
        <v/>
      </c>
      <c r="T108" s="28" t="str">
        <f t="shared" si="31"/>
        <v/>
      </c>
      <c r="U108" s="29" t="str">
        <f t="shared" si="32"/>
        <v/>
      </c>
      <c r="V108" s="28" t="str">
        <f t="shared" si="33"/>
        <v/>
      </c>
      <c r="W108" s="29" t="str">
        <f t="shared" si="34"/>
        <v/>
      </c>
    </row>
    <row r="109" spans="1:23" x14ac:dyDescent="0.25">
      <c r="A109" s="14" t="str">
        <f t="shared" si="21"/>
        <v/>
      </c>
      <c r="B109" s="56" t="str">
        <f t="shared" ca="1" si="22"/>
        <v/>
      </c>
      <c r="C109" s="30" t="str">
        <f t="shared" si="35"/>
        <v/>
      </c>
      <c r="E109" s="25" t="str">
        <f t="shared" si="36"/>
        <v/>
      </c>
      <c r="F109" s="25" t="str">
        <f t="shared" si="37"/>
        <v/>
      </c>
      <c r="G109" s="31" t="str">
        <f t="shared" si="38"/>
        <v/>
      </c>
      <c r="H109" s="26" t="str">
        <f t="shared" si="41"/>
        <v/>
      </c>
      <c r="I109" s="25" t="str">
        <f t="shared" si="39"/>
        <v/>
      </c>
      <c r="K109" s="27" t="str">
        <f t="shared" si="40"/>
        <v/>
      </c>
      <c r="L109" s="28" t="str">
        <f t="shared" si="23"/>
        <v/>
      </c>
      <c r="M109" s="29" t="str">
        <f t="shared" si="24"/>
        <v/>
      </c>
      <c r="N109" s="28" t="str">
        <f t="shared" si="25"/>
        <v/>
      </c>
      <c r="O109" s="29" t="str">
        <f t="shared" si="26"/>
        <v/>
      </c>
      <c r="P109" s="28" t="str">
        <f t="shared" si="27"/>
        <v/>
      </c>
      <c r="Q109" s="29" t="str">
        <f t="shared" si="28"/>
        <v/>
      </c>
      <c r="R109" s="28" t="str">
        <f t="shared" si="29"/>
        <v/>
      </c>
      <c r="S109" s="29" t="str">
        <f t="shared" si="30"/>
        <v/>
      </c>
      <c r="T109" s="28" t="str">
        <f t="shared" si="31"/>
        <v/>
      </c>
      <c r="U109" s="29" t="str">
        <f t="shared" si="32"/>
        <v/>
      </c>
      <c r="V109" s="28" t="str">
        <f t="shared" si="33"/>
        <v/>
      </c>
      <c r="W109" s="29" t="str">
        <f t="shared" si="34"/>
        <v/>
      </c>
    </row>
    <row r="110" spans="1:23" x14ac:dyDescent="0.25">
      <c r="A110" s="14" t="str">
        <f t="shared" si="21"/>
        <v/>
      </c>
      <c r="B110" s="56" t="str">
        <f t="shared" ca="1" si="22"/>
        <v/>
      </c>
      <c r="C110" s="30" t="str">
        <f t="shared" si="35"/>
        <v/>
      </c>
      <c r="E110" s="25" t="str">
        <f t="shared" si="36"/>
        <v/>
      </c>
      <c r="F110" s="25" t="str">
        <f t="shared" si="37"/>
        <v/>
      </c>
      <c r="G110" s="31" t="str">
        <f t="shared" si="38"/>
        <v/>
      </c>
      <c r="H110" s="26" t="str">
        <f t="shared" si="41"/>
        <v/>
      </c>
      <c r="I110" s="25" t="str">
        <f t="shared" si="39"/>
        <v/>
      </c>
      <c r="K110" s="27" t="str">
        <f t="shared" si="40"/>
        <v/>
      </c>
      <c r="L110" s="28" t="str">
        <f t="shared" si="23"/>
        <v/>
      </c>
      <c r="M110" s="29" t="str">
        <f t="shared" si="24"/>
        <v/>
      </c>
      <c r="N110" s="28" t="str">
        <f t="shared" si="25"/>
        <v/>
      </c>
      <c r="O110" s="29" t="str">
        <f t="shared" si="26"/>
        <v/>
      </c>
      <c r="P110" s="28" t="str">
        <f t="shared" si="27"/>
        <v/>
      </c>
      <c r="Q110" s="29" t="str">
        <f t="shared" si="28"/>
        <v/>
      </c>
      <c r="R110" s="28" t="str">
        <f t="shared" si="29"/>
        <v/>
      </c>
      <c r="S110" s="29" t="str">
        <f t="shared" si="30"/>
        <v/>
      </c>
      <c r="T110" s="28" t="str">
        <f t="shared" si="31"/>
        <v/>
      </c>
      <c r="U110" s="29" t="str">
        <f t="shared" si="32"/>
        <v/>
      </c>
      <c r="V110" s="28" t="str">
        <f t="shared" si="33"/>
        <v/>
      </c>
      <c r="W110" s="29" t="str">
        <f t="shared" si="34"/>
        <v/>
      </c>
    </row>
    <row r="111" spans="1:23" x14ac:dyDescent="0.25">
      <c r="A111" s="14" t="str">
        <f t="shared" si="21"/>
        <v/>
      </c>
      <c r="B111" s="56" t="str">
        <f t="shared" ca="1" si="22"/>
        <v/>
      </c>
      <c r="C111" s="30" t="str">
        <f t="shared" si="35"/>
        <v/>
      </c>
      <c r="E111" s="25" t="str">
        <f t="shared" si="36"/>
        <v/>
      </c>
      <c r="F111" s="25" t="str">
        <f t="shared" si="37"/>
        <v/>
      </c>
      <c r="G111" s="31" t="str">
        <f t="shared" si="38"/>
        <v/>
      </c>
      <c r="H111" s="26" t="str">
        <f t="shared" si="41"/>
        <v/>
      </c>
      <c r="I111" s="25" t="str">
        <f t="shared" si="39"/>
        <v/>
      </c>
      <c r="K111" s="27" t="str">
        <f t="shared" si="40"/>
        <v/>
      </c>
      <c r="L111" s="28" t="str">
        <f t="shared" si="23"/>
        <v/>
      </c>
      <c r="M111" s="29" t="str">
        <f t="shared" si="24"/>
        <v/>
      </c>
      <c r="N111" s="28" t="str">
        <f t="shared" si="25"/>
        <v/>
      </c>
      <c r="O111" s="29" t="str">
        <f t="shared" si="26"/>
        <v/>
      </c>
      <c r="P111" s="28" t="str">
        <f t="shared" si="27"/>
        <v/>
      </c>
      <c r="Q111" s="29" t="str">
        <f t="shared" si="28"/>
        <v/>
      </c>
      <c r="R111" s="28" t="str">
        <f t="shared" si="29"/>
        <v/>
      </c>
      <c r="S111" s="29" t="str">
        <f t="shared" si="30"/>
        <v/>
      </c>
      <c r="T111" s="28" t="str">
        <f t="shared" si="31"/>
        <v/>
      </c>
      <c r="U111" s="29" t="str">
        <f t="shared" si="32"/>
        <v/>
      </c>
      <c r="V111" s="28" t="str">
        <f t="shared" si="33"/>
        <v/>
      </c>
      <c r="W111" s="29" t="str">
        <f t="shared" si="34"/>
        <v/>
      </c>
    </row>
    <row r="112" spans="1:23" x14ac:dyDescent="0.25">
      <c r="A112" s="14" t="str">
        <f t="shared" si="21"/>
        <v/>
      </c>
      <c r="B112" s="56" t="str">
        <f t="shared" ca="1" si="22"/>
        <v/>
      </c>
      <c r="C112" s="30" t="str">
        <f t="shared" si="35"/>
        <v/>
      </c>
      <c r="E112" s="25" t="str">
        <f t="shared" si="36"/>
        <v/>
      </c>
      <c r="F112" s="25" t="str">
        <f t="shared" si="37"/>
        <v/>
      </c>
      <c r="G112" s="31" t="str">
        <f t="shared" si="38"/>
        <v/>
      </c>
      <c r="H112" s="26" t="str">
        <f t="shared" si="41"/>
        <v/>
      </c>
      <c r="I112" s="25" t="str">
        <f t="shared" si="39"/>
        <v/>
      </c>
      <c r="K112" s="27" t="str">
        <f t="shared" si="40"/>
        <v/>
      </c>
      <c r="L112" s="28" t="str">
        <f t="shared" si="23"/>
        <v/>
      </c>
      <c r="M112" s="29" t="str">
        <f t="shared" si="24"/>
        <v/>
      </c>
      <c r="N112" s="28" t="str">
        <f t="shared" si="25"/>
        <v/>
      </c>
      <c r="O112" s="29" t="str">
        <f t="shared" si="26"/>
        <v/>
      </c>
      <c r="P112" s="28" t="str">
        <f t="shared" si="27"/>
        <v/>
      </c>
      <c r="Q112" s="29" t="str">
        <f t="shared" si="28"/>
        <v/>
      </c>
      <c r="R112" s="28" t="str">
        <f t="shared" si="29"/>
        <v/>
      </c>
      <c r="S112" s="29" t="str">
        <f t="shared" si="30"/>
        <v/>
      </c>
      <c r="T112" s="28" t="str">
        <f t="shared" si="31"/>
        <v/>
      </c>
      <c r="U112" s="29" t="str">
        <f t="shared" si="32"/>
        <v/>
      </c>
      <c r="V112" s="28" t="str">
        <f t="shared" si="33"/>
        <v/>
      </c>
      <c r="W112" s="29" t="str">
        <f t="shared" si="34"/>
        <v/>
      </c>
    </row>
    <row r="113" spans="1:23" x14ac:dyDescent="0.25">
      <c r="A113" s="14" t="str">
        <f t="shared" si="21"/>
        <v/>
      </c>
      <c r="B113" s="56" t="str">
        <f t="shared" ca="1" si="22"/>
        <v/>
      </c>
      <c r="C113" s="30" t="str">
        <f t="shared" si="35"/>
        <v/>
      </c>
      <c r="E113" s="25" t="str">
        <f t="shared" si="36"/>
        <v/>
      </c>
      <c r="F113" s="25" t="str">
        <f t="shared" si="37"/>
        <v/>
      </c>
      <c r="G113" s="31" t="str">
        <f t="shared" si="38"/>
        <v/>
      </c>
      <c r="H113" s="26" t="str">
        <f t="shared" si="41"/>
        <v/>
      </c>
      <c r="I113" s="25" t="str">
        <f t="shared" si="39"/>
        <v/>
      </c>
      <c r="K113" s="27" t="str">
        <f t="shared" si="40"/>
        <v/>
      </c>
      <c r="L113" s="28" t="str">
        <f t="shared" si="23"/>
        <v/>
      </c>
      <c r="M113" s="29" t="str">
        <f t="shared" si="24"/>
        <v/>
      </c>
      <c r="N113" s="28" t="str">
        <f t="shared" si="25"/>
        <v/>
      </c>
      <c r="O113" s="29" t="str">
        <f t="shared" si="26"/>
        <v/>
      </c>
      <c r="P113" s="28" t="str">
        <f t="shared" si="27"/>
        <v/>
      </c>
      <c r="Q113" s="29" t="str">
        <f t="shared" si="28"/>
        <v/>
      </c>
      <c r="R113" s="28" t="str">
        <f t="shared" si="29"/>
        <v/>
      </c>
      <c r="S113" s="29" t="str">
        <f t="shared" si="30"/>
        <v/>
      </c>
      <c r="T113" s="28" t="str">
        <f t="shared" si="31"/>
        <v/>
      </c>
      <c r="U113" s="29" t="str">
        <f t="shared" si="32"/>
        <v/>
      </c>
      <c r="V113" s="28" t="str">
        <f t="shared" si="33"/>
        <v/>
      </c>
      <c r="W113" s="29" t="str">
        <f t="shared" si="34"/>
        <v/>
      </c>
    </row>
    <row r="114" spans="1:23" x14ac:dyDescent="0.25">
      <c r="A114" s="14" t="str">
        <f t="shared" si="21"/>
        <v/>
      </c>
      <c r="B114" s="56" t="str">
        <f t="shared" ca="1" si="22"/>
        <v/>
      </c>
      <c r="C114" s="30" t="str">
        <f t="shared" si="35"/>
        <v/>
      </c>
      <c r="E114" s="25" t="str">
        <f t="shared" si="36"/>
        <v/>
      </c>
      <c r="F114" s="25" t="str">
        <f t="shared" si="37"/>
        <v/>
      </c>
      <c r="G114" s="31" t="str">
        <f t="shared" si="38"/>
        <v/>
      </c>
      <c r="H114" s="26" t="str">
        <f t="shared" si="41"/>
        <v/>
      </c>
      <c r="I114" s="25" t="str">
        <f t="shared" si="39"/>
        <v/>
      </c>
      <c r="K114" s="27" t="str">
        <f t="shared" si="40"/>
        <v/>
      </c>
      <c r="L114" s="28" t="str">
        <f t="shared" si="23"/>
        <v/>
      </c>
      <c r="M114" s="29" t="str">
        <f t="shared" si="24"/>
        <v/>
      </c>
      <c r="N114" s="28" t="str">
        <f t="shared" si="25"/>
        <v/>
      </c>
      <c r="O114" s="29" t="str">
        <f t="shared" si="26"/>
        <v/>
      </c>
      <c r="P114" s="28" t="str">
        <f t="shared" si="27"/>
        <v/>
      </c>
      <c r="Q114" s="29" t="str">
        <f t="shared" si="28"/>
        <v/>
      </c>
      <c r="R114" s="28" t="str">
        <f t="shared" si="29"/>
        <v/>
      </c>
      <c r="S114" s="29" t="str">
        <f t="shared" si="30"/>
        <v/>
      </c>
      <c r="T114" s="28" t="str">
        <f t="shared" si="31"/>
        <v/>
      </c>
      <c r="U114" s="29" t="str">
        <f t="shared" si="32"/>
        <v/>
      </c>
      <c r="V114" s="28" t="str">
        <f t="shared" si="33"/>
        <v/>
      </c>
      <c r="W114" s="29" t="str">
        <f t="shared" si="34"/>
        <v/>
      </c>
    </row>
    <row r="115" spans="1:23" x14ac:dyDescent="0.25">
      <c r="A115" s="14" t="str">
        <f t="shared" si="21"/>
        <v/>
      </c>
      <c r="B115" s="56" t="str">
        <f t="shared" ca="1" si="22"/>
        <v/>
      </c>
      <c r="C115" s="30" t="str">
        <f t="shared" si="35"/>
        <v/>
      </c>
      <c r="E115" s="25" t="str">
        <f t="shared" si="36"/>
        <v/>
      </c>
      <c r="F115" s="25" t="str">
        <f t="shared" si="37"/>
        <v/>
      </c>
      <c r="G115" s="31" t="str">
        <f t="shared" si="38"/>
        <v/>
      </c>
      <c r="H115" s="26" t="str">
        <f t="shared" si="41"/>
        <v/>
      </c>
      <c r="I115" s="25" t="str">
        <f t="shared" si="39"/>
        <v/>
      </c>
      <c r="K115" s="27" t="str">
        <f t="shared" si="40"/>
        <v/>
      </c>
      <c r="L115" s="28" t="str">
        <f t="shared" si="23"/>
        <v/>
      </c>
      <c r="M115" s="29" t="str">
        <f t="shared" si="24"/>
        <v/>
      </c>
      <c r="N115" s="28" t="str">
        <f t="shared" si="25"/>
        <v/>
      </c>
      <c r="O115" s="29" t="str">
        <f t="shared" si="26"/>
        <v/>
      </c>
      <c r="P115" s="28" t="str">
        <f t="shared" si="27"/>
        <v/>
      </c>
      <c r="Q115" s="29" t="str">
        <f t="shared" si="28"/>
        <v/>
      </c>
      <c r="R115" s="28" t="str">
        <f t="shared" si="29"/>
        <v/>
      </c>
      <c r="S115" s="29" t="str">
        <f t="shared" si="30"/>
        <v/>
      </c>
      <c r="T115" s="28" t="str">
        <f t="shared" si="31"/>
        <v/>
      </c>
      <c r="U115" s="29" t="str">
        <f t="shared" si="32"/>
        <v/>
      </c>
      <c r="V115" s="28" t="str">
        <f t="shared" si="33"/>
        <v/>
      </c>
      <c r="W115" s="29" t="str">
        <f t="shared" si="34"/>
        <v/>
      </c>
    </row>
    <row r="116" spans="1:23" x14ac:dyDescent="0.25">
      <c r="A116" s="14" t="str">
        <f t="shared" si="21"/>
        <v/>
      </c>
      <c r="B116" s="56" t="str">
        <f t="shared" ca="1" si="22"/>
        <v/>
      </c>
      <c r="C116" s="30" t="str">
        <f t="shared" si="35"/>
        <v/>
      </c>
      <c r="E116" s="25" t="str">
        <f t="shared" si="36"/>
        <v/>
      </c>
      <c r="F116" s="25" t="str">
        <f t="shared" si="37"/>
        <v/>
      </c>
      <c r="G116" s="31" t="str">
        <f t="shared" si="38"/>
        <v/>
      </c>
      <c r="H116" s="26" t="str">
        <f t="shared" si="41"/>
        <v/>
      </c>
      <c r="I116" s="25" t="str">
        <f t="shared" si="39"/>
        <v/>
      </c>
      <c r="K116" s="27" t="str">
        <f t="shared" si="40"/>
        <v/>
      </c>
      <c r="L116" s="28" t="str">
        <f t="shared" si="23"/>
        <v/>
      </c>
      <c r="M116" s="29" t="str">
        <f t="shared" si="24"/>
        <v/>
      </c>
      <c r="N116" s="28" t="str">
        <f t="shared" si="25"/>
        <v/>
      </c>
      <c r="O116" s="29" t="str">
        <f t="shared" si="26"/>
        <v/>
      </c>
      <c r="P116" s="28" t="str">
        <f t="shared" si="27"/>
        <v/>
      </c>
      <c r="Q116" s="29" t="str">
        <f t="shared" si="28"/>
        <v/>
      </c>
      <c r="R116" s="28" t="str">
        <f t="shared" si="29"/>
        <v/>
      </c>
      <c r="S116" s="29" t="str">
        <f t="shared" si="30"/>
        <v/>
      </c>
      <c r="T116" s="28" t="str">
        <f t="shared" si="31"/>
        <v/>
      </c>
      <c r="U116" s="29" t="str">
        <f t="shared" si="32"/>
        <v/>
      </c>
      <c r="V116" s="28" t="str">
        <f t="shared" si="33"/>
        <v/>
      </c>
      <c r="W116" s="29" t="str">
        <f t="shared" si="34"/>
        <v/>
      </c>
    </row>
    <row r="117" spans="1:23" x14ac:dyDescent="0.25">
      <c r="A117" s="14" t="str">
        <f t="shared" si="21"/>
        <v/>
      </c>
      <c r="B117" s="56" t="str">
        <f t="shared" ca="1" si="22"/>
        <v/>
      </c>
      <c r="C117" s="30" t="str">
        <f t="shared" si="35"/>
        <v/>
      </c>
      <c r="E117" s="25" t="str">
        <f t="shared" si="36"/>
        <v/>
      </c>
      <c r="F117" s="25" t="str">
        <f t="shared" si="37"/>
        <v/>
      </c>
      <c r="G117" s="31" t="str">
        <f t="shared" si="38"/>
        <v/>
      </c>
      <c r="H117" s="26" t="str">
        <f t="shared" si="41"/>
        <v/>
      </c>
      <c r="I117" s="25" t="str">
        <f t="shared" si="39"/>
        <v/>
      </c>
      <c r="K117" s="27" t="str">
        <f t="shared" si="40"/>
        <v/>
      </c>
      <c r="L117" s="28" t="str">
        <f t="shared" si="23"/>
        <v/>
      </c>
      <c r="M117" s="29" t="str">
        <f t="shared" si="24"/>
        <v/>
      </c>
      <c r="N117" s="28" t="str">
        <f t="shared" si="25"/>
        <v/>
      </c>
      <c r="O117" s="29" t="str">
        <f t="shared" si="26"/>
        <v/>
      </c>
      <c r="P117" s="28" t="str">
        <f t="shared" si="27"/>
        <v/>
      </c>
      <c r="Q117" s="29" t="str">
        <f t="shared" si="28"/>
        <v/>
      </c>
      <c r="R117" s="28" t="str">
        <f t="shared" si="29"/>
        <v/>
      </c>
      <c r="S117" s="29" t="str">
        <f t="shared" si="30"/>
        <v/>
      </c>
      <c r="T117" s="28" t="str">
        <f t="shared" si="31"/>
        <v/>
      </c>
      <c r="U117" s="29" t="str">
        <f t="shared" si="32"/>
        <v/>
      </c>
      <c r="V117" s="28" t="str">
        <f t="shared" si="33"/>
        <v/>
      </c>
      <c r="W117" s="29" t="str">
        <f t="shared" si="34"/>
        <v/>
      </c>
    </row>
    <row r="118" spans="1:23" x14ac:dyDescent="0.25">
      <c r="A118" s="14" t="str">
        <f t="shared" si="21"/>
        <v/>
      </c>
      <c r="B118" s="56" t="str">
        <f t="shared" ca="1" si="22"/>
        <v/>
      </c>
      <c r="C118" s="30" t="str">
        <f t="shared" si="35"/>
        <v/>
      </c>
      <c r="E118" s="25" t="str">
        <f t="shared" si="36"/>
        <v/>
      </c>
      <c r="F118" s="25" t="str">
        <f t="shared" si="37"/>
        <v/>
      </c>
      <c r="G118" s="31" t="str">
        <f t="shared" si="38"/>
        <v/>
      </c>
      <c r="H118" s="26" t="str">
        <f t="shared" si="41"/>
        <v/>
      </c>
      <c r="I118" s="25" t="str">
        <f t="shared" si="39"/>
        <v/>
      </c>
      <c r="K118" s="27" t="str">
        <f t="shared" si="40"/>
        <v/>
      </c>
      <c r="L118" s="28" t="str">
        <f t="shared" si="23"/>
        <v/>
      </c>
      <c r="M118" s="29" t="str">
        <f t="shared" si="24"/>
        <v/>
      </c>
      <c r="N118" s="28" t="str">
        <f t="shared" si="25"/>
        <v/>
      </c>
      <c r="O118" s="29" t="str">
        <f t="shared" si="26"/>
        <v/>
      </c>
      <c r="P118" s="28" t="str">
        <f t="shared" si="27"/>
        <v/>
      </c>
      <c r="Q118" s="29" t="str">
        <f t="shared" si="28"/>
        <v/>
      </c>
      <c r="R118" s="28" t="str">
        <f t="shared" si="29"/>
        <v/>
      </c>
      <c r="S118" s="29" t="str">
        <f t="shared" si="30"/>
        <v/>
      </c>
      <c r="T118" s="28" t="str">
        <f t="shared" si="31"/>
        <v/>
      </c>
      <c r="U118" s="29" t="str">
        <f t="shared" si="32"/>
        <v/>
      </c>
      <c r="V118" s="28" t="str">
        <f t="shared" si="33"/>
        <v/>
      </c>
      <c r="W118" s="29" t="str">
        <f t="shared" si="34"/>
        <v/>
      </c>
    </row>
    <row r="119" spans="1:23" x14ac:dyDescent="0.25">
      <c r="A119" s="14" t="str">
        <f t="shared" si="21"/>
        <v/>
      </c>
      <c r="B119" s="56" t="str">
        <f t="shared" ca="1" si="22"/>
        <v/>
      </c>
      <c r="C119" s="30" t="str">
        <f t="shared" si="35"/>
        <v/>
      </c>
      <c r="E119" s="25" t="str">
        <f t="shared" si="36"/>
        <v/>
      </c>
      <c r="F119" s="25" t="str">
        <f t="shared" si="37"/>
        <v/>
      </c>
      <c r="G119" s="31" t="str">
        <f t="shared" si="38"/>
        <v/>
      </c>
      <c r="H119" s="26" t="str">
        <f t="shared" si="41"/>
        <v/>
      </c>
      <c r="I119" s="25" t="str">
        <f t="shared" si="39"/>
        <v/>
      </c>
      <c r="K119" s="27" t="str">
        <f t="shared" si="40"/>
        <v/>
      </c>
      <c r="L119" s="28" t="str">
        <f t="shared" si="23"/>
        <v/>
      </c>
      <c r="M119" s="29" t="str">
        <f t="shared" si="24"/>
        <v/>
      </c>
      <c r="N119" s="28" t="str">
        <f t="shared" si="25"/>
        <v/>
      </c>
      <c r="O119" s="29" t="str">
        <f t="shared" si="26"/>
        <v/>
      </c>
      <c r="P119" s="28" t="str">
        <f t="shared" si="27"/>
        <v/>
      </c>
      <c r="Q119" s="29" t="str">
        <f t="shared" si="28"/>
        <v/>
      </c>
      <c r="R119" s="28" t="str">
        <f t="shared" si="29"/>
        <v/>
      </c>
      <c r="S119" s="29" t="str">
        <f t="shared" si="30"/>
        <v/>
      </c>
      <c r="T119" s="28" t="str">
        <f t="shared" si="31"/>
        <v/>
      </c>
      <c r="U119" s="29" t="str">
        <f t="shared" si="32"/>
        <v/>
      </c>
      <c r="V119" s="28" t="str">
        <f t="shared" si="33"/>
        <v/>
      </c>
      <c r="W119" s="29" t="str">
        <f t="shared" si="34"/>
        <v/>
      </c>
    </row>
    <row r="120" spans="1:23" x14ac:dyDescent="0.25">
      <c r="A120" s="14" t="str">
        <f t="shared" si="21"/>
        <v/>
      </c>
      <c r="B120" s="56" t="str">
        <f t="shared" ca="1" si="22"/>
        <v/>
      </c>
      <c r="C120" s="30" t="str">
        <f t="shared" si="35"/>
        <v/>
      </c>
      <c r="E120" s="25" t="str">
        <f t="shared" si="36"/>
        <v/>
      </c>
      <c r="F120" s="25" t="str">
        <f t="shared" si="37"/>
        <v/>
      </c>
      <c r="G120" s="31" t="str">
        <f t="shared" si="38"/>
        <v/>
      </c>
      <c r="H120" s="26" t="str">
        <f t="shared" si="41"/>
        <v/>
      </c>
      <c r="I120" s="25" t="str">
        <f t="shared" si="39"/>
        <v/>
      </c>
      <c r="K120" s="27" t="str">
        <f t="shared" si="40"/>
        <v/>
      </c>
      <c r="L120" s="28" t="str">
        <f t="shared" si="23"/>
        <v/>
      </c>
      <c r="M120" s="29" t="str">
        <f t="shared" si="24"/>
        <v/>
      </c>
      <c r="N120" s="28" t="str">
        <f t="shared" si="25"/>
        <v/>
      </c>
      <c r="O120" s="29" t="str">
        <f t="shared" si="26"/>
        <v/>
      </c>
      <c r="P120" s="28" t="str">
        <f t="shared" si="27"/>
        <v/>
      </c>
      <c r="Q120" s="29" t="str">
        <f t="shared" si="28"/>
        <v/>
      </c>
      <c r="R120" s="28" t="str">
        <f t="shared" si="29"/>
        <v/>
      </c>
      <c r="S120" s="29" t="str">
        <f t="shared" si="30"/>
        <v/>
      </c>
      <c r="T120" s="28" t="str">
        <f t="shared" si="31"/>
        <v/>
      </c>
      <c r="U120" s="29" t="str">
        <f t="shared" si="32"/>
        <v/>
      </c>
      <c r="V120" s="28" t="str">
        <f t="shared" si="33"/>
        <v/>
      </c>
      <c r="W120" s="29" t="str">
        <f t="shared" si="34"/>
        <v/>
      </c>
    </row>
    <row r="121" spans="1:23" x14ac:dyDescent="0.25">
      <c r="A121" s="14" t="str">
        <f t="shared" si="21"/>
        <v/>
      </c>
      <c r="B121" s="56" t="str">
        <f t="shared" ca="1" si="22"/>
        <v/>
      </c>
      <c r="C121" s="30" t="str">
        <f t="shared" si="35"/>
        <v/>
      </c>
      <c r="E121" s="25" t="str">
        <f t="shared" si="36"/>
        <v/>
      </c>
      <c r="F121" s="25" t="str">
        <f t="shared" si="37"/>
        <v/>
      </c>
      <c r="G121" s="31" t="str">
        <f t="shared" si="38"/>
        <v/>
      </c>
      <c r="H121" s="26" t="str">
        <f t="shared" si="41"/>
        <v/>
      </c>
      <c r="I121" s="25" t="str">
        <f t="shared" si="39"/>
        <v/>
      </c>
      <c r="K121" s="27" t="str">
        <f t="shared" si="40"/>
        <v/>
      </c>
      <c r="L121" s="28" t="str">
        <f t="shared" si="23"/>
        <v/>
      </c>
      <c r="M121" s="29" t="str">
        <f t="shared" si="24"/>
        <v/>
      </c>
      <c r="N121" s="28" t="str">
        <f t="shared" si="25"/>
        <v/>
      </c>
      <c r="O121" s="29" t="str">
        <f t="shared" si="26"/>
        <v/>
      </c>
      <c r="P121" s="28" t="str">
        <f t="shared" si="27"/>
        <v/>
      </c>
      <c r="Q121" s="29" t="str">
        <f t="shared" si="28"/>
        <v/>
      </c>
      <c r="R121" s="28" t="str">
        <f t="shared" si="29"/>
        <v/>
      </c>
      <c r="S121" s="29" t="str">
        <f t="shared" si="30"/>
        <v/>
      </c>
      <c r="T121" s="28" t="str">
        <f t="shared" si="31"/>
        <v/>
      </c>
      <c r="U121" s="29" t="str">
        <f t="shared" si="32"/>
        <v/>
      </c>
      <c r="V121" s="28" t="str">
        <f t="shared" si="33"/>
        <v/>
      </c>
      <c r="W121" s="29" t="str">
        <f t="shared" si="34"/>
        <v/>
      </c>
    </row>
    <row r="122" spans="1:23" x14ac:dyDescent="0.25">
      <c r="A122" s="14" t="str">
        <f t="shared" si="21"/>
        <v/>
      </c>
      <c r="B122" s="56" t="str">
        <f t="shared" ca="1" si="22"/>
        <v/>
      </c>
      <c r="C122" s="30" t="str">
        <f t="shared" si="35"/>
        <v/>
      </c>
      <c r="E122" s="25" t="str">
        <f t="shared" si="36"/>
        <v/>
      </c>
      <c r="F122" s="25" t="str">
        <f t="shared" si="37"/>
        <v/>
      </c>
      <c r="G122" s="31" t="str">
        <f t="shared" si="38"/>
        <v/>
      </c>
      <c r="H122" s="26" t="str">
        <f t="shared" si="41"/>
        <v/>
      </c>
      <c r="I122" s="25" t="str">
        <f t="shared" si="39"/>
        <v/>
      </c>
      <c r="K122" s="27" t="str">
        <f t="shared" si="40"/>
        <v/>
      </c>
      <c r="L122" s="28" t="str">
        <f t="shared" si="23"/>
        <v/>
      </c>
      <c r="M122" s="29" t="str">
        <f t="shared" si="24"/>
        <v/>
      </c>
      <c r="N122" s="28" t="str">
        <f t="shared" si="25"/>
        <v/>
      </c>
      <c r="O122" s="29" t="str">
        <f t="shared" si="26"/>
        <v/>
      </c>
      <c r="P122" s="28" t="str">
        <f t="shared" si="27"/>
        <v/>
      </c>
      <c r="Q122" s="29" t="str">
        <f t="shared" si="28"/>
        <v/>
      </c>
      <c r="R122" s="28" t="str">
        <f t="shared" si="29"/>
        <v/>
      </c>
      <c r="S122" s="29" t="str">
        <f t="shared" si="30"/>
        <v/>
      </c>
      <c r="T122" s="28" t="str">
        <f t="shared" si="31"/>
        <v/>
      </c>
      <c r="U122" s="29" t="str">
        <f t="shared" si="32"/>
        <v/>
      </c>
      <c r="V122" s="28" t="str">
        <f t="shared" si="33"/>
        <v/>
      </c>
      <c r="W122" s="29" t="str">
        <f t="shared" si="34"/>
        <v/>
      </c>
    </row>
    <row r="123" spans="1:23" x14ac:dyDescent="0.25">
      <c r="A123" s="14" t="str">
        <f t="shared" si="21"/>
        <v/>
      </c>
      <c r="B123" s="56" t="str">
        <f t="shared" ca="1" si="22"/>
        <v/>
      </c>
      <c r="C123" s="30" t="str">
        <f t="shared" si="35"/>
        <v/>
      </c>
      <c r="E123" s="25" t="str">
        <f t="shared" si="36"/>
        <v/>
      </c>
      <c r="F123" s="25" t="str">
        <f t="shared" si="37"/>
        <v/>
      </c>
      <c r="G123" s="31" t="str">
        <f t="shared" si="38"/>
        <v/>
      </c>
      <c r="H123" s="26" t="str">
        <f t="shared" si="41"/>
        <v/>
      </c>
      <c r="I123" s="25" t="str">
        <f t="shared" si="39"/>
        <v/>
      </c>
      <c r="K123" s="27" t="str">
        <f t="shared" si="40"/>
        <v/>
      </c>
      <c r="L123" s="28" t="str">
        <f t="shared" si="23"/>
        <v/>
      </c>
      <c r="M123" s="29" t="str">
        <f t="shared" si="24"/>
        <v/>
      </c>
      <c r="N123" s="28" t="str">
        <f t="shared" si="25"/>
        <v/>
      </c>
      <c r="O123" s="29" t="str">
        <f t="shared" si="26"/>
        <v/>
      </c>
      <c r="P123" s="28" t="str">
        <f t="shared" si="27"/>
        <v/>
      </c>
      <c r="Q123" s="29" t="str">
        <f t="shared" si="28"/>
        <v/>
      </c>
      <c r="R123" s="28" t="str">
        <f t="shared" si="29"/>
        <v/>
      </c>
      <c r="S123" s="29" t="str">
        <f t="shared" si="30"/>
        <v/>
      </c>
      <c r="T123" s="28" t="str">
        <f t="shared" si="31"/>
        <v/>
      </c>
      <c r="U123" s="29" t="str">
        <f t="shared" si="32"/>
        <v/>
      </c>
      <c r="V123" s="28" t="str">
        <f t="shared" si="33"/>
        <v/>
      </c>
      <c r="W123" s="29" t="str">
        <f t="shared" si="34"/>
        <v/>
      </c>
    </row>
    <row r="124" spans="1:23" x14ac:dyDescent="0.25">
      <c r="A124" s="14" t="str">
        <f t="shared" si="21"/>
        <v/>
      </c>
      <c r="B124" s="56" t="str">
        <f t="shared" ca="1" si="22"/>
        <v/>
      </c>
      <c r="C124" s="30" t="str">
        <f t="shared" si="35"/>
        <v/>
      </c>
      <c r="E124" s="25" t="str">
        <f t="shared" si="36"/>
        <v/>
      </c>
      <c r="F124" s="25" t="str">
        <f t="shared" si="37"/>
        <v/>
      </c>
      <c r="G124" s="31" t="str">
        <f t="shared" si="38"/>
        <v/>
      </c>
      <c r="H124" s="26" t="str">
        <f t="shared" si="41"/>
        <v/>
      </c>
      <c r="I124" s="25" t="str">
        <f t="shared" si="39"/>
        <v/>
      </c>
      <c r="K124" s="27" t="str">
        <f t="shared" si="40"/>
        <v/>
      </c>
      <c r="L124" s="28" t="str">
        <f t="shared" si="23"/>
        <v/>
      </c>
      <c r="M124" s="29" t="str">
        <f t="shared" si="24"/>
        <v/>
      </c>
      <c r="N124" s="28" t="str">
        <f t="shared" si="25"/>
        <v/>
      </c>
      <c r="O124" s="29" t="str">
        <f t="shared" si="26"/>
        <v/>
      </c>
      <c r="P124" s="28" t="str">
        <f t="shared" si="27"/>
        <v/>
      </c>
      <c r="Q124" s="29" t="str">
        <f t="shared" si="28"/>
        <v/>
      </c>
      <c r="R124" s="28" t="str">
        <f t="shared" si="29"/>
        <v/>
      </c>
      <c r="S124" s="29" t="str">
        <f t="shared" si="30"/>
        <v/>
      </c>
      <c r="T124" s="28" t="str">
        <f t="shared" si="31"/>
        <v/>
      </c>
      <c r="U124" s="29" t="str">
        <f t="shared" si="32"/>
        <v/>
      </c>
      <c r="V124" s="28" t="str">
        <f t="shared" si="33"/>
        <v/>
      </c>
      <c r="W124" s="29" t="str">
        <f t="shared" si="34"/>
        <v/>
      </c>
    </row>
    <row r="125" spans="1:23" x14ac:dyDescent="0.25">
      <c r="A125" s="14" t="str">
        <f t="shared" si="21"/>
        <v/>
      </c>
      <c r="B125" s="56" t="str">
        <f t="shared" ca="1" si="22"/>
        <v/>
      </c>
      <c r="C125" s="30" t="str">
        <f t="shared" si="35"/>
        <v/>
      </c>
      <c r="E125" s="25" t="str">
        <f t="shared" si="36"/>
        <v/>
      </c>
      <c r="F125" s="31" t="str">
        <f t="shared" si="37"/>
        <v/>
      </c>
      <c r="G125" s="31" t="str">
        <f t="shared" si="38"/>
        <v/>
      </c>
      <c r="H125" s="26" t="str">
        <f t="shared" si="41"/>
        <v/>
      </c>
      <c r="I125" s="25" t="str">
        <f t="shared" si="39"/>
        <v/>
      </c>
      <c r="K125" s="27" t="str">
        <f t="shared" si="40"/>
        <v/>
      </c>
      <c r="L125" s="28" t="str">
        <f t="shared" si="23"/>
        <v/>
      </c>
      <c r="M125" s="29" t="str">
        <f t="shared" si="24"/>
        <v/>
      </c>
      <c r="N125" s="28" t="str">
        <f t="shared" si="25"/>
        <v/>
      </c>
      <c r="O125" s="29" t="str">
        <f t="shared" si="26"/>
        <v/>
      </c>
      <c r="P125" s="28" t="str">
        <f t="shared" si="27"/>
        <v/>
      </c>
      <c r="Q125" s="29" t="str">
        <f t="shared" si="28"/>
        <v/>
      </c>
      <c r="R125" s="28" t="str">
        <f t="shared" si="29"/>
        <v/>
      </c>
      <c r="S125" s="29" t="str">
        <f t="shared" si="30"/>
        <v/>
      </c>
      <c r="T125" s="28" t="str">
        <f t="shared" si="31"/>
        <v/>
      </c>
      <c r="U125" s="29" t="str">
        <f t="shared" si="32"/>
        <v/>
      </c>
      <c r="V125" s="28" t="str">
        <f t="shared" si="33"/>
        <v/>
      </c>
      <c r="W125" s="29" t="str">
        <f t="shared" si="34"/>
        <v/>
      </c>
    </row>
    <row r="126" spans="1:23" x14ac:dyDescent="0.25">
      <c r="A126" s="14" t="str">
        <f t="shared" si="21"/>
        <v/>
      </c>
      <c r="B126" s="56" t="str">
        <f t="shared" ca="1" si="22"/>
        <v/>
      </c>
      <c r="C126" s="30" t="str">
        <f t="shared" si="35"/>
        <v/>
      </c>
      <c r="E126" s="25" t="str">
        <f t="shared" si="36"/>
        <v/>
      </c>
      <c r="F126" s="31" t="str">
        <f t="shared" si="37"/>
        <v/>
      </c>
      <c r="G126" s="31" t="str">
        <f t="shared" si="38"/>
        <v/>
      </c>
      <c r="H126" s="26" t="str">
        <f t="shared" si="41"/>
        <v/>
      </c>
      <c r="I126" s="25" t="str">
        <f t="shared" si="39"/>
        <v/>
      </c>
      <c r="K126" s="27" t="str">
        <f t="shared" si="40"/>
        <v/>
      </c>
      <c r="L126" s="28" t="str">
        <f t="shared" si="23"/>
        <v/>
      </c>
      <c r="M126" s="29" t="str">
        <f t="shared" si="24"/>
        <v/>
      </c>
      <c r="N126" s="28" t="str">
        <f t="shared" si="25"/>
        <v/>
      </c>
      <c r="O126" s="29" t="str">
        <f t="shared" si="26"/>
        <v/>
      </c>
      <c r="P126" s="28" t="str">
        <f t="shared" si="27"/>
        <v/>
      </c>
      <c r="Q126" s="29" t="str">
        <f t="shared" si="28"/>
        <v/>
      </c>
      <c r="R126" s="28" t="str">
        <f t="shared" si="29"/>
        <v/>
      </c>
      <c r="S126" s="29" t="str">
        <f t="shared" si="30"/>
        <v/>
      </c>
      <c r="T126" s="28" t="str">
        <f t="shared" si="31"/>
        <v/>
      </c>
      <c r="U126" s="29" t="str">
        <f t="shared" si="32"/>
        <v/>
      </c>
      <c r="V126" s="28" t="str">
        <f t="shared" si="33"/>
        <v/>
      </c>
      <c r="W126" s="29" t="str">
        <f t="shared" si="34"/>
        <v/>
      </c>
    </row>
    <row r="127" spans="1:23" x14ac:dyDescent="0.25">
      <c r="A127" s="14" t="str">
        <f t="shared" si="21"/>
        <v/>
      </c>
      <c r="B127" s="56" t="str">
        <f t="shared" ca="1" si="22"/>
        <v/>
      </c>
      <c r="C127" s="30" t="str">
        <f t="shared" si="35"/>
        <v/>
      </c>
      <c r="E127" s="25" t="str">
        <f t="shared" si="36"/>
        <v/>
      </c>
      <c r="F127" s="31" t="str">
        <f t="shared" si="37"/>
        <v/>
      </c>
      <c r="G127" s="31" t="str">
        <f t="shared" si="38"/>
        <v/>
      </c>
      <c r="H127" s="26" t="str">
        <f t="shared" si="41"/>
        <v/>
      </c>
      <c r="I127" s="25" t="str">
        <f t="shared" si="39"/>
        <v/>
      </c>
      <c r="K127" s="27" t="str">
        <f t="shared" si="40"/>
        <v/>
      </c>
      <c r="L127" s="28" t="str">
        <f t="shared" si="23"/>
        <v/>
      </c>
      <c r="M127" s="29" t="str">
        <f t="shared" si="24"/>
        <v/>
      </c>
      <c r="N127" s="28" t="str">
        <f t="shared" si="25"/>
        <v/>
      </c>
      <c r="O127" s="29" t="str">
        <f t="shared" si="26"/>
        <v/>
      </c>
      <c r="P127" s="28" t="str">
        <f t="shared" si="27"/>
        <v/>
      </c>
      <c r="Q127" s="29" t="str">
        <f t="shared" si="28"/>
        <v/>
      </c>
      <c r="R127" s="28" t="str">
        <f t="shared" si="29"/>
        <v/>
      </c>
      <c r="S127" s="29" t="str">
        <f t="shared" si="30"/>
        <v/>
      </c>
      <c r="T127" s="28" t="str">
        <f t="shared" si="31"/>
        <v/>
      </c>
      <c r="U127" s="29" t="str">
        <f t="shared" si="32"/>
        <v/>
      </c>
      <c r="V127" s="28" t="str">
        <f t="shared" si="33"/>
        <v/>
      </c>
      <c r="W127" s="29" t="str">
        <f t="shared" si="34"/>
        <v/>
      </c>
    </row>
    <row r="128" spans="1:23" x14ac:dyDescent="0.25">
      <c r="A128" s="14" t="str">
        <f t="shared" si="21"/>
        <v/>
      </c>
      <c r="B128" s="56" t="str">
        <f t="shared" ca="1" si="22"/>
        <v/>
      </c>
      <c r="C128" s="30" t="str">
        <f t="shared" si="35"/>
        <v/>
      </c>
      <c r="E128" s="25" t="str">
        <f t="shared" si="36"/>
        <v/>
      </c>
      <c r="F128" s="31" t="str">
        <f t="shared" si="37"/>
        <v/>
      </c>
      <c r="G128" s="31" t="str">
        <f t="shared" si="38"/>
        <v/>
      </c>
      <c r="H128" s="26" t="str">
        <f t="shared" si="41"/>
        <v/>
      </c>
      <c r="I128" s="25" t="str">
        <f t="shared" si="39"/>
        <v/>
      </c>
      <c r="K128" s="27" t="str">
        <f t="shared" si="40"/>
        <v/>
      </c>
      <c r="L128" s="28" t="str">
        <f t="shared" si="23"/>
        <v/>
      </c>
      <c r="M128" s="29" t="str">
        <f t="shared" si="24"/>
        <v/>
      </c>
      <c r="N128" s="28" t="str">
        <f t="shared" si="25"/>
        <v/>
      </c>
      <c r="O128" s="29" t="str">
        <f t="shared" si="26"/>
        <v/>
      </c>
      <c r="P128" s="28" t="str">
        <f t="shared" si="27"/>
        <v/>
      </c>
      <c r="Q128" s="29" t="str">
        <f t="shared" si="28"/>
        <v/>
      </c>
      <c r="R128" s="28" t="str">
        <f t="shared" si="29"/>
        <v/>
      </c>
      <c r="S128" s="29" t="str">
        <f t="shared" si="30"/>
        <v/>
      </c>
      <c r="T128" s="28" t="str">
        <f t="shared" si="31"/>
        <v/>
      </c>
      <c r="U128" s="29" t="str">
        <f t="shared" si="32"/>
        <v/>
      </c>
      <c r="V128" s="28" t="str">
        <f t="shared" si="33"/>
        <v/>
      </c>
      <c r="W128" s="29" t="str">
        <f t="shared" si="34"/>
        <v/>
      </c>
    </row>
    <row r="129" spans="1:23" x14ac:dyDescent="0.25">
      <c r="A129" s="14" t="str">
        <f t="shared" si="21"/>
        <v/>
      </c>
      <c r="B129" s="56" t="str">
        <f t="shared" ca="1" si="22"/>
        <v/>
      </c>
      <c r="C129" s="30" t="str">
        <f t="shared" si="35"/>
        <v/>
      </c>
      <c r="E129" s="25" t="str">
        <f t="shared" si="36"/>
        <v/>
      </c>
      <c r="F129" s="31" t="str">
        <f t="shared" si="37"/>
        <v/>
      </c>
      <c r="G129" s="31" t="str">
        <f t="shared" si="38"/>
        <v/>
      </c>
      <c r="H129" s="26" t="str">
        <f t="shared" si="41"/>
        <v/>
      </c>
      <c r="I129" s="25" t="str">
        <f t="shared" si="39"/>
        <v/>
      </c>
      <c r="K129" s="27" t="str">
        <f t="shared" si="40"/>
        <v/>
      </c>
      <c r="L129" s="28" t="str">
        <f t="shared" si="23"/>
        <v/>
      </c>
      <c r="M129" s="29" t="str">
        <f t="shared" si="24"/>
        <v/>
      </c>
      <c r="N129" s="28" t="str">
        <f t="shared" si="25"/>
        <v/>
      </c>
      <c r="O129" s="29" t="str">
        <f t="shared" si="26"/>
        <v/>
      </c>
      <c r="P129" s="28" t="str">
        <f t="shared" si="27"/>
        <v/>
      </c>
      <c r="Q129" s="29" t="str">
        <f t="shared" si="28"/>
        <v/>
      </c>
      <c r="R129" s="28" t="str">
        <f t="shared" si="29"/>
        <v/>
      </c>
      <c r="S129" s="29" t="str">
        <f t="shared" si="30"/>
        <v/>
      </c>
      <c r="T129" s="28" t="str">
        <f t="shared" si="31"/>
        <v/>
      </c>
      <c r="U129" s="29" t="str">
        <f t="shared" si="32"/>
        <v/>
      </c>
      <c r="V129" s="28" t="str">
        <f t="shared" si="33"/>
        <v/>
      </c>
      <c r="W129" s="29" t="str">
        <f t="shared" si="34"/>
        <v/>
      </c>
    </row>
    <row r="130" spans="1:23" x14ac:dyDescent="0.25">
      <c r="A130" s="14" t="str">
        <f t="shared" si="21"/>
        <v/>
      </c>
      <c r="B130" s="56" t="str">
        <f t="shared" ca="1" si="22"/>
        <v/>
      </c>
      <c r="C130" s="30" t="str">
        <f t="shared" si="35"/>
        <v/>
      </c>
      <c r="E130" s="25" t="str">
        <f t="shared" si="36"/>
        <v/>
      </c>
      <c r="F130" s="31" t="str">
        <f t="shared" si="37"/>
        <v/>
      </c>
      <c r="G130" s="31" t="str">
        <f t="shared" si="38"/>
        <v/>
      </c>
      <c r="H130" s="26" t="str">
        <f t="shared" si="41"/>
        <v/>
      </c>
      <c r="I130" s="25" t="str">
        <f t="shared" si="39"/>
        <v/>
      </c>
      <c r="K130" s="27" t="str">
        <f t="shared" si="40"/>
        <v/>
      </c>
      <c r="L130" s="28" t="str">
        <f t="shared" si="23"/>
        <v/>
      </c>
      <c r="M130" s="29" t="str">
        <f t="shared" si="24"/>
        <v/>
      </c>
      <c r="N130" s="28" t="str">
        <f t="shared" si="25"/>
        <v/>
      </c>
      <c r="O130" s="29" t="str">
        <f t="shared" si="26"/>
        <v/>
      </c>
      <c r="P130" s="28" t="str">
        <f t="shared" si="27"/>
        <v/>
      </c>
      <c r="Q130" s="29" t="str">
        <f t="shared" si="28"/>
        <v/>
      </c>
      <c r="R130" s="28" t="str">
        <f t="shared" si="29"/>
        <v/>
      </c>
      <c r="S130" s="29" t="str">
        <f t="shared" si="30"/>
        <v/>
      </c>
      <c r="T130" s="28" t="str">
        <f t="shared" si="31"/>
        <v/>
      </c>
      <c r="U130" s="29" t="str">
        <f t="shared" si="32"/>
        <v/>
      </c>
      <c r="V130" s="28" t="str">
        <f t="shared" si="33"/>
        <v/>
      </c>
      <c r="W130" s="29" t="str">
        <f t="shared" si="34"/>
        <v/>
      </c>
    </row>
    <row r="131" spans="1:23" x14ac:dyDescent="0.25">
      <c r="A131" s="14" t="str">
        <f t="shared" si="21"/>
        <v/>
      </c>
      <c r="B131" s="56" t="str">
        <f t="shared" ca="1" si="22"/>
        <v/>
      </c>
      <c r="C131" s="30" t="str">
        <f t="shared" si="35"/>
        <v/>
      </c>
      <c r="E131" s="25" t="str">
        <f t="shared" si="36"/>
        <v/>
      </c>
      <c r="F131" s="31" t="str">
        <f t="shared" si="37"/>
        <v/>
      </c>
      <c r="G131" s="31" t="str">
        <f t="shared" si="38"/>
        <v/>
      </c>
      <c r="H131" s="26" t="str">
        <f t="shared" si="41"/>
        <v/>
      </c>
      <c r="I131" s="25" t="str">
        <f t="shared" si="39"/>
        <v/>
      </c>
      <c r="K131" s="27" t="str">
        <f t="shared" si="40"/>
        <v/>
      </c>
      <c r="L131" s="28" t="str">
        <f t="shared" si="23"/>
        <v/>
      </c>
      <c r="M131" s="29" t="str">
        <f t="shared" si="24"/>
        <v/>
      </c>
      <c r="N131" s="28" t="str">
        <f t="shared" si="25"/>
        <v/>
      </c>
      <c r="O131" s="29" t="str">
        <f t="shared" si="26"/>
        <v/>
      </c>
      <c r="P131" s="28" t="str">
        <f t="shared" si="27"/>
        <v/>
      </c>
      <c r="Q131" s="29" t="str">
        <f t="shared" si="28"/>
        <v/>
      </c>
      <c r="R131" s="28" t="str">
        <f t="shared" si="29"/>
        <v/>
      </c>
      <c r="S131" s="29" t="str">
        <f t="shared" si="30"/>
        <v/>
      </c>
      <c r="T131" s="28" t="str">
        <f t="shared" si="31"/>
        <v/>
      </c>
      <c r="U131" s="29" t="str">
        <f t="shared" si="32"/>
        <v/>
      </c>
      <c r="V131" s="28" t="str">
        <f t="shared" si="33"/>
        <v/>
      </c>
      <c r="W131" s="29" t="str">
        <f t="shared" si="34"/>
        <v/>
      </c>
    </row>
    <row r="132" spans="1:23" x14ac:dyDescent="0.25">
      <c r="A132" s="14" t="str">
        <f t="shared" si="21"/>
        <v/>
      </c>
      <c r="B132" s="56" t="str">
        <f t="shared" ca="1" si="22"/>
        <v/>
      </c>
      <c r="C132" s="30" t="str">
        <f t="shared" si="35"/>
        <v/>
      </c>
      <c r="E132" s="25" t="str">
        <f t="shared" si="36"/>
        <v/>
      </c>
      <c r="F132" s="31" t="str">
        <f t="shared" si="37"/>
        <v/>
      </c>
      <c r="G132" s="31" t="str">
        <f t="shared" si="38"/>
        <v/>
      </c>
      <c r="H132" s="26" t="str">
        <f t="shared" si="41"/>
        <v/>
      </c>
      <c r="I132" s="25" t="str">
        <f t="shared" si="39"/>
        <v/>
      </c>
      <c r="K132" s="27" t="str">
        <f t="shared" si="40"/>
        <v/>
      </c>
      <c r="L132" s="28" t="str">
        <f t="shared" si="23"/>
        <v/>
      </c>
      <c r="M132" s="29" t="str">
        <f t="shared" si="24"/>
        <v/>
      </c>
      <c r="N132" s="28" t="str">
        <f t="shared" si="25"/>
        <v/>
      </c>
      <c r="O132" s="29" t="str">
        <f t="shared" si="26"/>
        <v/>
      </c>
      <c r="P132" s="28" t="str">
        <f t="shared" si="27"/>
        <v/>
      </c>
      <c r="Q132" s="29" t="str">
        <f t="shared" si="28"/>
        <v/>
      </c>
      <c r="R132" s="28" t="str">
        <f t="shared" si="29"/>
        <v/>
      </c>
      <c r="S132" s="29" t="str">
        <f t="shared" si="30"/>
        <v/>
      </c>
      <c r="T132" s="28" t="str">
        <f t="shared" si="31"/>
        <v/>
      </c>
      <c r="U132" s="29" t="str">
        <f t="shared" si="32"/>
        <v/>
      </c>
      <c r="V132" s="28" t="str">
        <f t="shared" si="33"/>
        <v/>
      </c>
      <c r="W132" s="29" t="str">
        <f t="shared" si="34"/>
        <v/>
      </c>
    </row>
    <row r="133" spans="1:23" x14ac:dyDescent="0.25">
      <c r="A133" s="14" t="str">
        <f t="shared" ref="A133:A196" si="42">IF(A132&lt;term*12,A132+1,"")</f>
        <v/>
      </c>
      <c r="B133" s="56" t="str">
        <f t="shared" ref="B133:B196" ca="1" si="43">IF(B132="","",IF(B132&lt;DateLastRepay,EDATE(Date1stRepay,A132),""))</f>
        <v/>
      </c>
      <c r="C133" s="30" t="str">
        <f t="shared" si="35"/>
        <v/>
      </c>
      <c r="E133" s="25" t="str">
        <f t="shared" si="36"/>
        <v/>
      </c>
      <c r="F133" s="31" t="str">
        <f t="shared" si="37"/>
        <v/>
      </c>
      <c r="G133" s="31" t="str">
        <f t="shared" si="38"/>
        <v/>
      </c>
      <c r="H133" s="26" t="str">
        <f t="shared" si="41"/>
        <v/>
      </c>
      <c r="I133" s="25" t="str">
        <f t="shared" si="39"/>
        <v/>
      </c>
      <c r="K133" s="27" t="str">
        <f t="shared" si="40"/>
        <v/>
      </c>
      <c r="L133" s="28" t="str">
        <f t="shared" ref="L133:L196" si="44">IF($A133="","",($E133)*(L$3^-$K133))</f>
        <v/>
      </c>
      <c r="M133" s="29" t="str">
        <f t="shared" ref="M133:M196" si="45">IF($A133="","",$K133*($E133*(L$3^-($K133-1))))</f>
        <v/>
      </c>
      <c r="N133" s="28" t="str">
        <f t="shared" ref="N133:N196" si="46">IF($A133="","",($E133)*(N$3^-$K133))</f>
        <v/>
      </c>
      <c r="O133" s="29" t="str">
        <f t="shared" ref="O133:O196" si="47">IF($A133="","",$K133*($E133)*(N$3^-($K133-1)))</f>
        <v/>
      </c>
      <c r="P133" s="28" t="str">
        <f t="shared" ref="P133:P196" si="48">IF($A133="","",($E133)*(P$3^-$K133))</f>
        <v/>
      </c>
      <c r="Q133" s="29" t="str">
        <f t="shared" ref="Q133:Q196" si="49">IF($A133="","",$K133*($E133)*(P$3^-($K133-1)))</f>
        <v/>
      </c>
      <c r="R133" s="28" t="str">
        <f t="shared" ref="R133:R196" si="50">IF($A133="","",($E133)*(R$3^-$K133))</f>
        <v/>
      </c>
      <c r="S133" s="29" t="str">
        <f t="shared" ref="S133:S196" si="51">IF($A133="","",$K133*($E133)*(R$3^-($K133-1)))</f>
        <v/>
      </c>
      <c r="T133" s="28" t="str">
        <f t="shared" ref="T133:T196" si="52">IF($A133="","",($E133)*(T$3^-$K133))</f>
        <v/>
      </c>
      <c r="U133" s="29" t="str">
        <f t="shared" ref="U133:U196" si="53">IF($A133="","",$K133*($E133)*(T$3^-($K133-1)))</f>
        <v/>
      </c>
      <c r="V133" s="28" t="str">
        <f t="shared" ref="V133:V196" si="54">IF($A133="","",($E133)*(V$3^-$K133))</f>
        <v/>
      </c>
      <c r="W133" s="29" t="str">
        <f t="shared" ref="W133:W196" si="55">IF($A133="","",$K133*($E133)*(V$3^-($K133-1)))</f>
        <v/>
      </c>
    </row>
    <row r="134" spans="1:23" x14ac:dyDescent="0.25">
      <c r="A134" s="14" t="str">
        <f t="shared" si="42"/>
        <v/>
      </c>
      <c r="B134" s="56" t="str">
        <f t="shared" ca="1" si="43"/>
        <v/>
      </c>
      <c r="C134" s="30" t="str">
        <f t="shared" ref="C134:C197" si="56">IF(A134="","",C133)</f>
        <v/>
      </c>
      <c r="E134" s="25" t="str">
        <f t="shared" ref="E134:E197" si="57">IF(A134="","",IF(D134="",IF(A135="",-(I133+G134)+FeeFinal,E133),D134))</f>
        <v/>
      </c>
      <c r="F134" s="31" t="str">
        <f t="shared" ref="F134:F197" si="58">IF(A134="","",ROUND(I133*C134/12,2))</f>
        <v/>
      </c>
      <c r="G134" s="31" t="str">
        <f t="shared" ref="G134:G197" si="59">IF(A134="","",IF(H133="Y",F134,G133+F134))</f>
        <v/>
      </c>
      <c r="H134" s="26" t="str">
        <f t="shared" si="41"/>
        <v/>
      </c>
      <c r="I134" s="25" t="str">
        <f t="shared" ref="I134:I197" si="60">IF(A134="","",IF(H134="Y",I133+E134+G134,I133+E134))</f>
        <v/>
      </c>
      <c r="K134" s="27" t="str">
        <f t="shared" ref="K134:K197" si="61">IF(A134="","",A134/12)</f>
        <v/>
      </c>
      <c r="L134" s="28" t="str">
        <f t="shared" si="44"/>
        <v/>
      </c>
      <c r="M134" s="29" t="str">
        <f t="shared" si="45"/>
        <v/>
      </c>
      <c r="N134" s="28" t="str">
        <f t="shared" si="46"/>
        <v/>
      </c>
      <c r="O134" s="29" t="str">
        <f t="shared" si="47"/>
        <v/>
      </c>
      <c r="P134" s="28" t="str">
        <f t="shared" si="48"/>
        <v/>
      </c>
      <c r="Q134" s="29" t="str">
        <f t="shared" si="49"/>
        <v/>
      </c>
      <c r="R134" s="28" t="str">
        <f t="shared" si="50"/>
        <v/>
      </c>
      <c r="S134" s="29" t="str">
        <f t="shared" si="51"/>
        <v/>
      </c>
      <c r="T134" s="28" t="str">
        <f t="shared" si="52"/>
        <v/>
      </c>
      <c r="U134" s="29" t="str">
        <f t="shared" si="53"/>
        <v/>
      </c>
      <c r="V134" s="28" t="str">
        <f t="shared" si="54"/>
        <v/>
      </c>
      <c r="W134" s="29" t="str">
        <f t="shared" si="55"/>
        <v/>
      </c>
    </row>
    <row r="135" spans="1:23" x14ac:dyDescent="0.25">
      <c r="A135" s="14" t="str">
        <f t="shared" si="42"/>
        <v/>
      </c>
      <c r="B135" s="56" t="str">
        <f t="shared" ca="1" si="43"/>
        <v/>
      </c>
      <c r="C135" s="30" t="str">
        <f t="shared" si="56"/>
        <v/>
      </c>
      <c r="E135" s="25" t="str">
        <f t="shared" si="57"/>
        <v/>
      </c>
      <c r="F135" s="31" t="str">
        <f t="shared" si="58"/>
        <v/>
      </c>
      <c r="G135" s="31" t="str">
        <f t="shared" si="59"/>
        <v/>
      </c>
      <c r="H135" s="26" t="str">
        <f t="shared" si="41"/>
        <v/>
      </c>
      <c r="I135" s="25" t="str">
        <f t="shared" si="60"/>
        <v/>
      </c>
      <c r="K135" s="27" t="str">
        <f t="shared" si="61"/>
        <v/>
      </c>
      <c r="L135" s="28" t="str">
        <f t="shared" si="44"/>
        <v/>
      </c>
      <c r="M135" s="29" t="str">
        <f t="shared" si="45"/>
        <v/>
      </c>
      <c r="N135" s="28" t="str">
        <f t="shared" si="46"/>
        <v/>
      </c>
      <c r="O135" s="29" t="str">
        <f t="shared" si="47"/>
        <v/>
      </c>
      <c r="P135" s="28" t="str">
        <f t="shared" si="48"/>
        <v/>
      </c>
      <c r="Q135" s="29" t="str">
        <f t="shared" si="49"/>
        <v/>
      </c>
      <c r="R135" s="28" t="str">
        <f t="shared" si="50"/>
        <v/>
      </c>
      <c r="S135" s="29" t="str">
        <f t="shared" si="51"/>
        <v/>
      </c>
      <c r="T135" s="28" t="str">
        <f t="shared" si="52"/>
        <v/>
      </c>
      <c r="U135" s="29" t="str">
        <f t="shared" si="53"/>
        <v/>
      </c>
      <c r="V135" s="28" t="str">
        <f t="shared" si="54"/>
        <v/>
      </c>
      <c r="W135" s="29" t="str">
        <f t="shared" si="55"/>
        <v/>
      </c>
    </row>
    <row r="136" spans="1:23" x14ac:dyDescent="0.25">
      <c r="A136" s="14" t="str">
        <f t="shared" si="42"/>
        <v/>
      </c>
      <c r="B136" s="56" t="str">
        <f t="shared" ca="1" si="43"/>
        <v/>
      </c>
      <c r="C136" s="30" t="str">
        <f t="shared" si="56"/>
        <v/>
      </c>
      <c r="E136" s="25" t="str">
        <f t="shared" si="57"/>
        <v/>
      </c>
      <c r="F136" s="31" t="str">
        <f t="shared" si="58"/>
        <v/>
      </c>
      <c r="G136" s="31" t="str">
        <f t="shared" si="59"/>
        <v/>
      </c>
      <c r="H136" s="26" t="str">
        <f t="shared" ref="H136:H199" si="62">IF(A136="","",IF(MOD(MONTH(B136),3)=0,"Y",""))</f>
        <v/>
      </c>
      <c r="I136" s="25" t="str">
        <f t="shared" si="60"/>
        <v/>
      </c>
      <c r="K136" s="27" t="str">
        <f t="shared" si="61"/>
        <v/>
      </c>
      <c r="L136" s="28" t="str">
        <f t="shared" si="44"/>
        <v/>
      </c>
      <c r="M136" s="29" t="str">
        <f t="shared" si="45"/>
        <v/>
      </c>
      <c r="N136" s="28" t="str">
        <f t="shared" si="46"/>
        <v/>
      </c>
      <c r="O136" s="29" t="str">
        <f t="shared" si="47"/>
        <v/>
      </c>
      <c r="P136" s="28" t="str">
        <f t="shared" si="48"/>
        <v/>
      </c>
      <c r="Q136" s="29" t="str">
        <f t="shared" si="49"/>
        <v/>
      </c>
      <c r="R136" s="28" t="str">
        <f t="shared" si="50"/>
        <v/>
      </c>
      <c r="S136" s="29" t="str">
        <f t="shared" si="51"/>
        <v/>
      </c>
      <c r="T136" s="28" t="str">
        <f t="shared" si="52"/>
        <v/>
      </c>
      <c r="U136" s="29" t="str">
        <f t="shared" si="53"/>
        <v/>
      </c>
      <c r="V136" s="28" t="str">
        <f t="shared" si="54"/>
        <v/>
      </c>
      <c r="W136" s="29" t="str">
        <f t="shared" si="55"/>
        <v/>
      </c>
    </row>
    <row r="137" spans="1:23" x14ac:dyDescent="0.25">
      <c r="A137" s="14" t="str">
        <f t="shared" si="42"/>
        <v/>
      </c>
      <c r="B137" s="56" t="str">
        <f t="shared" ca="1" si="43"/>
        <v/>
      </c>
      <c r="C137" s="30" t="str">
        <f t="shared" si="56"/>
        <v/>
      </c>
      <c r="E137" s="25" t="str">
        <f t="shared" si="57"/>
        <v/>
      </c>
      <c r="F137" s="31" t="str">
        <f t="shared" si="58"/>
        <v/>
      </c>
      <c r="G137" s="31" t="str">
        <f t="shared" si="59"/>
        <v/>
      </c>
      <c r="H137" s="26" t="str">
        <f t="shared" si="62"/>
        <v/>
      </c>
      <c r="I137" s="25" t="str">
        <f t="shared" si="60"/>
        <v/>
      </c>
      <c r="K137" s="27" t="str">
        <f t="shared" si="61"/>
        <v/>
      </c>
      <c r="L137" s="28" t="str">
        <f t="shared" si="44"/>
        <v/>
      </c>
      <c r="M137" s="29" t="str">
        <f t="shared" si="45"/>
        <v/>
      </c>
      <c r="N137" s="28" t="str">
        <f t="shared" si="46"/>
        <v/>
      </c>
      <c r="O137" s="29" t="str">
        <f t="shared" si="47"/>
        <v/>
      </c>
      <c r="P137" s="28" t="str">
        <f t="shared" si="48"/>
        <v/>
      </c>
      <c r="Q137" s="29" t="str">
        <f t="shared" si="49"/>
        <v/>
      </c>
      <c r="R137" s="28" t="str">
        <f t="shared" si="50"/>
        <v/>
      </c>
      <c r="S137" s="29" t="str">
        <f t="shared" si="51"/>
        <v/>
      </c>
      <c r="T137" s="28" t="str">
        <f t="shared" si="52"/>
        <v/>
      </c>
      <c r="U137" s="29" t="str">
        <f t="shared" si="53"/>
        <v/>
      </c>
      <c r="V137" s="28" t="str">
        <f t="shared" si="54"/>
        <v/>
      </c>
      <c r="W137" s="29" t="str">
        <f t="shared" si="55"/>
        <v/>
      </c>
    </row>
    <row r="138" spans="1:23" x14ac:dyDescent="0.25">
      <c r="A138" s="14" t="str">
        <f t="shared" si="42"/>
        <v/>
      </c>
      <c r="B138" s="56" t="str">
        <f t="shared" ca="1" si="43"/>
        <v/>
      </c>
      <c r="C138" s="30" t="str">
        <f t="shared" si="56"/>
        <v/>
      </c>
      <c r="E138" s="25" t="str">
        <f t="shared" si="57"/>
        <v/>
      </c>
      <c r="F138" s="31" t="str">
        <f t="shared" si="58"/>
        <v/>
      </c>
      <c r="G138" s="31" t="str">
        <f t="shared" si="59"/>
        <v/>
      </c>
      <c r="H138" s="26" t="str">
        <f t="shared" si="62"/>
        <v/>
      </c>
      <c r="I138" s="25" t="str">
        <f t="shared" si="60"/>
        <v/>
      </c>
      <c r="K138" s="27" t="str">
        <f t="shared" si="61"/>
        <v/>
      </c>
      <c r="L138" s="28" t="str">
        <f t="shared" si="44"/>
        <v/>
      </c>
      <c r="M138" s="29" t="str">
        <f t="shared" si="45"/>
        <v/>
      </c>
      <c r="N138" s="28" t="str">
        <f t="shared" si="46"/>
        <v/>
      </c>
      <c r="O138" s="29" t="str">
        <f t="shared" si="47"/>
        <v/>
      </c>
      <c r="P138" s="28" t="str">
        <f t="shared" si="48"/>
        <v/>
      </c>
      <c r="Q138" s="29" t="str">
        <f t="shared" si="49"/>
        <v/>
      </c>
      <c r="R138" s="28" t="str">
        <f t="shared" si="50"/>
        <v/>
      </c>
      <c r="S138" s="29" t="str">
        <f t="shared" si="51"/>
        <v/>
      </c>
      <c r="T138" s="28" t="str">
        <f t="shared" si="52"/>
        <v/>
      </c>
      <c r="U138" s="29" t="str">
        <f t="shared" si="53"/>
        <v/>
      </c>
      <c r="V138" s="28" t="str">
        <f t="shared" si="54"/>
        <v/>
      </c>
      <c r="W138" s="29" t="str">
        <f t="shared" si="55"/>
        <v/>
      </c>
    </row>
    <row r="139" spans="1:23" x14ac:dyDescent="0.25">
      <c r="A139" s="14" t="str">
        <f t="shared" si="42"/>
        <v/>
      </c>
      <c r="B139" s="56" t="str">
        <f t="shared" ca="1" si="43"/>
        <v/>
      </c>
      <c r="C139" s="30" t="str">
        <f t="shared" si="56"/>
        <v/>
      </c>
      <c r="E139" s="25" t="str">
        <f t="shared" si="57"/>
        <v/>
      </c>
      <c r="F139" s="31" t="str">
        <f t="shared" si="58"/>
        <v/>
      </c>
      <c r="G139" s="31" t="str">
        <f t="shared" si="59"/>
        <v/>
      </c>
      <c r="H139" s="26" t="str">
        <f t="shared" si="62"/>
        <v/>
      </c>
      <c r="I139" s="25" t="str">
        <f t="shared" si="60"/>
        <v/>
      </c>
      <c r="K139" s="27" t="str">
        <f t="shared" si="61"/>
        <v/>
      </c>
      <c r="L139" s="28" t="str">
        <f t="shared" si="44"/>
        <v/>
      </c>
      <c r="M139" s="29" t="str">
        <f t="shared" si="45"/>
        <v/>
      </c>
      <c r="N139" s="28" t="str">
        <f t="shared" si="46"/>
        <v/>
      </c>
      <c r="O139" s="29" t="str">
        <f t="shared" si="47"/>
        <v/>
      </c>
      <c r="P139" s="28" t="str">
        <f t="shared" si="48"/>
        <v/>
      </c>
      <c r="Q139" s="29" t="str">
        <f t="shared" si="49"/>
        <v/>
      </c>
      <c r="R139" s="28" t="str">
        <f t="shared" si="50"/>
        <v/>
      </c>
      <c r="S139" s="29" t="str">
        <f t="shared" si="51"/>
        <v/>
      </c>
      <c r="T139" s="28" t="str">
        <f t="shared" si="52"/>
        <v/>
      </c>
      <c r="U139" s="29" t="str">
        <f t="shared" si="53"/>
        <v/>
      </c>
      <c r="V139" s="28" t="str">
        <f t="shared" si="54"/>
        <v/>
      </c>
      <c r="W139" s="29" t="str">
        <f t="shared" si="55"/>
        <v/>
      </c>
    </row>
    <row r="140" spans="1:23" x14ac:dyDescent="0.25">
      <c r="A140" s="14" t="str">
        <f t="shared" si="42"/>
        <v/>
      </c>
      <c r="B140" s="56" t="str">
        <f t="shared" ca="1" si="43"/>
        <v/>
      </c>
      <c r="C140" s="30" t="str">
        <f t="shared" si="56"/>
        <v/>
      </c>
      <c r="E140" s="25" t="str">
        <f t="shared" si="57"/>
        <v/>
      </c>
      <c r="F140" s="31" t="str">
        <f t="shared" si="58"/>
        <v/>
      </c>
      <c r="G140" s="31" t="str">
        <f t="shared" si="59"/>
        <v/>
      </c>
      <c r="H140" s="26" t="str">
        <f t="shared" si="62"/>
        <v/>
      </c>
      <c r="I140" s="25" t="str">
        <f t="shared" si="60"/>
        <v/>
      </c>
      <c r="K140" s="27" t="str">
        <f t="shared" si="61"/>
        <v/>
      </c>
      <c r="L140" s="28" t="str">
        <f t="shared" si="44"/>
        <v/>
      </c>
      <c r="M140" s="29" t="str">
        <f t="shared" si="45"/>
        <v/>
      </c>
      <c r="N140" s="28" t="str">
        <f t="shared" si="46"/>
        <v/>
      </c>
      <c r="O140" s="29" t="str">
        <f t="shared" si="47"/>
        <v/>
      </c>
      <c r="P140" s="28" t="str">
        <f t="shared" si="48"/>
        <v/>
      </c>
      <c r="Q140" s="29" t="str">
        <f t="shared" si="49"/>
        <v/>
      </c>
      <c r="R140" s="28" t="str">
        <f t="shared" si="50"/>
        <v/>
      </c>
      <c r="S140" s="29" t="str">
        <f t="shared" si="51"/>
        <v/>
      </c>
      <c r="T140" s="28" t="str">
        <f t="shared" si="52"/>
        <v/>
      </c>
      <c r="U140" s="29" t="str">
        <f t="shared" si="53"/>
        <v/>
      </c>
      <c r="V140" s="28" t="str">
        <f t="shared" si="54"/>
        <v/>
      </c>
      <c r="W140" s="29" t="str">
        <f t="shared" si="55"/>
        <v/>
      </c>
    </row>
    <row r="141" spans="1:23" x14ac:dyDescent="0.25">
      <c r="A141" s="14" t="str">
        <f t="shared" si="42"/>
        <v/>
      </c>
      <c r="B141" s="56" t="str">
        <f t="shared" ca="1" si="43"/>
        <v/>
      </c>
      <c r="C141" s="30" t="str">
        <f t="shared" si="56"/>
        <v/>
      </c>
      <c r="E141" s="25" t="str">
        <f t="shared" si="57"/>
        <v/>
      </c>
      <c r="F141" s="31" t="str">
        <f t="shared" si="58"/>
        <v/>
      </c>
      <c r="G141" s="31" t="str">
        <f t="shared" si="59"/>
        <v/>
      </c>
      <c r="H141" s="26" t="str">
        <f t="shared" si="62"/>
        <v/>
      </c>
      <c r="I141" s="25" t="str">
        <f t="shared" si="60"/>
        <v/>
      </c>
      <c r="K141" s="27" t="str">
        <f t="shared" si="61"/>
        <v/>
      </c>
      <c r="L141" s="28" t="str">
        <f t="shared" si="44"/>
        <v/>
      </c>
      <c r="M141" s="29" t="str">
        <f t="shared" si="45"/>
        <v/>
      </c>
      <c r="N141" s="28" t="str">
        <f t="shared" si="46"/>
        <v/>
      </c>
      <c r="O141" s="29" t="str">
        <f t="shared" si="47"/>
        <v/>
      </c>
      <c r="P141" s="28" t="str">
        <f t="shared" si="48"/>
        <v/>
      </c>
      <c r="Q141" s="29" t="str">
        <f t="shared" si="49"/>
        <v/>
      </c>
      <c r="R141" s="28" t="str">
        <f t="shared" si="50"/>
        <v/>
      </c>
      <c r="S141" s="29" t="str">
        <f t="shared" si="51"/>
        <v/>
      </c>
      <c r="T141" s="28" t="str">
        <f t="shared" si="52"/>
        <v/>
      </c>
      <c r="U141" s="29" t="str">
        <f t="shared" si="53"/>
        <v/>
      </c>
      <c r="V141" s="28" t="str">
        <f t="shared" si="54"/>
        <v/>
      </c>
      <c r="W141" s="29" t="str">
        <f t="shared" si="55"/>
        <v/>
      </c>
    </row>
    <row r="142" spans="1:23" x14ac:dyDescent="0.25">
      <c r="A142" s="14" t="str">
        <f t="shared" si="42"/>
        <v/>
      </c>
      <c r="B142" s="56" t="str">
        <f t="shared" ca="1" si="43"/>
        <v/>
      </c>
      <c r="C142" s="30" t="str">
        <f t="shared" si="56"/>
        <v/>
      </c>
      <c r="E142" s="25" t="str">
        <f t="shared" si="57"/>
        <v/>
      </c>
      <c r="F142" s="31" t="str">
        <f t="shared" si="58"/>
        <v/>
      </c>
      <c r="G142" s="31" t="str">
        <f t="shared" si="59"/>
        <v/>
      </c>
      <c r="H142" s="26" t="str">
        <f t="shared" si="62"/>
        <v/>
      </c>
      <c r="I142" s="25" t="str">
        <f t="shared" si="60"/>
        <v/>
      </c>
      <c r="K142" s="27" t="str">
        <f t="shared" si="61"/>
        <v/>
      </c>
      <c r="L142" s="28" t="str">
        <f t="shared" si="44"/>
        <v/>
      </c>
      <c r="M142" s="29" t="str">
        <f t="shared" si="45"/>
        <v/>
      </c>
      <c r="N142" s="28" t="str">
        <f t="shared" si="46"/>
        <v/>
      </c>
      <c r="O142" s="29" t="str">
        <f t="shared" si="47"/>
        <v/>
      </c>
      <c r="P142" s="28" t="str">
        <f t="shared" si="48"/>
        <v/>
      </c>
      <c r="Q142" s="29" t="str">
        <f t="shared" si="49"/>
        <v/>
      </c>
      <c r="R142" s="28" t="str">
        <f t="shared" si="50"/>
        <v/>
      </c>
      <c r="S142" s="29" t="str">
        <f t="shared" si="51"/>
        <v/>
      </c>
      <c r="T142" s="28" t="str">
        <f t="shared" si="52"/>
        <v/>
      </c>
      <c r="U142" s="29" t="str">
        <f t="shared" si="53"/>
        <v/>
      </c>
      <c r="V142" s="28" t="str">
        <f t="shared" si="54"/>
        <v/>
      </c>
      <c r="W142" s="29" t="str">
        <f t="shared" si="55"/>
        <v/>
      </c>
    </row>
    <row r="143" spans="1:23" x14ac:dyDescent="0.25">
      <c r="A143" s="14" t="str">
        <f t="shared" si="42"/>
        <v/>
      </c>
      <c r="B143" s="56" t="str">
        <f t="shared" ca="1" si="43"/>
        <v/>
      </c>
      <c r="C143" s="30" t="str">
        <f t="shared" si="56"/>
        <v/>
      </c>
      <c r="E143" s="25" t="str">
        <f t="shared" si="57"/>
        <v/>
      </c>
      <c r="F143" s="31" t="str">
        <f t="shared" si="58"/>
        <v/>
      </c>
      <c r="G143" s="31" t="str">
        <f t="shared" si="59"/>
        <v/>
      </c>
      <c r="H143" s="26" t="str">
        <f t="shared" si="62"/>
        <v/>
      </c>
      <c r="I143" s="25" t="str">
        <f t="shared" si="60"/>
        <v/>
      </c>
      <c r="K143" s="27" t="str">
        <f t="shared" si="61"/>
        <v/>
      </c>
      <c r="L143" s="28" t="str">
        <f t="shared" si="44"/>
        <v/>
      </c>
      <c r="M143" s="29" t="str">
        <f t="shared" si="45"/>
        <v/>
      </c>
      <c r="N143" s="28" t="str">
        <f t="shared" si="46"/>
        <v/>
      </c>
      <c r="O143" s="29" t="str">
        <f t="shared" si="47"/>
        <v/>
      </c>
      <c r="P143" s="28" t="str">
        <f t="shared" si="48"/>
        <v/>
      </c>
      <c r="Q143" s="29" t="str">
        <f t="shared" si="49"/>
        <v/>
      </c>
      <c r="R143" s="28" t="str">
        <f t="shared" si="50"/>
        <v/>
      </c>
      <c r="S143" s="29" t="str">
        <f t="shared" si="51"/>
        <v/>
      </c>
      <c r="T143" s="28" t="str">
        <f t="shared" si="52"/>
        <v/>
      </c>
      <c r="U143" s="29" t="str">
        <f t="shared" si="53"/>
        <v/>
      </c>
      <c r="V143" s="28" t="str">
        <f t="shared" si="54"/>
        <v/>
      </c>
      <c r="W143" s="29" t="str">
        <f t="shared" si="55"/>
        <v/>
      </c>
    </row>
    <row r="144" spans="1:23" x14ac:dyDescent="0.25">
      <c r="A144" s="14" t="str">
        <f t="shared" si="42"/>
        <v/>
      </c>
      <c r="B144" s="56" t="str">
        <f t="shared" ca="1" si="43"/>
        <v/>
      </c>
      <c r="C144" s="30" t="str">
        <f t="shared" si="56"/>
        <v/>
      </c>
      <c r="E144" s="25" t="str">
        <f t="shared" si="57"/>
        <v/>
      </c>
      <c r="F144" s="31" t="str">
        <f t="shared" si="58"/>
        <v/>
      </c>
      <c r="G144" s="31" t="str">
        <f t="shared" si="59"/>
        <v/>
      </c>
      <c r="H144" s="26" t="str">
        <f t="shared" si="62"/>
        <v/>
      </c>
      <c r="I144" s="25" t="str">
        <f t="shared" si="60"/>
        <v/>
      </c>
      <c r="K144" s="27" t="str">
        <f t="shared" si="61"/>
        <v/>
      </c>
      <c r="L144" s="28" t="str">
        <f t="shared" si="44"/>
        <v/>
      </c>
      <c r="M144" s="29" t="str">
        <f t="shared" si="45"/>
        <v/>
      </c>
      <c r="N144" s="28" t="str">
        <f t="shared" si="46"/>
        <v/>
      </c>
      <c r="O144" s="29" t="str">
        <f t="shared" si="47"/>
        <v/>
      </c>
      <c r="P144" s="28" t="str">
        <f t="shared" si="48"/>
        <v/>
      </c>
      <c r="Q144" s="29" t="str">
        <f t="shared" si="49"/>
        <v/>
      </c>
      <c r="R144" s="28" t="str">
        <f t="shared" si="50"/>
        <v/>
      </c>
      <c r="S144" s="29" t="str">
        <f t="shared" si="51"/>
        <v/>
      </c>
      <c r="T144" s="28" t="str">
        <f t="shared" si="52"/>
        <v/>
      </c>
      <c r="U144" s="29" t="str">
        <f t="shared" si="53"/>
        <v/>
      </c>
      <c r="V144" s="28" t="str">
        <f t="shared" si="54"/>
        <v/>
      </c>
      <c r="W144" s="29" t="str">
        <f t="shared" si="55"/>
        <v/>
      </c>
    </row>
    <row r="145" spans="1:23" x14ac:dyDescent="0.25">
      <c r="A145" s="14" t="str">
        <f t="shared" si="42"/>
        <v/>
      </c>
      <c r="B145" s="56" t="str">
        <f t="shared" ca="1" si="43"/>
        <v/>
      </c>
      <c r="C145" s="30" t="str">
        <f t="shared" si="56"/>
        <v/>
      </c>
      <c r="E145" s="25" t="str">
        <f t="shared" si="57"/>
        <v/>
      </c>
      <c r="F145" s="31" t="str">
        <f t="shared" si="58"/>
        <v/>
      </c>
      <c r="G145" s="31" t="str">
        <f t="shared" si="59"/>
        <v/>
      </c>
      <c r="H145" s="26" t="str">
        <f t="shared" si="62"/>
        <v/>
      </c>
      <c r="I145" s="25" t="str">
        <f t="shared" si="60"/>
        <v/>
      </c>
      <c r="K145" s="27" t="str">
        <f t="shared" si="61"/>
        <v/>
      </c>
      <c r="L145" s="28" t="str">
        <f t="shared" si="44"/>
        <v/>
      </c>
      <c r="M145" s="29" t="str">
        <f t="shared" si="45"/>
        <v/>
      </c>
      <c r="N145" s="28" t="str">
        <f t="shared" si="46"/>
        <v/>
      </c>
      <c r="O145" s="29" t="str">
        <f t="shared" si="47"/>
        <v/>
      </c>
      <c r="P145" s="28" t="str">
        <f t="shared" si="48"/>
        <v/>
      </c>
      <c r="Q145" s="29" t="str">
        <f t="shared" si="49"/>
        <v/>
      </c>
      <c r="R145" s="28" t="str">
        <f t="shared" si="50"/>
        <v/>
      </c>
      <c r="S145" s="29" t="str">
        <f t="shared" si="51"/>
        <v/>
      </c>
      <c r="T145" s="28" t="str">
        <f t="shared" si="52"/>
        <v/>
      </c>
      <c r="U145" s="29" t="str">
        <f t="shared" si="53"/>
        <v/>
      </c>
      <c r="V145" s="28" t="str">
        <f t="shared" si="54"/>
        <v/>
      </c>
      <c r="W145" s="29" t="str">
        <f t="shared" si="55"/>
        <v/>
      </c>
    </row>
    <row r="146" spans="1:23" x14ac:dyDescent="0.25">
      <c r="A146" s="14" t="str">
        <f t="shared" si="42"/>
        <v/>
      </c>
      <c r="B146" s="56" t="str">
        <f t="shared" ca="1" si="43"/>
        <v/>
      </c>
      <c r="C146" s="30" t="str">
        <f t="shared" si="56"/>
        <v/>
      </c>
      <c r="E146" s="25" t="str">
        <f t="shared" si="57"/>
        <v/>
      </c>
      <c r="F146" s="31" t="str">
        <f t="shared" si="58"/>
        <v/>
      </c>
      <c r="G146" s="31" t="str">
        <f t="shared" si="59"/>
        <v/>
      </c>
      <c r="H146" s="26" t="str">
        <f t="shared" si="62"/>
        <v/>
      </c>
      <c r="I146" s="25" t="str">
        <f t="shared" si="60"/>
        <v/>
      </c>
      <c r="K146" s="27" t="str">
        <f t="shared" si="61"/>
        <v/>
      </c>
      <c r="L146" s="28" t="str">
        <f t="shared" si="44"/>
        <v/>
      </c>
      <c r="M146" s="29" t="str">
        <f t="shared" si="45"/>
        <v/>
      </c>
      <c r="N146" s="28" t="str">
        <f t="shared" si="46"/>
        <v/>
      </c>
      <c r="O146" s="29" t="str">
        <f t="shared" si="47"/>
        <v/>
      </c>
      <c r="P146" s="28" t="str">
        <f t="shared" si="48"/>
        <v/>
      </c>
      <c r="Q146" s="29" t="str">
        <f t="shared" si="49"/>
        <v/>
      </c>
      <c r="R146" s="28" t="str">
        <f t="shared" si="50"/>
        <v/>
      </c>
      <c r="S146" s="29" t="str">
        <f t="shared" si="51"/>
        <v/>
      </c>
      <c r="T146" s="28" t="str">
        <f t="shared" si="52"/>
        <v/>
      </c>
      <c r="U146" s="29" t="str">
        <f t="shared" si="53"/>
        <v/>
      </c>
      <c r="V146" s="28" t="str">
        <f t="shared" si="54"/>
        <v/>
      </c>
      <c r="W146" s="29" t="str">
        <f t="shared" si="55"/>
        <v/>
      </c>
    </row>
    <row r="147" spans="1:23" x14ac:dyDescent="0.25">
      <c r="A147" s="14" t="str">
        <f t="shared" si="42"/>
        <v/>
      </c>
      <c r="B147" s="56" t="str">
        <f t="shared" ca="1" si="43"/>
        <v/>
      </c>
      <c r="C147" s="30" t="str">
        <f t="shared" si="56"/>
        <v/>
      </c>
      <c r="E147" s="25" t="str">
        <f t="shared" si="57"/>
        <v/>
      </c>
      <c r="F147" s="31" t="str">
        <f t="shared" si="58"/>
        <v/>
      </c>
      <c r="G147" s="31" t="str">
        <f t="shared" si="59"/>
        <v/>
      </c>
      <c r="H147" s="26" t="str">
        <f t="shared" si="62"/>
        <v/>
      </c>
      <c r="I147" s="25" t="str">
        <f t="shared" si="60"/>
        <v/>
      </c>
      <c r="K147" s="27" t="str">
        <f t="shared" si="61"/>
        <v/>
      </c>
      <c r="L147" s="28" t="str">
        <f t="shared" si="44"/>
        <v/>
      </c>
      <c r="M147" s="29" t="str">
        <f t="shared" si="45"/>
        <v/>
      </c>
      <c r="N147" s="28" t="str">
        <f t="shared" si="46"/>
        <v/>
      </c>
      <c r="O147" s="29" t="str">
        <f t="shared" si="47"/>
        <v/>
      </c>
      <c r="P147" s="28" t="str">
        <f t="shared" si="48"/>
        <v/>
      </c>
      <c r="Q147" s="29" t="str">
        <f t="shared" si="49"/>
        <v/>
      </c>
      <c r="R147" s="28" t="str">
        <f t="shared" si="50"/>
        <v/>
      </c>
      <c r="S147" s="29" t="str">
        <f t="shared" si="51"/>
        <v/>
      </c>
      <c r="T147" s="28" t="str">
        <f t="shared" si="52"/>
        <v/>
      </c>
      <c r="U147" s="29" t="str">
        <f t="shared" si="53"/>
        <v/>
      </c>
      <c r="V147" s="28" t="str">
        <f t="shared" si="54"/>
        <v/>
      </c>
      <c r="W147" s="29" t="str">
        <f t="shared" si="55"/>
        <v/>
      </c>
    </row>
    <row r="148" spans="1:23" x14ac:dyDescent="0.25">
      <c r="A148" s="14" t="str">
        <f t="shared" si="42"/>
        <v/>
      </c>
      <c r="B148" s="56" t="str">
        <f t="shared" ca="1" si="43"/>
        <v/>
      </c>
      <c r="C148" s="30" t="str">
        <f t="shared" si="56"/>
        <v/>
      </c>
      <c r="E148" s="25" t="str">
        <f t="shared" si="57"/>
        <v/>
      </c>
      <c r="F148" s="31" t="str">
        <f t="shared" si="58"/>
        <v/>
      </c>
      <c r="G148" s="31" t="str">
        <f t="shared" si="59"/>
        <v/>
      </c>
      <c r="H148" s="26" t="str">
        <f t="shared" si="62"/>
        <v/>
      </c>
      <c r="I148" s="25" t="str">
        <f t="shared" si="60"/>
        <v/>
      </c>
      <c r="K148" s="27" t="str">
        <f t="shared" si="61"/>
        <v/>
      </c>
      <c r="L148" s="28" t="str">
        <f t="shared" si="44"/>
        <v/>
      </c>
      <c r="M148" s="29" t="str">
        <f t="shared" si="45"/>
        <v/>
      </c>
      <c r="N148" s="28" t="str">
        <f t="shared" si="46"/>
        <v/>
      </c>
      <c r="O148" s="29" t="str">
        <f t="shared" si="47"/>
        <v/>
      </c>
      <c r="P148" s="28" t="str">
        <f t="shared" si="48"/>
        <v/>
      </c>
      <c r="Q148" s="29" t="str">
        <f t="shared" si="49"/>
        <v/>
      </c>
      <c r="R148" s="28" t="str">
        <f t="shared" si="50"/>
        <v/>
      </c>
      <c r="S148" s="29" t="str">
        <f t="shared" si="51"/>
        <v/>
      </c>
      <c r="T148" s="28" t="str">
        <f t="shared" si="52"/>
        <v/>
      </c>
      <c r="U148" s="29" t="str">
        <f t="shared" si="53"/>
        <v/>
      </c>
      <c r="V148" s="28" t="str">
        <f t="shared" si="54"/>
        <v/>
      </c>
      <c r="W148" s="29" t="str">
        <f t="shared" si="55"/>
        <v/>
      </c>
    </row>
    <row r="149" spans="1:23" x14ac:dyDescent="0.25">
      <c r="A149" s="14" t="str">
        <f t="shared" si="42"/>
        <v/>
      </c>
      <c r="B149" s="56" t="str">
        <f t="shared" ca="1" si="43"/>
        <v/>
      </c>
      <c r="C149" s="30" t="str">
        <f t="shared" si="56"/>
        <v/>
      </c>
      <c r="E149" s="25" t="str">
        <f t="shared" si="57"/>
        <v/>
      </c>
      <c r="F149" s="31" t="str">
        <f t="shared" si="58"/>
        <v/>
      </c>
      <c r="G149" s="31" t="str">
        <f t="shared" si="59"/>
        <v/>
      </c>
      <c r="H149" s="26" t="str">
        <f t="shared" si="62"/>
        <v/>
      </c>
      <c r="I149" s="25" t="str">
        <f t="shared" si="60"/>
        <v/>
      </c>
      <c r="K149" s="27" t="str">
        <f t="shared" si="61"/>
        <v/>
      </c>
      <c r="L149" s="28" t="str">
        <f t="shared" si="44"/>
        <v/>
      </c>
      <c r="M149" s="29" t="str">
        <f t="shared" si="45"/>
        <v/>
      </c>
      <c r="N149" s="28" t="str">
        <f t="shared" si="46"/>
        <v/>
      </c>
      <c r="O149" s="29" t="str">
        <f t="shared" si="47"/>
        <v/>
      </c>
      <c r="P149" s="28" t="str">
        <f t="shared" si="48"/>
        <v/>
      </c>
      <c r="Q149" s="29" t="str">
        <f t="shared" si="49"/>
        <v/>
      </c>
      <c r="R149" s="28" t="str">
        <f t="shared" si="50"/>
        <v/>
      </c>
      <c r="S149" s="29" t="str">
        <f t="shared" si="51"/>
        <v/>
      </c>
      <c r="T149" s="28" t="str">
        <f t="shared" si="52"/>
        <v/>
      </c>
      <c r="U149" s="29" t="str">
        <f t="shared" si="53"/>
        <v/>
      </c>
      <c r="V149" s="28" t="str">
        <f t="shared" si="54"/>
        <v/>
      </c>
      <c r="W149" s="29" t="str">
        <f t="shared" si="55"/>
        <v/>
      </c>
    </row>
    <row r="150" spans="1:23" x14ac:dyDescent="0.25">
      <c r="A150" s="14" t="str">
        <f t="shared" si="42"/>
        <v/>
      </c>
      <c r="B150" s="56" t="str">
        <f t="shared" ca="1" si="43"/>
        <v/>
      </c>
      <c r="C150" s="30" t="str">
        <f t="shared" si="56"/>
        <v/>
      </c>
      <c r="E150" s="25" t="str">
        <f t="shared" si="57"/>
        <v/>
      </c>
      <c r="F150" s="31" t="str">
        <f t="shared" si="58"/>
        <v/>
      </c>
      <c r="G150" s="31" t="str">
        <f t="shared" si="59"/>
        <v/>
      </c>
      <c r="H150" s="26" t="str">
        <f t="shared" si="62"/>
        <v/>
      </c>
      <c r="I150" s="25" t="str">
        <f t="shared" si="60"/>
        <v/>
      </c>
      <c r="K150" s="27" t="str">
        <f t="shared" si="61"/>
        <v/>
      </c>
      <c r="L150" s="28" t="str">
        <f t="shared" si="44"/>
        <v/>
      </c>
      <c r="M150" s="29" t="str">
        <f t="shared" si="45"/>
        <v/>
      </c>
      <c r="N150" s="28" t="str">
        <f t="shared" si="46"/>
        <v/>
      </c>
      <c r="O150" s="29" t="str">
        <f t="shared" si="47"/>
        <v/>
      </c>
      <c r="P150" s="28" t="str">
        <f t="shared" si="48"/>
        <v/>
      </c>
      <c r="Q150" s="29" t="str">
        <f t="shared" si="49"/>
        <v/>
      </c>
      <c r="R150" s="28" t="str">
        <f t="shared" si="50"/>
        <v/>
      </c>
      <c r="S150" s="29" t="str">
        <f t="shared" si="51"/>
        <v/>
      </c>
      <c r="T150" s="28" t="str">
        <f t="shared" si="52"/>
        <v/>
      </c>
      <c r="U150" s="29" t="str">
        <f t="shared" si="53"/>
        <v/>
      </c>
      <c r="V150" s="28" t="str">
        <f t="shared" si="54"/>
        <v/>
      </c>
      <c r="W150" s="29" t="str">
        <f t="shared" si="55"/>
        <v/>
      </c>
    </row>
    <row r="151" spans="1:23" x14ac:dyDescent="0.25">
      <c r="A151" s="14" t="str">
        <f t="shared" si="42"/>
        <v/>
      </c>
      <c r="B151" s="56" t="str">
        <f t="shared" ca="1" si="43"/>
        <v/>
      </c>
      <c r="C151" s="30" t="str">
        <f t="shared" si="56"/>
        <v/>
      </c>
      <c r="E151" s="25" t="str">
        <f t="shared" si="57"/>
        <v/>
      </c>
      <c r="F151" s="31" t="str">
        <f t="shared" si="58"/>
        <v/>
      </c>
      <c r="G151" s="31" t="str">
        <f t="shared" si="59"/>
        <v/>
      </c>
      <c r="H151" s="26" t="str">
        <f t="shared" si="62"/>
        <v/>
      </c>
      <c r="I151" s="25" t="str">
        <f t="shared" si="60"/>
        <v/>
      </c>
      <c r="K151" s="27" t="str">
        <f t="shared" si="61"/>
        <v/>
      </c>
      <c r="L151" s="28" t="str">
        <f t="shared" si="44"/>
        <v/>
      </c>
      <c r="M151" s="29" t="str">
        <f t="shared" si="45"/>
        <v/>
      </c>
      <c r="N151" s="28" t="str">
        <f t="shared" si="46"/>
        <v/>
      </c>
      <c r="O151" s="29" t="str">
        <f t="shared" si="47"/>
        <v/>
      </c>
      <c r="P151" s="28" t="str">
        <f t="shared" si="48"/>
        <v/>
      </c>
      <c r="Q151" s="29" t="str">
        <f t="shared" si="49"/>
        <v/>
      </c>
      <c r="R151" s="28" t="str">
        <f t="shared" si="50"/>
        <v/>
      </c>
      <c r="S151" s="29" t="str">
        <f t="shared" si="51"/>
        <v/>
      </c>
      <c r="T151" s="28" t="str">
        <f t="shared" si="52"/>
        <v/>
      </c>
      <c r="U151" s="29" t="str">
        <f t="shared" si="53"/>
        <v/>
      </c>
      <c r="V151" s="28" t="str">
        <f t="shared" si="54"/>
        <v/>
      </c>
      <c r="W151" s="29" t="str">
        <f t="shared" si="55"/>
        <v/>
      </c>
    </row>
    <row r="152" spans="1:23" x14ac:dyDescent="0.25">
      <c r="A152" s="14" t="str">
        <f t="shared" si="42"/>
        <v/>
      </c>
      <c r="B152" s="56" t="str">
        <f t="shared" ca="1" si="43"/>
        <v/>
      </c>
      <c r="C152" s="30" t="str">
        <f t="shared" si="56"/>
        <v/>
      </c>
      <c r="E152" s="25" t="str">
        <f t="shared" si="57"/>
        <v/>
      </c>
      <c r="F152" s="31" t="str">
        <f t="shared" si="58"/>
        <v/>
      </c>
      <c r="G152" s="31" t="str">
        <f t="shared" si="59"/>
        <v/>
      </c>
      <c r="H152" s="26" t="str">
        <f t="shared" si="62"/>
        <v/>
      </c>
      <c r="I152" s="25" t="str">
        <f t="shared" si="60"/>
        <v/>
      </c>
      <c r="K152" s="27" t="str">
        <f t="shared" si="61"/>
        <v/>
      </c>
      <c r="L152" s="28" t="str">
        <f t="shared" si="44"/>
        <v/>
      </c>
      <c r="M152" s="29" t="str">
        <f t="shared" si="45"/>
        <v/>
      </c>
      <c r="N152" s="28" t="str">
        <f t="shared" si="46"/>
        <v/>
      </c>
      <c r="O152" s="29" t="str">
        <f t="shared" si="47"/>
        <v/>
      </c>
      <c r="P152" s="28" t="str">
        <f t="shared" si="48"/>
        <v/>
      </c>
      <c r="Q152" s="29" t="str">
        <f t="shared" si="49"/>
        <v/>
      </c>
      <c r="R152" s="28" t="str">
        <f t="shared" si="50"/>
        <v/>
      </c>
      <c r="S152" s="29" t="str">
        <f t="shared" si="51"/>
        <v/>
      </c>
      <c r="T152" s="28" t="str">
        <f t="shared" si="52"/>
        <v/>
      </c>
      <c r="U152" s="29" t="str">
        <f t="shared" si="53"/>
        <v/>
      </c>
      <c r="V152" s="28" t="str">
        <f t="shared" si="54"/>
        <v/>
      </c>
      <c r="W152" s="29" t="str">
        <f t="shared" si="55"/>
        <v/>
      </c>
    </row>
    <row r="153" spans="1:23" x14ac:dyDescent="0.25">
      <c r="A153" s="14" t="str">
        <f t="shared" si="42"/>
        <v/>
      </c>
      <c r="B153" s="56" t="str">
        <f t="shared" ca="1" si="43"/>
        <v/>
      </c>
      <c r="C153" s="30" t="str">
        <f t="shared" si="56"/>
        <v/>
      </c>
      <c r="E153" s="25" t="str">
        <f t="shared" si="57"/>
        <v/>
      </c>
      <c r="F153" s="31" t="str">
        <f t="shared" si="58"/>
        <v/>
      </c>
      <c r="G153" s="31" t="str">
        <f t="shared" si="59"/>
        <v/>
      </c>
      <c r="H153" s="26" t="str">
        <f t="shared" si="62"/>
        <v/>
      </c>
      <c r="I153" s="25" t="str">
        <f t="shared" si="60"/>
        <v/>
      </c>
      <c r="K153" s="27" t="str">
        <f t="shared" si="61"/>
        <v/>
      </c>
      <c r="L153" s="28" t="str">
        <f t="shared" si="44"/>
        <v/>
      </c>
      <c r="M153" s="29" t="str">
        <f t="shared" si="45"/>
        <v/>
      </c>
      <c r="N153" s="28" t="str">
        <f t="shared" si="46"/>
        <v/>
      </c>
      <c r="O153" s="29" t="str">
        <f t="shared" si="47"/>
        <v/>
      </c>
      <c r="P153" s="28" t="str">
        <f t="shared" si="48"/>
        <v/>
      </c>
      <c r="Q153" s="29" t="str">
        <f t="shared" si="49"/>
        <v/>
      </c>
      <c r="R153" s="28" t="str">
        <f t="shared" si="50"/>
        <v/>
      </c>
      <c r="S153" s="29" t="str">
        <f t="shared" si="51"/>
        <v/>
      </c>
      <c r="T153" s="28" t="str">
        <f t="shared" si="52"/>
        <v/>
      </c>
      <c r="U153" s="29" t="str">
        <f t="shared" si="53"/>
        <v/>
      </c>
      <c r="V153" s="28" t="str">
        <f t="shared" si="54"/>
        <v/>
      </c>
      <c r="W153" s="29" t="str">
        <f t="shared" si="55"/>
        <v/>
      </c>
    </row>
    <row r="154" spans="1:23" x14ac:dyDescent="0.25">
      <c r="A154" s="14" t="str">
        <f t="shared" si="42"/>
        <v/>
      </c>
      <c r="B154" s="56" t="str">
        <f t="shared" ca="1" si="43"/>
        <v/>
      </c>
      <c r="C154" s="30" t="str">
        <f t="shared" si="56"/>
        <v/>
      </c>
      <c r="E154" s="25" t="str">
        <f t="shared" si="57"/>
        <v/>
      </c>
      <c r="F154" s="31" t="str">
        <f t="shared" si="58"/>
        <v/>
      </c>
      <c r="G154" s="31" t="str">
        <f t="shared" si="59"/>
        <v/>
      </c>
      <c r="H154" s="26" t="str">
        <f t="shared" si="62"/>
        <v/>
      </c>
      <c r="I154" s="25" t="str">
        <f t="shared" si="60"/>
        <v/>
      </c>
      <c r="K154" s="27" t="str">
        <f t="shared" si="61"/>
        <v/>
      </c>
      <c r="L154" s="28" t="str">
        <f t="shared" si="44"/>
        <v/>
      </c>
      <c r="M154" s="29" t="str">
        <f t="shared" si="45"/>
        <v/>
      </c>
      <c r="N154" s="28" t="str">
        <f t="shared" si="46"/>
        <v/>
      </c>
      <c r="O154" s="29" t="str">
        <f t="shared" si="47"/>
        <v/>
      </c>
      <c r="P154" s="28" t="str">
        <f t="shared" si="48"/>
        <v/>
      </c>
      <c r="Q154" s="29" t="str">
        <f t="shared" si="49"/>
        <v/>
      </c>
      <c r="R154" s="28" t="str">
        <f t="shared" si="50"/>
        <v/>
      </c>
      <c r="S154" s="29" t="str">
        <f t="shared" si="51"/>
        <v/>
      </c>
      <c r="T154" s="28" t="str">
        <f t="shared" si="52"/>
        <v/>
      </c>
      <c r="U154" s="29" t="str">
        <f t="shared" si="53"/>
        <v/>
      </c>
      <c r="V154" s="28" t="str">
        <f t="shared" si="54"/>
        <v/>
      </c>
      <c r="W154" s="29" t="str">
        <f t="shared" si="55"/>
        <v/>
      </c>
    </row>
    <row r="155" spans="1:23" x14ac:dyDescent="0.25">
      <c r="A155" s="14" t="str">
        <f t="shared" si="42"/>
        <v/>
      </c>
      <c r="B155" s="56" t="str">
        <f t="shared" ca="1" si="43"/>
        <v/>
      </c>
      <c r="C155" s="30" t="str">
        <f t="shared" si="56"/>
        <v/>
      </c>
      <c r="E155" s="25" t="str">
        <f t="shared" si="57"/>
        <v/>
      </c>
      <c r="F155" s="31" t="str">
        <f t="shared" si="58"/>
        <v/>
      </c>
      <c r="G155" s="31" t="str">
        <f t="shared" si="59"/>
        <v/>
      </c>
      <c r="H155" s="26" t="str">
        <f t="shared" si="62"/>
        <v/>
      </c>
      <c r="I155" s="25" t="str">
        <f t="shared" si="60"/>
        <v/>
      </c>
      <c r="K155" s="27" t="str">
        <f t="shared" si="61"/>
        <v/>
      </c>
      <c r="L155" s="28" t="str">
        <f t="shared" si="44"/>
        <v/>
      </c>
      <c r="M155" s="29" t="str">
        <f t="shared" si="45"/>
        <v/>
      </c>
      <c r="N155" s="28" t="str">
        <f t="shared" si="46"/>
        <v/>
      </c>
      <c r="O155" s="29" t="str">
        <f t="shared" si="47"/>
        <v/>
      </c>
      <c r="P155" s="28" t="str">
        <f t="shared" si="48"/>
        <v/>
      </c>
      <c r="Q155" s="29" t="str">
        <f t="shared" si="49"/>
        <v/>
      </c>
      <c r="R155" s="28" t="str">
        <f t="shared" si="50"/>
        <v/>
      </c>
      <c r="S155" s="29" t="str">
        <f t="shared" si="51"/>
        <v/>
      </c>
      <c r="T155" s="28" t="str">
        <f t="shared" si="52"/>
        <v/>
      </c>
      <c r="U155" s="29" t="str">
        <f t="shared" si="53"/>
        <v/>
      </c>
      <c r="V155" s="28" t="str">
        <f t="shared" si="54"/>
        <v/>
      </c>
      <c r="W155" s="29" t="str">
        <f t="shared" si="55"/>
        <v/>
      </c>
    </row>
    <row r="156" spans="1:23" x14ac:dyDescent="0.25">
      <c r="A156" s="14" t="str">
        <f t="shared" si="42"/>
        <v/>
      </c>
      <c r="B156" s="56" t="str">
        <f t="shared" ca="1" si="43"/>
        <v/>
      </c>
      <c r="C156" s="30" t="str">
        <f t="shared" si="56"/>
        <v/>
      </c>
      <c r="E156" s="25" t="str">
        <f t="shared" si="57"/>
        <v/>
      </c>
      <c r="F156" s="31" t="str">
        <f t="shared" si="58"/>
        <v/>
      </c>
      <c r="G156" s="31" t="str">
        <f t="shared" si="59"/>
        <v/>
      </c>
      <c r="H156" s="26" t="str">
        <f t="shared" si="62"/>
        <v/>
      </c>
      <c r="I156" s="25" t="str">
        <f t="shared" si="60"/>
        <v/>
      </c>
      <c r="K156" s="27" t="str">
        <f t="shared" si="61"/>
        <v/>
      </c>
      <c r="L156" s="28" t="str">
        <f t="shared" si="44"/>
        <v/>
      </c>
      <c r="M156" s="29" t="str">
        <f t="shared" si="45"/>
        <v/>
      </c>
      <c r="N156" s="28" t="str">
        <f t="shared" si="46"/>
        <v/>
      </c>
      <c r="O156" s="29" t="str">
        <f t="shared" si="47"/>
        <v/>
      </c>
      <c r="P156" s="28" t="str">
        <f t="shared" si="48"/>
        <v/>
      </c>
      <c r="Q156" s="29" t="str">
        <f t="shared" si="49"/>
        <v/>
      </c>
      <c r="R156" s="28" t="str">
        <f t="shared" si="50"/>
        <v/>
      </c>
      <c r="S156" s="29" t="str">
        <f t="shared" si="51"/>
        <v/>
      </c>
      <c r="T156" s="28" t="str">
        <f t="shared" si="52"/>
        <v/>
      </c>
      <c r="U156" s="29" t="str">
        <f t="shared" si="53"/>
        <v/>
      </c>
      <c r="V156" s="28" t="str">
        <f t="shared" si="54"/>
        <v/>
      </c>
      <c r="W156" s="29" t="str">
        <f t="shared" si="55"/>
        <v/>
      </c>
    </row>
    <row r="157" spans="1:23" x14ac:dyDescent="0.25">
      <c r="A157" s="14" t="str">
        <f t="shared" si="42"/>
        <v/>
      </c>
      <c r="B157" s="56" t="str">
        <f t="shared" ca="1" si="43"/>
        <v/>
      </c>
      <c r="C157" s="30" t="str">
        <f t="shared" si="56"/>
        <v/>
      </c>
      <c r="E157" s="25" t="str">
        <f t="shared" si="57"/>
        <v/>
      </c>
      <c r="F157" s="31" t="str">
        <f t="shared" si="58"/>
        <v/>
      </c>
      <c r="G157" s="31" t="str">
        <f t="shared" si="59"/>
        <v/>
      </c>
      <c r="H157" s="26" t="str">
        <f t="shared" si="62"/>
        <v/>
      </c>
      <c r="I157" s="25" t="str">
        <f t="shared" si="60"/>
        <v/>
      </c>
      <c r="K157" s="27" t="str">
        <f t="shared" si="61"/>
        <v/>
      </c>
      <c r="L157" s="28" t="str">
        <f t="shared" si="44"/>
        <v/>
      </c>
      <c r="M157" s="29" t="str">
        <f t="shared" si="45"/>
        <v/>
      </c>
      <c r="N157" s="28" t="str">
        <f t="shared" si="46"/>
        <v/>
      </c>
      <c r="O157" s="29" t="str">
        <f t="shared" si="47"/>
        <v/>
      </c>
      <c r="P157" s="28" t="str">
        <f t="shared" si="48"/>
        <v/>
      </c>
      <c r="Q157" s="29" t="str">
        <f t="shared" si="49"/>
        <v/>
      </c>
      <c r="R157" s="28" t="str">
        <f t="shared" si="50"/>
        <v/>
      </c>
      <c r="S157" s="29" t="str">
        <f t="shared" si="51"/>
        <v/>
      </c>
      <c r="T157" s="28" t="str">
        <f t="shared" si="52"/>
        <v/>
      </c>
      <c r="U157" s="29" t="str">
        <f t="shared" si="53"/>
        <v/>
      </c>
      <c r="V157" s="28" t="str">
        <f t="shared" si="54"/>
        <v/>
      </c>
      <c r="W157" s="29" t="str">
        <f t="shared" si="55"/>
        <v/>
      </c>
    </row>
    <row r="158" spans="1:23" x14ac:dyDescent="0.25">
      <c r="A158" s="14" t="str">
        <f t="shared" si="42"/>
        <v/>
      </c>
      <c r="B158" s="56" t="str">
        <f t="shared" ca="1" si="43"/>
        <v/>
      </c>
      <c r="C158" s="30" t="str">
        <f t="shared" si="56"/>
        <v/>
      </c>
      <c r="E158" s="25" t="str">
        <f t="shared" si="57"/>
        <v/>
      </c>
      <c r="F158" s="31" t="str">
        <f t="shared" si="58"/>
        <v/>
      </c>
      <c r="G158" s="31" t="str">
        <f t="shared" si="59"/>
        <v/>
      </c>
      <c r="H158" s="26" t="str">
        <f t="shared" si="62"/>
        <v/>
      </c>
      <c r="I158" s="25" t="str">
        <f t="shared" si="60"/>
        <v/>
      </c>
      <c r="K158" s="27" t="str">
        <f t="shared" si="61"/>
        <v/>
      </c>
      <c r="L158" s="28" t="str">
        <f t="shared" si="44"/>
        <v/>
      </c>
      <c r="M158" s="29" t="str">
        <f t="shared" si="45"/>
        <v/>
      </c>
      <c r="N158" s="28" t="str">
        <f t="shared" si="46"/>
        <v/>
      </c>
      <c r="O158" s="29" t="str">
        <f t="shared" si="47"/>
        <v/>
      </c>
      <c r="P158" s="28" t="str">
        <f t="shared" si="48"/>
        <v/>
      </c>
      <c r="Q158" s="29" t="str">
        <f t="shared" si="49"/>
        <v/>
      </c>
      <c r="R158" s="28" t="str">
        <f t="shared" si="50"/>
        <v/>
      </c>
      <c r="S158" s="29" t="str">
        <f t="shared" si="51"/>
        <v/>
      </c>
      <c r="T158" s="28" t="str">
        <f t="shared" si="52"/>
        <v/>
      </c>
      <c r="U158" s="29" t="str">
        <f t="shared" si="53"/>
        <v/>
      </c>
      <c r="V158" s="28" t="str">
        <f t="shared" si="54"/>
        <v/>
      </c>
      <c r="W158" s="29" t="str">
        <f t="shared" si="55"/>
        <v/>
      </c>
    </row>
    <row r="159" spans="1:23" x14ac:dyDescent="0.25">
      <c r="A159" s="14" t="str">
        <f t="shared" si="42"/>
        <v/>
      </c>
      <c r="B159" s="56" t="str">
        <f t="shared" ca="1" si="43"/>
        <v/>
      </c>
      <c r="C159" s="30" t="str">
        <f t="shared" si="56"/>
        <v/>
      </c>
      <c r="E159" s="25" t="str">
        <f t="shared" si="57"/>
        <v/>
      </c>
      <c r="F159" s="31" t="str">
        <f t="shared" si="58"/>
        <v/>
      </c>
      <c r="G159" s="31" t="str">
        <f t="shared" si="59"/>
        <v/>
      </c>
      <c r="H159" s="26" t="str">
        <f t="shared" si="62"/>
        <v/>
      </c>
      <c r="I159" s="25" t="str">
        <f t="shared" si="60"/>
        <v/>
      </c>
      <c r="K159" s="27" t="str">
        <f t="shared" si="61"/>
        <v/>
      </c>
      <c r="L159" s="28" t="str">
        <f t="shared" si="44"/>
        <v/>
      </c>
      <c r="M159" s="29" t="str">
        <f t="shared" si="45"/>
        <v/>
      </c>
      <c r="N159" s="28" t="str">
        <f t="shared" si="46"/>
        <v/>
      </c>
      <c r="O159" s="29" t="str">
        <f t="shared" si="47"/>
        <v/>
      </c>
      <c r="P159" s="28" t="str">
        <f t="shared" si="48"/>
        <v/>
      </c>
      <c r="Q159" s="29" t="str">
        <f t="shared" si="49"/>
        <v/>
      </c>
      <c r="R159" s="28" t="str">
        <f t="shared" si="50"/>
        <v/>
      </c>
      <c r="S159" s="29" t="str">
        <f t="shared" si="51"/>
        <v/>
      </c>
      <c r="T159" s="28" t="str">
        <f t="shared" si="52"/>
        <v/>
      </c>
      <c r="U159" s="29" t="str">
        <f t="shared" si="53"/>
        <v/>
      </c>
      <c r="V159" s="28" t="str">
        <f t="shared" si="54"/>
        <v/>
      </c>
      <c r="W159" s="29" t="str">
        <f t="shared" si="55"/>
        <v/>
      </c>
    </row>
    <row r="160" spans="1:23" x14ac:dyDescent="0.25">
      <c r="A160" s="14" t="str">
        <f t="shared" si="42"/>
        <v/>
      </c>
      <c r="B160" s="56" t="str">
        <f t="shared" ca="1" si="43"/>
        <v/>
      </c>
      <c r="C160" s="30" t="str">
        <f t="shared" si="56"/>
        <v/>
      </c>
      <c r="E160" s="25" t="str">
        <f t="shared" si="57"/>
        <v/>
      </c>
      <c r="F160" s="31" t="str">
        <f t="shared" si="58"/>
        <v/>
      </c>
      <c r="G160" s="31" t="str">
        <f t="shared" si="59"/>
        <v/>
      </c>
      <c r="H160" s="26" t="str">
        <f t="shared" si="62"/>
        <v/>
      </c>
      <c r="I160" s="25" t="str">
        <f t="shared" si="60"/>
        <v/>
      </c>
      <c r="K160" s="27" t="str">
        <f t="shared" si="61"/>
        <v/>
      </c>
      <c r="L160" s="28" t="str">
        <f t="shared" si="44"/>
        <v/>
      </c>
      <c r="M160" s="29" t="str">
        <f t="shared" si="45"/>
        <v/>
      </c>
      <c r="N160" s="28" t="str">
        <f t="shared" si="46"/>
        <v/>
      </c>
      <c r="O160" s="29" t="str">
        <f t="shared" si="47"/>
        <v/>
      </c>
      <c r="P160" s="28" t="str">
        <f t="shared" si="48"/>
        <v/>
      </c>
      <c r="Q160" s="29" t="str">
        <f t="shared" si="49"/>
        <v/>
      </c>
      <c r="R160" s="28" t="str">
        <f t="shared" si="50"/>
        <v/>
      </c>
      <c r="S160" s="29" t="str">
        <f t="shared" si="51"/>
        <v/>
      </c>
      <c r="T160" s="28" t="str">
        <f t="shared" si="52"/>
        <v/>
      </c>
      <c r="U160" s="29" t="str">
        <f t="shared" si="53"/>
        <v/>
      </c>
      <c r="V160" s="28" t="str">
        <f t="shared" si="54"/>
        <v/>
      </c>
      <c r="W160" s="29" t="str">
        <f t="shared" si="55"/>
        <v/>
      </c>
    </row>
    <row r="161" spans="1:23" x14ac:dyDescent="0.25">
      <c r="A161" s="14" t="str">
        <f t="shared" si="42"/>
        <v/>
      </c>
      <c r="B161" s="56" t="str">
        <f t="shared" ca="1" si="43"/>
        <v/>
      </c>
      <c r="C161" s="30" t="str">
        <f t="shared" si="56"/>
        <v/>
      </c>
      <c r="E161" s="25" t="str">
        <f t="shared" si="57"/>
        <v/>
      </c>
      <c r="F161" s="31" t="str">
        <f t="shared" si="58"/>
        <v/>
      </c>
      <c r="G161" s="31" t="str">
        <f t="shared" si="59"/>
        <v/>
      </c>
      <c r="H161" s="26" t="str">
        <f t="shared" si="62"/>
        <v/>
      </c>
      <c r="I161" s="25" t="str">
        <f t="shared" si="60"/>
        <v/>
      </c>
      <c r="K161" s="27" t="str">
        <f t="shared" si="61"/>
        <v/>
      </c>
      <c r="L161" s="28" t="str">
        <f t="shared" si="44"/>
        <v/>
      </c>
      <c r="M161" s="29" t="str">
        <f t="shared" si="45"/>
        <v/>
      </c>
      <c r="N161" s="28" t="str">
        <f t="shared" si="46"/>
        <v/>
      </c>
      <c r="O161" s="29" t="str">
        <f t="shared" si="47"/>
        <v/>
      </c>
      <c r="P161" s="28" t="str">
        <f t="shared" si="48"/>
        <v/>
      </c>
      <c r="Q161" s="29" t="str">
        <f t="shared" si="49"/>
        <v/>
      </c>
      <c r="R161" s="28" t="str">
        <f t="shared" si="50"/>
        <v/>
      </c>
      <c r="S161" s="29" t="str">
        <f t="shared" si="51"/>
        <v/>
      </c>
      <c r="T161" s="28" t="str">
        <f t="shared" si="52"/>
        <v/>
      </c>
      <c r="U161" s="29" t="str">
        <f t="shared" si="53"/>
        <v/>
      </c>
      <c r="V161" s="28" t="str">
        <f t="shared" si="54"/>
        <v/>
      </c>
      <c r="W161" s="29" t="str">
        <f t="shared" si="55"/>
        <v/>
      </c>
    </row>
    <row r="162" spans="1:23" x14ac:dyDescent="0.25">
      <c r="A162" s="14" t="str">
        <f t="shared" si="42"/>
        <v/>
      </c>
      <c r="B162" s="56" t="str">
        <f t="shared" ca="1" si="43"/>
        <v/>
      </c>
      <c r="C162" s="30" t="str">
        <f t="shared" si="56"/>
        <v/>
      </c>
      <c r="E162" s="25" t="str">
        <f t="shared" si="57"/>
        <v/>
      </c>
      <c r="F162" s="31" t="str">
        <f t="shared" si="58"/>
        <v/>
      </c>
      <c r="G162" s="31" t="str">
        <f t="shared" si="59"/>
        <v/>
      </c>
      <c r="H162" s="26" t="str">
        <f t="shared" si="62"/>
        <v/>
      </c>
      <c r="I162" s="25" t="str">
        <f t="shared" si="60"/>
        <v/>
      </c>
      <c r="K162" s="27" t="str">
        <f t="shared" si="61"/>
        <v/>
      </c>
      <c r="L162" s="28" t="str">
        <f t="shared" si="44"/>
        <v/>
      </c>
      <c r="M162" s="29" t="str">
        <f t="shared" si="45"/>
        <v/>
      </c>
      <c r="N162" s="28" t="str">
        <f t="shared" si="46"/>
        <v/>
      </c>
      <c r="O162" s="29" t="str">
        <f t="shared" si="47"/>
        <v/>
      </c>
      <c r="P162" s="28" t="str">
        <f t="shared" si="48"/>
        <v/>
      </c>
      <c r="Q162" s="29" t="str">
        <f t="shared" si="49"/>
        <v/>
      </c>
      <c r="R162" s="28" t="str">
        <f t="shared" si="50"/>
        <v/>
      </c>
      <c r="S162" s="29" t="str">
        <f t="shared" si="51"/>
        <v/>
      </c>
      <c r="T162" s="28" t="str">
        <f t="shared" si="52"/>
        <v/>
      </c>
      <c r="U162" s="29" t="str">
        <f t="shared" si="53"/>
        <v/>
      </c>
      <c r="V162" s="28" t="str">
        <f t="shared" si="54"/>
        <v/>
      </c>
      <c r="W162" s="29" t="str">
        <f t="shared" si="55"/>
        <v/>
      </c>
    </row>
    <row r="163" spans="1:23" x14ac:dyDescent="0.25">
      <c r="A163" s="14" t="str">
        <f t="shared" si="42"/>
        <v/>
      </c>
      <c r="B163" s="56" t="str">
        <f t="shared" ca="1" si="43"/>
        <v/>
      </c>
      <c r="C163" s="30" t="str">
        <f t="shared" si="56"/>
        <v/>
      </c>
      <c r="E163" s="25" t="str">
        <f t="shared" si="57"/>
        <v/>
      </c>
      <c r="F163" s="31" t="str">
        <f t="shared" si="58"/>
        <v/>
      </c>
      <c r="G163" s="31" t="str">
        <f t="shared" si="59"/>
        <v/>
      </c>
      <c r="H163" s="26" t="str">
        <f t="shared" si="62"/>
        <v/>
      </c>
      <c r="I163" s="25" t="str">
        <f t="shared" si="60"/>
        <v/>
      </c>
      <c r="K163" s="27" t="str">
        <f t="shared" si="61"/>
        <v/>
      </c>
      <c r="L163" s="28" t="str">
        <f t="shared" si="44"/>
        <v/>
      </c>
      <c r="M163" s="29" t="str">
        <f t="shared" si="45"/>
        <v/>
      </c>
      <c r="N163" s="28" t="str">
        <f t="shared" si="46"/>
        <v/>
      </c>
      <c r="O163" s="29" t="str">
        <f t="shared" si="47"/>
        <v/>
      </c>
      <c r="P163" s="28" t="str">
        <f t="shared" si="48"/>
        <v/>
      </c>
      <c r="Q163" s="29" t="str">
        <f t="shared" si="49"/>
        <v/>
      </c>
      <c r="R163" s="28" t="str">
        <f t="shared" si="50"/>
        <v/>
      </c>
      <c r="S163" s="29" t="str">
        <f t="shared" si="51"/>
        <v/>
      </c>
      <c r="T163" s="28" t="str">
        <f t="shared" si="52"/>
        <v/>
      </c>
      <c r="U163" s="29" t="str">
        <f t="shared" si="53"/>
        <v/>
      </c>
      <c r="V163" s="28" t="str">
        <f t="shared" si="54"/>
        <v/>
      </c>
      <c r="W163" s="29" t="str">
        <f t="shared" si="55"/>
        <v/>
      </c>
    </row>
    <row r="164" spans="1:23" x14ac:dyDescent="0.25">
      <c r="A164" s="14" t="str">
        <f t="shared" si="42"/>
        <v/>
      </c>
      <c r="B164" s="56" t="str">
        <f t="shared" ca="1" si="43"/>
        <v/>
      </c>
      <c r="C164" s="30" t="str">
        <f t="shared" si="56"/>
        <v/>
      </c>
      <c r="E164" s="25" t="str">
        <f t="shared" si="57"/>
        <v/>
      </c>
      <c r="F164" s="31" t="str">
        <f t="shared" si="58"/>
        <v/>
      </c>
      <c r="G164" s="31" t="str">
        <f t="shared" si="59"/>
        <v/>
      </c>
      <c r="H164" s="26" t="str">
        <f t="shared" si="62"/>
        <v/>
      </c>
      <c r="I164" s="25" t="str">
        <f t="shared" si="60"/>
        <v/>
      </c>
      <c r="K164" s="27" t="str">
        <f t="shared" si="61"/>
        <v/>
      </c>
      <c r="L164" s="28" t="str">
        <f t="shared" si="44"/>
        <v/>
      </c>
      <c r="M164" s="29" t="str">
        <f t="shared" si="45"/>
        <v/>
      </c>
      <c r="N164" s="28" t="str">
        <f t="shared" si="46"/>
        <v/>
      </c>
      <c r="O164" s="29" t="str">
        <f t="shared" si="47"/>
        <v/>
      </c>
      <c r="P164" s="28" t="str">
        <f t="shared" si="48"/>
        <v/>
      </c>
      <c r="Q164" s="29" t="str">
        <f t="shared" si="49"/>
        <v/>
      </c>
      <c r="R164" s="28" t="str">
        <f t="shared" si="50"/>
        <v/>
      </c>
      <c r="S164" s="29" t="str">
        <f t="shared" si="51"/>
        <v/>
      </c>
      <c r="T164" s="28" t="str">
        <f t="shared" si="52"/>
        <v/>
      </c>
      <c r="U164" s="29" t="str">
        <f t="shared" si="53"/>
        <v/>
      </c>
      <c r="V164" s="28" t="str">
        <f t="shared" si="54"/>
        <v/>
      </c>
      <c r="W164" s="29" t="str">
        <f t="shared" si="55"/>
        <v/>
      </c>
    </row>
    <row r="165" spans="1:23" x14ac:dyDescent="0.25">
      <c r="A165" s="14" t="str">
        <f t="shared" si="42"/>
        <v/>
      </c>
      <c r="B165" s="56" t="str">
        <f t="shared" ca="1" si="43"/>
        <v/>
      </c>
      <c r="C165" s="30" t="str">
        <f t="shared" si="56"/>
        <v/>
      </c>
      <c r="E165" s="25" t="str">
        <f t="shared" si="57"/>
        <v/>
      </c>
      <c r="F165" s="31" t="str">
        <f t="shared" si="58"/>
        <v/>
      </c>
      <c r="G165" s="31" t="str">
        <f t="shared" si="59"/>
        <v/>
      </c>
      <c r="H165" s="26" t="str">
        <f t="shared" si="62"/>
        <v/>
      </c>
      <c r="I165" s="25" t="str">
        <f t="shared" si="60"/>
        <v/>
      </c>
      <c r="K165" s="27" t="str">
        <f t="shared" si="61"/>
        <v/>
      </c>
      <c r="L165" s="28" t="str">
        <f t="shared" si="44"/>
        <v/>
      </c>
      <c r="M165" s="29" t="str">
        <f t="shared" si="45"/>
        <v/>
      </c>
      <c r="N165" s="28" t="str">
        <f t="shared" si="46"/>
        <v/>
      </c>
      <c r="O165" s="29" t="str">
        <f t="shared" si="47"/>
        <v/>
      </c>
      <c r="P165" s="28" t="str">
        <f t="shared" si="48"/>
        <v/>
      </c>
      <c r="Q165" s="29" t="str">
        <f t="shared" si="49"/>
        <v/>
      </c>
      <c r="R165" s="28" t="str">
        <f t="shared" si="50"/>
        <v/>
      </c>
      <c r="S165" s="29" t="str">
        <f t="shared" si="51"/>
        <v/>
      </c>
      <c r="T165" s="28" t="str">
        <f t="shared" si="52"/>
        <v/>
      </c>
      <c r="U165" s="29" t="str">
        <f t="shared" si="53"/>
        <v/>
      </c>
      <c r="V165" s="28" t="str">
        <f t="shared" si="54"/>
        <v/>
      </c>
      <c r="W165" s="29" t="str">
        <f t="shared" si="55"/>
        <v/>
      </c>
    </row>
    <row r="166" spans="1:23" x14ac:dyDescent="0.25">
      <c r="A166" s="14" t="str">
        <f t="shared" si="42"/>
        <v/>
      </c>
      <c r="B166" s="56" t="str">
        <f t="shared" ca="1" si="43"/>
        <v/>
      </c>
      <c r="C166" s="30" t="str">
        <f t="shared" si="56"/>
        <v/>
      </c>
      <c r="E166" s="25" t="str">
        <f t="shared" si="57"/>
        <v/>
      </c>
      <c r="F166" s="31" t="str">
        <f t="shared" si="58"/>
        <v/>
      </c>
      <c r="G166" s="31" t="str">
        <f t="shared" si="59"/>
        <v/>
      </c>
      <c r="H166" s="26" t="str">
        <f t="shared" si="62"/>
        <v/>
      </c>
      <c r="I166" s="25" t="str">
        <f t="shared" si="60"/>
        <v/>
      </c>
      <c r="K166" s="27" t="str">
        <f t="shared" si="61"/>
        <v/>
      </c>
      <c r="L166" s="28" t="str">
        <f t="shared" si="44"/>
        <v/>
      </c>
      <c r="M166" s="29" t="str">
        <f t="shared" si="45"/>
        <v/>
      </c>
      <c r="N166" s="28" t="str">
        <f t="shared" si="46"/>
        <v/>
      </c>
      <c r="O166" s="29" t="str">
        <f t="shared" si="47"/>
        <v/>
      </c>
      <c r="P166" s="28" t="str">
        <f t="shared" si="48"/>
        <v/>
      </c>
      <c r="Q166" s="29" t="str">
        <f t="shared" si="49"/>
        <v/>
      </c>
      <c r="R166" s="28" t="str">
        <f t="shared" si="50"/>
        <v/>
      </c>
      <c r="S166" s="29" t="str">
        <f t="shared" si="51"/>
        <v/>
      </c>
      <c r="T166" s="28" t="str">
        <f t="shared" si="52"/>
        <v/>
      </c>
      <c r="U166" s="29" t="str">
        <f t="shared" si="53"/>
        <v/>
      </c>
      <c r="V166" s="28" t="str">
        <f t="shared" si="54"/>
        <v/>
      </c>
      <c r="W166" s="29" t="str">
        <f t="shared" si="55"/>
        <v/>
      </c>
    </row>
    <row r="167" spans="1:23" x14ac:dyDescent="0.25">
      <c r="A167" s="14" t="str">
        <f t="shared" si="42"/>
        <v/>
      </c>
      <c r="B167" s="56" t="str">
        <f t="shared" ca="1" si="43"/>
        <v/>
      </c>
      <c r="C167" s="30" t="str">
        <f t="shared" si="56"/>
        <v/>
      </c>
      <c r="E167" s="25" t="str">
        <f t="shared" si="57"/>
        <v/>
      </c>
      <c r="F167" s="31" t="str">
        <f t="shared" si="58"/>
        <v/>
      </c>
      <c r="G167" s="31" t="str">
        <f t="shared" si="59"/>
        <v/>
      </c>
      <c r="H167" s="26" t="str">
        <f t="shared" si="62"/>
        <v/>
      </c>
      <c r="I167" s="25" t="str">
        <f t="shared" si="60"/>
        <v/>
      </c>
      <c r="K167" s="27" t="str">
        <f t="shared" si="61"/>
        <v/>
      </c>
      <c r="L167" s="28" t="str">
        <f t="shared" si="44"/>
        <v/>
      </c>
      <c r="M167" s="29" t="str">
        <f t="shared" si="45"/>
        <v/>
      </c>
      <c r="N167" s="28" t="str">
        <f t="shared" si="46"/>
        <v/>
      </c>
      <c r="O167" s="29" t="str">
        <f t="shared" si="47"/>
        <v/>
      </c>
      <c r="P167" s="28" t="str">
        <f t="shared" si="48"/>
        <v/>
      </c>
      <c r="Q167" s="29" t="str">
        <f t="shared" si="49"/>
        <v/>
      </c>
      <c r="R167" s="28" t="str">
        <f t="shared" si="50"/>
        <v/>
      </c>
      <c r="S167" s="29" t="str">
        <f t="shared" si="51"/>
        <v/>
      </c>
      <c r="T167" s="28" t="str">
        <f t="shared" si="52"/>
        <v/>
      </c>
      <c r="U167" s="29" t="str">
        <f t="shared" si="53"/>
        <v/>
      </c>
      <c r="V167" s="28" t="str">
        <f t="shared" si="54"/>
        <v/>
      </c>
      <c r="W167" s="29" t="str">
        <f t="shared" si="55"/>
        <v/>
      </c>
    </row>
    <row r="168" spans="1:23" x14ac:dyDescent="0.25">
      <c r="A168" s="14" t="str">
        <f t="shared" si="42"/>
        <v/>
      </c>
      <c r="B168" s="56" t="str">
        <f t="shared" ca="1" si="43"/>
        <v/>
      </c>
      <c r="C168" s="30" t="str">
        <f t="shared" si="56"/>
        <v/>
      </c>
      <c r="E168" s="25" t="str">
        <f t="shared" si="57"/>
        <v/>
      </c>
      <c r="F168" s="31" t="str">
        <f t="shared" si="58"/>
        <v/>
      </c>
      <c r="G168" s="31" t="str">
        <f t="shared" si="59"/>
        <v/>
      </c>
      <c r="H168" s="26" t="str">
        <f t="shared" si="62"/>
        <v/>
      </c>
      <c r="I168" s="25" t="str">
        <f t="shared" si="60"/>
        <v/>
      </c>
      <c r="K168" s="27" t="str">
        <f t="shared" si="61"/>
        <v/>
      </c>
      <c r="L168" s="28" t="str">
        <f t="shared" si="44"/>
        <v/>
      </c>
      <c r="M168" s="29" t="str">
        <f t="shared" si="45"/>
        <v/>
      </c>
      <c r="N168" s="28" t="str">
        <f t="shared" si="46"/>
        <v/>
      </c>
      <c r="O168" s="29" t="str">
        <f t="shared" si="47"/>
        <v/>
      </c>
      <c r="P168" s="28" t="str">
        <f t="shared" si="48"/>
        <v/>
      </c>
      <c r="Q168" s="29" t="str">
        <f t="shared" si="49"/>
        <v/>
      </c>
      <c r="R168" s="28" t="str">
        <f t="shared" si="50"/>
        <v/>
      </c>
      <c r="S168" s="29" t="str">
        <f t="shared" si="51"/>
        <v/>
      </c>
      <c r="T168" s="28" t="str">
        <f t="shared" si="52"/>
        <v/>
      </c>
      <c r="U168" s="29" t="str">
        <f t="shared" si="53"/>
        <v/>
      </c>
      <c r="V168" s="28" t="str">
        <f t="shared" si="54"/>
        <v/>
      </c>
      <c r="W168" s="29" t="str">
        <f t="shared" si="55"/>
        <v/>
      </c>
    </row>
    <row r="169" spans="1:23" x14ac:dyDescent="0.25">
      <c r="A169" s="14" t="str">
        <f t="shared" si="42"/>
        <v/>
      </c>
      <c r="B169" s="56" t="str">
        <f t="shared" ca="1" si="43"/>
        <v/>
      </c>
      <c r="C169" s="30" t="str">
        <f t="shared" si="56"/>
        <v/>
      </c>
      <c r="E169" s="25" t="str">
        <f t="shared" si="57"/>
        <v/>
      </c>
      <c r="F169" s="31" t="str">
        <f t="shared" si="58"/>
        <v/>
      </c>
      <c r="G169" s="31" t="str">
        <f t="shared" si="59"/>
        <v/>
      </c>
      <c r="H169" s="26" t="str">
        <f t="shared" si="62"/>
        <v/>
      </c>
      <c r="I169" s="25" t="str">
        <f t="shared" si="60"/>
        <v/>
      </c>
      <c r="K169" s="27" t="str">
        <f t="shared" si="61"/>
        <v/>
      </c>
      <c r="L169" s="28" t="str">
        <f t="shared" si="44"/>
        <v/>
      </c>
      <c r="M169" s="29" t="str">
        <f t="shared" si="45"/>
        <v/>
      </c>
      <c r="N169" s="28" t="str">
        <f t="shared" si="46"/>
        <v/>
      </c>
      <c r="O169" s="29" t="str">
        <f t="shared" si="47"/>
        <v/>
      </c>
      <c r="P169" s="28" t="str">
        <f t="shared" si="48"/>
        <v/>
      </c>
      <c r="Q169" s="29" t="str">
        <f t="shared" si="49"/>
        <v/>
      </c>
      <c r="R169" s="28" t="str">
        <f t="shared" si="50"/>
        <v/>
      </c>
      <c r="S169" s="29" t="str">
        <f t="shared" si="51"/>
        <v/>
      </c>
      <c r="T169" s="28" t="str">
        <f t="shared" si="52"/>
        <v/>
      </c>
      <c r="U169" s="29" t="str">
        <f t="shared" si="53"/>
        <v/>
      </c>
      <c r="V169" s="28" t="str">
        <f t="shared" si="54"/>
        <v/>
      </c>
      <c r="W169" s="29" t="str">
        <f t="shared" si="55"/>
        <v/>
      </c>
    </row>
    <row r="170" spans="1:23" x14ac:dyDescent="0.25">
      <c r="A170" s="14" t="str">
        <f t="shared" si="42"/>
        <v/>
      </c>
      <c r="B170" s="56" t="str">
        <f t="shared" ca="1" si="43"/>
        <v/>
      </c>
      <c r="C170" s="30" t="str">
        <f t="shared" si="56"/>
        <v/>
      </c>
      <c r="E170" s="25" t="str">
        <f t="shared" si="57"/>
        <v/>
      </c>
      <c r="F170" s="31" t="str">
        <f t="shared" si="58"/>
        <v/>
      </c>
      <c r="G170" s="31" t="str">
        <f t="shared" si="59"/>
        <v/>
      </c>
      <c r="H170" s="26" t="str">
        <f t="shared" si="62"/>
        <v/>
      </c>
      <c r="I170" s="25" t="str">
        <f t="shared" si="60"/>
        <v/>
      </c>
      <c r="K170" s="27" t="str">
        <f t="shared" si="61"/>
        <v/>
      </c>
      <c r="L170" s="28" t="str">
        <f t="shared" si="44"/>
        <v/>
      </c>
      <c r="M170" s="29" t="str">
        <f t="shared" si="45"/>
        <v/>
      </c>
      <c r="N170" s="28" t="str">
        <f t="shared" si="46"/>
        <v/>
      </c>
      <c r="O170" s="29" t="str">
        <f t="shared" si="47"/>
        <v/>
      </c>
      <c r="P170" s="28" t="str">
        <f t="shared" si="48"/>
        <v/>
      </c>
      <c r="Q170" s="29" t="str">
        <f t="shared" si="49"/>
        <v/>
      </c>
      <c r="R170" s="28" t="str">
        <f t="shared" si="50"/>
        <v/>
      </c>
      <c r="S170" s="29" t="str">
        <f t="shared" si="51"/>
        <v/>
      </c>
      <c r="T170" s="28" t="str">
        <f t="shared" si="52"/>
        <v/>
      </c>
      <c r="U170" s="29" t="str">
        <f t="shared" si="53"/>
        <v/>
      </c>
      <c r="V170" s="28" t="str">
        <f t="shared" si="54"/>
        <v/>
      </c>
      <c r="W170" s="29" t="str">
        <f t="shared" si="55"/>
        <v/>
      </c>
    </row>
    <row r="171" spans="1:23" x14ac:dyDescent="0.25">
      <c r="A171" s="14" t="str">
        <f t="shared" si="42"/>
        <v/>
      </c>
      <c r="B171" s="56" t="str">
        <f t="shared" ca="1" si="43"/>
        <v/>
      </c>
      <c r="C171" s="30" t="str">
        <f t="shared" si="56"/>
        <v/>
      </c>
      <c r="E171" s="25" t="str">
        <f t="shared" si="57"/>
        <v/>
      </c>
      <c r="F171" s="31" t="str">
        <f t="shared" si="58"/>
        <v/>
      </c>
      <c r="G171" s="31" t="str">
        <f t="shared" si="59"/>
        <v/>
      </c>
      <c r="H171" s="26" t="str">
        <f t="shared" si="62"/>
        <v/>
      </c>
      <c r="I171" s="25" t="str">
        <f t="shared" si="60"/>
        <v/>
      </c>
      <c r="K171" s="27" t="str">
        <f t="shared" si="61"/>
        <v/>
      </c>
      <c r="L171" s="28" t="str">
        <f t="shared" si="44"/>
        <v/>
      </c>
      <c r="M171" s="29" t="str">
        <f t="shared" si="45"/>
        <v/>
      </c>
      <c r="N171" s="28" t="str">
        <f t="shared" si="46"/>
        <v/>
      </c>
      <c r="O171" s="29" t="str">
        <f t="shared" si="47"/>
        <v/>
      </c>
      <c r="P171" s="28" t="str">
        <f t="shared" si="48"/>
        <v/>
      </c>
      <c r="Q171" s="29" t="str">
        <f t="shared" si="49"/>
        <v/>
      </c>
      <c r="R171" s="28" t="str">
        <f t="shared" si="50"/>
        <v/>
      </c>
      <c r="S171" s="29" t="str">
        <f t="shared" si="51"/>
        <v/>
      </c>
      <c r="T171" s="28" t="str">
        <f t="shared" si="52"/>
        <v/>
      </c>
      <c r="U171" s="29" t="str">
        <f t="shared" si="53"/>
        <v/>
      </c>
      <c r="V171" s="28" t="str">
        <f t="shared" si="54"/>
        <v/>
      </c>
      <c r="W171" s="29" t="str">
        <f t="shared" si="55"/>
        <v/>
      </c>
    </row>
    <row r="172" spans="1:23" x14ac:dyDescent="0.25">
      <c r="A172" s="14" t="str">
        <f t="shared" si="42"/>
        <v/>
      </c>
      <c r="B172" s="56" t="str">
        <f t="shared" ca="1" si="43"/>
        <v/>
      </c>
      <c r="C172" s="30" t="str">
        <f t="shared" si="56"/>
        <v/>
      </c>
      <c r="E172" s="25" t="str">
        <f t="shared" si="57"/>
        <v/>
      </c>
      <c r="F172" s="31" t="str">
        <f t="shared" si="58"/>
        <v/>
      </c>
      <c r="G172" s="31" t="str">
        <f t="shared" si="59"/>
        <v/>
      </c>
      <c r="H172" s="26" t="str">
        <f t="shared" si="62"/>
        <v/>
      </c>
      <c r="I172" s="25" t="str">
        <f t="shared" si="60"/>
        <v/>
      </c>
      <c r="K172" s="27" t="str">
        <f t="shared" si="61"/>
        <v/>
      </c>
      <c r="L172" s="28" t="str">
        <f t="shared" si="44"/>
        <v/>
      </c>
      <c r="M172" s="29" t="str">
        <f t="shared" si="45"/>
        <v/>
      </c>
      <c r="N172" s="28" t="str">
        <f t="shared" si="46"/>
        <v/>
      </c>
      <c r="O172" s="29" t="str">
        <f t="shared" si="47"/>
        <v/>
      </c>
      <c r="P172" s="28" t="str">
        <f t="shared" si="48"/>
        <v/>
      </c>
      <c r="Q172" s="29" t="str">
        <f t="shared" si="49"/>
        <v/>
      </c>
      <c r="R172" s="28" t="str">
        <f t="shared" si="50"/>
        <v/>
      </c>
      <c r="S172" s="29" t="str">
        <f t="shared" si="51"/>
        <v/>
      </c>
      <c r="T172" s="28" t="str">
        <f t="shared" si="52"/>
        <v/>
      </c>
      <c r="U172" s="29" t="str">
        <f t="shared" si="53"/>
        <v/>
      </c>
      <c r="V172" s="28" t="str">
        <f t="shared" si="54"/>
        <v/>
      </c>
      <c r="W172" s="29" t="str">
        <f t="shared" si="55"/>
        <v/>
      </c>
    </row>
    <row r="173" spans="1:23" x14ac:dyDescent="0.25">
      <c r="A173" s="14" t="str">
        <f t="shared" si="42"/>
        <v/>
      </c>
      <c r="B173" s="56" t="str">
        <f t="shared" ca="1" si="43"/>
        <v/>
      </c>
      <c r="C173" s="30" t="str">
        <f t="shared" si="56"/>
        <v/>
      </c>
      <c r="E173" s="25" t="str">
        <f t="shared" si="57"/>
        <v/>
      </c>
      <c r="F173" s="31" t="str">
        <f t="shared" si="58"/>
        <v/>
      </c>
      <c r="G173" s="31" t="str">
        <f t="shared" si="59"/>
        <v/>
      </c>
      <c r="H173" s="26" t="str">
        <f t="shared" si="62"/>
        <v/>
      </c>
      <c r="I173" s="25" t="str">
        <f t="shared" si="60"/>
        <v/>
      </c>
      <c r="K173" s="27" t="str">
        <f t="shared" si="61"/>
        <v/>
      </c>
      <c r="L173" s="28" t="str">
        <f t="shared" si="44"/>
        <v/>
      </c>
      <c r="M173" s="29" t="str">
        <f t="shared" si="45"/>
        <v/>
      </c>
      <c r="N173" s="28" t="str">
        <f t="shared" si="46"/>
        <v/>
      </c>
      <c r="O173" s="29" t="str">
        <f t="shared" si="47"/>
        <v/>
      </c>
      <c r="P173" s="28" t="str">
        <f t="shared" si="48"/>
        <v/>
      </c>
      <c r="Q173" s="29" t="str">
        <f t="shared" si="49"/>
        <v/>
      </c>
      <c r="R173" s="28" t="str">
        <f t="shared" si="50"/>
        <v/>
      </c>
      <c r="S173" s="29" t="str">
        <f t="shared" si="51"/>
        <v/>
      </c>
      <c r="T173" s="28" t="str">
        <f t="shared" si="52"/>
        <v/>
      </c>
      <c r="U173" s="29" t="str">
        <f t="shared" si="53"/>
        <v/>
      </c>
      <c r="V173" s="28" t="str">
        <f t="shared" si="54"/>
        <v/>
      </c>
      <c r="W173" s="29" t="str">
        <f t="shared" si="55"/>
        <v/>
      </c>
    </row>
    <row r="174" spans="1:23" x14ac:dyDescent="0.25">
      <c r="A174" s="14" t="str">
        <f t="shared" si="42"/>
        <v/>
      </c>
      <c r="B174" s="56" t="str">
        <f t="shared" ca="1" si="43"/>
        <v/>
      </c>
      <c r="C174" s="30" t="str">
        <f t="shared" si="56"/>
        <v/>
      </c>
      <c r="E174" s="25" t="str">
        <f t="shared" si="57"/>
        <v/>
      </c>
      <c r="F174" s="31" t="str">
        <f t="shared" si="58"/>
        <v/>
      </c>
      <c r="G174" s="31" t="str">
        <f t="shared" si="59"/>
        <v/>
      </c>
      <c r="H174" s="26" t="str">
        <f t="shared" si="62"/>
        <v/>
      </c>
      <c r="I174" s="25" t="str">
        <f t="shared" si="60"/>
        <v/>
      </c>
      <c r="K174" s="27" t="str">
        <f t="shared" si="61"/>
        <v/>
      </c>
      <c r="L174" s="28" t="str">
        <f t="shared" si="44"/>
        <v/>
      </c>
      <c r="M174" s="29" t="str">
        <f t="shared" si="45"/>
        <v/>
      </c>
      <c r="N174" s="28" t="str">
        <f t="shared" si="46"/>
        <v/>
      </c>
      <c r="O174" s="29" t="str">
        <f t="shared" si="47"/>
        <v/>
      </c>
      <c r="P174" s="28" t="str">
        <f t="shared" si="48"/>
        <v/>
      </c>
      <c r="Q174" s="29" t="str">
        <f t="shared" si="49"/>
        <v/>
      </c>
      <c r="R174" s="28" t="str">
        <f t="shared" si="50"/>
        <v/>
      </c>
      <c r="S174" s="29" t="str">
        <f t="shared" si="51"/>
        <v/>
      </c>
      <c r="T174" s="28" t="str">
        <f t="shared" si="52"/>
        <v/>
      </c>
      <c r="U174" s="29" t="str">
        <f t="shared" si="53"/>
        <v/>
      </c>
      <c r="V174" s="28" t="str">
        <f t="shared" si="54"/>
        <v/>
      </c>
      <c r="W174" s="29" t="str">
        <f t="shared" si="55"/>
        <v/>
      </c>
    </row>
    <row r="175" spans="1:23" x14ac:dyDescent="0.25">
      <c r="A175" s="14" t="str">
        <f t="shared" si="42"/>
        <v/>
      </c>
      <c r="B175" s="56" t="str">
        <f t="shared" ca="1" si="43"/>
        <v/>
      </c>
      <c r="C175" s="30" t="str">
        <f t="shared" si="56"/>
        <v/>
      </c>
      <c r="E175" s="25" t="str">
        <f t="shared" si="57"/>
        <v/>
      </c>
      <c r="F175" s="31" t="str">
        <f t="shared" si="58"/>
        <v/>
      </c>
      <c r="G175" s="31" t="str">
        <f t="shared" si="59"/>
        <v/>
      </c>
      <c r="H175" s="26" t="str">
        <f t="shared" si="62"/>
        <v/>
      </c>
      <c r="I175" s="25" t="str">
        <f t="shared" si="60"/>
        <v/>
      </c>
      <c r="K175" s="27" t="str">
        <f t="shared" si="61"/>
        <v/>
      </c>
      <c r="L175" s="28" t="str">
        <f t="shared" si="44"/>
        <v/>
      </c>
      <c r="M175" s="29" t="str">
        <f t="shared" si="45"/>
        <v/>
      </c>
      <c r="N175" s="28" t="str">
        <f t="shared" si="46"/>
        <v/>
      </c>
      <c r="O175" s="29" t="str">
        <f t="shared" si="47"/>
        <v/>
      </c>
      <c r="P175" s="28" t="str">
        <f t="shared" si="48"/>
        <v/>
      </c>
      <c r="Q175" s="29" t="str">
        <f t="shared" si="49"/>
        <v/>
      </c>
      <c r="R175" s="28" t="str">
        <f t="shared" si="50"/>
        <v/>
      </c>
      <c r="S175" s="29" t="str">
        <f t="shared" si="51"/>
        <v/>
      </c>
      <c r="T175" s="28" t="str">
        <f t="shared" si="52"/>
        <v/>
      </c>
      <c r="U175" s="29" t="str">
        <f t="shared" si="53"/>
        <v/>
      </c>
      <c r="V175" s="28" t="str">
        <f t="shared" si="54"/>
        <v/>
      </c>
      <c r="W175" s="29" t="str">
        <f t="shared" si="55"/>
        <v/>
      </c>
    </row>
    <row r="176" spans="1:23" x14ac:dyDescent="0.25">
      <c r="A176" s="14" t="str">
        <f t="shared" si="42"/>
        <v/>
      </c>
      <c r="B176" s="56" t="str">
        <f t="shared" ca="1" si="43"/>
        <v/>
      </c>
      <c r="C176" s="30" t="str">
        <f t="shared" si="56"/>
        <v/>
      </c>
      <c r="E176" s="25" t="str">
        <f t="shared" si="57"/>
        <v/>
      </c>
      <c r="F176" s="31" t="str">
        <f t="shared" si="58"/>
        <v/>
      </c>
      <c r="G176" s="31" t="str">
        <f t="shared" si="59"/>
        <v/>
      </c>
      <c r="H176" s="26" t="str">
        <f t="shared" si="62"/>
        <v/>
      </c>
      <c r="I176" s="25" t="str">
        <f t="shared" si="60"/>
        <v/>
      </c>
      <c r="K176" s="27" t="str">
        <f t="shared" si="61"/>
        <v/>
      </c>
      <c r="L176" s="28" t="str">
        <f t="shared" si="44"/>
        <v/>
      </c>
      <c r="M176" s="29" t="str">
        <f t="shared" si="45"/>
        <v/>
      </c>
      <c r="N176" s="28" t="str">
        <f t="shared" si="46"/>
        <v/>
      </c>
      <c r="O176" s="29" t="str">
        <f t="shared" si="47"/>
        <v/>
      </c>
      <c r="P176" s="28" t="str">
        <f t="shared" si="48"/>
        <v/>
      </c>
      <c r="Q176" s="29" t="str">
        <f t="shared" si="49"/>
        <v/>
      </c>
      <c r="R176" s="28" t="str">
        <f t="shared" si="50"/>
        <v/>
      </c>
      <c r="S176" s="29" t="str">
        <f t="shared" si="51"/>
        <v/>
      </c>
      <c r="T176" s="28" t="str">
        <f t="shared" si="52"/>
        <v/>
      </c>
      <c r="U176" s="29" t="str">
        <f t="shared" si="53"/>
        <v/>
      </c>
      <c r="V176" s="28" t="str">
        <f t="shared" si="54"/>
        <v/>
      </c>
      <c r="W176" s="29" t="str">
        <f t="shared" si="55"/>
        <v/>
      </c>
    </row>
    <row r="177" spans="1:23" x14ac:dyDescent="0.25">
      <c r="A177" s="14" t="str">
        <f t="shared" si="42"/>
        <v/>
      </c>
      <c r="B177" s="56" t="str">
        <f t="shared" ca="1" si="43"/>
        <v/>
      </c>
      <c r="C177" s="30" t="str">
        <f t="shared" si="56"/>
        <v/>
      </c>
      <c r="E177" s="25" t="str">
        <f t="shared" si="57"/>
        <v/>
      </c>
      <c r="F177" s="31" t="str">
        <f t="shared" si="58"/>
        <v/>
      </c>
      <c r="G177" s="31" t="str">
        <f t="shared" si="59"/>
        <v/>
      </c>
      <c r="H177" s="26" t="str">
        <f t="shared" si="62"/>
        <v/>
      </c>
      <c r="I177" s="25" t="str">
        <f t="shared" si="60"/>
        <v/>
      </c>
      <c r="K177" s="27" t="str">
        <f t="shared" si="61"/>
        <v/>
      </c>
      <c r="L177" s="28" t="str">
        <f t="shared" si="44"/>
        <v/>
      </c>
      <c r="M177" s="29" t="str">
        <f t="shared" si="45"/>
        <v/>
      </c>
      <c r="N177" s="28" t="str">
        <f t="shared" si="46"/>
        <v/>
      </c>
      <c r="O177" s="29" t="str">
        <f t="shared" si="47"/>
        <v/>
      </c>
      <c r="P177" s="28" t="str">
        <f t="shared" si="48"/>
        <v/>
      </c>
      <c r="Q177" s="29" t="str">
        <f t="shared" si="49"/>
        <v/>
      </c>
      <c r="R177" s="28" t="str">
        <f t="shared" si="50"/>
        <v/>
      </c>
      <c r="S177" s="29" t="str">
        <f t="shared" si="51"/>
        <v/>
      </c>
      <c r="T177" s="28" t="str">
        <f t="shared" si="52"/>
        <v/>
      </c>
      <c r="U177" s="29" t="str">
        <f t="shared" si="53"/>
        <v/>
      </c>
      <c r="V177" s="28" t="str">
        <f t="shared" si="54"/>
        <v/>
      </c>
      <c r="W177" s="29" t="str">
        <f t="shared" si="55"/>
        <v/>
      </c>
    </row>
    <row r="178" spans="1:23" x14ac:dyDescent="0.25">
      <c r="A178" s="14" t="str">
        <f t="shared" si="42"/>
        <v/>
      </c>
      <c r="B178" s="56" t="str">
        <f t="shared" ca="1" si="43"/>
        <v/>
      </c>
      <c r="C178" s="30" t="str">
        <f t="shared" si="56"/>
        <v/>
      </c>
      <c r="E178" s="25" t="str">
        <f t="shared" si="57"/>
        <v/>
      </c>
      <c r="F178" s="31" t="str">
        <f t="shared" si="58"/>
        <v/>
      </c>
      <c r="G178" s="31" t="str">
        <f t="shared" si="59"/>
        <v/>
      </c>
      <c r="H178" s="26" t="str">
        <f t="shared" si="62"/>
        <v/>
      </c>
      <c r="I178" s="25" t="str">
        <f t="shared" si="60"/>
        <v/>
      </c>
      <c r="K178" s="27" t="str">
        <f t="shared" si="61"/>
        <v/>
      </c>
      <c r="L178" s="28" t="str">
        <f t="shared" si="44"/>
        <v/>
      </c>
      <c r="M178" s="29" t="str">
        <f t="shared" si="45"/>
        <v/>
      </c>
      <c r="N178" s="28" t="str">
        <f t="shared" si="46"/>
        <v/>
      </c>
      <c r="O178" s="29" t="str">
        <f t="shared" si="47"/>
        <v/>
      </c>
      <c r="P178" s="28" t="str">
        <f t="shared" si="48"/>
        <v/>
      </c>
      <c r="Q178" s="29" t="str">
        <f t="shared" si="49"/>
        <v/>
      </c>
      <c r="R178" s="28" t="str">
        <f t="shared" si="50"/>
        <v/>
      </c>
      <c r="S178" s="29" t="str">
        <f t="shared" si="51"/>
        <v/>
      </c>
      <c r="T178" s="28" t="str">
        <f t="shared" si="52"/>
        <v/>
      </c>
      <c r="U178" s="29" t="str">
        <f t="shared" si="53"/>
        <v/>
      </c>
      <c r="V178" s="28" t="str">
        <f t="shared" si="54"/>
        <v/>
      </c>
      <c r="W178" s="29" t="str">
        <f t="shared" si="55"/>
        <v/>
      </c>
    </row>
    <row r="179" spans="1:23" x14ac:dyDescent="0.25">
      <c r="A179" s="14" t="str">
        <f t="shared" si="42"/>
        <v/>
      </c>
      <c r="B179" s="56" t="str">
        <f t="shared" ca="1" si="43"/>
        <v/>
      </c>
      <c r="C179" s="30" t="str">
        <f t="shared" si="56"/>
        <v/>
      </c>
      <c r="E179" s="25" t="str">
        <f t="shared" si="57"/>
        <v/>
      </c>
      <c r="F179" s="31" t="str">
        <f t="shared" si="58"/>
        <v/>
      </c>
      <c r="G179" s="31" t="str">
        <f t="shared" si="59"/>
        <v/>
      </c>
      <c r="H179" s="26" t="str">
        <f t="shared" si="62"/>
        <v/>
      </c>
      <c r="I179" s="25" t="str">
        <f t="shared" si="60"/>
        <v/>
      </c>
      <c r="K179" s="27" t="str">
        <f t="shared" si="61"/>
        <v/>
      </c>
      <c r="L179" s="28" t="str">
        <f t="shared" si="44"/>
        <v/>
      </c>
      <c r="M179" s="29" t="str">
        <f t="shared" si="45"/>
        <v/>
      </c>
      <c r="N179" s="28" t="str">
        <f t="shared" si="46"/>
        <v/>
      </c>
      <c r="O179" s="29" t="str">
        <f t="shared" si="47"/>
        <v/>
      </c>
      <c r="P179" s="28" t="str">
        <f t="shared" si="48"/>
        <v/>
      </c>
      <c r="Q179" s="29" t="str">
        <f t="shared" si="49"/>
        <v/>
      </c>
      <c r="R179" s="28" t="str">
        <f t="shared" si="50"/>
        <v/>
      </c>
      <c r="S179" s="29" t="str">
        <f t="shared" si="51"/>
        <v/>
      </c>
      <c r="T179" s="28" t="str">
        <f t="shared" si="52"/>
        <v/>
      </c>
      <c r="U179" s="29" t="str">
        <f t="shared" si="53"/>
        <v/>
      </c>
      <c r="V179" s="28" t="str">
        <f t="shared" si="54"/>
        <v/>
      </c>
      <c r="W179" s="29" t="str">
        <f t="shared" si="55"/>
        <v/>
      </c>
    </row>
    <row r="180" spans="1:23" x14ac:dyDescent="0.25">
      <c r="A180" s="14" t="str">
        <f t="shared" si="42"/>
        <v/>
      </c>
      <c r="B180" s="56" t="str">
        <f t="shared" ca="1" si="43"/>
        <v/>
      </c>
      <c r="C180" s="30" t="str">
        <f t="shared" si="56"/>
        <v/>
      </c>
      <c r="E180" s="25" t="str">
        <f t="shared" si="57"/>
        <v/>
      </c>
      <c r="F180" s="31" t="str">
        <f t="shared" si="58"/>
        <v/>
      </c>
      <c r="G180" s="31" t="str">
        <f t="shared" si="59"/>
        <v/>
      </c>
      <c r="H180" s="26" t="str">
        <f t="shared" si="62"/>
        <v/>
      </c>
      <c r="I180" s="25" t="str">
        <f t="shared" si="60"/>
        <v/>
      </c>
      <c r="K180" s="27" t="str">
        <f t="shared" si="61"/>
        <v/>
      </c>
      <c r="L180" s="28" t="str">
        <f t="shared" si="44"/>
        <v/>
      </c>
      <c r="M180" s="29" t="str">
        <f t="shared" si="45"/>
        <v/>
      </c>
      <c r="N180" s="28" t="str">
        <f t="shared" si="46"/>
        <v/>
      </c>
      <c r="O180" s="29" t="str">
        <f t="shared" si="47"/>
        <v/>
      </c>
      <c r="P180" s="28" t="str">
        <f t="shared" si="48"/>
        <v/>
      </c>
      <c r="Q180" s="29" t="str">
        <f t="shared" si="49"/>
        <v/>
      </c>
      <c r="R180" s="28" t="str">
        <f t="shared" si="50"/>
        <v/>
      </c>
      <c r="S180" s="29" t="str">
        <f t="shared" si="51"/>
        <v/>
      </c>
      <c r="T180" s="28" t="str">
        <f t="shared" si="52"/>
        <v/>
      </c>
      <c r="U180" s="29" t="str">
        <f t="shared" si="53"/>
        <v/>
      </c>
      <c r="V180" s="28" t="str">
        <f t="shared" si="54"/>
        <v/>
      </c>
      <c r="W180" s="29" t="str">
        <f t="shared" si="55"/>
        <v/>
      </c>
    </row>
    <row r="181" spans="1:23" x14ac:dyDescent="0.25">
      <c r="A181" s="14" t="str">
        <f t="shared" si="42"/>
        <v/>
      </c>
      <c r="B181" s="56" t="str">
        <f t="shared" ca="1" si="43"/>
        <v/>
      </c>
      <c r="C181" s="30" t="str">
        <f t="shared" si="56"/>
        <v/>
      </c>
      <c r="E181" s="25" t="str">
        <f t="shared" si="57"/>
        <v/>
      </c>
      <c r="F181" s="31" t="str">
        <f t="shared" si="58"/>
        <v/>
      </c>
      <c r="G181" s="31" t="str">
        <f t="shared" si="59"/>
        <v/>
      </c>
      <c r="H181" s="26" t="str">
        <f t="shared" si="62"/>
        <v/>
      </c>
      <c r="I181" s="25" t="str">
        <f t="shared" si="60"/>
        <v/>
      </c>
      <c r="K181" s="27" t="str">
        <f t="shared" si="61"/>
        <v/>
      </c>
      <c r="L181" s="28" t="str">
        <f t="shared" si="44"/>
        <v/>
      </c>
      <c r="M181" s="29" t="str">
        <f t="shared" si="45"/>
        <v/>
      </c>
      <c r="N181" s="28" t="str">
        <f t="shared" si="46"/>
        <v/>
      </c>
      <c r="O181" s="29" t="str">
        <f t="shared" si="47"/>
        <v/>
      </c>
      <c r="P181" s="28" t="str">
        <f t="shared" si="48"/>
        <v/>
      </c>
      <c r="Q181" s="29" t="str">
        <f t="shared" si="49"/>
        <v/>
      </c>
      <c r="R181" s="28" t="str">
        <f t="shared" si="50"/>
        <v/>
      </c>
      <c r="S181" s="29" t="str">
        <f t="shared" si="51"/>
        <v/>
      </c>
      <c r="T181" s="28" t="str">
        <f t="shared" si="52"/>
        <v/>
      </c>
      <c r="U181" s="29" t="str">
        <f t="shared" si="53"/>
        <v/>
      </c>
      <c r="V181" s="28" t="str">
        <f t="shared" si="54"/>
        <v/>
      </c>
      <c r="W181" s="29" t="str">
        <f t="shared" si="55"/>
        <v/>
      </c>
    </row>
    <row r="182" spans="1:23" x14ac:dyDescent="0.25">
      <c r="A182" s="14" t="str">
        <f t="shared" si="42"/>
        <v/>
      </c>
      <c r="B182" s="56" t="str">
        <f t="shared" ca="1" si="43"/>
        <v/>
      </c>
      <c r="C182" s="30" t="str">
        <f t="shared" si="56"/>
        <v/>
      </c>
      <c r="E182" s="25" t="str">
        <f t="shared" si="57"/>
        <v/>
      </c>
      <c r="F182" s="31" t="str">
        <f t="shared" si="58"/>
        <v/>
      </c>
      <c r="G182" s="31" t="str">
        <f t="shared" si="59"/>
        <v/>
      </c>
      <c r="H182" s="26" t="str">
        <f t="shared" si="62"/>
        <v/>
      </c>
      <c r="I182" s="25" t="str">
        <f t="shared" si="60"/>
        <v/>
      </c>
      <c r="K182" s="27" t="str">
        <f t="shared" si="61"/>
        <v/>
      </c>
      <c r="L182" s="28" t="str">
        <f t="shared" si="44"/>
        <v/>
      </c>
      <c r="M182" s="29" t="str">
        <f t="shared" si="45"/>
        <v/>
      </c>
      <c r="N182" s="28" t="str">
        <f t="shared" si="46"/>
        <v/>
      </c>
      <c r="O182" s="29" t="str">
        <f t="shared" si="47"/>
        <v/>
      </c>
      <c r="P182" s="28" t="str">
        <f t="shared" si="48"/>
        <v/>
      </c>
      <c r="Q182" s="29" t="str">
        <f t="shared" si="49"/>
        <v/>
      </c>
      <c r="R182" s="28" t="str">
        <f t="shared" si="50"/>
        <v/>
      </c>
      <c r="S182" s="29" t="str">
        <f t="shared" si="51"/>
        <v/>
      </c>
      <c r="T182" s="28" t="str">
        <f t="shared" si="52"/>
        <v/>
      </c>
      <c r="U182" s="29" t="str">
        <f t="shared" si="53"/>
        <v/>
      </c>
      <c r="V182" s="28" t="str">
        <f t="shared" si="54"/>
        <v/>
      </c>
      <c r="W182" s="29" t="str">
        <f t="shared" si="55"/>
        <v/>
      </c>
    </row>
    <row r="183" spans="1:23" x14ac:dyDescent="0.25">
      <c r="A183" s="14" t="str">
        <f t="shared" si="42"/>
        <v/>
      </c>
      <c r="B183" s="56" t="str">
        <f t="shared" ca="1" si="43"/>
        <v/>
      </c>
      <c r="C183" s="30" t="str">
        <f t="shared" si="56"/>
        <v/>
      </c>
      <c r="E183" s="25" t="str">
        <f t="shared" si="57"/>
        <v/>
      </c>
      <c r="F183" s="31" t="str">
        <f t="shared" si="58"/>
        <v/>
      </c>
      <c r="G183" s="31" t="str">
        <f t="shared" si="59"/>
        <v/>
      </c>
      <c r="H183" s="26" t="str">
        <f t="shared" si="62"/>
        <v/>
      </c>
      <c r="I183" s="25" t="str">
        <f t="shared" si="60"/>
        <v/>
      </c>
      <c r="K183" s="27" t="str">
        <f t="shared" si="61"/>
        <v/>
      </c>
      <c r="L183" s="28" t="str">
        <f t="shared" si="44"/>
        <v/>
      </c>
      <c r="M183" s="29" t="str">
        <f t="shared" si="45"/>
        <v/>
      </c>
      <c r="N183" s="28" t="str">
        <f t="shared" si="46"/>
        <v/>
      </c>
      <c r="O183" s="29" t="str">
        <f t="shared" si="47"/>
        <v/>
      </c>
      <c r="P183" s="28" t="str">
        <f t="shared" si="48"/>
        <v/>
      </c>
      <c r="Q183" s="29" t="str">
        <f t="shared" si="49"/>
        <v/>
      </c>
      <c r="R183" s="28" t="str">
        <f t="shared" si="50"/>
        <v/>
      </c>
      <c r="S183" s="29" t="str">
        <f t="shared" si="51"/>
        <v/>
      </c>
      <c r="T183" s="28" t="str">
        <f t="shared" si="52"/>
        <v/>
      </c>
      <c r="U183" s="29" t="str">
        <f t="shared" si="53"/>
        <v/>
      </c>
      <c r="V183" s="28" t="str">
        <f t="shared" si="54"/>
        <v/>
      </c>
      <c r="W183" s="29" t="str">
        <f t="shared" si="55"/>
        <v/>
      </c>
    </row>
    <row r="184" spans="1:23" x14ac:dyDescent="0.25">
      <c r="A184" s="14" t="str">
        <f t="shared" si="42"/>
        <v/>
      </c>
      <c r="B184" s="56" t="str">
        <f t="shared" ca="1" si="43"/>
        <v/>
      </c>
      <c r="C184" s="30" t="str">
        <f t="shared" si="56"/>
        <v/>
      </c>
      <c r="E184" s="25" t="str">
        <f t="shared" si="57"/>
        <v/>
      </c>
      <c r="F184" s="31" t="str">
        <f t="shared" si="58"/>
        <v/>
      </c>
      <c r="G184" s="31" t="str">
        <f t="shared" si="59"/>
        <v/>
      </c>
      <c r="H184" s="26" t="str">
        <f t="shared" si="62"/>
        <v/>
      </c>
      <c r="I184" s="25" t="str">
        <f t="shared" si="60"/>
        <v/>
      </c>
      <c r="K184" s="27" t="str">
        <f t="shared" si="61"/>
        <v/>
      </c>
      <c r="L184" s="28" t="str">
        <f t="shared" si="44"/>
        <v/>
      </c>
      <c r="M184" s="29" t="str">
        <f t="shared" si="45"/>
        <v/>
      </c>
      <c r="N184" s="28" t="str">
        <f t="shared" si="46"/>
        <v/>
      </c>
      <c r="O184" s="29" t="str">
        <f t="shared" si="47"/>
        <v/>
      </c>
      <c r="P184" s="28" t="str">
        <f t="shared" si="48"/>
        <v/>
      </c>
      <c r="Q184" s="29" t="str">
        <f t="shared" si="49"/>
        <v/>
      </c>
      <c r="R184" s="28" t="str">
        <f t="shared" si="50"/>
        <v/>
      </c>
      <c r="S184" s="29" t="str">
        <f t="shared" si="51"/>
        <v/>
      </c>
      <c r="T184" s="28" t="str">
        <f t="shared" si="52"/>
        <v/>
      </c>
      <c r="U184" s="29" t="str">
        <f t="shared" si="53"/>
        <v/>
      </c>
      <c r="V184" s="28" t="str">
        <f t="shared" si="54"/>
        <v/>
      </c>
      <c r="W184" s="29" t="str">
        <f t="shared" si="55"/>
        <v/>
      </c>
    </row>
    <row r="185" spans="1:23" x14ac:dyDescent="0.25">
      <c r="A185" s="14" t="str">
        <f t="shared" si="42"/>
        <v/>
      </c>
      <c r="B185" s="56" t="str">
        <f t="shared" ca="1" si="43"/>
        <v/>
      </c>
      <c r="C185" s="30" t="str">
        <f t="shared" si="56"/>
        <v/>
      </c>
      <c r="E185" s="25" t="str">
        <f t="shared" si="57"/>
        <v/>
      </c>
      <c r="F185" s="31" t="str">
        <f t="shared" si="58"/>
        <v/>
      </c>
      <c r="G185" s="31" t="str">
        <f t="shared" si="59"/>
        <v/>
      </c>
      <c r="H185" s="26" t="str">
        <f t="shared" si="62"/>
        <v/>
      </c>
      <c r="I185" s="25" t="str">
        <f t="shared" si="60"/>
        <v/>
      </c>
      <c r="K185" s="27" t="str">
        <f t="shared" si="61"/>
        <v/>
      </c>
      <c r="L185" s="28" t="str">
        <f t="shared" si="44"/>
        <v/>
      </c>
      <c r="M185" s="29" t="str">
        <f t="shared" si="45"/>
        <v/>
      </c>
      <c r="N185" s="28" t="str">
        <f t="shared" si="46"/>
        <v/>
      </c>
      <c r="O185" s="29" t="str">
        <f t="shared" si="47"/>
        <v/>
      </c>
      <c r="P185" s="28" t="str">
        <f t="shared" si="48"/>
        <v/>
      </c>
      <c r="Q185" s="29" t="str">
        <f t="shared" si="49"/>
        <v/>
      </c>
      <c r="R185" s="28" t="str">
        <f t="shared" si="50"/>
        <v/>
      </c>
      <c r="S185" s="29" t="str">
        <f t="shared" si="51"/>
        <v/>
      </c>
      <c r="T185" s="28" t="str">
        <f t="shared" si="52"/>
        <v/>
      </c>
      <c r="U185" s="29" t="str">
        <f t="shared" si="53"/>
        <v/>
      </c>
      <c r="V185" s="28" t="str">
        <f t="shared" si="54"/>
        <v/>
      </c>
      <c r="W185" s="29" t="str">
        <f t="shared" si="55"/>
        <v/>
      </c>
    </row>
    <row r="186" spans="1:23" x14ac:dyDescent="0.25">
      <c r="A186" s="14" t="str">
        <f t="shared" si="42"/>
        <v/>
      </c>
      <c r="B186" s="56" t="str">
        <f t="shared" ca="1" si="43"/>
        <v/>
      </c>
      <c r="C186" s="30" t="str">
        <f t="shared" si="56"/>
        <v/>
      </c>
      <c r="E186" s="25" t="str">
        <f t="shared" si="57"/>
        <v/>
      </c>
      <c r="F186" s="31" t="str">
        <f t="shared" si="58"/>
        <v/>
      </c>
      <c r="G186" s="31" t="str">
        <f t="shared" si="59"/>
        <v/>
      </c>
      <c r="H186" s="26" t="str">
        <f t="shared" si="62"/>
        <v/>
      </c>
      <c r="I186" s="25" t="str">
        <f t="shared" si="60"/>
        <v/>
      </c>
      <c r="K186" s="27" t="str">
        <f t="shared" si="61"/>
        <v/>
      </c>
      <c r="L186" s="28" t="str">
        <f t="shared" si="44"/>
        <v/>
      </c>
      <c r="M186" s="29" t="str">
        <f t="shared" si="45"/>
        <v/>
      </c>
      <c r="N186" s="28" t="str">
        <f t="shared" si="46"/>
        <v/>
      </c>
      <c r="O186" s="29" t="str">
        <f t="shared" si="47"/>
        <v/>
      </c>
      <c r="P186" s="28" t="str">
        <f t="shared" si="48"/>
        <v/>
      </c>
      <c r="Q186" s="29" t="str">
        <f t="shared" si="49"/>
        <v/>
      </c>
      <c r="R186" s="28" t="str">
        <f t="shared" si="50"/>
        <v/>
      </c>
      <c r="S186" s="29" t="str">
        <f t="shared" si="51"/>
        <v/>
      </c>
      <c r="T186" s="28" t="str">
        <f t="shared" si="52"/>
        <v/>
      </c>
      <c r="U186" s="29" t="str">
        <f t="shared" si="53"/>
        <v/>
      </c>
      <c r="V186" s="28" t="str">
        <f t="shared" si="54"/>
        <v/>
      </c>
      <c r="W186" s="29" t="str">
        <f t="shared" si="55"/>
        <v/>
      </c>
    </row>
    <row r="187" spans="1:23" x14ac:dyDescent="0.25">
      <c r="A187" s="14" t="str">
        <f t="shared" si="42"/>
        <v/>
      </c>
      <c r="B187" s="56" t="str">
        <f t="shared" ca="1" si="43"/>
        <v/>
      </c>
      <c r="C187" s="30" t="str">
        <f t="shared" si="56"/>
        <v/>
      </c>
      <c r="E187" s="25" t="str">
        <f t="shared" si="57"/>
        <v/>
      </c>
      <c r="F187" s="31" t="str">
        <f t="shared" si="58"/>
        <v/>
      </c>
      <c r="G187" s="31" t="str">
        <f t="shared" si="59"/>
        <v/>
      </c>
      <c r="H187" s="26" t="str">
        <f t="shared" si="62"/>
        <v/>
      </c>
      <c r="I187" s="25" t="str">
        <f t="shared" si="60"/>
        <v/>
      </c>
      <c r="K187" s="27" t="str">
        <f t="shared" si="61"/>
        <v/>
      </c>
      <c r="L187" s="28" t="str">
        <f t="shared" si="44"/>
        <v/>
      </c>
      <c r="M187" s="29" t="str">
        <f t="shared" si="45"/>
        <v/>
      </c>
      <c r="N187" s="28" t="str">
        <f t="shared" si="46"/>
        <v/>
      </c>
      <c r="O187" s="29" t="str">
        <f t="shared" si="47"/>
        <v/>
      </c>
      <c r="P187" s="28" t="str">
        <f t="shared" si="48"/>
        <v/>
      </c>
      <c r="Q187" s="29" t="str">
        <f t="shared" si="49"/>
        <v/>
      </c>
      <c r="R187" s="28" t="str">
        <f t="shared" si="50"/>
        <v/>
      </c>
      <c r="S187" s="29" t="str">
        <f t="shared" si="51"/>
        <v/>
      </c>
      <c r="T187" s="28" t="str">
        <f t="shared" si="52"/>
        <v/>
      </c>
      <c r="U187" s="29" t="str">
        <f t="shared" si="53"/>
        <v/>
      </c>
      <c r="V187" s="28" t="str">
        <f t="shared" si="54"/>
        <v/>
      </c>
      <c r="W187" s="29" t="str">
        <f t="shared" si="55"/>
        <v/>
      </c>
    </row>
    <row r="188" spans="1:23" x14ac:dyDescent="0.25">
      <c r="A188" s="14" t="str">
        <f t="shared" si="42"/>
        <v/>
      </c>
      <c r="B188" s="56" t="str">
        <f t="shared" ca="1" si="43"/>
        <v/>
      </c>
      <c r="C188" s="30" t="str">
        <f t="shared" si="56"/>
        <v/>
      </c>
      <c r="E188" s="25" t="str">
        <f t="shared" si="57"/>
        <v/>
      </c>
      <c r="F188" s="31" t="str">
        <f t="shared" si="58"/>
        <v/>
      </c>
      <c r="G188" s="31" t="str">
        <f t="shared" si="59"/>
        <v/>
      </c>
      <c r="H188" s="26" t="str">
        <f t="shared" si="62"/>
        <v/>
      </c>
      <c r="I188" s="25" t="str">
        <f t="shared" si="60"/>
        <v/>
      </c>
      <c r="K188" s="27" t="str">
        <f t="shared" si="61"/>
        <v/>
      </c>
      <c r="L188" s="28" t="str">
        <f t="shared" si="44"/>
        <v/>
      </c>
      <c r="M188" s="29" t="str">
        <f t="shared" si="45"/>
        <v/>
      </c>
      <c r="N188" s="28" t="str">
        <f t="shared" si="46"/>
        <v/>
      </c>
      <c r="O188" s="29" t="str">
        <f t="shared" si="47"/>
        <v/>
      </c>
      <c r="P188" s="28" t="str">
        <f t="shared" si="48"/>
        <v/>
      </c>
      <c r="Q188" s="29" t="str">
        <f t="shared" si="49"/>
        <v/>
      </c>
      <c r="R188" s="28" t="str">
        <f t="shared" si="50"/>
        <v/>
      </c>
      <c r="S188" s="29" t="str">
        <f t="shared" si="51"/>
        <v/>
      </c>
      <c r="T188" s="28" t="str">
        <f t="shared" si="52"/>
        <v/>
      </c>
      <c r="U188" s="29" t="str">
        <f t="shared" si="53"/>
        <v/>
      </c>
      <c r="V188" s="28" t="str">
        <f t="shared" si="54"/>
        <v/>
      </c>
      <c r="W188" s="29" t="str">
        <f t="shared" si="55"/>
        <v/>
      </c>
    </row>
    <row r="189" spans="1:23" x14ac:dyDescent="0.25">
      <c r="A189" s="14" t="str">
        <f t="shared" si="42"/>
        <v/>
      </c>
      <c r="B189" s="56" t="str">
        <f t="shared" ca="1" si="43"/>
        <v/>
      </c>
      <c r="C189" s="30" t="str">
        <f t="shared" si="56"/>
        <v/>
      </c>
      <c r="E189" s="25" t="str">
        <f t="shared" si="57"/>
        <v/>
      </c>
      <c r="F189" s="31" t="str">
        <f t="shared" si="58"/>
        <v/>
      </c>
      <c r="G189" s="31" t="str">
        <f t="shared" si="59"/>
        <v/>
      </c>
      <c r="H189" s="26" t="str">
        <f t="shared" si="62"/>
        <v/>
      </c>
      <c r="I189" s="25" t="str">
        <f t="shared" si="60"/>
        <v/>
      </c>
      <c r="K189" s="27" t="str">
        <f t="shared" si="61"/>
        <v/>
      </c>
      <c r="L189" s="28" t="str">
        <f t="shared" si="44"/>
        <v/>
      </c>
      <c r="M189" s="29" t="str">
        <f t="shared" si="45"/>
        <v/>
      </c>
      <c r="N189" s="28" t="str">
        <f t="shared" si="46"/>
        <v/>
      </c>
      <c r="O189" s="29" t="str">
        <f t="shared" si="47"/>
        <v/>
      </c>
      <c r="P189" s="28" t="str">
        <f t="shared" si="48"/>
        <v/>
      </c>
      <c r="Q189" s="29" t="str">
        <f t="shared" si="49"/>
        <v/>
      </c>
      <c r="R189" s="28" t="str">
        <f t="shared" si="50"/>
        <v/>
      </c>
      <c r="S189" s="29" t="str">
        <f t="shared" si="51"/>
        <v/>
      </c>
      <c r="T189" s="28" t="str">
        <f t="shared" si="52"/>
        <v/>
      </c>
      <c r="U189" s="29" t="str">
        <f t="shared" si="53"/>
        <v/>
      </c>
      <c r="V189" s="28" t="str">
        <f t="shared" si="54"/>
        <v/>
      </c>
      <c r="W189" s="29" t="str">
        <f t="shared" si="55"/>
        <v/>
      </c>
    </row>
    <row r="190" spans="1:23" x14ac:dyDescent="0.25">
      <c r="A190" s="14" t="str">
        <f t="shared" si="42"/>
        <v/>
      </c>
      <c r="B190" s="56" t="str">
        <f t="shared" ca="1" si="43"/>
        <v/>
      </c>
      <c r="C190" s="30" t="str">
        <f t="shared" si="56"/>
        <v/>
      </c>
      <c r="E190" s="25" t="str">
        <f t="shared" si="57"/>
        <v/>
      </c>
      <c r="F190" s="31" t="str">
        <f t="shared" si="58"/>
        <v/>
      </c>
      <c r="G190" s="31" t="str">
        <f t="shared" si="59"/>
        <v/>
      </c>
      <c r="H190" s="26" t="str">
        <f t="shared" si="62"/>
        <v/>
      </c>
      <c r="I190" s="25" t="str">
        <f t="shared" si="60"/>
        <v/>
      </c>
      <c r="K190" s="27" t="str">
        <f t="shared" si="61"/>
        <v/>
      </c>
      <c r="L190" s="28" t="str">
        <f t="shared" si="44"/>
        <v/>
      </c>
      <c r="M190" s="29" t="str">
        <f t="shared" si="45"/>
        <v/>
      </c>
      <c r="N190" s="28" t="str">
        <f t="shared" si="46"/>
        <v/>
      </c>
      <c r="O190" s="29" t="str">
        <f t="shared" si="47"/>
        <v/>
      </c>
      <c r="P190" s="28" t="str">
        <f t="shared" si="48"/>
        <v/>
      </c>
      <c r="Q190" s="29" t="str">
        <f t="shared" si="49"/>
        <v/>
      </c>
      <c r="R190" s="28" t="str">
        <f t="shared" si="50"/>
        <v/>
      </c>
      <c r="S190" s="29" t="str">
        <f t="shared" si="51"/>
        <v/>
      </c>
      <c r="T190" s="28" t="str">
        <f t="shared" si="52"/>
        <v/>
      </c>
      <c r="U190" s="29" t="str">
        <f t="shared" si="53"/>
        <v/>
      </c>
      <c r="V190" s="28" t="str">
        <f t="shared" si="54"/>
        <v/>
      </c>
      <c r="W190" s="29" t="str">
        <f t="shared" si="55"/>
        <v/>
      </c>
    </row>
    <row r="191" spans="1:23" x14ac:dyDescent="0.25">
      <c r="A191" s="14" t="str">
        <f t="shared" si="42"/>
        <v/>
      </c>
      <c r="B191" s="56" t="str">
        <f t="shared" ca="1" si="43"/>
        <v/>
      </c>
      <c r="C191" s="30" t="str">
        <f t="shared" si="56"/>
        <v/>
      </c>
      <c r="E191" s="25" t="str">
        <f t="shared" si="57"/>
        <v/>
      </c>
      <c r="F191" s="31" t="str">
        <f t="shared" si="58"/>
        <v/>
      </c>
      <c r="G191" s="31" t="str">
        <f t="shared" si="59"/>
        <v/>
      </c>
      <c r="H191" s="26" t="str">
        <f t="shared" si="62"/>
        <v/>
      </c>
      <c r="I191" s="25" t="str">
        <f t="shared" si="60"/>
        <v/>
      </c>
      <c r="K191" s="27" t="str">
        <f t="shared" si="61"/>
        <v/>
      </c>
      <c r="L191" s="28" t="str">
        <f t="shared" si="44"/>
        <v/>
      </c>
      <c r="M191" s="29" t="str">
        <f t="shared" si="45"/>
        <v/>
      </c>
      <c r="N191" s="28" t="str">
        <f t="shared" si="46"/>
        <v/>
      </c>
      <c r="O191" s="29" t="str">
        <f t="shared" si="47"/>
        <v/>
      </c>
      <c r="P191" s="28" t="str">
        <f t="shared" si="48"/>
        <v/>
      </c>
      <c r="Q191" s="29" t="str">
        <f t="shared" si="49"/>
        <v/>
      </c>
      <c r="R191" s="28" t="str">
        <f t="shared" si="50"/>
        <v/>
      </c>
      <c r="S191" s="29" t="str">
        <f t="shared" si="51"/>
        <v/>
      </c>
      <c r="T191" s="28" t="str">
        <f t="shared" si="52"/>
        <v/>
      </c>
      <c r="U191" s="29" t="str">
        <f t="shared" si="53"/>
        <v/>
      </c>
      <c r="V191" s="28" t="str">
        <f t="shared" si="54"/>
        <v/>
      </c>
      <c r="W191" s="29" t="str">
        <f t="shared" si="55"/>
        <v/>
      </c>
    </row>
    <row r="192" spans="1:23" x14ac:dyDescent="0.25">
      <c r="A192" s="14" t="str">
        <f t="shared" si="42"/>
        <v/>
      </c>
      <c r="B192" s="56" t="str">
        <f t="shared" ca="1" si="43"/>
        <v/>
      </c>
      <c r="C192" s="30" t="str">
        <f t="shared" si="56"/>
        <v/>
      </c>
      <c r="E192" s="25" t="str">
        <f t="shared" si="57"/>
        <v/>
      </c>
      <c r="F192" s="31" t="str">
        <f t="shared" si="58"/>
        <v/>
      </c>
      <c r="G192" s="31" t="str">
        <f t="shared" si="59"/>
        <v/>
      </c>
      <c r="H192" s="26" t="str">
        <f t="shared" si="62"/>
        <v/>
      </c>
      <c r="I192" s="25" t="str">
        <f t="shared" si="60"/>
        <v/>
      </c>
      <c r="K192" s="27" t="str">
        <f t="shared" si="61"/>
        <v/>
      </c>
      <c r="L192" s="28" t="str">
        <f t="shared" si="44"/>
        <v/>
      </c>
      <c r="M192" s="29" t="str">
        <f t="shared" si="45"/>
        <v/>
      </c>
      <c r="N192" s="28" t="str">
        <f t="shared" si="46"/>
        <v/>
      </c>
      <c r="O192" s="29" t="str">
        <f t="shared" si="47"/>
        <v/>
      </c>
      <c r="P192" s="28" t="str">
        <f t="shared" si="48"/>
        <v/>
      </c>
      <c r="Q192" s="29" t="str">
        <f t="shared" si="49"/>
        <v/>
      </c>
      <c r="R192" s="28" t="str">
        <f t="shared" si="50"/>
        <v/>
      </c>
      <c r="S192" s="29" t="str">
        <f t="shared" si="51"/>
        <v/>
      </c>
      <c r="T192" s="28" t="str">
        <f t="shared" si="52"/>
        <v/>
      </c>
      <c r="U192" s="29" t="str">
        <f t="shared" si="53"/>
        <v/>
      </c>
      <c r="V192" s="28" t="str">
        <f t="shared" si="54"/>
        <v/>
      </c>
      <c r="W192" s="29" t="str">
        <f t="shared" si="55"/>
        <v/>
      </c>
    </row>
    <row r="193" spans="1:23" x14ac:dyDescent="0.25">
      <c r="A193" s="14" t="str">
        <f t="shared" si="42"/>
        <v/>
      </c>
      <c r="B193" s="56" t="str">
        <f t="shared" ca="1" si="43"/>
        <v/>
      </c>
      <c r="C193" s="30" t="str">
        <f t="shared" si="56"/>
        <v/>
      </c>
      <c r="E193" s="25" t="str">
        <f t="shared" si="57"/>
        <v/>
      </c>
      <c r="F193" s="31" t="str">
        <f t="shared" si="58"/>
        <v/>
      </c>
      <c r="G193" s="31" t="str">
        <f t="shared" si="59"/>
        <v/>
      </c>
      <c r="H193" s="26" t="str">
        <f t="shared" si="62"/>
        <v/>
      </c>
      <c r="I193" s="25" t="str">
        <f t="shared" si="60"/>
        <v/>
      </c>
      <c r="K193" s="27" t="str">
        <f t="shared" si="61"/>
        <v/>
      </c>
      <c r="L193" s="28" t="str">
        <f t="shared" si="44"/>
        <v/>
      </c>
      <c r="M193" s="29" t="str">
        <f t="shared" si="45"/>
        <v/>
      </c>
      <c r="N193" s="28" t="str">
        <f t="shared" si="46"/>
        <v/>
      </c>
      <c r="O193" s="29" t="str">
        <f t="shared" si="47"/>
        <v/>
      </c>
      <c r="P193" s="28" t="str">
        <f t="shared" si="48"/>
        <v/>
      </c>
      <c r="Q193" s="29" t="str">
        <f t="shared" si="49"/>
        <v/>
      </c>
      <c r="R193" s="28" t="str">
        <f t="shared" si="50"/>
        <v/>
      </c>
      <c r="S193" s="29" t="str">
        <f t="shared" si="51"/>
        <v/>
      </c>
      <c r="T193" s="28" t="str">
        <f t="shared" si="52"/>
        <v/>
      </c>
      <c r="U193" s="29" t="str">
        <f t="shared" si="53"/>
        <v/>
      </c>
      <c r="V193" s="28" t="str">
        <f t="shared" si="54"/>
        <v/>
      </c>
      <c r="W193" s="29" t="str">
        <f t="shared" si="55"/>
        <v/>
      </c>
    </row>
    <row r="194" spans="1:23" x14ac:dyDescent="0.25">
      <c r="A194" s="14" t="str">
        <f t="shared" si="42"/>
        <v/>
      </c>
      <c r="B194" s="56" t="str">
        <f t="shared" ca="1" si="43"/>
        <v/>
      </c>
      <c r="C194" s="30" t="str">
        <f t="shared" si="56"/>
        <v/>
      </c>
      <c r="E194" s="25" t="str">
        <f t="shared" si="57"/>
        <v/>
      </c>
      <c r="F194" s="31" t="str">
        <f t="shared" si="58"/>
        <v/>
      </c>
      <c r="G194" s="31" t="str">
        <f t="shared" si="59"/>
        <v/>
      </c>
      <c r="H194" s="26" t="str">
        <f t="shared" si="62"/>
        <v/>
      </c>
      <c r="I194" s="25" t="str">
        <f t="shared" si="60"/>
        <v/>
      </c>
      <c r="K194" s="27" t="str">
        <f t="shared" si="61"/>
        <v/>
      </c>
      <c r="L194" s="28" t="str">
        <f t="shared" si="44"/>
        <v/>
      </c>
      <c r="M194" s="29" t="str">
        <f t="shared" si="45"/>
        <v/>
      </c>
      <c r="N194" s="28" t="str">
        <f t="shared" si="46"/>
        <v/>
      </c>
      <c r="O194" s="29" t="str">
        <f t="shared" si="47"/>
        <v/>
      </c>
      <c r="P194" s="28" t="str">
        <f t="shared" si="48"/>
        <v/>
      </c>
      <c r="Q194" s="29" t="str">
        <f t="shared" si="49"/>
        <v/>
      </c>
      <c r="R194" s="28" t="str">
        <f t="shared" si="50"/>
        <v/>
      </c>
      <c r="S194" s="29" t="str">
        <f t="shared" si="51"/>
        <v/>
      </c>
      <c r="T194" s="28" t="str">
        <f t="shared" si="52"/>
        <v/>
      </c>
      <c r="U194" s="29" t="str">
        <f t="shared" si="53"/>
        <v/>
      </c>
      <c r="V194" s="28" t="str">
        <f t="shared" si="54"/>
        <v/>
      </c>
      <c r="W194" s="29" t="str">
        <f t="shared" si="55"/>
        <v/>
      </c>
    </row>
    <row r="195" spans="1:23" x14ac:dyDescent="0.25">
      <c r="A195" s="14" t="str">
        <f t="shared" si="42"/>
        <v/>
      </c>
      <c r="B195" s="56" t="str">
        <f t="shared" ca="1" si="43"/>
        <v/>
      </c>
      <c r="C195" s="30" t="str">
        <f t="shared" si="56"/>
        <v/>
      </c>
      <c r="E195" s="25" t="str">
        <f t="shared" si="57"/>
        <v/>
      </c>
      <c r="F195" s="31" t="str">
        <f t="shared" si="58"/>
        <v/>
      </c>
      <c r="G195" s="31" t="str">
        <f t="shared" si="59"/>
        <v/>
      </c>
      <c r="H195" s="26" t="str">
        <f t="shared" si="62"/>
        <v/>
      </c>
      <c r="I195" s="25" t="str">
        <f t="shared" si="60"/>
        <v/>
      </c>
      <c r="K195" s="27" t="str">
        <f t="shared" si="61"/>
        <v/>
      </c>
      <c r="L195" s="28" t="str">
        <f t="shared" si="44"/>
        <v/>
      </c>
      <c r="M195" s="29" t="str">
        <f t="shared" si="45"/>
        <v/>
      </c>
      <c r="N195" s="28" t="str">
        <f t="shared" si="46"/>
        <v/>
      </c>
      <c r="O195" s="29" t="str">
        <f t="shared" si="47"/>
        <v/>
      </c>
      <c r="P195" s="28" t="str">
        <f t="shared" si="48"/>
        <v/>
      </c>
      <c r="Q195" s="29" t="str">
        <f t="shared" si="49"/>
        <v/>
      </c>
      <c r="R195" s="28" t="str">
        <f t="shared" si="50"/>
        <v/>
      </c>
      <c r="S195" s="29" t="str">
        <f t="shared" si="51"/>
        <v/>
      </c>
      <c r="T195" s="28" t="str">
        <f t="shared" si="52"/>
        <v/>
      </c>
      <c r="U195" s="29" t="str">
        <f t="shared" si="53"/>
        <v/>
      </c>
      <c r="V195" s="28" t="str">
        <f t="shared" si="54"/>
        <v/>
      </c>
      <c r="W195" s="29" t="str">
        <f t="shared" si="55"/>
        <v/>
      </c>
    </row>
    <row r="196" spans="1:23" x14ac:dyDescent="0.25">
      <c r="A196" s="14" t="str">
        <f t="shared" si="42"/>
        <v/>
      </c>
      <c r="B196" s="56" t="str">
        <f t="shared" ca="1" si="43"/>
        <v/>
      </c>
      <c r="C196" s="30" t="str">
        <f t="shared" si="56"/>
        <v/>
      </c>
      <c r="E196" s="25" t="str">
        <f t="shared" si="57"/>
        <v/>
      </c>
      <c r="F196" s="31" t="str">
        <f t="shared" si="58"/>
        <v/>
      </c>
      <c r="G196" s="31" t="str">
        <f t="shared" si="59"/>
        <v/>
      </c>
      <c r="H196" s="26" t="str">
        <f t="shared" si="62"/>
        <v/>
      </c>
      <c r="I196" s="25" t="str">
        <f t="shared" si="60"/>
        <v/>
      </c>
      <c r="K196" s="27" t="str">
        <f t="shared" si="61"/>
        <v/>
      </c>
      <c r="L196" s="28" t="str">
        <f t="shared" si="44"/>
        <v/>
      </c>
      <c r="M196" s="29" t="str">
        <f t="shared" si="45"/>
        <v/>
      </c>
      <c r="N196" s="28" t="str">
        <f t="shared" si="46"/>
        <v/>
      </c>
      <c r="O196" s="29" t="str">
        <f t="shared" si="47"/>
        <v/>
      </c>
      <c r="P196" s="28" t="str">
        <f t="shared" si="48"/>
        <v/>
      </c>
      <c r="Q196" s="29" t="str">
        <f t="shared" si="49"/>
        <v/>
      </c>
      <c r="R196" s="28" t="str">
        <f t="shared" si="50"/>
        <v/>
      </c>
      <c r="S196" s="29" t="str">
        <f t="shared" si="51"/>
        <v/>
      </c>
      <c r="T196" s="28" t="str">
        <f t="shared" si="52"/>
        <v/>
      </c>
      <c r="U196" s="29" t="str">
        <f t="shared" si="53"/>
        <v/>
      </c>
      <c r="V196" s="28" t="str">
        <f t="shared" si="54"/>
        <v/>
      </c>
      <c r="W196" s="29" t="str">
        <f t="shared" si="55"/>
        <v/>
      </c>
    </row>
    <row r="197" spans="1:23" x14ac:dyDescent="0.25">
      <c r="A197" s="14" t="str">
        <f t="shared" ref="A197:A260" si="63">IF(A196&lt;term*12,A196+1,"")</f>
        <v/>
      </c>
      <c r="B197" s="56" t="str">
        <f t="shared" ref="B197:B260" ca="1" si="64">IF(B196="","",IF(B196&lt;DateLastRepay,EDATE(Date1stRepay,A196),""))</f>
        <v/>
      </c>
      <c r="C197" s="30" t="str">
        <f t="shared" si="56"/>
        <v/>
      </c>
      <c r="E197" s="25" t="str">
        <f t="shared" si="57"/>
        <v/>
      </c>
      <c r="F197" s="31" t="str">
        <f t="shared" si="58"/>
        <v/>
      </c>
      <c r="G197" s="31" t="str">
        <f t="shared" si="59"/>
        <v/>
      </c>
      <c r="H197" s="26" t="str">
        <f t="shared" si="62"/>
        <v/>
      </c>
      <c r="I197" s="25" t="str">
        <f t="shared" si="60"/>
        <v/>
      </c>
      <c r="K197" s="27" t="str">
        <f t="shared" si="61"/>
        <v/>
      </c>
      <c r="L197" s="28" t="str">
        <f t="shared" ref="L197:L260" si="65">IF($A197="","",($E197)*(L$3^-$K197))</f>
        <v/>
      </c>
      <c r="M197" s="29" t="str">
        <f t="shared" ref="M197:M260" si="66">IF($A197="","",$K197*($E197*(L$3^-($K197-1))))</f>
        <v/>
      </c>
      <c r="N197" s="28" t="str">
        <f t="shared" ref="N197:N260" si="67">IF($A197="","",($E197)*(N$3^-$K197))</f>
        <v/>
      </c>
      <c r="O197" s="29" t="str">
        <f t="shared" ref="O197:O260" si="68">IF($A197="","",$K197*($E197)*(N$3^-($K197-1)))</f>
        <v/>
      </c>
      <c r="P197" s="28" t="str">
        <f t="shared" ref="P197:P260" si="69">IF($A197="","",($E197)*(P$3^-$K197))</f>
        <v/>
      </c>
      <c r="Q197" s="29" t="str">
        <f t="shared" ref="Q197:Q260" si="70">IF($A197="","",$K197*($E197)*(P$3^-($K197-1)))</f>
        <v/>
      </c>
      <c r="R197" s="28" t="str">
        <f t="shared" ref="R197:R260" si="71">IF($A197="","",($E197)*(R$3^-$K197))</f>
        <v/>
      </c>
      <c r="S197" s="29" t="str">
        <f t="shared" ref="S197:S260" si="72">IF($A197="","",$K197*($E197)*(R$3^-($K197-1)))</f>
        <v/>
      </c>
      <c r="T197" s="28" t="str">
        <f t="shared" ref="T197:T260" si="73">IF($A197="","",($E197)*(T$3^-$K197))</f>
        <v/>
      </c>
      <c r="U197" s="29" t="str">
        <f t="shared" ref="U197:U260" si="74">IF($A197="","",$K197*($E197)*(T$3^-($K197-1)))</f>
        <v/>
      </c>
      <c r="V197" s="28" t="str">
        <f t="shared" ref="V197:V260" si="75">IF($A197="","",($E197)*(V$3^-$K197))</f>
        <v/>
      </c>
      <c r="W197" s="29" t="str">
        <f t="shared" ref="W197:W260" si="76">IF($A197="","",$K197*($E197)*(V$3^-($K197-1)))</f>
        <v/>
      </c>
    </row>
    <row r="198" spans="1:23" x14ac:dyDescent="0.25">
      <c r="A198" s="14" t="str">
        <f t="shared" si="63"/>
        <v/>
      </c>
      <c r="B198" s="56" t="str">
        <f t="shared" ca="1" si="64"/>
        <v/>
      </c>
      <c r="C198" s="30" t="str">
        <f t="shared" ref="C198:C261" si="77">IF(A198="","",C197)</f>
        <v/>
      </c>
      <c r="E198" s="25" t="str">
        <f t="shared" ref="E198:E261" si="78">IF(A198="","",IF(D198="",IF(A199="",-(I197+G198)+FeeFinal,E197),D198))</f>
        <v/>
      </c>
      <c r="F198" s="31" t="str">
        <f t="shared" ref="F198:F261" si="79">IF(A198="","",ROUND(I197*C198/12,2))</f>
        <v/>
      </c>
      <c r="G198" s="31" t="str">
        <f t="shared" ref="G198:G261" si="80">IF(A198="","",IF(H197="Y",F198,G197+F198))</f>
        <v/>
      </c>
      <c r="H198" s="26" t="str">
        <f t="shared" si="62"/>
        <v/>
      </c>
      <c r="I198" s="25" t="str">
        <f t="shared" ref="I198:I261" si="81">IF(A198="","",IF(H198="Y",I197+E198+G198,I197+E198))</f>
        <v/>
      </c>
      <c r="K198" s="27" t="str">
        <f t="shared" ref="K198:K261" si="82">IF(A198="","",A198/12)</f>
        <v/>
      </c>
      <c r="L198" s="28" t="str">
        <f t="shared" si="65"/>
        <v/>
      </c>
      <c r="M198" s="29" t="str">
        <f t="shared" si="66"/>
        <v/>
      </c>
      <c r="N198" s="28" t="str">
        <f t="shared" si="67"/>
        <v/>
      </c>
      <c r="O198" s="29" t="str">
        <f t="shared" si="68"/>
        <v/>
      </c>
      <c r="P198" s="28" t="str">
        <f t="shared" si="69"/>
        <v/>
      </c>
      <c r="Q198" s="29" t="str">
        <f t="shared" si="70"/>
        <v/>
      </c>
      <c r="R198" s="28" t="str">
        <f t="shared" si="71"/>
        <v/>
      </c>
      <c r="S198" s="29" t="str">
        <f t="shared" si="72"/>
        <v/>
      </c>
      <c r="T198" s="28" t="str">
        <f t="shared" si="73"/>
        <v/>
      </c>
      <c r="U198" s="29" t="str">
        <f t="shared" si="74"/>
        <v/>
      </c>
      <c r="V198" s="28" t="str">
        <f t="shared" si="75"/>
        <v/>
      </c>
      <c r="W198" s="29" t="str">
        <f t="shared" si="76"/>
        <v/>
      </c>
    </row>
    <row r="199" spans="1:23" x14ac:dyDescent="0.25">
      <c r="A199" s="14" t="str">
        <f t="shared" si="63"/>
        <v/>
      </c>
      <c r="B199" s="56" t="str">
        <f t="shared" ca="1" si="64"/>
        <v/>
      </c>
      <c r="C199" s="30" t="str">
        <f t="shared" si="77"/>
        <v/>
      </c>
      <c r="E199" s="25" t="str">
        <f t="shared" si="78"/>
        <v/>
      </c>
      <c r="F199" s="31" t="str">
        <f t="shared" si="79"/>
        <v/>
      </c>
      <c r="G199" s="31" t="str">
        <f t="shared" si="80"/>
        <v/>
      </c>
      <c r="H199" s="26" t="str">
        <f t="shared" si="62"/>
        <v/>
      </c>
      <c r="I199" s="25" t="str">
        <f t="shared" si="81"/>
        <v/>
      </c>
      <c r="K199" s="27" t="str">
        <f t="shared" si="82"/>
        <v/>
      </c>
      <c r="L199" s="28" t="str">
        <f t="shared" si="65"/>
        <v/>
      </c>
      <c r="M199" s="29" t="str">
        <f t="shared" si="66"/>
        <v/>
      </c>
      <c r="N199" s="28" t="str">
        <f t="shared" si="67"/>
        <v/>
      </c>
      <c r="O199" s="29" t="str">
        <f t="shared" si="68"/>
        <v/>
      </c>
      <c r="P199" s="28" t="str">
        <f t="shared" si="69"/>
        <v/>
      </c>
      <c r="Q199" s="29" t="str">
        <f t="shared" si="70"/>
        <v/>
      </c>
      <c r="R199" s="28" t="str">
        <f t="shared" si="71"/>
        <v/>
      </c>
      <c r="S199" s="29" t="str">
        <f t="shared" si="72"/>
        <v/>
      </c>
      <c r="T199" s="28" t="str">
        <f t="shared" si="73"/>
        <v/>
      </c>
      <c r="U199" s="29" t="str">
        <f t="shared" si="74"/>
        <v/>
      </c>
      <c r="V199" s="28" t="str">
        <f t="shared" si="75"/>
        <v/>
      </c>
      <c r="W199" s="29" t="str">
        <f t="shared" si="76"/>
        <v/>
      </c>
    </row>
    <row r="200" spans="1:23" x14ac:dyDescent="0.25">
      <c r="A200" s="14" t="str">
        <f t="shared" si="63"/>
        <v/>
      </c>
      <c r="B200" s="56" t="str">
        <f t="shared" ca="1" si="64"/>
        <v/>
      </c>
      <c r="C200" s="30" t="str">
        <f t="shared" si="77"/>
        <v/>
      </c>
      <c r="E200" s="25" t="str">
        <f t="shared" si="78"/>
        <v/>
      </c>
      <c r="F200" s="31" t="str">
        <f t="shared" si="79"/>
        <v/>
      </c>
      <c r="G200" s="31" t="str">
        <f t="shared" si="80"/>
        <v/>
      </c>
      <c r="H200" s="26" t="str">
        <f t="shared" ref="H200:H263" si="83">IF(A200="","",IF(MOD(MONTH(B200),3)=0,"Y",""))</f>
        <v/>
      </c>
      <c r="I200" s="25" t="str">
        <f t="shared" si="81"/>
        <v/>
      </c>
      <c r="K200" s="27" t="str">
        <f t="shared" si="82"/>
        <v/>
      </c>
      <c r="L200" s="28" t="str">
        <f t="shared" si="65"/>
        <v/>
      </c>
      <c r="M200" s="29" t="str">
        <f t="shared" si="66"/>
        <v/>
      </c>
      <c r="N200" s="28" t="str">
        <f t="shared" si="67"/>
        <v/>
      </c>
      <c r="O200" s="29" t="str">
        <f t="shared" si="68"/>
        <v/>
      </c>
      <c r="P200" s="28" t="str">
        <f t="shared" si="69"/>
        <v/>
      </c>
      <c r="Q200" s="29" t="str">
        <f t="shared" si="70"/>
        <v/>
      </c>
      <c r="R200" s="28" t="str">
        <f t="shared" si="71"/>
        <v/>
      </c>
      <c r="S200" s="29" t="str">
        <f t="shared" si="72"/>
        <v/>
      </c>
      <c r="T200" s="28" t="str">
        <f t="shared" si="73"/>
        <v/>
      </c>
      <c r="U200" s="29" t="str">
        <f t="shared" si="74"/>
        <v/>
      </c>
      <c r="V200" s="28" t="str">
        <f t="shared" si="75"/>
        <v/>
      </c>
      <c r="W200" s="29" t="str">
        <f t="shared" si="76"/>
        <v/>
      </c>
    </row>
    <row r="201" spans="1:23" x14ac:dyDescent="0.25">
      <c r="A201" s="14" t="str">
        <f t="shared" si="63"/>
        <v/>
      </c>
      <c r="B201" s="56" t="str">
        <f t="shared" ca="1" si="64"/>
        <v/>
      </c>
      <c r="C201" s="30" t="str">
        <f t="shared" si="77"/>
        <v/>
      </c>
      <c r="E201" s="25" t="str">
        <f t="shared" si="78"/>
        <v/>
      </c>
      <c r="F201" s="31" t="str">
        <f t="shared" si="79"/>
        <v/>
      </c>
      <c r="G201" s="31" t="str">
        <f t="shared" si="80"/>
        <v/>
      </c>
      <c r="H201" s="26" t="str">
        <f t="shared" si="83"/>
        <v/>
      </c>
      <c r="I201" s="25" t="str">
        <f t="shared" si="81"/>
        <v/>
      </c>
      <c r="K201" s="27" t="str">
        <f t="shared" si="82"/>
        <v/>
      </c>
      <c r="L201" s="28" t="str">
        <f t="shared" si="65"/>
        <v/>
      </c>
      <c r="M201" s="29" t="str">
        <f t="shared" si="66"/>
        <v/>
      </c>
      <c r="N201" s="28" t="str">
        <f t="shared" si="67"/>
        <v/>
      </c>
      <c r="O201" s="29" t="str">
        <f t="shared" si="68"/>
        <v/>
      </c>
      <c r="P201" s="28" t="str">
        <f t="shared" si="69"/>
        <v/>
      </c>
      <c r="Q201" s="29" t="str">
        <f t="shared" si="70"/>
        <v/>
      </c>
      <c r="R201" s="28" t="str">
        <f t="shared" si="71"/>
        <v/>
      </c>
      <c r="S201" s="29" t="str">
        <f t="shared" si="72"/>
        <v/>
      </c>
      <c r="T201" s="28" t="str">
        <f t="shared" si="73"/>
        <v/>
      </c>
      <c r="U201" s="29" t="str">
        <f t="shared" si="74"/>
        <v/>
      </c>
      <c r="V201" s="28" t="str">
        <f t="shared" si="75"/>
        <v/>
      </c>
      <c r="W201" s="29" t="str">
        <f t="shared" si="76"/>
        <v/>
      </c>
    </row>
    <row r="202" spans="1:23" x14ac:dyDescent="0.25">
      <c r="A202" s="14" t="str">
        <f t="shared" si="63"/>
        <v/>
      </c>
      <c r="B202" s="56" t="str">
        <f t="shared" ca="1" si="64"/>
        <v/>
      </c>
      <c r="C202" s="30" t="str">
        <f t="shared" si="77"/>
        <v/>
      </c>
      <c r="E202" s="25" t="str">
        <f t="shared" si="78"/>
        <v/>
      </c>
      <c r="F202" s="31" t="str">
        <f t="shared" si="79"/>
        <v/>
      </c>
      <c r="G202" s="31" t="str">
        <f t="shared" si="80"/>
        <v/>
      </c>
      <c r="H202" s="26" t="str">
        <f t="shared" si="83"/>
        <v/>
      </c>
      <c r="I202" s="25" t="str">
        <f t="shared" si="81"/>
        <v/>
      </c>
      <c r="K202" s="27" t="str">
        <f t="shared" si="82"/>
        <v/>
      </c>
      <c r="L202" s="28" t="str">
        <f t="shared" si="65"/>
        <v/>
      </c>
      <c r="M202" s="29" t="str">
        <f t="shared" si="66"/>
        <v/>
      </c>
      <c r="N202" s="28" t="str">
        <f t="shared" si="67"/>
        <v/>
      </c>
      <c r="O202" s="29" t="str">
        <f t="shared" si="68"/>
        <v/>
      </c>
      <c r="P202" s="28" t="str">
        <f t="shared" si="69"/>
        <v/>
      </c>
      <c r="Q202" s="29" t="str">
        <f t="shared" si="70"/>
        <v/>
      </c>
      <c r="R202" s="28" t="str">
        <f t="shared" si="71"/>
        <v/>
      </c>
      <c r="S202" s="29" t="str">
        <f t="shared" si="72"/>
        <v/>
      </c>
      <c r="T202" s="28" t="str">
        <f t="shared" si="73"/>
        <v/>
      </c>
      <c r="U202" s="29" t="str">
        <f t="shared" si="74"/>
        <v/>
      </c>
      <c r="V202" s="28" t="str">
        <f t="shared" si="75"/>
        <v/>
      </c>
      <c r="W202" s="29" t="str">
        <f t="shared" si="76"/>
        <v/>
      </c>
    </row>
    <row r="203" spans="1:23" x14ac:dyDescent="0.25">
      <c r="A203" s="14" t="str">
        <f t="shared" si="63"/>
        <v/>
      </c>
      <c r="B203" s="56" t="str">
        <f t="shared" ca="1" si="64"/>
        <v/>
      </c>
      <c r="C203" s="30" t="str">
        <f t="shared" si="77"/>
        <v/>
      </c>
      <c r="E203" s="25" t="str">
        <f t="shared" si="78"/>
        <v/>
      </c>
      <c r="F203" s="31" t="str">
        <f t="shared" si="79"/>
        <v/>
      </c>
      <c r="G203" s="31" t="str">
        <f t="shared" si="80"/>
        <v/>
      </c>
      <c r="H203" s="26" t="str">
        <f t="shared" si="83"/>
        <v/>
      </c>
      <c r="I203" s="25" t="str">
        <f t="shared" si="81"/>
        <v/>
      </c>
      <c r="K203" s="27" t="str">
        <f t="shared" si="82"/>
        <v/>
      </c>
      <c r="L203" s="28" t="str">
        <f t="shared" si="65"/>
        <v/>
      </c>
      <c r="M203" s="29" t="str">
        <f t="shared" si="66"/>
        <v/>
      </c>
      <c r="N203" s="28" t="str">
        <f t="shared" si="67"/>
        <v/>
      </c>
      <c r="O203" s="29" t="str">
        <f t="shared" si="68"/>
        <v/>
      </c>
      <c r="P203" s="28" t="str">
        <f t="shared" si="69"/>
        <v/>
      </c>
      <c r="Q203" s="29" t="str">
        <f t="shared" si="70"/>
        <v/>
      </c>
      <c r="R203" s="28" t="str">
        <f t="shared" si="71"/>
        <v/>
      </c>
      <c r="S203" s="29" t="str">
        <f t="shared" si="72"/>
        <v/>
      </c>
      <c r="T203" s="28" t="str">
        <f t="shared" si="73"/>
        <v/>
      </c>
      <c r="U203" s="29" t="str">
        <f t="shared" si="74"/>
        <v/>
      </c>
      <c r="V203" s="28" t="str">
        <f t="shared" si="75"/>
        <v/>
      </c>
      <c r="W203" s="29" t="str">
        <f t="shared" si="76"/>
        <v/>
      </c>
    </row>
    <row r="204" spans="1:23" x14ac:dyDescent="0.25">
      <c r="A204" s="14" t="str">
        <f t="shared" si="63"/>
        <v/>
      </c>
      <c r="B204" s="56" t="str">
        <f t="shared" ca="1" si="64"/>
        <v/>
      </c>
      <c r="C204" s="30" t="str">
        <f t="shared" si="77"/>
        <v/>
      </c>
      <c r="E204" s="25" t="str">
        <f t="shared" si="78"/>
        <v/>
      </c>
      <c r="F204" s="31" t="str">
        <f t="shared" si="79"/>
        <v/>
      </c>
      <c r="G204" s="31" t="str">
        <f t="shared" si="80"/>
        <v/>
      </c>
      <c r="H204" s="26" t="str">
        <f t="shared" si="83"/>
        <v/>
      </c>
      <c r="I204" s="25" t="str">
        <f t="shared" si="81"/>
        <v/>
      </c>
      <c r="K204" s="27" t="str">
        <f t="shared" si="82"/>
        <v/>
      </c>
      <c r="L204" s="28" t="str">
        <f t="shared" si="65"/>
        <v/>
      </c>
      <c r="M204" s="29" t="str">
        <f t="shared" si="66"/>
        <v/>
      </c>
      <c r="N204" s="28" t="str">
        <f t="shared" si="67"/>
        <v/>
      </c>
      <c r="O204" s="29" t="str">
        <f t="shared" si="68"/>
        <v/>
      </c>
      <c r="P204" s="28" t="str">
        <f t="shared" si="69"/>
        <v/>
      </c>
      <c r="Q204" s="29" t="str">
        <f t="shared" si="70"/>
        <v/>
      </c>
      <c r="R204" s="28" t="str">
        <f t="shared" si="71"/>
        <v/>
      </c>
      <c r="S204" s="29" t="str">
        <f t="shared" si="72"/>
        <v/>
      </c>
      <c r="T204" s="28" t="str">
        <f t="shared" si="73"/>
        <v/>
      </c>
      <c r="U204" s="29" t="str">
        <f t="shared" si="74"/>
        <v/>
      </c>
      <c r="V204" s="28" t="str">
        <f t="shared" si="75"/>
        <v/>
      </c>
      <c r="W204" s="29" t="str">
        <f t="shared" si="76"/>
        <v/>
      </c>
    </row>
    <row r="205" spans="1:23" x14ac:dyDescent="0.25">
      <c r="A205" s="14" t="str">
        <f t="shared" si="63"/>
        <v/>
      </c>
      <c r="B205" s="56" t="str">
        <f t="shared" ca="1" si="64"/>
        <v/>
      </c>
      <c r="C205" s="30" t="str">
        <f t="shared" si="77"/>
        <v/>
      </c>
      <c r="E205" s="25" t="str">
        <f t="shared" si="78"/>
        <v/>
      </c>
      <c r="F205" s="31" t="str">
        <f t="shared" si="79"/>
        <v/>
      </c>
      <c r="G205" s="31" t="str">
        <f t="shared" si="80"/>
        <v/>
      </c>
      <c r="H205" s="26" t="str">
        <f t="shared" si="83"/>
        <v/>
      </c>
      <c r="I205" s="25" t="str">
        <f t="shared" si="81"/>
        <v/>
      </c>
      <c r="K205" s="27" t="str">
        <f t="shared" si="82"/>
        <v/>
      </c>
      <c r="L205" s="28" t="str">
        <f t="shared" si="65"/>
        <v/>
      </c>
      <c r="M205" s="29" t="str">
        <f t="shared" si="66"/>
        <v/>
      </c>
      <c r="N205" s="28" t="str">
        <f t="shared" si="67"/>
        <v/>
      </c>
      <c r="O205" s="29" t="str">
        <f t="shared" si="68"/>
        <v/>
      </c>
      <c r="P205" s="28" t="str">
        <f t="shared" si="69"/>
        <v/>
      </c>
      <c r="Q205" s="29" t="str">
        <f t="shared" si="70"/>
        <v/>
      </c>
      <c r="R205" s="28" t="str">
        <f t="shared" si="71"/>
        <v/>
      </c>
      <c r="S205" s="29" t="str">
        <f t="shared" si="72"/>
        <v/>
      </c>
      <c r="T205" s="28" t="str">
        <f t="shared" si="73"/>
        <v/>
      </c>
      <c r="U205" s="29" t="str">
        <f t="shared" si="74"/>
        <v/>
      </c>
      <c r="V205" s="28" t="str">
        <f t="shared" si="75"/>
        <v/>
      </c>
      <c r="W205" s="29" t="str">
        <f t="shared" si="76"/>
        <v/>
      </c>
    </row>
    <row r="206" spans="1:23" x14ac:dyDescent="0.25">
      <c r="A206" s="14" t="str">
        <f t="shared" si="63"/>
        <v/>
      </c>
      <c r="B206" s="56" t="str">
        <f t="shared" ca="1" si="64"/>
        <v/>
      </c>
      <c r="C206" s="30" t="str">
        <f t="shared" si="77"/>
        <v/>
      </c>
      <c r="E206" s="25" t="str">
        <f t="shared" si="78"/>
        <v/>
      </c>
      <c r="F206" s="31" t="str">
        <f t="shared" si="79"/>
        <v/>
      </c>
      <c r="G206" s="31" t="str">
        <f t="shared" si="80"/>
        <v/>
      </c>
      <c r="H206" s="26" t="str">
        <f t="shared" si="83"/>
        <v/>
      </c>
      <c r="I206" s="25" t="str">
        <f t="shared" si="81"/>
        <v/>
      </c>
      <c r="K206" s="27" t="str">
        <f t="shared" si="82"/>
        <v/>
      </c>
      <c r="L206" s="28" t="str">
        <f t="shared" si="65"/>
        <v/>
      </c>
      <c r="M206" s="29" t="str">
        <f t="shared" si="66"/>
        <v/>
      </c>
      <c r="N206" s="28" t="str">
        <f t="shared" si="67"/>
        <v/>
      </c>
      <c r="O206" s="29" t="str">
        <f t="shared" si="68"/>
        <v/>
      </c>
      <c r="P206" s="28" t="str">
        <f t="shared" si="69"/>
        <v/>
      </c>
      <c r="Q206" s="29" t="str">
        <f t="shared" si="70"/>
        <v/>
      </c>
      <c r="R206" s="28" t="str">
        <f t="shared" si="71"/>
        <v/>
      </c>
      <c r="S206" s="29" t="str">
        <f t="shared" si="72"/>
        <v/>
      </c>
      <c r="T206" s="28" t="str">
        <f t="shared" si="73"/>
        <v/>
      </c>
      <c r="U206" s="29" t="str">
        <f t="shared" si="74"/>
        <v/>
      </c>
      <c r="V206" s="28" t="str">
        <f t="shared" si="75"/>
        <v/>
      </c>
      <c r="W206" s="29" t="str">
        <f t="shared" si="76"/>
        <v/>
      </c>
    </row>
    <row r="207" spans="1:23" x14ac:dyDescent="0.25">
      <c r="A207" s="14" t="str">
        <f t="shared" si="63"/>
        <v/>
      </c>
      <c r="B207" s="56" t="str">
        <f t="shared" ca="1" si="64"/>
        <v/>
      </c>
      <c r="C207" s="30" t="str">
        <f t="shared" si="77"/>
        <v/>
      </c>
      <c r="E207" s="25" t="str">
        <f t="shared" si="78"/>
        <v/>
      </c>
      <c r="F207" s="31" t="str">
        <f t="shared" si="79"/>
        <v/>
      </c>
      <c r="G207" s="31" t="str">
        <f t="shared" si="80"/>
        <v/>
      </c>
      <c r="H207" s="26" t="str">
        <f t="shared" si="83"/>
        <v/>
      </c>
      <c r="I207" s="25" t="str">
        <f t="shared" si="81"/>
        <v/>
      </c>
      <c r="K207" s="27" t="str">
        <f t="shared" si="82"/>
        <v/>
      </c>
      <c r="L207" s="28" t="str">
        <f t="shared" si="65"/>
        <v/>
      </c>
      <c r="M207" s="29" t="str">
        <f t="shared" si="66"/>
        <v/>
      </c>
      <c r="N207" s="28" t="str">
        <f t="shared" si="67"/>
        <v/>
      </c>
      <c r="O207" s="29" t="str">
        <f t="shared" si="68"/>
        <v/>
      </c>
      <c r="P207" s="28" t="str">
        <f t="shared" si="69"/>
        <v/>
      </c>
      <c r="Q207" s="29" t="str">
        <f t="shared" si="70"/>
        <v/>
      </c>
      <c r="R207" s="28" t="str">
        <f t="shared" si="71"/>
        <v/>
      </c>
      <c r="S207" s="29" t="str">
        <f t="shared" si="72"/>
        <v/>
      </c>
      <c r="T207" s="28" t="str">
        <f t="shared" si="73"/>
        <v/>
      </c>
      <c r="U207" s="29" t="str">
        <f t="shared" si="74"/>
        <v/>
      </c>
      <c r="V207" s="28" t="str">
        <f t="shared" si="75"/>
        <v/>
      </c>
      <c r="W207" s="29" t="str">
        <f t="shared" si="76"/>
        <v/>
      </c>
    </row>
    <row r="208" spans="1:23" x14ac:dyDescent="0.25">
      <c r="A208" s="14" t="str">
        <f t="shared" si="63"/>
        <v/>
      </c>
      <c r="B208" s="56" t="str">
        <f t="shared" ca="1" si="64"/>
        <v/>
      </c>
      <c r="C208" s="30" t="str">
        <f t="shared" si="77"/>
        <v/>
      </c>
      <c r="E208" s="25" t="str">
        <f t="shared" si="78"/>
        <v/>
      </c>
      <c r="F208" s="31" t="str">
        <f t="shared" si="79"/>
        <v/>
      </c>
      <c r="G208" s="31" t="str">
        <f t="shared" si="80"/>
        <v/>
      </c>
      <c r="H208" s="26" t="str">
        <f t="shared" si="83"/>
        <v/>
      </c>
      <c r="I208" s="25" t="str">
        <f t="shared" si="81"/>
        <v/>
      </c>
      <c r="K208" s="27" t="str">
        <f t="shared" si="82"/>
        <v/>
      </c>
      <c r="L208" s="28" t="str">
        <f t="shared" si="65"/>
        <v/>
      </c>
      <c r="M208" s="29" t="str">
        <f t="shared" si="66"/>
        <v/>
      </c>
      <c r="N208" s="28" t="str">
        <f t="shared" si="67"/>
        <v/>
      </c>
      <c r="O208" s="29" t="str">
        <f t="shared" si="68"/>
        <v/>
      </c>
      <c r="P208" s="28" t="str">
        <f t="shared" si="69"/>
        <v/>
      </c>
      <c r="Q208" s="29" t="str">
        <f t="shared" si="70"/>
        <v/>
      </c>
      <c r="R208" s="28" t="str">
        <f t="shared" si="71"/>
        <v/>
      </c>
      <c r="S208" s="29" t="str">
        <f t="shared" si="72"/>
        <v/>
      </c>
      <c r="T208" s="28" t="str">
        <f t="shared" si="73"/>
        <v/>
      </c>
      <c r="U208" s="29" t="str">
        <f t="shared" si="74"/>
        <v/>
      </c>
      <c r="V208" s="28" t="str">
        <f t="shared" si="75"/>
        <v/>
      </c>
      <c r="W208" s="29" t="str">
        <f t="shared" si="76"/>
        <v/>
      </c>
    </row>
    <row r="209" spans="1:23" x14ac:dyDescent="0.25">
      <c r="A209" s="14" t="str">
        <f t="shared" si="63"/>
        <v/>
      </c>
      <c r="B209" s="56" t="str">
        <f t="shared" ca="1" si="64"/>
        <v/>
      </c>
      <c r="C209" s="30" t="str">
        <f t="shared" si="77"/>
        <v/>
      </c>
      <c r="E209" s="25" t="str">
        <f t="shared" si="78"/>
        <v/>
      </c>
      <c r="F209" s="31" t="str">
        <f t="shared" si="79"/>
        <v/>
      </c>
      <c r="G209" s="31" t="str">
        <f t="shared" si="80"/>
        <v/>
      </c>
      <c r="H209" s="26" t="str">
        <f t="shared" si="83"/>
        <v/>
      </c>
      <c r="I209" s="25" t="str">
        <f t="shared" si="81"/>
        <v/>
      </c>
      <c r="K209" s="27" t="str">
        <f t="shared" si="82"/>
        <v/>
      </c>
      <c r="L209" s="28" t="str">
        <f t="shared" si="65"/>
        <v/>
      </c>
      <c r="M209" s="29" t="str">
        <f t="shared" si="66"/>
        <v/>
      </c>
      <c r="N209" s="28" t="str">
        <f t="shared" si="67"/>
        <v/>
      </c>
      <c r="O209" s="29" t="str">
        <f t="shared" si="68"/>
        <v/>
      </c>
      <c r="P209" s="28" t="str">
        <f t="shared" si="69"/>
        <v/>
      </c>
      <c r="Q209" s="29" t="str">
        <f t="shared" si="70"/>
        <v/>
      </c>
      <c r="R209" s="28" t="str">
        <f t="shared" si="71"/>
        <v/>
      </c>
      <c r="S209" s="29" t="str">
        <f t="shared" si="72"/>
        <v/>
      </c>
      <c r="T209" s="28" t="str">
        <f t="shared" si="73"/>
        <v/>
      </c>
      <c r="U209" s="29" t="str">
        <f t="shared" si="74"/>
        <v/>
      </c>
      <c r="V209" s="28" t="str">
        <f t="shared" si="75"/>
        <v/>
      </c>
      <c r="W209" s="29" t="str">
        <f t="shared" si="76"/>
        <v/>
      </c>
    </row>
    <row r="210" spans="1:23" x14ac:dyDescent="0.25">
      <c r="A210" s="14" t="str">
        <f t="shared" si="63"/>
        <v/>
      </c>
      <c r="B210" s="56" t="str">
        <f t="shared" ca="1" si="64"/>
        <v/>
      </c>
      <c r="C210" s="30" t="str">
        <f t="shared" si="77"/>
        <v/>
      </c>
      <c r="E210" s="25" t="str">
        <f t="shared" si="78"/>
        <v/>
      </c>
      <c r="F210" s="31" t="str">
        <f t="shared" si="79"/>
        <v/>
      </c>
      <c r="G210" s="31" t="str">
        <f t="shared" si="80"/>
        <v/>
      </c>
      <c r="H210" s="26" t="str">
        <f t="shared" si="83"/>
        <v/>
      </c>
      <c r="I210" s="25" t="str">
        <f t="shared" si="81"/>
        <v/>
      </c>
      <c r="K210" s="27" t="str">
        <f t="shared" si="82"/>
        <v/>
      </c>
      <c r="L210" s="28" t="str">
        <f t="shared" si="65"/>
        <v/>
      </c>
      <c r="M210" s="29" t="str">
        <f t="shared" si="66"/>
        <v/>
      </c>
      <c r="N210" s="28" t="str">
        <f t="shared" si="67"/>
        <v/>
      </c>
      <c r="O210" s="29" t="str">
        <f t="shared" si="68"/>
        <v/>
      </c>
      <c r="P210" s="28" t="str">
        <f t="shared" si="69"/>
        <v/>
      </c>
      <c r="Q210" s="29" t="str">
        <f t="shared" si="70"/>
        <v/>
      </c>
      <c r="R210" s="28" t="str">
        <f t="shared" si="71"/>
        <v/>
      </c>
      <c r="S210" s="29" t="str">
        <f t="shared" si="72"/>
        <v/>
      </c>
      <c r="T210" s="28" t="str">
        <f t="shared" si="73"/>
        <v/>
      </c>
      <c r="U210" s="29" t="str">
        <f t="shared" si="74"/>
        <v/>
      </c>
      <c r="V210" s="28" t="str">
        <f t="shared" si="75"/>
        <v/>
      </c>
      <c r="W210" s="29" t="str">
        <f t="shared" si="76"/>
        <v/>
      </c>
    </row>
    <row r="211" spans="1:23" x14ac:dyDescent="0.25">
      <c r="A211" s="14" t="str">
        <f t="shared" si="63"/>
        <v/>
      </c>
      <c r="B211" s="56" t="str">
        <f t="shared" ca="1" si="64"/>
        <v/>
      </c>
      <c r="C211" s="30" t="str">
        <f t="shared" si="77"/>
        <v/>
      </c>
      <c r="E211" s="25" t="str">
        <f t="shared" si="78"/>
        <v/>
      </c>
      <c r="F211" s="31" t="str">
        <f t="shared" si="79"/>
        <v/>
      </c>
      <c r="G211" s="31" t="str">
        <f t="shared" si="80"/>
        <v/>
      </c>
      <c r="H211" s="26" t="str">
        <f t="shared" si="83"/>
        <v/>
      </c>
      <c r="I211" s="25" t="str">
        <f t="shared" si="81"/>
        <v/>
      </c>
      <c r="K211" s="27" t="str">
        <f t="shared" si="82"/>
        <v/>
      </c>
      <c r="L211" s="28" t="str">
        <f t="shared" si="65"/>
        <v/>
      </c>
      <c r="M211" s="29" t="str">
        <f t="shared" si="66"/>
        <v/>
      </c>
      <c r="N211" s="28" t="str">
        <f t="shared" si="67"/>
        <v/>
      </c>
      <c r="O211" s="29" t="str">
        <f t="shared" si="68"/>
        <v/>
      </c>
      <c r="P211" s="28" t="str">
        <f t="shared" si="69"/>
        <v/>
      </c>
      <c r="Q211" s="29" t="str">
        <f t="shared" si="70"/>
        <v/>
      </c>
      <c r="R211" s="28" t="str">
        <f t="shared" si="71"/>
        <v/>
      </c>
      <c r="S211" s="29" t="str">
        <f t="shared" si="72"/>
        <v/>
      </c>
      <c r="T211" s="28" t="str">
        <f t="shared" si="73"/>
        <v/>
      </c>
      <c r="U211" s="29" t="str">
        <f t="shared" si="74"/>
        <v/>
      </c>
      <c r="V211" s="28" t="str">
        <f t="shared" si="75"/>
        <v/>
      </c>
      <c r="W211" s="29" t="str">
        <f t="shared" si="76"/>
        <v/>
      </c>
    </row>
    <row r="212" spans="1:23" x14ac:dyDescent="0.25">
      <c r="A212" s="14" t="str">
        <f t="shared" si="63"/>
        <v/>
      </c>
      <c r="B212" s="56" t="str">
        <f t="shared" ca="1" si="64"/>
        <v/>
      </c>
      <c r="C212" s="30" t="str">
        <f t="shared" si="77"/>
        <v/>
      </c>
      <c r="E212" s="25" t="str">
        <f t="shared" si="78"/>
        <v/>
      </c>
      <c r="F212" s="31" t="str">
        <f t="shared" si="79"/>
        <v/>
      </c>
      <c r="G212" s="31" t="str">
        <f t="shared" si="80"/>
        <v/>
      </c>
      <c r="H212" s="26" t="str">
        <f t="shared" si="83"/>
        <v/>
      </c>
      <c r="I212" s="25" t="str">
        <f t="shared" si="81"/>
        <v/>
      </c>
      <c r="K212" s="27" t="str">
        <f t="shared" si="82"/>
        <v/>
      </c>
      <c r="L212" s="28" t="str">
        <f t="shared" si="65"/>
        <v/>
      </c>
      <c r="M212" s="29" t="str">
        <f t="shared" si="66"/>
        <v/>
      </c>
      <c r="N212" s="28" t="str">
        <f t="shared" si="67"/>
        <v/>
      </c>
      <c r="O212" s="29" t="str">
        <f t="shared" si="68"/>
        <v/>
      </c>
      <c r="P212" s="28" t="str">
        <f t="shared" si="69"/>
        <v/>
      </c>
      <c r="Q212" s="29" t="str">
        <f t="shared" si="70"/>
        <v/>
      </c>
      <c r="R212" s="28" t="str">
        <f t="shared" si="71"/>
        <v/>
      </c>
      <c r="S212" s="29" t="str">
        <f t="shared" si="72"/>
        <v/>
      </c>
      <c r="T212" s="28" t="str">
        <f t="shared" si="73"/>
        <v/>
      </c>
      <c r="U212" s="29" t="str">
        <f t="shared" si="74"/>
        <v/>
      </c>
      <c r="V212" s="28" t="str">
        <f t="shared" si="75"/>
        <v/>
      </c>
      <c r="W212" s="29" t="str">
        <f t="shared" si="76"/>
        <v/>
      </c>
    </row>
    <row r="213" spans="1:23" x14ac:dyDescent="0.25">
      <c r="A213" s="14" t="str">
        <f t="shared" si="63"/>
        <v/>
      </c>
      <c r="B213" s="56" t="str">
        <f t="shared" ca="1" si="64"/>
        <v/>
      </c>
      <c r="C213" s="30" t="str">
        <f t="shared" si="77"/>
        <v/>
      </c>
      <c r="E213" s="25" t="str">
        <f t="shared" si="78"/>
        <v/>
      </c>
      <c r="F213" s="31" t="str">
        <f t="shared" si="79"/>
        <v/>
      </c>
      <c r="G213" s="31" t="str">
        <f t="shared" si="80"/>
        <v/>
      </c>
      <c r="H213" s="26" t="str">
        <f t="shared" si="83"/>
        <v/>
      </c>
      <c r="I213" s="25" t="str">
        <f t="shared" si="81"/>
        <v/>
      </c>
      <c r="K213" s="27" t="str">
        <f t="shared" si="82"/>
        <v/>
      </c>
      <c r="L213" s="28" t="str">
        <f t="shared" si="65"/>
        <v/>
      </c>
      <c r="M213" s="29" t="str">
        <f t="shared" si="66"/>
        <v/>
      </c>
      <c r="N213" s="28" t="str">
        <f t="shared" si="67"/>
        <v/>
      </c>
      <c r="O213" s="29" t="str">
        <f t="shared" si="68"/>
        <v/>
      </c>
      <c r="P213" s="28" t="str">
        <f t="shared" si="69"/>
        <v/>
      </c>
      <c r="Q213" s="29" t="str">
        <f t="shared" si="70"/>
        <v/>
      </c>
      <c r="R213" s="28" t="str">
        <f t="shared" si="71"/>
        <v/>
      </c>
      <c r="S213" s="29" t="str">
        <f t="shared" si="72"/>
        <v/>
      </c>
      <c r="T213" s="28" t="str">
        <f t="shared" si="73"/>
        <v/>
      </c>
      <c r="U213" s="29" t="str">
        <f t="shared" si="74"/>
        <v/>
      </c>
      <c r="V213" s="28" t="str">
        <f t="shared" si="75"/>
        <v/>
      </c>
      <c r="W213" s="29" t="str">
        <f t="shared" si="76"/>
        <v/>
      </c>
    </row>
    <row r="214" spans="1:23" x14ac:dyDescent="0.25">
      <c r="A214" s="14" t="str">
        <f t="shared" si="63"/>
        <v/>
      </c>
      <c r="B214" s="56" t="str">
        <f t="shared" ca="1" si="64"/>
        <v/>
      </c>
      <c r="C214" s="30" t="str">
        <f t="shared" si="77"/>
        <v/>
      </c>
      <c r="E214" s="25" t="str">
        <f t="shared" si="78"/>
        <v/>
      </c>
      <c r="F214" s="31" t="str">
        <f t="shared" si="79"/>
        <v/>
      </c>
      <c r="G214" s="31" t="str">
        <f t="shared" si="80"/>
        <v/>
      </c>
      <c r="H214" s="26" t="str">
        <f t="shared" si="83"/>
        <v/>
      </c>
      <c r="I214" s="25" t="str">
        <f t="shared" si="81"/>
        <v/>
      </c>
      <c r="K214" s="27" t="str">
        <f t="shared" si="82"/>
        <v/>
      </c>
      <c r="L214" s="28" t="str">
        <f t="shared" si="65"/>
        <v/>
      </c>
      <c r="M214" s="29" t="str">
        <f t="shared" si="66"/>
        <v/>
      </c>
      <c r="N214" s="28" t="str">
        <f t="shared" si="67"/>
        <v/>
      </c>
      <c r="O214" s="29" t="str">
        <f t="shared" si="68"/>
        <v/>
      </c>
      <c r="P214" s="28" t="str">
        <f t="shared" si="69"/>
        <v/>
      </c>
      <c r="Q214" s="29" t="str">
        <f t="shared" si="70"/>
        <v/>
      </c>
      <c r="R214" s="28" t="str">
        <f t="shared" si="71"/>
        <v/>
      </c>
      <c r="S214" s="29" t="str">
        <f t="shared" si="72"/>
        <v/>
      </c>
      <c r="T214" s="28" t="str">
        <f t="shared" si="73"/>
        <v/>
      </c>
      <c r="U214" s="29" t="str">
        <f t="shared" si="74"/>
        <v/>
      </c>
      <c r="V214" s="28" t="str">
        <f t="shared" si="75"/>
        <v/>
      </c>
      <c r="W214" s="29" t="str">
        <f t="shared" si="76"/>
        <v/>
      </c>
    </row>
    <row r="215" spans="1:23" x14ac:dyDescent="0.25">
      <c r="A215" s="14" t="str">
        <f t="shared" si="63"/>
        <v/>
      </c>
      <c r="B215" s="56" t="str">
        <f t="shared" ca="1" si="64"/>
        <v/>
      </c>
      <c r="C215" s="30" t="str">
        <f t="shared" si="77"/>
        <v/>
      </c>
      <c r="E215" s="25" t="str">
        <f t="shared" si="78"/>
        <v/>
      </c>
      <c r="F215" s="31" t="str">
        <f t="shared" si="79"/>
        <v/>
      </c>
      <c r="G215" s="31" t="str">
        <f t="shared" si="80"/>
        <v/>
      </c>
      <c r="H215" s="26" t="str">
        <f t="shared" si="83"/>
        <v/>
      </c>
      <c r="I215" s="25" t="str">
        <f t="shared" si="81"/>
        <v/>
      </c>
      <c r="K215" s="27" t="str">
        <f t="shared" si="82"/>
        <v/>
      </c>
      <c r="L215" s="28" t="str">
        <f t="shared" si="65"/>
        <v/>
      </c>
      <c r="M215" s="29" t="str">
        <f t="shared" si="66"/>
        <v/>
      </c>
      <c r="N215" s="28" t="str">
        <f t="shared" si="67"/>
        <v/>
      </c>
      <c r="O215" s="29" t="str">
        <f t="shared" si="68"/>
        <v/>
      </c>
      <c r="P215" s="28" t="str">
        <f t="shared" si="69"/>
        <v/>
      </c>
      <c r="Q215" s="29" t="str">
        <f t="shared" si="70"/>
        <v/>
      </c>
      <c r="R215" s="28" t="str">
        <f t="shared" si="71"/>
        <v/>
      </c>
      <c r="S215" s="29" t="str">
        <f t="shared" si="72"/>
        <v/>
      </c>
      <c r="T215" s="28" t="str">
        <f t="shared" si="73"/>
        <v/>
      </c>
      <c r="U215" s="29" t="str">
        <f t="shared" si="74"/>
        <v/>
      </c>
      <c r="V215" s="28" t="str">
        <f t="shared" si="75"/>
        <v/>
      </c>
      <c r="W215" s="29" t="str">
        <f t="shared" si="76"/>
        <v/>
      </c>
    </row>
    <row r="216" spans="1:23" x14ac:dyDescent="0.25">
      <c r="A216" s="14" t="str">
        <f t="shared" si="63"/>
        <v/>
      </c>
      <c r="B216" s="56" t="str">
        <f t="shared" ca="1" si="64"/>
        <v/>
      </c>
      <c r="C216" s="30" t="str">
        <f t="shared" si="77"/>
        <v/>
      </c>
      <c r="E216" s="25" t="str">
        <f t="shared" si="78"/>
        <v/>
      </c>
      <c r="F216" s="31" t="str">
        <f t="shared" si="79"/>
        <v/>
      </c>
      <c r="G216" s="31" t="str">
        <f t="shared" si="80"/>
        <v/>
      </c>
      <c r="H216" s="26" t="str">
        <f t="shared" si="83"/>
        <v/>
      </c>
      <c r="I216" s="25" t="str">
        <f t="shared" si="81"/>
        <v/>
      </c>
      <c r="K216" s="27" t="str">
        <f t="shared" si="82"/>
        <v/>
      </c>
      <c r="L216" s="28" t="str">
        <f t="shared" si="65"/>
        <v/>
      </c>
      <c r="M216" s="29" t="str">
        <f t="shared" si="66"/>
        <v/>
      </c>
      <c r="N216" s="28" t="str">
        <f t="shared" si="67"/>
        <v/>
      </c>
      <c r="O216" s="29" t="str">
        <f t="shared" si="68"/>
        <v/>
      </c>
      <c r="P216" s="28" t="str">
        <f t="shared" si="69"/>
        <v/>
      </c>
      <c r="Q216" s="29" t="str">
        <f t="shared" si="70"/>
        <v/>
      </c>
      <c r="R216" s="28" t="str">
        <f t="shared" si="71"/>
        <v/>
      </c>
      <c r="S216" s="29" t="str">
        <f t="shared" si="72"/>
        <v/>
      </c>
      <c r="T216" s="28" t="str">
        <f t="shared" si="73"/>
        <v/>
      </c>
      <c r="U216" s="29" t="str">
        <f t="shared" si="74"/>
        <v/>
      </c>
      <c r="V216" s="28" t="str">
        <f t="shared" si="75"/>
        <v/>
      </c>
      <c r="W216" s="29" t="str">
        <f t="shared" si="76"/>
        <v/>
      </c>
    </row>
    <row r="217" spans="1:23" x14ac:dyDescent="0.25">
      <c r="A217" s="14" t="str">
        <f t="shared" si="63"/>
        <v/>
      </c>
      <c r="B217" s="56" t="str">
        <f t="shared" ca="1" si="64"/>
        <v/>
      </c>
      <c r="C217" s="30" t="str">
        <f t="shared" si="77"/>
        <v/>
      </c>
      <c r="E217" s="25" t="str">
        <f t="shared" si="78"/>
        <v/>
      </c>
      <c r="F217" s="31" t="str">
        <f t="shared" si="79"/>
        <v/>
      </c>
      <c r="G217" s="31" t="str">
        <f t="shared" si="80"/>
        <v/>
      </c>
      <c r="H217" s="26" t="str">
        <f t="shared" si="83"/>
        <v/>
      </c>
      <c r="I217" s="25" t="str">
        <f t="shared" si="81"/>
        <v/>
      </c>
      <c r="K217" s="27" t="str">
        <f t="shared" si="82"/>
        <v/>
      </c>
      <c r="L217" s="28" t="str">
        <f t="shared" si="65"/>
        <v/>
      </c>
      <c r="M217" s="29" t="str">
        <f t="shared" si="66"/>
        <v/>
      </c>
      <c r="N217" s="28" t="str">
        <f t="shared" si="67"/>
        <v/>
      </c>
      <c r="O217" s="29" t="str">
        <f t="shared" si="68"/>
        <v/>
      </c>
      <c r="P217" s="28" t="str">
        <f t="shared" si="69"/>
        <v/>
      </c>
      <c r="Q217" s="29" t="str">
        <f t="shared" si="70"/>
        <v/>
      </c>
      <c r="R217" s="28" t="str">
        <f t="shared" si="71"/>
        <v/>
      </c>
      <c r="S217" s="29" t="str">
        <f t="shared" si="72"/>
        <v/>
      </c>
      <c r="T217" s="28" t="str">
        <f t="shared" si="73"/>
        <v/>
      </c>
      <c r="U217" s="29" t="str">
        <f t="shared" si="74"/>
        <v/>
      </c>
      <c r="V217" s="28" t="str">
        <f t="shared" si="75"/>
        <v/>
      </c>
      <c r="W217" s="29" t="str">
        <f t="shared" si="76"/>
        <v/>
      </c>
    </row>
    <row r="218" spans="1:23" x14ac:dyDescent="0.25">
      <c r="A218" s="14" t="str">
        <f t="shared" si="63"/>
        <v/>
      </c>
      <c r="B218" s="56" t="str">
        <f t="shared" ca="1" si="64"/>
        <v/>
      </c>
      <c r="C218" s="30" t="str">
        <f t="shared" si="77"/>
        <v/>
      </c>
      <c r="E218" s="25" t="str">
        <f t="shared" si="78"/>
        <v/>
      </c>
      <c r="F218" s="31" t="str">
        <f t="shared" si="79"/>
        <v/>
      </c>
      <c r="G218" s="31" t="str">
        <f t="shared" si="80"/>
        <v/>
      </c>
      <c r="H218" s="26" t="str">
        <f t="shared" si="83"/>
        <v/>
      </c>
      <c r="I218" s="25" t="str">
        <f t="shared" si="81"/>
        <v/>
      </c>
      <c r="K218" s="27" t="str">
        <f t="shared" si="82"/>
        <v/>
      </c>
      <c r="L218" s="28" t="str">
        <f t="shared" si="65"/>
        <v/>
      </c>
      <c r="M218" s="29" t="str">
        <f t="shared" si="66"/>
        <v/>
      </c>
      <c r="N218" s="28" t="str">
        <f t="shared" si="67"/>
        <v/>
      </c>
      <c r="O218" s="29" t="str">
        <f t="shared" si="68"/>
        <v/>
      </c>
      <c r="P218" s="28" t="str">
        <f t="shared" si="69"/>
        <v/>
      </c>
      <c r="Q218" s="29" t="str">
        <f t="shared" si="70"/>
        <v/>
      </c>
      <c r="R218" s="28" t="str">
        <f t="shared" si="71"/>
        <v/>
      </c>
      <c r="S218" s="29" t="str">
        <f t="shared" si="72"/>
        <v/>
      </c>
      <c r="T218" s="28" t="str">
        <f t="shared" si="73"/>
        <v/>
      </c>
      <c r="U218" s="29" t="str">
        <f t="shared" si="74"/>
        <v/>
      </c>
      <c r="V218" s="28" t="str">
        <f t="shared" si="75"/>
        <v/>
      </c>
      <c r="W218" s="29" t="str">
        <f t="shared" si="76"/>
        <v/>
      </c>
    </row>
    <row r="219" spans="1:23" x14ac:dyDescent="0.25">
      <c r="A219" s="14" t="str">
        <f t="shared" si="63"/>
        <v/>
      </c>
      <c r="B219" s="56" t="str">
        <f t="shared" ca="1" si="64"/>
        <v/>
      </c>
      <c r="C219" s="30" t="str">
        <f t="shared" si="77"/>
        <v/>
      </c>
      <c r="E219" s="25" t="str">
        <f t="shared" si="78"/>
        <v/>
      </c>
      <c r="F219" s="31" t="str">
        <f t="shared" si="79"/>
        <v/>
      </c>
      <c r="G219" s="31" t="str">
        <f t="shared" si="80"/>
        <v/>
      </c>
      <c r="H219" s="26" t="str">
        <f t="shared" si="83"/>
        <v/>
      </c>
      <c r="I219" s="25" t="str">
        <f t="shared" si="81"/>
        <v/>
      </c>
      <c r="K219" s="27" t="str">
        <f t="shared" si="82"/>
        <v/>
      </c>
      <c r="L219" s="28" t="str">
        <f t="shared" si="65"/>
        <v/>
      </c>
      <c r="M219" s="29" t="str">
        <f t="shared" si="66"/>
        <v/>
      </c>
      <c r="N219" s="28" t="str">
        <f t="shared" si="67"/>
        <v/>
      </c>
      <c r="O219" s="29" t="str">
        <f t="shared" si="68"/>
        <v/>
      </c>
      <c r="P219" s="28" t="str">
        <f t="shared" si="69"/>
        <v/>
      </c>
      <c r="Q219" s="29" t="str">
        <f t="shared" si="70"/>
        <v/>
      </c>
      <c r="R219" s="28" t="str">
        <f t="shared" si="71"/>
        <v/>
      </c>
      <c r="S219" s="29" t="str">
        <f t="shared" si="72"/>
        <v/>
      </c>
      <c r="T219" s="28" t="str">
        <f t="shared" si="73"/>
        <v/>
      </c>
      <c r="U219" s="29" t="str">
        <f t="shared" si="74"/>
        <v/>
      </c>
      <c r="V219" s="28" t="str">
        <f t="shared" si="75"/>
        <v/>
      </c>
      <c r="W219" s="29" t="str">
        <f t="shared" si="76"/>
        <v/>
      </c>
    </row>
    <row r="220" spans="1:23" x14ac:dyDescent="0.25">
      <c r="A220" s="14" t="str">
        <f t="shared" si="63"/>
        <v/>
      </c>
      <c r="B220" s="56" t="str">
        <f t="shared" ca="1" si="64"/>
        <v/>
      </c>
      <c r="C220" s="30" t="str">
        <f t="shared" si="77"/>
        <v/>
      </c>
      <c r="E220" s="25" t="str">
        <f t="shared" si="78"/>
        <v/>
      </c>
      <c r="F220" s="31" t="str">
        <f t="shared" si="79"/>
        <v/>
      </c>
      <c r="G220" s="31" t="str">
        <f t="shared" si="80"/>
        <v/>
      </c>
      <c r="H220" s="26" t="str">
        <f t="shared" si="83"/>
        <v/>
      </c>
      <c r="I220" s="25" t="str">
        <f t="shared" si="81"/>
        <v/>
      </c>
      <c r="K220" s="27" t="str">
        <f t="shared" si="82"/>
        <v/>
      </c>
      <c r="L220" s="28" t="str">
        <f t="shared" si="65"/>
        <v/>
      </c>
      <c r="M220" s="29" t="str">
        <f t="shared" si="66"/>
        <v/>
      </c>
      <c r="N220" s="28" t="str">
        <f t="shared" si="67"/>
        <v/>
      </c>
      <c r="O220" s="29" t="str">
        <f t="shared" si="68"/>
        <v/>
      </c>
      <c r="P220" s="28" t="str">
        <f t="shared" si="69"/>
        <v/>
      </c>
      <c r="Q220" s="29" t="str">
        <f t="shared" si="70"/>
        <v/>
      </c>
      <c r="R220" s="28" t="str">
        <f t="shared" si="71"/>
        <v/>
      </c>
      <c r="S220" s="29" t="str">
        <f t="shared" si="72"/>
        <v/>
      </c>
      <c r="T220" s="28" t="str">
        <f t="shared" si="73"/>
        <v/>
      </c>
      <c r="U220" s="29" t="str">
        <f t="shared" si="74"/>
        <v/>
      </c>
      <c r="V220" s="28" t="str">
        <f t="shared" si="75"/>
        <v/>
      </c>
      <c r="W220" s="29" t="str">
        <f t="shared" si="76"/>
        <v/>
      </c>
    </row>
    <row r="221" spans="1:23" x14ac:dyDescent="0.25">
      <c r="A221" s="14" t="str">
        <f t="shared" si="63"/>
        <v/>
      </c>
      <c r="B221" s="56" t="str">
        <f t="shared" ca="1" si="64"/>
        <v/>
      </c>
      <c r="C221" s="30" t="str">
        <f t="shared" si="77"/>
        <v/>
      </c>
      <c r="E221" s="25" t="str">
        <f t="shared" si="78"/>
        <v/>
      </c>
      <c r="F221" s="31" t="str">
        <f t="shared" si="79"/>
        <v/>
      </c>
      <c r="G221" s="31" t="str">
        <f t="shared" si="80"/>
        <v/>
      </c>
      <c r="H221" s="26" t="str">
        <f t="shared" si="83"/>
        <v/>
      </c>
      <c r="I221" s="25" t="str">
        <f t="shared" si="81"/>
        <v/>
      </c>
      <c r="K221" s="27" t="str">
        <f t="shared" si="82"/>
        <v/>
      </c>
      <c r="L221" s="28" t="str">
        <f t="shared" si="65"/>
        <v/>
      </c>
      <c r="M221" s="29" t="str">
        <f t="shared" si="66"/>
        <v/>
      </c>
      <c r="N221" s="28" t="str">
        <f t="shared" si="67"/>
        <v/>
      </c>
      <c r="O221" s="29" t="str">
        <f t="shared" si="68"/>
        <v/>
      </c>
      <c r="P221" s="28" t="str">
        <f t="shared" si="69"/>
        <v/>
      </c>
      <c r="Q221" s="29" t="str">
        <f t="shared" si="70"/>
        <v/>
      </c>
      <c r="R221" s="28" t="str">
        <f t="shared" si="71"/>
        <v/>
      </c>
      <c r="S221" s="29" t="str">
        <f t="shared" si="72"/>
        <v/>
      </c>
      <c r="T221" s="28" t="str">
        <f t="shared" si="73"/>
        <v/>
      </c>
      <c r="U221" s="29" t="str">
        <f t="shared" si="74"/>
        <v/>
      </c>
      <c r="V221" s="28" t="str">
        <f t="shared" si="75"/>
        <v/>
      </c>
      <c r="W221" s="29" t="str">
        <f t="shared" si="76"/>
        <v/>
      </c>
    </row>
    <row r="222" spans="1:23" x14ac:dyDescent="0.25">
      <c r="A222" s="14" t="str">
        <f t="shared" si="63"/>
        <v/>
      </c>
      <c r="B222" s="56" t="str">
        <f t="shared" ca="1" si="64"/>
        <v/>
      </c>
      <c r="C222" s="30" t="str">
        <f t="shared" si="77"/>
        <v/>
      </c>
      <c r="E222" s="25" t="str">
        <f t="shared" si="78"/>
        <v/>
      </c>
      <c r="F222" s="31" t="str">
        <f t="shared" si="79"/>
        <v/>
      </c>
      <c r="G222" s="31" t="str">
        <f t="shared" si="80"/>
        <v/>
      </c>
      <c r="H222" s="26" t="str">
        <f t="shared" si="83"/>
        <v/>
      </c>
      <c r="I222" s="25" t="str">
        <f t="shared" si="81"/>
        <v/>
      </c>
      <c r="K222" s="27" t="str">
        <f t="shared" si="82"/>
        <v/>
      </c>
      <c r="L222" s="28" t="str">
        <f t="shared" si="65"/>
        <v/>
      </c>
      <c r="M222" s="29" t="str">
        <f t="shared" si="66"/>
        <v/>
      </c>
      <c r="N222" s="28" t="str">
        <f t="shared" si="67"/>
        <v/>
      </c>
      <c r="O222" s="29" t="str">
        <f t="shared" si="68"/>
        <v/>
      </c>
      <c r="P222" s="28" t="str">
        <f t="shared" si="69"/>
        <v/>
      </c>
      <c r="Q222" s="29" t="str">
        <f t="shared" si="70"/>
        <v/>
      </c>
      <c r="R222" s="28" t="str">
        <f t="shared" si="71"/>
        <v/>
      </c>
      <c r="S222" s="29" t="str">
        <f t="shared" si="72"/>
        <v/>
      </c>
      <c r="T222" s="28" t="str">
        <f t="shared" si="73"/>
        <v/>
      </c>
      <c r="U222" s="29" t="str">
        <f t="shared" si="74"/>
        <v/>
      </c>
      <c r="V222" s="28" t="str">
        <f t="shared" si="75"/>
        <v/>
      </c>
      <c r="W222" s="29" t="str">
        <f t="shared" si="76"/>
        <v/>
      </c>
    </row>
    <row r="223" spans="1:23" x14ac:dyDescent="0.25">
      <c r="A223" s="14" t="str">
        <f t="shared" si="63"/>
        <v/>
      </c>
      <c r="B223" s="56" t="str">
        <f t="shared" ca="1" si="64"/>
        <v/>
      </c>
      <c r="C223" s="30" t="str">
        <f t="shared" si="77"/>
        <v/>
      </c>
      <c r="E223" s="25" t="str">
        <f t="shared" si="78"/>
        <v/>
      </c>
      <c r="F223" s="31" t="str">
        <f t="shared" si="79"/>
        <v/>
      </c>
      <c r="G223" s="31" t="str">
        <f t="shared" si="80"/>
        <v/>
      </c>
      <c r="H223" s="26" t="str">
        <f t="shared" si="83"/>
        <v/>
      </c>
      <c r="I223" s="25" t="str">
        <f t="shared" si="81"/>
        <v/>
      </c>
      <c r="K223" s="27" t="str">
        <f t="shared" si="82"/>
        <v/>
      </c>
      <c r="L223" s="28" t="str">
        <f t="shared" si="65"/>
        <v/>
      </c>
      <c r="M223" s="29" t="str">
        <f t="shared" si="66"/>
        <v/>
      </c>
      <c r="N223" s="28" t="str">
        <f t="shared" si="67"/>
        <v/>
      </c>
      <c r="O223" s="29" t="str">
        <f t="shared" si="68"/>
        <v/>
      </c>
      <c r="P223" s="28" t="str">
        <f t="shared" si="69"/>
        <v/>
      </c>
      <c r="Q223" s="29" t="str">
        <f t="shared" si="70"/>
        <v/>
      </c>
      <c r="R223" s="28" t="str">
        <f t="shared" si="71"/>
        <v/>
      </c>
      <c r="S223" s="29" t="str">
        <f t="shared" si="72"/>
        <v/>
      </c>
      <c r="T223" s="28" t="str">
        <f t="shared" si="73"/>
        <v/>
      </c>
      <c r="U223" s="29" t="str">
        <f t="shared" si="74"/>
        <v/>
      </c>
      <c r="V223" s="28" t="str">
        <f t="shared" si="75"/>
        <v/>
      </c>
      <c r="W223" s="29" t="str">
        <f t="shared" si="76"/>
        <v/>
      </c>
    </row>
    <row r="224" spans="1:23" x14ac:dyDescent="0.25">
      <c r="A224" s="14" t="str">
        <f t="shared" si="63"/>
        <v/>
      </c>
      <c r="B224" s="56" t="str">
        <f t="shared" ca="1" si="64"/>
        <v/>
      </c>
      <c r="C224" s="30" t="str">
        <f t="shared" si="77"/>
        <v/>
      </c>
      <c r="E224" s="25" t="str">
        <f t="shared" si="78"/>
        <v/>
      </c>
      <c r="F224" s="31" t="str">
        <f t="shared" si="79"/>
        <v/>
      </c>
      <c r="G224" s="31" t="str">
        <f t="shared" si="80"/>
        <v/>
      </c>
      <c r="H224" s="26" t="str">
        <f t="shared" si="83"/>
        <v/>
      </c>
      <c r="I224" s="25" t="str">
        <f t="shared" si="81"/>
        <v/>
      </c>
      <c r="K224" s="27" t="str">
        <f t="shared" si="82"/>
        <v/>
      </c>
      <c r="L224" s="28" t="str">
        <f t="shared" si="65"/>
        <v/>
      </c>
      <c r="M224" s="29" t="str">
        <f t="shared" si="66"/>
        <v/>
      </c>
      <c r="N224" s="28" t="str">
        <f t="shared" si="67"/>
        <v/>
      </c>
      <c r="O224" s="29" t="str">
        <f t="shared" si="68"/>
        <v/>
      </c>
      <c r="P224" s="28" t="str">
        <f t="shared" si="69"/>
        <v/>
      </c>
      <c r="Q224" s="29" t="str">
        <f t="shared" si="70"/>
        <v/>
      </c>
      <c r="R224" s="28" t="str">
        <f t="shared" si="71"/>
        <v/>
      </c>
      <c r="S224" s="29" t="str">
        <f t="shared" si="72"/>
        <v/>
      </c>
      <c r="T224" s="28" t="str">
        <f t="shared" si="73"/>
        <v/>
      </c>
      <c r="U224" s="29" t="str">
        <f t="shared" si="74"/>
        <v/>
      </c>
      <c r="V224" s="28" t="str">
        <f t="shared" si="75"/>
        <v/>
      </c>
      <c r="W224" s="29" t="str">
        <f t="shared" si="76"/>
        <v/>
      </c>
    </row>
    <row r="225" spans="1:23" x14ac:dyDescent="0.25">
      <c r="A225" s="14" t="str">
        <f t="shared" si="63"/>
        <v/>
      </c>
      <c r="B225" s="56" t="str">
        <f t="shared" ca="1" si="64"/>
        <v/>
      </c>
      <c r="C225" s="30" t="str">
        <f t="shared" si="77"/>
        <v/>
      </c>
      <c r="E225" s="25" t="str">
        <f t="shared" si="78"/>
        <v/>
      </c>
      <c r="F225" s="31" t="str">
        <f t="shared" si="79"/>
        <v/>
      </c>
      <c r="G225" s="31" t="str">
        <f t="shared" si="80"/>
        <v/>
      </c>
      <c r="H225" s="26" t="str">
        <f t="shared" si="83"/>
        <v/>
      </c>
      <c r="I225" s="25" t="str">
        <f t="shared" si="81"/>
        <v/>
      </c>
      <c r="K225" s="27" t="str">
        <f t="shared" si="82"/>
        <v/>
      </c>
      <c r="L225" s="28" t="str">
        <f t="shared" si="65"/>
        <v/>
      </c>
      <c r="M225" s="29" t="str">
        <f t="shared" si="66"/>
        <v/>
      </c>
      <c r="N225" s="28" t="str">
        <f t="shared" si="67"/>
        <v/>
      </c>
      <c r="O225" s="29" t="str">
        <f t="shared" si="68"/>
        <v/>
      </c>
      <c r="P225" s="28" t="str">
        <f t="shared" si="69"/>
        <v/>
      </c>
      <c r="Q225" s="29" t="str">
        <f t="shared" si="70"/>
        <v/>
      </c>
      <c r="R225" s="28" t="str">
        <f t="shared" si="71"/>
        <v/>
      </c>
      <c r="S225" s="29" t="str">
        <f t="shared" si="72"/>
        <v/>
      </c>
      <c r="T225" s="28" t="str">
        <f t="shared" si="73"/>
        <v/>
      </c>
      <c r="U225" s="29" t="str">
        <f t="shared" si="74"/>
        <v/>
      </c>
      <c r="V225" s="28" t="str">
        <f t="shared" si="75"/>
        <v/>
      </c>
      <c r="W225" s="29" t="str">
        <f t="shared" si="76"/>
        <v/>
      </c>
    </row>
    <row r="226" spans="1:23" x14ac:dyDescent="0.25">
      <c r="A226" s="14" t="str">
        <f t="shared" si="63"/>
        <v/>
      </c>
      <c r="B226" s="56" t="str">
        <f t="shared" ca="1" si="64"/>
        <v/>
      </c>
      <c r="C226" s="30" t="str">
        <f t="shared" si="77"/>
        <v/>
      </c>
      <c r="E226" s="25" t="str">
        <f t="shared" si="78"/>
        <v/>
      </c>
      <c r="F226" s="31" t="str">
        <f t="shared" si="79"/>
        <v/>
      </c>
      <c r="G226" s="31" t="str">
        <f t="shared" si="80"/>
        <v/>
      </c>
      <c r="H226" s="26" t="str">
        <f t="shared" si="83"/>
        <v/>
      </c>
      <c r="I226" s="25" t="str">
        <f t="shared" si="81"/>
        <v/>
      </c>
      <c r="K226" s="27" t="str">
        <f t="shared" si="82"/>
        <v/>
      </c>
      <c r="L226" s="28" t="str">
        <f t="shared" si="65"/>
        <v/>
      </c>
      <c r="M226" s="29" t="str">
        <f t="shared" si="66"/>
        <v/>
      </c>
      <c r="N226" s="28" t="str">
        <f t="shared" si="67"/>
        <v/>
      </c>
      <c r="O226" s="29" t="str">
        <f t="shared" si="68"/>
        <v/>
      </c>
      <c r="P226" s="28" t="str">
        <f t="shared" si="69"/>
        <v/>
      </c>
      <c r="Q226" s="29" t="str">
        <f t="shared" si="70"/>
        <v/>
      </c>
      <c r="R226" s="28" t="str">
        <f t="shared" si="71"/>
        <v/>
      </c>
      <c r="S226" s="29" t="str">
        <f t="shared" si="72"/>
        <v/>
      </c>
      <c r="T226" s="28" t="str">
        <f t="shared" si="73"/>
        <v/>
      </c>
      <c r="U226" s="29" t="str">
        <f t="shared" si="74"/>
        <v/>
      </c>
      <c r="V226" s="28" t="str">
        <f t="shared" si="75"/>
        <v/>
      </c>
      <c r="W226" s="29" t="str">
        <f t="shared" si="76"/>
        <v/>
      </c>
    </row>
    <row r="227" spans="1:23" x14ac:dyDescent="0.25">
      <c r="A227" s="14" t="str">
        <f t="shared" si="63"/>
        <v/>
      </c>
      <c r="B227" s="56" t="str">
        <f t="shared" ca="1" si="64"/>
        <v/>
      </c>
      <c r="C227" s="30" t="str">
        <f t="shared" si="77"/>
        <v/>
      </c>
      <c r="E227" s="25" t="str">
        <f t="shared" si="78"/>
        <v/>
      </c>
      <c r="F227" s="31" t="str">
        <f t="shared" si="79"/>
        <v/>
      </c>
      <c r="G227" s="31" t="str">
        <f t="shared" si="80"/>
        <v/>
      </c>
      <c r="H227" s="26" t="str">
        <f t="shared" si="83"/>
        <v/>
      </c>
      <c r="I227" s="25" t="str">
        <f t="shared" si="81"/>
        <v/>
      </c>
      <c r="K227" s="27" t="str">
        <f t="shared" si="82"/>
        <v/>
      </c>
      <c r="L227" s="28" t="str">
        <f t="shared" si="65"/>
        <v/>
      </c>
      <c r="M227" s="29" t="str">
        <f t="shared" si="66"/>
        <v/>
      </c>
      <c r="N227" s="28" t="str">
        <f t="shared" si="67"/>
        <v/>
      </c>
      <c r="O227" s="29" t="str">
        <f t="shared" si="68"/>
        <v/>
      </c>
      <c r="P227" s="28" t="str">
        <f t="shared" si="69"/>
        <v/>
      </c>
      <c r="Q227" s="29" t="str">
        <f t="shared" si="70"/>
        <v/>
      </c>
      <c r="R227" s="28" t="str">
        <f t="shared" si="71"/>
        <v/>
      </c>
      <c r="S227" s="29" t="str">
        <f t="shared" si="72"/>
        <v/>
      </c>
      <c r="T227" s="28" t="str">
        <f t="shared" si="73"/>
        <v/>
      </c>
      <c r="U227" s="29" t="str">
        <f t="shared" si="74"/>
        <v/>
      </c>
      <c r="V227" s="28" t="str">
        <f t="shared" si="75"/>
        <v/>
      </c>
      <c r="W227" s="29" t="str">
        <f t="shared" si="76"/>
        <v/>
      </c>
    </row>
    <row r="228" spans="1:23" x14ac:dyDescent="0.25">
      <c r="A228" s="14" t="str">
        <f t="shared" si="63"/>
        <v/>
      </c>
      <c r="B228" s="56" t="str">
        <f t="shared" ca="1" si="64"/>
        <v/>
      </c>
      <c r="C228" s="30" t="str">
        <f t="shared" si="77"/>
        <v/>
      </c>
      <c r="E228" s="25" t="str">
        <f t="shared" si="78"/>
        <v/>
      </c>
      <c r="F228" s="31" t="str">
        <f t="shared" si="79"/>
        <v/>
      </c>
      <c r="G228" s="31" t="str">
        <f t="shared" si="80"/>
        <v/>
      </c>
      <c r="H228" s="26" t="str">
        <f t="shared" si="83"/>
        <v/>
      </c>
      <c r="I228" s="25" t="str">
        <f t="shared" si="81"/>
        <v/>
      </c>
      <c r="K228" s="27" t="str">
        <f t="shared" si="82"/>
        <v/>
      </c>
      <c r="L228" s="28" t="str">
        <f t="shared" si="65"/>
        <v/>
      </c>
      <c r="M228" s="29" t="str">
        <f t="shared" si="66"/>
        <v/>
      </c>
      <c r="N228" s="28" t="str">
        <f t="shared" si="67"/>
        <v/>
      </c>
      <c r="O228" s="29" t="str">
        <f t="shared" si="68"/>
        <v/>
      </c>
      <c r="P228" s="28" t="str">
        <f t="shared" si="69"/>
        <v/>
      </c>
      <c r="Q228" s="29" t="str">
        <f t="shared" si="70"/>
        <v/>
      </c>
      <c r="R228" s="28" t="str">
        <f t="shared" si="71"/>
        <v/>
      </c>
      <c r="S228" s="29" t="str">
        <f t="shared" si="72"/>
        <v/>
      </c>
      <c r="T228" s="28" t="str">
        <f t="shared" si="73"/>
        <v/>
      </c>
      <c r="U228" s="29" t="str">
        <f t="shared" si="74"/>
        <v/>
      </c>
      <c r="V228" s="28" t="str">
        <f t="shared" si="75"/>
        <v/>
      </c>
      <c r="W228" s="29" t="str">
        <f t="shared" si="76"/>
        <v/>
      </c>
    </row>
    <row r="229" spans="1:23" x14ac:dyDescent="0.25">
      <c r="A229" s="14" t="str">
        <f t="shared" si="63"/>
        <v/>
      </c>
      <c r="B229" s="56" t="str">
        <f t="shared" ca="1" si="64"/>
        <v/>
      </c>
      <c r="C229" s="30" t="str">
        <f t="shared" si="77"/>
        <v/>
      </c>
      <c r="E229" s="25" t="str">
        <f t="shared" si="78"/>
        <v/>
      </c>
      <c r="F229" s="31" t="str">
        <f t="shared" si="79"/>
        <v/>
      </c>
      <c r="G229" s="31" t="str">
        <f t="shared" si="80"/>
        <v/>
      </c>
      <c r="H229" s="26" t="str">
        <f t="shared" si="83"/>
        <v/>
      </c>
      <c r="I229" s="25" t="str">
        <f t="shared" si="81"/>
        <v/>
      </c>
      <c r="K229" s="27" t="str">
        <f t="shared" si="82"/>
        <v/>
      </c>
      <c r="L229" s="28" t="str">
        <f t="shared" si="65"/>
        <v/>
      </c>
      <c r="M229" s="29" t="str">
        <f t="shared" si="66"/>
        <v/>
      </c>
      <c r="N229" s="28" t="str">
        <f t="shared" si="67"/>
        <v/>
      </c>
      <c r="O229" s="29" t="str">
        <f t="shared" si="68"/>
        <v/>
      </c>
      <c r="P229" s="28" t="str">
        <f t="shared" si="69"/>
        <v/>
      </c>
      <c r="Q229" s="29" t="str">
        <f t="shared" si="70"/>
        <v/>
      </c>
      <c r="R229" s="28" t="str">
        <f t="shared" si="71"/>
        <v/>
      </c>
      <c r="S229" s="29" t="str">
        <f t="shared" si="72"/>
        <v/>
      </c>
      <c r="T229" s="28" t="str">
        <f t="shared" si="73"/>
        <v/>
      </c>
      <c r="U229" s="29" t="str">
        <f t="shared" si="74"/>
        <v/>
      </c>
      <c r="V229" s="28" t="str">
        <f t="shared" si="75"/>
        <v/>
      </c>
      <c r="W229" s="29" t="str">
        <f t="shared" si="76"/>
        <v/>
      </c>
    </row>
    <row r="230" spans="1:23" x14ac:dyDescent="0.25">
      <c r="A230" s="14" t="str">
        <f t="shared" si="63"/>
        <v/>
      </c>
      <c r="B230" s="56" t="str">
        <f t="shared" ca="1" si="64"/>
        <v/>
      </c>
      <c r="C230" s="30" t="str">
        <f t="shared" si="77"/>
        <v/>
      </c>
      <c r="E230" s="25" t="str">
        <f t="shared" si="78"/>
        <v/>
      </c>
      <c r="F230" s="31" t="str">
        <f t="shared" si="79"/>
        <v/>
      </c>
      <c r="G230" s="31" t="str">
        <f t="shared" si="80"/>
        <v/>
      </c>
      <c r="H230" s="26" t="str">
        <f t="shared" si="83"/>
        <v/>
      </c>
      <c r="I230" s="25" t="str">
        <f t="shared" si="81"/>
        <v/>
      </c>
      <c r="K230" s="27" t="str">
        <f t="shared" si="82"/>
        <v/>
      </c>
      <c r="L230" s="28" t="str">
        <f t="shared" si="65"/>
        <v/>
      </c>
      <c r="M230" s="29" t="str">
        <f t="shared" si="66"/>
        <v/>
      </c>
      <c r="N230" s="28" t="str">
        <f t="shared" si="67"/>
        <v/>
      </c>
      <c r="O230" s="29" t="str">
        <f t="shared" si="68"/>
        <v/>
      </c>
      <c r="P230" s="28" t="str">
        <f t="shared" si="69"/>
        <v/>
      </c>
      <c r="Q230" s="29" t="str">
        <f t="shared" si="70"/>
        <v/>
      </c>
      <c r="R230" s="28" t="str">
        <f t="shared" si="71"/>
        <v/>
      </c>
      <c r="S230" s="29" t="str">
        <f t="shared" si="72"/>
        <v/>
      </c>
      <c r="T230" s="28" t="str">
        <f t="shared" si="73"/>
        <v/>
      </c>
      <c r="U230" s="29" t="str">
        <f t="shared" si="74"/>
        <v/>
      </c>
      <c r="V230" s="28" t="str">
        <f t="shared" si="75"/>
        <v/>
      </c>
      <c r="W230" s="29" t="str">
        <f t="shared" si="76"/>
        <v/>
      </c>
    </row>
    <row r="231" spans="1:23" x14ac:dyDescent="0.25">
      <c r="A231" s="14" t="str">
        <f t="shared" si="63"/>
        <v/>
      </c>
      <c r="B231" s="56" t="str">
        <f t="shared" ca="1" si="64"/>
        <v/>
      </c>
      <c r="C231" s="30" t="str">
        <f t="shared" si="77"/>
        <v/>
      </c>
      <c r="E231" s="25" t="str">
        <f t="shared" si="78"/>
        <v/>
      </c>
      <c r="F231" s="31" t="str">
        <f t="shared" si="79"/>
        <v/>
      </c>
      <c r="G231" s="31" t="str">
        <f t="shared" si="80"/>
        <v/>
      </c>
      <c r="H231" s="26" t="str">
        <f t="shared" si="83"/>
        <v/>
      </c>
      <c r="I231" s="25" t="str">
        <f t="shared" si="81"/>
        <v/>
      </c>
      <c r="K231" s="27" t="str">
        <f t="shared" si="82"/>
        <v/>
      </c>
      <c r="L231" s="28" t="str">
        <f t="shared" si="65"/>
        <v/>
      </c>
      <c r="M231" s="29" t="str">
        <f t="shared" si="66"/>
        <v/>
      </c>
      <c r="N231" s="28" t="str">
        <f t="shared" si="67"/>
        <v/>
      </c>
      <c r="O231" s="29" t="str">
        <f t="shared" si="68"/>
        <v/>
      </c>
      <c r="P231" s="28" t="str">
        <f t="shared" si="69"/>
        <v/>
      </c>
      <c r="Q231" s="29" t="str">
        <f t="shared" si="70"/>
        <v/>
      </c>
      <c r="R231" s="28" t="str">
        <f t="shared" si="71"/>
        <v/>
      </c>
      <c r="S231" s="29" t="str">
        <f t="shared" si="72"/>
        <v/>
      </c>
      <c r="T231" s="28" t="str">
        <f t="shared" si="73"/>
        <v/>
      </c>
      <c r="U231" s="29" t="str">
        <f t="shared" si="74"/>
        <v/>
      </c>
      <c r="V231" s="28" t="str">
        <f t="shared" si="75"/>
        <v/>
      </c>
      <c r="W231" s="29" t="str">
        <f t="shared" si="76"/>
        <v/>
      </c>
    </row>
    <row r="232" spans="1:23" x14ac:dyDescent="0.25">
      <c r="A232" s="14" t="str">
        <f t="shared" si="63"/>
        <v/>
      </c>
      <c r="B232" s="56" t="str">
        <f t="shared" ca="1" si="64"/>
        <v/>
      </c>
      <c r="C232" s="30" t="str">
        <f t="shared" si="77"/>
        <v/>
      </c>
      <c r="E232" s="25" t="str">
        <f t="shared" si="78"/>
        <v/>
      </c>
      <c r="F232" s="31" t="str">
        <f t="shared" si="79"/>
        <v/>
      </c>
      <c r="G232" s="31" t="str">
        <f t="shared" si="80"/>
        <v/>
      </c>
      <c r="H232" s="26" t="str">
        <f t="shared" si="83"/>
        <v/>
      </c>
      <c r="I232" s="25" t="str">
        <f t="shared" si="81"/>
        <v/>
      </c>
      <c r="K232" s="27" t="str">
        <f t="shared" si="82"/>
        <v/>
      </c>
      <c r="L232" s="28" t="str">
        <f t="shared" si="65"/>
        <v/>
      </c>
      <c r="M232" s="29" t="str">
        <f t="shared" si="66"/>
        <v/>
      </c>
      <c r="N232" s="28" t="str">
        <f t="shared" si="67"/>
        <v/>
      </c>
      <c r="O232" s="29" t="str">
        <f t="shared" si="68"/>
        <v/>
      </c>
      <c r="P232" s="28" t="str">
        <f t="shared" si="69"/>
        <v/>
      </c>
      <c r="Q232" s="29" t="str">
        <f t="shared" si="70"/>
        <v/>
      </c>
      <c r="R232" s="28" t="str">
        <f t="shared" si="71"/>
        <v/>
      </c>
      <c r="S232" s="29" t="str">
        <f t="shared" si="72"/>
        <v/>
      </c>
      <c r="T232" s="28" t="str">
        <f t="shared" si="73"/>
        <v/>
      </c>
      <c r="U232" s="29" t="str">
        <f t="shared" si="74"/>
        <v/>
      </c>
      <c r="V232" s="28" t="str">
        <f t="shared" si="75"/>
        <v/>
      </c>
      <c r="W232" s="29" t="str">
        <f t="shared" si="76"/>
        <v/>
      </c>
    </row>
    <row r="233" spans="1:23" x14ac:dyDescent="0.25">
      <c r="A233" s="14" t="str">
        <f t="shared" si="63"/>
        <v/>
      </c>
      <c r="B233" s="56" t="str">
        <f t="shared" ca="1" si="64"/>
        <v/>
      </c>
      <c r="C233" s="30" t="str">
        <f t="shared" si="77"/>
        <v/>
      </c>
      <c r="E233" s="25" t="str">
        <f t="shared" si="78"/>
        <v/>
      </c>
      <c r="F233" s="31" t="str">
        <f t="shared" si="79"/>
        <v/>
      </c>
      <c r="G233" s="31" t="str">
        <f t="shared" si="80"/>
        <v/>
      </c>
      <c r="H233" s="26" t="str">
        <f t="shared" si="83"/>
        <v/>
      </c>
      <c r="I233" s="25" t="str">
        <f t="shared" si="81"/>
        <v/>
      </c>
      <c r="K233" s="27" t="str">
        <f t="shared" si="82"/>
        <v/>
      </c>
      <c r="L233" s="28" t="str">
        <f t="shared" si="65"/>
        <v/>
      </c>
      <c r="M233" s="29" t="str">
        <f t="shared" si="66"/>
        <v/>
      </c>
      <c r="N233" s="28" t="str">
        <f t="shared" si="67"/>
        <v/>
      </c>
      <c r="O233" s="29" t="str">
        <f t="shared" si="68"/>
        <v/>
      </c>
      <c r="P233" s="28" t="str">
        <f t="shared" si="69"/>
        <v/>
      </c>
      <c r="Q233" s="29" t="str">
        <f t="shared" si="70"/>
        <v/>
      </c>
      <c r="R233" s="28" t="str">
        <f t="shared" si="71"/>
        <v/>
      </c>
      <c r="S233" s="29" t="str">
        <f t="shared" si="72"/>
        <v/>
      </c>
      <c r="T233" s="28" t="str">
        <f t="shared" si="73"/>
        <v/>
      </c>
      <c r="U233" s="29" t="str">
        <f t="shared" si="74"/>
        <v/>
      </c>
      <c r="V233" s="28" t="str">
        <f t="shared" si="75"/>
        <v/>
      </c>
      <c r="W233" s="29" t="str">
        <f t="shared" si="76"/>
        <v/>
      </c>
    </row>
    <row r="234" spans="1:23" x14ac:dyDescent="0.25">
      <c r="A234" s="14" t="str">
        <f t="shared" si="63"/>
        <v/>
      </c>
      <c r="B234" s="56" t="str">
        <f t="shared" ca="1" si="64"/>
        <v/>
      </c>
      <c r="C234" s="30" t="str">
        <f t="shared" si="77"/>
        <v/>
      </c>
      <c r="E234" s="25" t="str">
        <f t="shared" si="78"/>
        <v/>
      </c>
      <c r="F234" s="31" t="str">
        <f t="shared" si="79"/>
        <v/>
      </c>
      <c r="G234" s="31" t="str">
        <f t="shared" si="80"/>
        <v/>
      </c>
      <c r="H234" s="26" t="str">
        <f t="shared" si="83"/>
        <v/>
      </c>
      <c r="I234" s="25" t="str">
        <f t="shared" si="81"/>
        <v/>
      </c>
      <c r="K234" s="27" t="str">
        <f t="shared" si="82"/>
        <v/>
      </c>
      <c r="L234" s="28" t="str">
        <f t="shared" si="65"/>
        <v/>
      </c>
      <c r="M234" s="29" t="str">
        <f t="shared" si="66"/>
        <v/>
      </c>
      <c r="N234" s="28" t="str">
        <f t="shared" si="67"/>
        <v/>
      </c>
      <c r="O234" s="29" t="str">
        <f t="shared" si="68"/>
        <v/>
      </c>
      <c r="P234" s="28" t="str">
        <f t="shared" si="69"/>
        <v/>
      </c>
      <c r="Q234" s="29" t="str">
        <f t="shared" si="70"/>
        <v/>
      </c>
      <c r="R234" s="28" t="str">
        <f t="shared" si="71"/>
        <v/>
      </c>
      <c r="S234" s="29" t="str">
        <f t="shared" si="72"/>
        <v/>
      </c>
      <c r="T234" s="28" t="str">
        <f t="shared" si="73"/>
        <v/>
      </c>
      <c r="U234" s="29" t="str">
        <f t="shared" si="74"/>
        <v/>
      </c>
      <c r="V234" s="28" t="str">
        <f t="shared" si="75"/>
        <v/>
      </c>
      <c r="W234" s="29" t="str">
        <f t="shared" si="76"/>
        <v/>
      </c>
    </row>
    <row r="235" spans="1:23" x14ac:dyDescent="0.25">
      <c r="A235" s="14" t="str">
        <f t="shared" si="63"/>
        <v/>
      </c>
      <c r="B235" s="56" t="str">
        <f t="shared" ca="1" si="64"/>
        <v/>
      </c>
      <c r="C235" s="30" t="str">
        <f t="shared" si="77"/>
        <v/>
      </c>
      <c r="E235" s="25" t="str">
        <f t="shared" si="78"/>
        <v/>
      </c>
      <c r="F235" s="31" t="str">
        <f t="shared" si="79"/>
        <v/>
      </c>
      <c r="G235" s="31" t="str">
        <f t="shared" si="80"/>
        <v/>
      </c>
      <c r="H235" s="26" t="str">
        <f t="shared" si="83"/>
        <v/>
      </c>
      <c r="I235" s="25" t="str">
        <f t="shared" si="81"/>
        <v/>
      </c>
      <c r="K235" s="27" t="str">
        <f t="shared" si="82"/>
        <v/>
      </c>
      <c r="L235" s="28" t="str">
        <f t="shared" si="65"/>
        <v/>
      </c>
      <c r="M235" s="29" t="str">
        <f t="shared" si="66"/>
        <v/>
      </c>
      <c r="N235" s="28" t="str">
        <f t="shared" si="67"/>
        <v/>
      </c>
      <c r="O235" s="29" t="str">
        <f t="shared" si="68"/>
        <v/>
      </c>
      <c r="P235" s="28" t="str">
        <f t="shared" si="69"/>
        <v/>
      </c>
      <c r="Q235" s="29" t="str">
        <f t="shared" si="70"/>
        <v/>
      </c>
      <c r="R235" s="28" t="str">
        <f t="shared" si="71"/>
        <v/>
      </c>
      <c r="S235" s="29" t="str">
        <f t="shared" si="72"/>
        <v/>
      </c>
      <c r="T235" s="28" t="str">
        <f t="shared" si="73"/>
        <v/>
      </c>
      <c r="U235" s="29" t="str">
        <f t="shared" si="74"/>
        <v/>
      </c>
      <c r="V235" s="28" t="str">
        <f t="shared" si="75"/>
        <v/>
      </c>
      <c r="W235" s="29" t="str">
        <f t="shared" si="76"/>
        <v/>
      </c>
    </row>
    <row r="236" spans="1:23" x14ac:dyDescent="0.25">
      <c r="A236" s="14" t="str">
        <f t="shared" si="63"/>
        <v/>
      </c>
      <c r="B236" s="56" t="str">
        <f t="shared" ca="1" si="64"/>
        <v/>
      </c>
      <c r="C236" s="30" t="str">
        <f t="shared" si="77"/>
        <v/>
      </c>
      <c r="E236" s="25" t="str">
        <f t="shared" si="78"/>
        <v/>
      </c>
      <c r="F236" s="31" t="str">
        <f t="shared" si="79"/>
        <v/>
      </c>
      <c r="G236" s="31" t="str">
        <f t="shared" si="80"/>
        <v/>
      </c>
      <c r="H236" s="26" t="str">
        <f t="shared" si="83"/>
        <v/>
      </c>
      <c r="I236" s="25" t="str">
        <f t="shared" si="81"/>
        <v/>
      </c>
      <c r="K236" s="27" t="str">
        <f t="shared" si="82"/>
        <v/>
      </c>
      <c r="L236" s="28" t="str">
        <f t="shared" si="65"/>
        <v/>
      </c>
      <c r="M236" s="29" t="str">
        <f t="shared" si="66"/>
        <v/>
      </c>
      <c r="N236" s="28" t="str">
        <f t="shared" si="67"/>
        <v/>
      </c>
      <c r="O236" s="29" t="str">
        <f t="shared" si="68"/>
        <v/>
      </c>
      <c r="P236" s="28" t="str">
        <f t="shared" si="69"/>
        <v/>
      </c>
      <c r="Q236" s="29" t="str">
        <f t="shared" si="70"/>
        <v/>
      </c>
      <c r="R236" s="28" t="str">
        <f t="shared" si="71"/>
        <v/>
      </c>
      <c r="S236" s="29" t="str">
        <f t="shared" si="72"/>
        <v/>
      </c>
      <c r="T236" s="28" t="str">
        <f t="shared" si="73"/>
        <v/>
      </c>
      <c r="U236" s="29" t="str">
        <f t="shared" si="74"/>
        <v/>
      </c>
      <c r="V236" s="28" t="str">
        <f t="shared" si="75"/>
        <v/>
      </c>
      <c r="W236" s="29" t="str">
        <f t="shared" si="76"/>
        <v/>
      </c>
    </row>
    <row r="237" spans="1:23" x14ac:dyDescent="0.25">
      <c r="A237" s="14" t="str">
        <f t="shared" si="63"/>
        <v/>
      </c>
      <c r="B237" s="56" t="str">
        <f t="shared" ca="1" si="64"/>
        <v/>
      </c>
      <c r="C237" s="30" t="str">
        <f t="shared" si="77"/>
        <v/>
      </c>
      <c r="E237" s="25" t="str">
        <f t="shared" si="78"/>
        <v/>
      </c>
      <c r="F237" s="31" t="str">
        <f t="shared" si="79"/>
        <v/>
      </c>
      <c r="G237" s="31" t="str">
        <f t="shared" si="80"/>
        <v/>
      </c>
      <c r="H237" s="26" t="str">
        <f t="shared" si="83"/>
        <v/>
      </c>
      <c r="I237" s="25" t="str">
        <f t="shared" si="81"/>
        <v/>
      </c>
      <c r="K237" s="27" t="str">
        <f t="shared" si="82"/>
        <v/>
      </c>
      <c r="L237" s="28" t="str">
        <f t="shared" si="65"/>
        <v/>
      </c>
      <c r="M237" s="29" t="str">
        <f t="shared" si="66"/>
        <v/>
      </c>
      <c r="N237" s="28" t="str">
        <f t="shared" si="67"/>
        <v/>
      </c>
      <c r="O237" s="29" t="str">
        <f t="shared" si="68"/>
        <v/>
      </c>
      <c r="P237" s="28" t="str">
        <f t="shared" si="69"/>
        <v/>
      </c>
      <c r="Q237" s="29" t="str">
        <f t="shared" si="70"/>
        <v/>
      </c>
      <c r="R237" s="28" t="str">
        <f t="shared" si="71"/>
        <v/>
      </c>
      <c r="S237" s="29" t="str">
        <f t="shared" si="72"/>
        <v/>
      </c>
      <c r="T237" s="28" t="str">
        <f t="shared" si="73"/>
        <v/>
      </c>
      <c r="U237" s="29" t="str">
        <f t="shared" si="74"/>
        <v/>
      </c>
      <c r="V237" s="28" t="str">
        <f t="shared" si="75"/>
        <v/>
      </c>
      <c r="W237" s="29" t="str">
        <f t="shared" si="76"/>
        <v/>
      </c>
    </row>
    <row r="238" spans="1:23" x14ac:dyDescent="0.25">
      <c r="A238" s="14" t="str">
        <f t="shared" si="63"/>
        <v/>
      </c>
      <c r="B238" s="56" t="str">
        <f t="shared" ca="1" si="64"/>
        <v/>
      </c>
      <c r="C238" s="30" t="str">
        <f t="shared" si="77"/>
        <v/>
      </c>
      <c r="E238" s="25" t="str">
        <f t="shared" si="78"/>
        <v/>
      </c>
      <c r="F238" s="31" t="str">
        <f t="shared" si="79"/>
        <v/>
      </c>
      <c r="G238" s="31" t="str">
        <f t="shared" si="80"/>
        <v/>
      </c>
      <c r="H238" s="26" t="str">
        <f t="shared" si="83"/>
        <v/>
      </c>
      <c r="I238" s="25" t="str">
        <f t="shared" si="81"/>
        <v/>
      </c>
      <c r="K238" s="27" t="str">
        <f t="shared" si="82"/>
        <v/>
      </c>
      <c r="L238" s="28" t="str">
        <f t="shared" si="65"/>
        <v/>
      </c>
      <c r="M238" s="29" t="str">
        <f t="shared" si="66"/>
        <v/>
      </c>
      <c r="N238" s="28" t="str">
        <f t="shared" si="67"/>
        <v/>
      </c>
      <c r="O238" s="29" t="str">
        <f t="shared" si="68"/>
        <v/>
      </c>
      <c r="P238" s="28" t="str">
        <f t="shared" si="69"/>
        <v/>
      </c>
      <c r="Q238" s="29" t="str">
        <f t="shared" si="70"/>
        <v/>
      </c>
      <c r="R238" s="28" t="str">
        <f t="shared" si="71"/>
        <v/>
      </c>
      <c r="S238" s="29" t="str">
        <f t="shared" si="72"/>
        <v/>
      </c>
      <c r="T238" s="28" t="str">
        <f t="shared" si="73"/>
        <v/>
      </c>
      <c r="U238" s="29" t="str">
        <f t="shared" si="74"/>
        <v/>
      </c>
      <c r="V238" s="28" t="str">
        <f t="shared" si="75"/>
        <v/>
      </c>
      <c r="W238" s="29" t="str">
        <f t="shared" si="76"/>
        <v/>
      </c>
    </row>
    <row r="239" spans="1:23" x14ac:dyDescent="0.25">
      <c r="A239" s="14" t="str">
        <f t="shared" si="63"/>
        <v/>
      </c>
      <c r="B239" s="56" t="str">
        <f t="shared" ca="1" si="64"/>
        <v/>
      </c>
      <c r="C239" s="30" t="str">
        <f t="shared" si="77"/>
        <v/>
      </c>
      <c r="E239" s="25" t="str">
        <f t="shared" si="78"/>
        <v/>
      </c>
      <c r="F239" s="31" t="str">
        <f t="shared" si="79"/>
        <v/>
      </c>
      <c r="G239" s="31" t="str">
        <f t="shared" si="80"/>
        <v/>
      </c>
      <c r="H239" s="26" t="str">
        <f t="shared" si="83"/>
        <v/>
      </c>
      <c r="I239" s="25" t="str">
        <f t="shared" si="81"/>
        <v/>
      </c>
      <c r="K239" s="27" t="str">
        <f t="shared" si="82"/>
        <v/>
      </c>
      <c r="L239" s="28" t="str">
        <f t="shared" si="65"/>
        <v/>
      </c>
      <c r="M239" s="29" t="str">
        <f t="shared" si="66"/>
        <v/>
      </c>
      <c r="N239" s="28" t="str">
        <f t="shared" si="67"/>
        <v/>
      </c>
      <c r="O239" s="29" t="str">
        <f t="shared" si="68"/>
        <v/>
      </c>
      <c r="P239" s="28" t="str">
        <f t="shared" si="69"/>
        <v/>
      </c>
      <c r="Q239" s="29" t="str">
        <f t="shared" si="70"/>
        <v/>
      </c>
      <c r="R239" s="28" t="str">
        <f t="shared" si="71"/>
        <v/>
      </c>
      <c r="S239" s="29" t="str">
        <f t="shared" si="72"/>
        <v/>
      </c>
      <c r="T239" s="28" t="str">
        <f t="shared" si="73"/>
        <v/>
      </c>
      <c r="U239" s="29" t="str">
        <f t="shared" si="74"/>
        <v/>
      </c>
      <c r="V239" s="28" t="str">
        <f t="shared" si="75"/>
        <v/>
      </c>
      <c r="W239" s="29" t="str">
        <f t="shared" si="76"/>
        <v/>
      </c>
    </row>
    <row r="240" spans="1:23" x14ac:dyDescent="0.25">
      <c r="A240" s="14" t="str">
        <f t="shared" si="63"/>
        <v/>
      </c>
      <c r="B240" s="56" t="str">
        <f t="shared" ca="1" si="64"/>
        <v/>
      </c>
      <c r="C240" s="30" t="str">
        <f t="shared" si="77"/>
        <v/>
      </c>
      <c r="E240" s="25" t="str">
        <f t="shared" si="78"/>
        <v/>
      </c>
      <c r="F240" s="31" t="str">
        <f t="shared" si="79"/>
        <v/>
      </c>
      <c r="G240" s="31" t="str">
        <f t="shared" si="80"/>
        <v/>
      </c>
      <c r="H240" s="26" t="str">
        <f t="shared" si="83"/>
        <v/>
      </c>
      <c r="I240" s="25" t="str">
        <f t="shared" si="81"/>
        <v/>
      </c>
      <c r="K240" s="27" t="str">
        <f t="shared" si="82"/>
        <v/>
      </c>
      <c r="L240" s="28" t="str">
        <f t="shared" si="65"/>
        <v/>
      </c>
      <c r="M240" s="29" t="str">
        <f t="shared" si="66"/>
        <v/>
      </c>
      <c r="N240" s="28" t="str">
        <f t="shared" si="67"/>
        <v/>
      </c>
      <c r="O240" s="29" t="str">
        <f t="shared" si="68"/>
        <v/>
      </c>
      <c r="P240" s="28" t="str">
        <f t="shared" si="69"/>
        <v/>
      </c>
      <c r="Q240" s="29" t="str">
        <f t="shared" si="70"/>
        <v/>
      </c>
      <c r="R240" s="28" t="str">
        <f t="shared" si="71"/>
        <v/>
      </c>
      <c r="S240" s="29" t="str">
        <f t="shared" si="72"/>
        <v/>
      </c>
      <c r="T240" s="28" t="str">
        <f t="shared" si="73"/>
        <v/>
      </c>
      <c r="U240" s="29" t="str">
        <f t="shared" si="74"/>
        <v/>
      </c>
      <c r="V240" s="28" t="str">
        <f t="shared" si="75"/>
        <v/>
      </c>
      <c r="W240" s="29" t="str">
        <f t="shared" si="76"/>
        <v/>
      </c>
    </row>
    <row r="241" spans="1:23" x14ac:dyDescent="0.25">
      <c r="A241" s="14" t="str">
        <f t="shared" si="63"/>
        <v/>
      </c>
      <c r="B241" s="56" t="str">
        <f t="shared" ca="1" si="64"/>
        <v/>
      </c>
      <c r="C241" s="30" t="str">
        <f t="shared" si="77"/>
        <v/>
      </c>
      <c r="E241" s="25" t="str">
        <f t="shared" si="78"/>
        <v/>
      </c>
      <c r="F241" s="31" t="str">
        <f t="shared" si="79"/>
        <v/>
      </c>
      <c r="G241" s="31" t="str">
        <f t="shared" si="80"/>
        <v/>
      </c>
      <c r="H241" s="26" t="str">
        <f t="shared" si="83"/>
        <v/>
      </c>
      <c r="I241" s="25" t="str">
        <f t="shared" si="81"/>
        <v/>
      </c>
      <c r="K241" s="27" t="str">
        <f t="shared" si="82"/>
        <v/>
      </c>
      <c r="L241" s="28" t="str">
        <f t="shared" si="65"/>
        <v/>
      </c>
      <c r="M241" s="29" t="str">
        <f t="shared" si="66"/>
        <v/>
      </c>
      <c r="N241" s="28" t="str">
        <f t="shared" si="67"/>
        <v/>
      </c>
      <c r="O241" s="29" t="str">
        <f t="shared" si="68"/>
        <v/>
      </c>
      <c r="P241" s="28" t="str">
        <f t="shared" si="69"/>
        <v/>
      </c>
      <c r="Q241" s="29" t="str">
        <f t="shared" si="70"/>
        <v/>
      </c>
      <c r="R241" s="28" t="str">
        <f t="shared" si="71"/>
        <v/>
      </c>
      <c r="S241" s="29" t="str">
        <f t="shared" si="72"/>
        <v/>
      </c>
      <c r="T241" s="28" t="str">
        <f t="shared" si="73"/>
        <v/>
      </c>
      <c r="U241" s="29" t="str">
        <f t="shared" si="74"/>
        <v/>
      </c>
      <c r="V241" s="28" t="str">
        <f t="shared" si="75"/>
        <v/>
      </c>
      <c r="W241" s="29" t="str">
        <f t="shared" si="76"/>
        <v/>
      </c>
    </row>
    <row r="242" spans="1:23" x14ac:dyDescent="0.25">
      <c r="A242" s="14" t="str">
        <f t="shared" si="63"/>
        <v/>
      </c>
      <c r="B242" s="56" t="str">
        <f t="shared" ca="1" si="64"/>
        <v/>
      </c>
      <c r="C242" s="30" t="str">
        <f t="shared" si="77"/>
        <v/>
      </c>
      <c r="E242" s="25" t="str">
        <f t="shared" si="78"/>
        <v/>
      </c>
      <c r="F242" s="31" t="str">
        <f t="shared" si="79"/>
        <v/>
      </c>
      <c r="G242" s="31" t="str">
        <f t="shared" si="80"/>
        <v/>
      </c>
      <c r="H242" s="26" t="str">
        <f t="shared" si="83"/>
        <v/>
      </c>
      <c r="I242" s="25" t="str">
        <f t="shared" si="81"/>
        <v/>
      </c>
      <c r="K242" s="27" t="str">
        <f t="shared" si="82"/>
        <v/>
      </c>
      <c r="L242" s="28" t="str">
        <f t="shared" si="65"/>
        <v/>
      </c>
      <c r="M242" s="29" t="str">
        <f t="shared" si="66"/>
        <v/>
      </c>
      <c r="N242" s="28" t="str">
        <f t="shared" si="67"/>
        <v/>
      </c>
      <c r="O242" s="29" t="str">
        <f t="shared" si="68"/>
        <v/>
      </c>
      <c r="P242" s="28" t="str">
        <f t="shared" si="69"/>
        <v/>
      </c>
      <c r="Q242" s="29" t="str">
        <f t="shared" si="70"/>
        <v/>
      </c>
      <c r="R242" s="28" t="str">
        <f t="shared" si="71"/>
        <v/>
      </c>
      <c r="S242" s="29" t="str">
        <f t="shared" si="72"/>
        <v/>
      </c>
      <c r="T242" s="28" t="str">
        <f t="shared" si="73"/>
        <v/>
      </c>
      <c r="U242" s="29" t="str">
        <f t="shared" si="74"/>
        <v/>
      </c>
      <c r="V242" s="28" t="str">
        <f t="shared" si="75"/>
        <v/>
      </c>
      <c r="W242" s="29" t="str">
        <f t="shared" si="76"/>
        <v/>
      </c>
    </row>
    <row r="243" spans="1:23" x14ac:dyDescent="0.25">
      <c r="A243" s="14" t="str">
        <f t="shared" si="63"/>
        <v/>
      </c>
      <c r="B243" s="56" t="str">
        <f t="shared" ca="1" si="64"/>
        <v/>
      </c>
      <c r="C243" s="30" t="str">
        <f t="shared" si="77"/>
        <v/>
      </c>
      <c r="E243" s="25" t="str">
        <f t="shared" si="78"/>
        <v/>
      </c>
      <c r="F243" s="31" t="str">
        <f t="shared" si="79"/>
        <v/>
      </c>
      <c r="G243" s="31" t="str">
        <f t="shared" si="80"/>
        <v/>
      </c>
      <c r="H243" s="26" t="str">
        <f t="shared" si="83"/>
        <v/>
      </c>
      <c r="I243" s="25" t="str">
        <f t="shared" si="81"/>
        <v/>
      </c>
      <c r="K243" s="27" t="str">
        <f t="shared" si="82"/>
        <v/>
      </c>
      <c r="L243" s="28" t="str">
        <f t="shared" si="65"/>
        <v/>
      </c>
      <c r="M243" s="29" t="str">
        <f t="shared" si="66"/>
        <v/>
      </c>
      <c r="N243" s="28" t="str">
        <f t="shared" si="67"/>
        <v/>
      </c>
      <c r="O243" s="29" t="str">
        <f t="shared" si="68"/>
        <v/>
      </c>
      <c r="P243" s="28" t="str">
        <f t="shared" si="69"/>
        <v/>
      </c>
      <c r="Q243" s="29" t="str">
        <f t="shared" si="70"/>
        <v/>
      </c>
      <c r="R243" s="28" t="str">
        <f t="shared" si="71"/>
        <v/>
      </c>
      <c r="S243" s="29" t="str">
        <f t="shared" si="72"/>
        <v/>
      </c>
      <c r="T243" s="28" t="str">
        <f t="shared" si="73"/>
        <v/>
      </c>
      <c r="U243" s="29" t="str">
        <f t="shared" si="74"/>
        <v/>
      </c>
      <c r="V243" s="28" t="str">
        <f t="shared" si="75"/>
        <v/>
      </c>
      <c r="W243" s="29" t="str">
        <f t="shared" si="76"/>
        <v/>
      </c>
    </row>
    <row r="244" spans="1:23" x14ac:dyDescent="0.25">
      <c r="A244" s="14" t="str">
        <f t="shared" si="63"/>
        <v/>
      </c>
      <c r="B244" s="56" t="str">
        <f t="shared" ca="1" si="64"/>
        <v/>
      </c>
      <c r="C244" s="30" t="str">
        <f t="shared" si="77"/>
        <v/>
      </c>
      <c r="E244" s="25" t="str">
        <f t="shared" si="78"/>
        <v/>
      </c>
      <c r="F244" s="31" t="str">
        <f t="shared" si="79"/>
        <v/>
      </c>
      <c r="G244" s="31" t="str">
        <f t="shared" si="80"/>
        <v/>
      </c>
      <c r="H244" s="26" t="str">
        <f t="shared" si="83"/>
        <v/>
      </c>
      <c r="I244" s="25" t="str">
        <f t="shared" si="81"/>
        <v/>
      </c>
      <c r="K244" s="27" t="str">
        <f t="shared" si="82"/>
        <v/>
      </c>
      <c r="L244" s="28" t="str">
        <f t="shared" si="65"/>
        <v/>
      </c>
      <c r="M244" s="29" t="str">
        <f t="shared" si="66"/>
        <v/>
      </c>
      <c r="N244" s="28" t="str">
        <f t="shared" si="67"/>
        <v/>
      </c>
      <c r="O244" s="29" t="str">
        <f t="shared" si="68"/>
        <v/>
      </c>
      <c r="P244" s="28" t="str">
        <f t="shared" si="69"/>
        <v/>
      </c>
      <c r="Q244" s="29" t="str">
        <f t="shared" si="70"/>
        <v/>
      </c>
      <c r="R244" s="28" t="str">
        <f t="shared" si="71"/>
        <v/>
      </c>
      <c r="S244" s="29" t="str">
        <f t="shared" si="72"/>
        <v/>
      </c>
      <c r="T244" s="28" t="str">
        <f t="shared" si="73"/>
        <v/>
      </c>
      <c r="U244" s="29" t="str">
        <f t="shared" si="74"/>
        <v/>
      </c>
      <c r="V244" s="28" t="str">
        <f t="shared" si="75"/>
        <v/>
      </c>
      <c r="W244" s="29" t="str">
        <f t="shared" si="76"/>
        <v/>
      </c>
    </row>
    <row r="245" spans="1:23" x14ac:dyDescent="0.25">
      <c r="A245" s="14" t="str">
        <f t="shared" si="63"/>
        <v/>
      </c>
      <c r="B245" s="56" t="str">
        <f t="shared" ca="1" si="64"/>
        <v/>
      </c>
      <c r="C245" s="30" t="str">
        <f t="shared" si="77"/>
        <v/>
      </c>
      <c r="E245" s="25" t="str">
        <f t="shared" si="78"/>
        <v/>
      </c>
      <c r="F245" s="31" t="str">
        <f t="shared" si="79"/>
        <v/>
      </c>
      <c r="G245" s="31" t="str">
        <f t="shared" si="80"/>
        <v/>
      </c>
      <c r="H245" s="26" t="str">
        <f t="shared" si="83"/>
        <v/>
      </c>
      <c r="I245" s="25" t="str">
        <f t="shared" si="81"/>
        <v/>
      </c>
      <c r="K245" s="27" t="str">
        <f t="shared" si="82"/>
        <v/>
      </c>
      <c r="L245" s="28" t="str">
        <f t="shared" si="65"/>
        <v/>
      </c>
      <c r="M245" s="29" t="str">
        <f t="shared" si="66"/>
        <v/>
      </c>
      <c r="N245" s="28" t="str">
        <f t="shared" si="67"/>
        <v/>
      </c>
      <c r="O245" s="29" t="str">
        <f t="shared" si="68"/>
        <v/>
      </c>
      <c r="P245" s="28" t="str">
        <f t="shared" si="69"/>
        <v/>
      </c>
      <c r="Q245" s="29" t="str">
        <f t="shared" si="70"/>
        <v/>
      </c>
      <c r="R245" s="28" t="str">
        <f t="shared" si="71"/>
        <v/>
      </c>
      <c r="S245" s="29" t="str">
        <f t="shared" si="72"/>
        <v/>
      </c>
      <c r="T245" s="28" t="str">
        <f t="shared" si="73"/>
        <v/>
      </c>
      <c r="U245" s="29" t="str">
        <f t="shared" si="74"/>
        <v/>
      </c>
      <c r="V245" s="28" t="str">
        <f t="shared" si="75"/>
        <v/>
      </c>
      <c r="W245" s="29" t="str">
        <f t="shared" si="76"/>
        <v/>
      </c>
    </row>
    <row r="246" spans="1:23" x14ac:dyDescent="0.25">
      <c r="A246" s="14" t="str">
        <f t="shared" si="63"/>
        <v/>
      </c>
      <c r="B246" s="56" t="str">
        <f t="shared" ca="1" si="64"/>
        <v/>
      </c>
      <c r="C246" s="30" t="str">
        <f t="shared" si="77"/>
        <v/>
      </c>
      <c r="E246" s="25" t="str">
        <f t="shared" si="78"/>
        <v/>
      </c>
      <c r="F246" s="31" t="str">
        <f t="shared" si="79"/>
        <v/>
      </c>
      <c r="G246" s="31" t="str">
        <f t="shared" si="80"/>
        <v/>
      </c>
      <c r="H246" s="26" t="str">
        <f t="shared" si="83"/>
        <v/>
      </c>
      <c r="I246" s="25" t="str">
        <f t="shared" si="81"/>
        <v/>
      </c>
      <c r="K246" s="27" t="str">
        <f t="shared" si="82"/>
        <v/>
      </c>
      <c r="L246" s="28" t="str">
        <f t="shared" si="65"/>
        <v/>
      </c>
      <c r="M246" s="29" t="str">
        <f t="shared" si="66"/>
        <v/>
      </c>
      <c r="N246" s="28" t="str">
        <f t="shared" si="67"/>
        <v/>
      </c>
      <c r="O246" s="29" t="str">
        <f t="shared" si="68"/>
        <v/>
      </c>
      <c r="P246" s="28" t="str">
        <f t="shared" si="69"/>
        <v/>
      </c>
      <c r="Q246" s="29" t="str">
        <f t="shared" si="70"/>
        <v/>
      </c>
      <c r="R246" s="28" t="str">
        <f t="shared" si="71"/>
        <v/>
      </c>
      <c r="S246" s="29" t="str">
        <f t="shared" si="72"/>
        <v/>
      </c>
      <c r="T246" s="28" t="str">
        <f t="shared" si="73"/>
        <v/>
      </c>
      <c r="U246" s="29" t="str">
        <f t="shared" si="74"/>
        <v/>
      </c>
      <c r="V246" s="28" t="str">
        <f t="shared" si="75"/>
        <v/>
      </c>
      <c r="W246" s="29" t="str">
        <f t="shared" si="76"/>
        <v/>
      </c>
    </row>
    <row r="247" spans="1:23" x14ac:dyDescent="0.25">
      <c r="A247" s="14" t="str">
        <f t="shared" si="63"/>
        <v/>
      </c>
      <c r="B247" s="56" t="str">
        <f t="shared" ca="1" si="64"/>
        <v/>
      </c>
      <c r="C247" s="30" t="str">
        <f t="shared" si="77"/>
        <v/>
      </c>
      <c r="E247" s="25" t="str">
        <f t="shared" si="78"/>
        <v/>
      </c>
      <c r="F247" s="31" t="str">
        <f t="shared" si="79"/>
        <v/>
      </c>
      <c r="G247" s="31" t="str">
        <f t="shared" si="80"/>
        <v/>
      </c>
      <c r="H247" s="26" t="str">
        <f t="shared" si="83"/>
        <v/>
      </c>
      <c r="I247" s="25" t="str">
        <f t="shared" si="81"/>
        <v/>
      </c>
      <c r="K247" s="27" t="str">
        <f t="shared" si="82"/>
        <v/>
      </c>
      <c r="L247" s="28" t="str">
        <f t="shared" si="65"/>
        <v/>
      </c>
      <c r="M247" s="29" t="str">
        <f t="shared" si="66"/>
        <v/>
      </c>
      <c r="N247" s="28" t="str">
        <f t="shared" si="67"/>
        <v/>
      </c>
      <c r="O247" s="29" t="str">
        <f t="shared" si="68"/>
        <v/>
      </c>
      <c r="P247" s="28" t="str">
        <f t="shared" si="69"/>
        <v/>
      </c>
      <c r="Q247" s="29" t="str">
        <f t="shared" si="70"/>
        <v/>
      </c>
      <c r="R247" s="28" t="str">
        <f t="shared" si="71"/>
        <v/>
      </c>
      <c r="S247" s="29" t="str">
        <f t="shared" si="72"/>
        <v/>
      </c>
      <c r="T247" s="28" t="str">
        <f t="shared" si="73"/>
        <v/>
      </c>
      <c r="U247" s="29" t="str">
        <f t="shared" si="74"/>
        <v/>
      </c>
      <c r="V247" s="28" t="str">
        <f t="shared" si="75"/>
        <v/>
      </c>
      <c r="W247" s="29" t="str">
        <f t="shared" si="76"/>
        <v/>
      </c>
    </row>
    <row r="248" spans="1:23" x14ac:dyDescent="0.25">
      <c r="A248" s="14" t="str">
        <f t="shared" si="63"/>
        <v/>
      </c>
      <c r="B248" s="56" t="str">
        <f t="shared" ca="1" si="64"/>
        <v/>
      </c>
      <c r="C248" s="30" t="str">
        <f t="shared" si="77"/>
        <v/>
      </c>
      <c r="E248" s="25" t="str">
        <f t="shared" si="78"/>
        <v/>
      </c>
      <c r="F248" s="31" t="str">
        <f t="shared" si="79"/>
        <v/>
      </c>
      <c r="G248" s="31" t="str">
        <f t="shared" si="80"/>
        <v/>
      </c>
      <c r="H248" s="26" t="str">
        <f t="shared" si="83"/>
        <v/>
      </c>
      <c r="I248" s="25" t="str">
        <f t="shared" si="81"/>
        <v/>
      </c>
      <c r="K248" s="27" t="str">
        <f t="shared" si="82"/>
        <v/>
      </c>
      <c r="L248" s="28" t="str">
        <f t="shared" si="65"/>
        <v/>
      </c>
      <c r="M248" s="29" t="str">
        <f t="shared" si="66"/>
        <v/>
      </c>
      <c r="N248" s="28" t="str">
        <f t="shared" si="67"/>
        <v/>
      </c>
      <c r="O248" s="29" t="str">
        <f t="shared" si="68"/>
        <v/>
      </c>
      <c r="P248" s="28" t="str">
        <f t="shared" si="69"/>
        <v/>
      </c>
      <c r="Q248" s="29" t="str">
        <f t="shared" si="70"/>
        <v/>
      </c>
      <c r="R248" s="28" t="str">
        <f t="shared" si="71"/>
        <v/>
      </c>
      <c r="S248" s="29" t="str">
        <f t="shared" si="72"/>
        <v/>
      </c>
      <c r="T248" s="28" t="str">
        <f t="shared" si="73"/>
        <v/>
      </c>
      <c r="U248" s="29" t="str">
        <f t="shared" si="74"/>
        <v/>
      </c>
      <c r="V248" s="28" t="str">
        <f t="shared" si="75"/>
        <v/>
      </c>
      <c r="W248" s="29" t="str">
        <f t="shared" si="76"/>
        <v/>
      </c>
    </row>
    <row r="249" spans="1:23" x14ac:dyDescent="0.25">
      <c r="A249" s="14" t="str">
        <f t="shared" si="63"/>
        <v/>
      </c>
      <c r="B249" s="56" t="str">
        <f t="shared" ca="1" si="64"/>
        <v/>
      </c>
      <c r="C249" s="30" t="str">
        <f t="shared" si="77"/>
        <v/>
      </c>
      <c r="E249" s="25" t="str">
        <f t="shared" si="78"/>
        <v/>
      </c>
      <c r="F249" s="31" t="str">
        <f t="shared" si="79"/>
        <v/>
      </c>
      <c r="G249" s="31" t="str">
        <f t="shared" si="80"/>
        <v/>
      </c>
      <c r="H249" s="26" t="str">
        <f t="shared" si="83"/>
        <v/>
      </c>
      <c r="I249" s="25" t="str">
        <f t="shared" si="81"/>
        <v/>
      </c>
      <c r="K249" s="27" t="str">
        <f t="shared" si="82"/>
        <v/>
      </c>
      <c r="L249" s="28" t="str">
        <f t="shared" si="65"/>
        <v/>
      </c>
      <c r="M249" s="29" t="str">
        <f t="shared" si="66"/>
        <v/>
      </c>
      <c r="N249" s="28" t="str">
        <f t="shared" si="67"/>
        <v/>
      </c>
      <c r="O249" s="29" t="str">
        <f t="shared" si="68"/>
        <v/>
      </c>
      <c r="P249" s="28" t="str">
        <f t="shared" si="69"/>
        <v/>
      </c>
      <c r="Q249" s="29" t="str">
        <f t="shared" si="70"/>
        <v/>
      </c>
      <c r="R249" s="28" t="str">
        <f t="shared" si="71"/>
        <v/>
      </c>
      <c r="S249" s="29" t="str">
        <f t="shared" si="72"/>
        <v/>
      </c>
      <c r="T249" s="28" t="str">
        <f t="shared" si="73"/>
        <v/>
      </c>
      <c r="U249" s="29" t="str">
        <f t="shared" si="74"/>
        <v/>
      </c>
      <c r="V249" s="28" t="str">
        <f t="shared" si="75"/>
        <v/>
      </c>
      <c r="W249" s="29" t="str">
        <f t="shared" si="76"/>
        <v/>
      </c>
    </row>
    <row r="250" spans="1:23" x14ac:dyDescent="0.25">
      <c r="A250" s="14" t="str">
        <f t="shared" si="63"/>
        <v/>
      </c>
      <c r="B250" s="56" t="str">
        <f t="shared" ca="1" si="64"/>
        <v/>
      </c>
      <c r="C250" s="30" t="str">
        <f t="shared" si="77"/>
        <v/>
      </c>
      <c r="E250" s="25" t="str">
        <f t="shared" si="78"/>
        <v/>
      </c>
      <c r="F250" s="31" t="str">
        <f t="shared" si="79"/>
        <v/>
      </c>
      <c r="G250" s="31" t="str">
        <f t="shared" si="80"/>
        <v/>
      </c>
      <c r="H250" s="26" t="str">
        <f t="shared" si="83"/>
        <v/>
      </c>
      <c r="I250" s="25" t="str">
        <f t="shared" si="81"/>
        <v/>
      </c>
      <c r="K250" s="27" t="str">
        <f t="shared" si="82"/>
        <v/>
      </c>
      <c r="L250" s="28" t="str">
        <f t="shared" si="65"/>
        <v/>
      </c>
      <c r="M250" s="29" t="str">
        <f t="shared" si="66"/>
        <v/>
      </c>
      <c r="N250" s="28" t="str">
        <f t="shared" si="67"/>
        <v/>
      </c>
      <c r="O250" s="29" t="str">
        <f t="shared" si="68"/>
        <v/>
      </c>
      <c r="P250" s="28" t="str">
        <f t="shared" si="69"/>
        <v/>
      </c>
      <c r="Q250" s="29" t="str">
        <f t="shared" si="70"/>
        <v/>
      </c>
      <c r="R250" s="28" t="str">
        <f t="shared" si="71"/>
        <v/>
      </c>
      <c r="S250" s="29" t="str">
        <f t="shared" si="72"/>
        <v/>
      </c>
      <c r="T250" s="28" t="str">
        <f t="shared" si="73"/>
        <v/>
      </c>
      <c r="U250" s="29" t="str">
        <f t="shared" si="74"/>
        <v/>
      </c>
      <c r="V250" s="28" t="str">
        <f t="shared" si="75"/>
        <v/>
      </c>
      <c r="W250" s="29" t="str">
        <f t="shared" si="76"/>
        <v/>
      </c>
    </row>
    <row r="251" spans="1:23" x14ac:dyDescent="0.25">
      <c r="A251" s="14" t="str">
        <f t="shared" si="63"/>
        <v/>
      </c>
      <c r="B251" s="56" t="str">
        <f t="shared" ca="1" si="64"/>
        <v/>
      </c>
      <c r="C251" s="30" t="str">
        <f t="shared" si="77"/>
        <v/>
      </c>
      <c r="E251" s="25" t="str">
        <f t="shared" si="78"/>
        <v/>
      </c>
      <c r="F251" s="31" t="str">
        <f t="shared" si="79"/>
        <v/>
      </c>
      <c r="G251" s="31" t="str">
        <f t="shared" si="80"/>
        <v/>
      </c>
      <c r="H251" s="26" t="str">
        <f t="shared" si="83"/>
        <v/>
      </c>
      <c r="I251" s="25" t="str">
        <f t="shared" si="81"/>
        <v/>
      </c>
      <c r="K251" s="27" t="str">
        <f t="shared" si="82"/>
        <v/>
      </c>
      <c r="L251" s="28" t="str">
        <f t="shared" si="65"/>
        <v/>
      </c>
      <c r="M251" s="29" t="str">
        <f t="shared" si="66"/>
        <v/>
      </c>
      <c r="N251" s="28" t="str">
        <f t="shared" si="67"/>
        <v/>
      </c>
      <c r="O251" s="29" t="str">
        <f t="shared" si="68"/>
        <v/>
      </c>
      <c r="P251" s="28" t="str">
        <f t="shared" si="69"/>
        <v/>
      </c>
      <c r="Q251" s="29" t="str">
        <f t="shared" si="70"/>
        <v/>
      </c>
      <c r="R251" s="28" t="str">
        <f t="shared" si="71"/>
        <v/>
      </c>
      <c r="S251" s="29" t="str">
        <f t="shared" si="72"/>
        <v/>
      </c>
      <c r="T251" s="28" t="str">
        <f t="shared" si="73"/>
        <v/>
      </c>
      <c r="U251" s="29" t="str">
        <f t="shared" si="74"/>
        <v/>
      </c>
      <c r="V251" s="28" t="str">
        <f t="shared" si="75"/>
        <v/>
      </c>
      <c r="W251" s="29" t="str">
        <f t="shared" si="76"/>
        <v/>
      </c>
    </row>
    <row r="252" spans="1:23" x14ac:dyDescent="0.25">
      <c r="A252" s="14" t="str">
        <f t="shared" si="63"/>
        <v/>
      </c>
      <c r="B252" s="56" t="str">
        <f t="shared" ca="1" si="64"/>
        <v/>
      </c>
      <c r="C252" s="30" t="str">
        <f t="shared" si="77"/>
        <v/>
      </c>
      <c r="E252" s="25" t="str">
        <f t="shared" si="78"/>
        <v/>
      </c>
      <c r="F252" s="31" t="str">
        <f t="shared" si="79"/>
        <v/>
      </c>
      <c r="G252" s="31" t="str">
        <f t="shared" si="80"/>
        <v/>
      </c>
      <c r="H252" s="26" t="str">
        <f t="shared" si="83"/>
        <v/>
      </c>
      <c r="I252" s="25" t="str">
        <f t="shared" si="81"/>
        <v/>
      </c>
      <c r="K252" s="27" t="str">
        <f t="shared" si="82"/>
        <v/>
      </c>
      <c r="L252" s="28" t="str">
        <f t="shared" si="65"/>
        <v/>
      </c>
      <c r="M252" s="29" t="str">
        <f t="shared" si="66"/>
        <v/>
      </c>
      <c r="N252" s="28" t="str">
        <f t="shared" si="67"/>
        <v/>
      </c>
      <c r="O252" s="29" t="str">
        <f t="shared" si="68"/>
        <v/>
      </c>
      <c r="P252" s="28" t="str">
        <f t="shared" si="69"/>
        <v/>
      </c>
      <c r="Q252" s="29" t="str">
        <f t="shared" si="70"/>
        <v/>
      </c>
      <c r="R252" s="28" t="str">
        <f t="shared" si="71"/>
        <v/>
      </c>
      <c r="S252" s="29" t="str">
        <f t="shared" si="72"/>
        <v/>
      </c>
      <c r="T252" s="28" t="str">
        <f t="shared" si="73"/>
        <v/>
      </c>
      <c r="U252" s="29" t="str">
        <f t="shared" si="74"/>
        <v/>
      </c>
      <c r="V252" s="28" t="str">
        <f t="shared" si="75"/>
        <v/>
      </c>
      <c r="W252" s="29" t="str">
        <f t="shared" si="76"/>
        <v/>
      </c>
    </row>
    <row r="253" spans="1:23" x14ac:dyDescent="0.25">
      <c r="A253" s="14" t="str">
        <f t="shared" si="63"/>
        <v/>
      </c>
      <c r="B253" s="56" t="str">
        <f t="shared" ca="1" si="64"/>
        <v/>
      </c>
      <c r="C253" s="30" t="str">
        <f t="shared" si="77"/>
        <v/>
      </c>
      <c r="E253" s="25" t="str">
        <f t="shared" si="78"/>
        <v/>
      </c>
      <c r="F253" s="31" t="str">
        <f t="shared" si="79"/>
        <v/>
      </c>
      <c r="G253" s="31" t="str">
        <f t="shared" si="80"/>
        <v/>
      </c>
      <c r="H253" s="26" t="str">
        <f t="shared" si="83"/>
        <v/>
      </c>
      <c r="I253" s="25" t="str">
        <f t="shared" si="81"/>
        <v/>
      </c>
      <c r="K253" s="27" t="str">
        <f t="shared" si="82"/>
        <v/>
      </c>
      <c r="L253" s="28" t="str">
        <f t="shared" si="65"/>
        <v/>
      </c>
      <c r="M253" s="29" t="str">
        <f t="shared" si="66"/>
        <v/>
      </c>
      <c r="N253" s="28" t="str">
        <f t="shared" si="67"/>
        <v/>
      </c>
      <c r="O253" s="29" t="str">
        <f t="shared" si="68"/>
        <v/>
      </c>
      <c r="P253" s="28" t="str">
        <f t="shared" si="69"/>
        <v/>
      </c>
      <c r="Q253" s="29" t="str">
        <f t="shared" si="70"/>
        <v/>
      </c>
      <c r="R253" s="28" t="str">
        <f t="shared" si="71"/>
        <v/>
      </c>
      <c r="S253" s="29" t="str">
        <f t="shared" si="72"/>
        <v/>
      </c>
      <c r="T253" s="28" t="str">
        <f t="shared" si="73"/>
        <v/>
      </c>
      <c r="U253" s="29" t="str">
        <f t="shared" si="74"/>
        <v/>
      </c>
      <c r="V253" s="28" t="str">
        <f t="shared" si="75"/>
        <v/>
      </c>
      <c r="W253" s="29" t="str">
        <f t="shared" si="76"/>
        <v/>
      </c>
    </row>
    <row r="254" spans="1:23" x14ac:dyDescent="0.25">
      <c r="A254" s="14" t="str">
        <f t="shared" si="63"/>
        <v/>
      </c>
      <c r="B254" s="56" t="str">
        <f t="shared" ca="1" si="64"/>
        <v/>
      </c>
      <c r="C254" s="30" t="str">
        <f t="shared" si="77"/>
        <v/>
      </c>
      <c r="E254" s="25" t="str">
        <f t="shared" si="78"/>
        <v/>
      </c>
      <c r="F254" s="31" t="str">
        <f t="shared" si="79"/>
        <v/>
      </c>
      <c r="G254" s="31" t="str">
        <f t="shared" si="80"/>
        <v/>
      </c>
      <c r="H254" s="26" t="str">
        <f t="shared" si="83"/>
        <v/>
      </c>
      <c r="I254" s="25" t="str">
        <f t="shared" si="81"/>
        <v/>
      </c>
      <c r="K254" s="27" t="str">
        <f t="shared" si="82"/>
        <v/>
      </c>
      <c r="L254" s="28" t="str">
        <f t="shared" si="65"/>
        <v/>
      </c>
      <c r="M254" s="29" t="str">
        <f t="shared" si="66"/>
        <v/>
      </c>
      <c r="N254" s="28" t="str">
        <f t="shared" si="67"/>
        <v/>
      </c>
      <c r="O254" s="29" t="str">
        <f t="shared" si="68"/>
        <v/>
      </c>
      <c r="P254" s="28" t="str">
        <f t="shared" si="69"/>
        <v/>
      </c>
      <c r="Q254" s="29" t="str">
        <f t="shared" si="70"/>
        <v/>
      </c>
      <c r="R254" s="28" t="str">
        <f t="shared" si="71"/>
        <v/>
      </c>
      <c r="S254" s="29" t="str">
        <f t="shared" si="72"/>
        <v/>
      </c>
      <c r="T254" s="28" t="str">
        <f t="shared" si="73"/>
        <v/>
      </c>
      <c r="U254" s="29" t="str">
        <f t="shared" si="74"/>
        <v/>
      </c>
      <c r="V254" s="28" t="str">
        <f t="shared" si="75"/>
        <v/>
      </c>
      <c r="W254" s="29" t="str">
        <f t="shared" si="76"/>
        <v/>
      </c>
    </row>
    <row r="255" spans="1:23" x14ac:dyDescent="0.25">
      <c r="A255" s="14" t="str">
        <f t="shared" si="63"/>
        <v/>
      </c>
      <c r="B255" s="56" t="str">
        <f t="shared" ca="1" si="64"/>
        <v/>
      </c>
      <c r="C255" s="30" t="str">
        <f t="shared" si="77"/>
        <v/>
      </c>
      <c r="E255" s="25" t="str">
        <f t="shared" si="78"/>
        <v/>
      </c>
      <c r="F255" s="31" t="str">
        <f t="shared" si="79"/>
        <v/>
      </c>
      <c r="G255" s="31" t="str">
        <f t="shared" si="80"/>
        <v/>
      </c>
      <c r="H255" s="26" t="str">
        <f t="shared" si="83"/>
        <v/>
      </c>
      <c r="I255" s="25" t="str">
        <f t="shared" si="81"/>
        <v/>
      </c>
      <c r="K255" s="27" t="str">
        <f t="shared" si="82"/>
        <v/>
      </c>
      <c r="L255" s="28" t="str">
        <f t="shared" si="65"/>
        <v/>
      </c>
      <c r="M255" s="29" t="str">
        <f t="shared" si="66"/>
        <v/>
      </c>
      <c r="N255" s="28" t="str">
        <f t="shared" si="67"/>
        <v/>
      </c>
      <c r="O255" s="29" t="str">
        <f t="shared" si="68"/>
        <v/>
      </c>
      <c r="P255" s="28" t="str">
        <f t="shared" si="69"/>
        <v/>
      </c>
      <c r="Q255" s="29" t="str">
        <f t="shared" si="70"/>
        <v/>
      </c>
      <c r="R255" s="28" t="str">
        <f t="shared" si="71"/>
        <v/>
      </c>
      <c r="S255" s="29" t="str">
        <f t="shared" si="72"/>
        <v/>
      </c>
      <c r="T255" s="28" t="str">
        <f t="shared" si="73"/>
        <v/>
      </c>
      <c r="U255" s="29" t="str">
        <f t="shared" si="74"/>
        <v/>
      </c>
      <c r="V255" s="28" t="str">
        <f t="shared" si="75"/>
        <v/>
      </c>
      <c r="W255" s="29" t="str">
        <f t="shared" si="76"/>
        <v/>
      </c>
    </row>
    <row r="256" spans="1:23" x14ac:dyDescent="0.25">
      <c r="A256" s="14" t="str">
        <f t="shared" si="63"/>
        <v/>
      </c>
      <c r="B256" s="56" t="str">
        <f t="shared" ca="1" si="64"/>
        <v/>
      </c>
      <c r="C256" s="30" t="str">
        <f t="shared" si="77"/>
        <v/>
      </c>
      <c r="E256" s="25" t="str">
        <f t="shared" si="78"/>
        <v/>
      </c>
      <c r="F256" s="31" t="str">
        <f t="shared" si="79"/>
        <v/>
      </c>
      <c r="G256" s="31" t="str">
        <f t="shared" si="80"/>
        <v/>
      </c>
      <c r="H256" s="26" t="str">
        <f t="shared" si="83"/>
        <v/>
      </c>
      <c r="I256" s="25" t="str">
        <f t="shared" si="81"/>
        <v/>
      </c>
      <c r="K256" s="27" t="str">
        <f t="shared" si="82"/>
        <v/>
      </c>
      <c r="L256" s="28" t="str">
        <f t="shared" si="65"/>
        <v/>
      </c>
      <c r="M256" s="29" t="str">
        <f t="shared" si="66"/>
        <v/>
      </c>
      <c r="N256" s="28" t="str">
        <f t="shared" si="67"/>
        <v/>
      </c>
      <c r="O256" s="29" t="str">
        <f t="shared" si="68"/>
        <v/>
      </c>
      <c r="P256" s="28" t="str">
        <f t="shared" si="69"/>
        <v/>
      </c>
      <c r="Q256" s="29" t="str">
        <f t="shared" si="70"/>
        <v/>
      </c>
      <c r="R256" s="28" t="str">
        <f t="shared" si="71"/>
        <v/>
      </c>
      <c r="S256" s="29" t="str">
        <f t="shared" si="72"/>
        <v/>
      </c>
      <c r="T256" s="28" t="str">
        <f t="shared" si="73"/>
        <v/>
      </c>
      <c r="U256" s="29" t="str">
        <f t="shared" si="74"/>
        <v/>
      </c>
      <c r="V256" s="28" t="str">
        <f t="shared" si="75"/>
        <v/>
      </c>
      <c r="W256" s="29" t="str">
        <f t="shared" si="76"/>
        <v/>
      </c>
    </row>
    <row r="257" spans="1:23" x14ac:dyDescent="0.25">
      <c r="A257" s="14" t="str">
        <f t="shared" si="63"/>
        <v/>
      </c>
      <c r="B257" s="56" t="str">
        <f t="shared" ca="1" si="64"/>
        <v/>
      </c>
      <c r="C257" s="30" t="str">
        <f t="shared" si="77"/>
        <v/>
      </c>
      <c r="E257" s="25" t="str">
        <f t="shared" si="78"/>
        <v/>
      </c>
      <c r="F257" s="31" t="str">
        <f t="shared" si="79"/>
        <v/>
      </c>
      <c r="G257" s="31" t="str">
        <f t="shared" si="80"/>
        <v/>
      </c>
      <c r="H257" s="26" t="str">
        <f t="shared" si="83"/>
        <v/>
      </c>
      <c r="I257" s="25" t="str">
        <f t="shared" si="81"/>
        <v/>
      </c>
      <c r="K257" s="27" t="str">
        <f t="shared" si="82"/>
        <v/>
      </c>
      <c r="L257" s="28" t="str">
        <f t="shared" si="65"/>
        <v/>
      </c>
      <c r="M257" s="29" t="str">
        <f t="shared" si="66"/>
        <v/>
      </c>
      <c r="N257" s="28" t="str">
        <f t="shared" si="67"/>
        <v/>
      </c>
      <c r="O257" s="29" t="str">
        <f t="shared" si="68"/>
        <v/>
      </c>
      <c r="P257" s="28" t="str">
        <f t="shared" si="69"/>
        <v/>
      </c>
      <c r="Q257" s="29" t="str">
        <f t="shared" si="70"/>
        <v/>
      </c>
      <c r="R257" s="28" t="str">
        <f t="shared" si="71"/>
        <v/>
      </c>
      <c r="S257" s="29" t="str">
        <f t="shared" si="72"/>
        <v/>
      </c>
      <c r="T257" s="28" t="str">
        <f t="shared" si="73"/>
        <v/>
      </c>
      <c r="U257" s="29" t="str">
        <f t="shared" si="74"/>
        <v/>
      </c>
      <c r="V257" s="28" t="str">
        <f t="shared" si="75"/>
        <v/>
      </c>
      <c r="W257" s="29" t="str">
        <f t="shared" si="76"/>
        <v/>
      </c>
    </row>
    <row r="258" spans="1:23" x14ac:dyDescent="0.25">
      <c r="A258" s="14" t="str">
        <f t="shared" si="63"/>
        <v/>
      </c>
      <c r="B258" s="56" t="str">
        <f t="shared" ca="1" si="64"/>
        <v/>
      </c>
      <c r="C258" s="30" t="str">
        <f t="shared" si="77"/>
        <v/>
      </c>
      <c r="E258" s="25" t="str">
        <f t="shared" si="78"/>
        <v/>
      </c>
      <c r="F258" s="31" t="str">
        <f t="shared" si="79"/>
        <v/>
      </c>
      <c r="G258" s="31" t="str">
        <f t="shared" si="80"/>
        <v/>
      </c>
      <c r="H258" s="26" t="str">
        <f t="shared" si="83"/>
        <v/>
      </c>
      <c r="I258" s="25" t="str">
        <f t="shared" si="81"/>
        <v/>
      </c>
      <c r="K258" s="27" t="str">
        <f t="shared" si="82"/>
        <v/>
      </c>
      <c r="L258" s="28" t="str">
        <f t="shared" si="65"/>
        <v/>
      </c>
      <c r="M258" s="29" t="str">
        <f t="shared" si="66"/>
        <v/>
      </c>
      <c r="N258" s="28" t="str">
        <f t="shared" si="67"/>
        <v/>
      </c>
      <c r="O258" s="29" t="str">
        <f t="shared" si="68"/>
        <v/>
      </c>
      <c r="P258" s="28" t="str">
        <f t="shared" si="69"/>
        <v/>
      </c>
      <c r="Q258" s="29" t="str">
        <f t="shared" si="70"/>
        <v/>
      </c>
      <c r="R258" s="28" t="str">
        <f t="shared" si="71"/>
        <v/>
      </c>
      <c r="S258" s="29" t="str">
        <f t="shared" si="72"/>
        <v/>
      </c>
      <c r="T258" s="28" t="str">
        <f t="shared" si="73"/>
        <v/>
      </c>
      <c r="U258" s="29" t="str">
        <f t="shared" si="74"/>
        <v/>
      </c>
      <c r="V258" s="28" t="str">
        <f t="shared" si="75"/>
        <v/>
      </c>
      <c r="W258" s="29" t="str">
        <f t="shared" si="76"/>
        <v/>
      </c>
    </row>
    <row r="259" spans="1:23" x14ac:dyDescent="0.25">
      <c r="A259" s="14" t="str">
        <f t="shared" si="63"/>
        <v/>
      </c>
      <c r="B259" s="56" t="str">
        <f t="shared" ca="1" si="64"/>
        <v/>
      </c>
      <c r="C259" s="30" t="str">
        <f t="shared" si="77"/>
        <v/>
      </c>
      <c r="E259" s="25" t="str">
        <f t="shared" si="78"/>
        <v/>
      </c>
      <c r="F259" s="31" t="str">
        <f t="shared" si="79"/>
        <v/>
      </c>
      <c r="G259" s="31" t="str">
        <f t="shared" si="80"/>
        <v/>
      </c>
      <c r="H259" s="26" t="str">
        <f t="shared" si="83"/>
        <v/>
      </c>
      <c r="I259" s="25" t="str">
        <f t="shared" si="81"/>
        <v/>
      </c>
      <c r="K259" s="27" t="str">
        <f t="shared" si="82"/>
        <v/>
      </c>
      <c r="L259" s="28" t="str">
        <f t="shared" si="65"/>
        <v/>
      </c>
      <c r="M259" s="29" t="str">
        <f t="shared" si="66"/>
        <v/>
      </c>
      <c r="N259" s="28" t="str">
        <f t="shared" si="67"/>
        <v/>
      </c>
      <c r="O259" s="29" t="str">
        <f t="shared" si="68"/>
        <v/>
      </c>
      <c r="P259" s="28" t="str">
        <f t="shared" si="69"/>
        <v/>
      </c>
      <c r="Q259" s="29" t="str">
        <f t="shared" si="70"/>
        <v/>
      </c>
      <c r="R259" s="28" t="str">
        <f t="shared" si="71"/>
        <v/>
      </c>
      <c r="S259" s="29" t="str">
        <f t="shared" si="72"/>
        <v/>
      </c>
      <c r="T259" s="28" t="str">
        <f t="shared" si="73"/>
        <v/>
      </c>
      <c r="U259" s="29" t="str">
        <f t="shared" si="74"/>
        <v/>
      </c>
      <c r="V259" s="28" t="str">
        <f t="shared" si="75"/>
        <v/>
      </c>
      <c r="W259" s="29" t="str">
        <f t="shared" si="76"/>
        <v/>
      </c>
    </row>
    <row r="260" spans="1:23" x14ac:dyDescent="0.25">
      <c r="A260" s="14" t="str">
        <f t="shared" si="63"/>
        <v/>
      </c>
      <c r="B260" s="56" t="str">
        <f t="shared" ca="1" si="64"/>
        <v/>
      </c>
      <c r="C260" s="30" t="str">
        <f t="shared" si="77"/>
        <v/>
      </c>
      <c r="E260" s="25" t="str">
        <f t="shared" si="78"/>
        <v/>
      </c>
      <c r="F260" s="31" t="str">
        <f t="shared" si="79"/>
        <v/>
      </c>
      <c r="G260" s="31" t="str">
        <f t="shared" si="80"/>
        <v/>
      </c>
      <c r="H260" s="26" t="str">
        <f t="shared" si="83"/>
        <v/>
      </c>
      <c r="I260" s="25" t="str">
        <f t="shared" si="81"/>
        <v/>
      </c>
      <c r="K260" s="27" t="str">
        <f t="shared" si="82"/>
        <v/>
      </c>
      <c r="L260" s="28" t="str">
        <f t="shared" si="65"/>
        <v/>
      </c>
      <c r="M260" s="29" t="str">
        <f t="shared" si="66"/>
        <v/>
      </c>
      <c r="N260" s="28" t="str">
        <f t="shared" si="67"/>
        <v/>
      </c>
      <c r="O260" s="29" t="str">
        <f t="shared" si="68"/>
        <v/>
      </c>
      <c r="P260" s="28" t="str">
        <f t="shared" si="69"/>
        <v/>
      </c>
      <c r="Q260" s="29" t="str">
        <f t="shared" si="70"/>
        <v/>
      </c>
      <c r="R260" s="28" t="str">
        <f t="shared" si="71"/>
        <v/>
      </c>
      <c r="S260" s="29" t="str">
        <f t="shared" si="72"/>
        <v/>
      </c>
      <c r="T260" s="28" t="str">
        <f t="shared" si="73"/>
        <v/>
      </c>
      <c r="U260" s="29" t="str">
        <f t="shared" si="74"/>
        <v/>
      </c>
      <c r="V260" s="28" t="str">
        <f t="shared" si="75"/>
        <v/>
      </c>
      <c r="W260" s="29" t="str">
        <f t="shared" si="76"/>
        <v/>
      </c>
    </row>
    <row r="261" spans="1:23" x14ac:dyDescent="0.25">
      <c r="A261" s="14" t="str">
        <f t="shared" ref="A261:A324" si="84">IF(A260&lt;term*12,A260+1,"")</f>
        <v/>
      </c>
      <c r="B261" s="56" t="str">
        <f t="shared" ref="B261:B324" ca="1" si="85">IF(B260="","",IF(B260&lt;DateLastRepay,EDATE(Date1stRepay,A260),""))</f>
        <v/>
      </c>
      <c r="C261" s="30" t="str">
        <f t="shared" si="77"/>
        <v/>
      </c>
      <c r="E261" s="25" t="str">
        <f t="shared" si="78"/>
        <v/>
      </c>
      <c r="F261" s="31" t="str">
        <f t="shared" si="79"/>
        <v/>
      </c>
      <c r="G261" s="31" t="str">
        <f t="shared" si="80"/>
        <v/>
      </c>
      <c r="H261" s="26" t="str">
        <f t="shared" si="83"/>
        <v/>
      </c>
      <c r="I261" s="25" t="str">
        <f t="shared" si="81"/>
        <v/>
      </c>
      <c r="K261" s="27" t="str">
        <f t="shared" si="82"/>
        <v/>
      </c>
      <c r="L261" s="28" t="str">
        <f t="shared" ref="L261:L324" si="86">IF($A261="","",($E261)*(L$3^-$K261))</f>
        <v/>
      </c>
      <c r="M261" s="29" t="str">
        <f t="shared" ref="M261:M324" si="87">IF($A261="","",$K261*($E261*(L$3^-($K261-1))))</f>
        <v/>
      </c>
      <c r="N261" s="28" t="str">
        <f t="shared" ref="N261:N324" si="88">IF($A261="","",($E261)*(N$3^-$K261))</f>
        <v/>
      </c>
      <c r="O261" s="29" t="str">
        <f t="shared" ref="O261:O324" si="89">IF($A261="","",$K261*($E261)*(N$3^-($K261-1)))</f>
        <v/>
      </c>
      <c r="P261" s="28" t="str">
        <f t="shared" ref="P261:P324" si="90">IF($A261="","",($E261)*(P$3^-$K261))</f>
        <v/>
      </c>
      <c r="Q261" s="29" t="str">
        <f t="shared" ref="Q261:Q324" si="91">IF($A261="","",$K261*($E261)*(P$3^-($K261-1)))</f>
        <v/>
      </c>
      <c r="R261" s="28" t="str">
        <f t="shared" ref="R261:R324" si="92">IF($A261="","",($E261)*(R$3^-$K261))</f>
        <v/>
      </c>
      <c r="S261" s="29" t="str">
        <f t="shared" ref="S261:S324" si="93">IF($A261="","",$K261*($E261)*(R$3^-($K261-1)))</f>
        <v/>
      </c>
      <c r="T261" s="28" t="str">
        <f t="shared" ref="T261:T324" si="94">IF($A261="","",($E261)*(T$3^-$K261))</f>
        <v/>
      </c>
      <c r="U261" s="29" t="str">
        <f t="shared" ref="U261:U324" si="95">IF($A261="","",$K261*($E261)*(T$3^-($K261-1)))</f>
        <v/>
      </c>
      <c r="V261" s="28" t="str">
        <f t="shared" ref="V261:V324" si="96">IF($A261="","",($E261)*(V$3^-$K261))</f>
        <v/>
      </c>
      <c r="W261" s="29" t="str">
        <f t="shared" ref="W261:W324" si="97">IF($A261="","",$K261*($E261)*(V$3^-($K261-1)))</f>
        <v/>
      </c>
    </row>
    <row r="262" spans="1:23" x14ac:dyDescent="0.25">
      <c r="A262" s="14" t="str">
        <f t="shared" si="84"/>
        <v/>
      </c>
      <c r="B262" s="56" t="str">
        <f t="shared" ca="1" si="85"/>
        <v/>
      </c>
      <c r="C262" s="30" t="str">
        <f t="shared" ref="C262:C325" si="98">IF(A262="","",C261)</f>
        <v/>
      </c>
      <c r="E262" s="25" t="str">
        <f t="shared" ref="E262:E325" si="99">IF(A262="","",IF(D262="",IF(A263="",-(I261+G262)+FeeFinal,E261),D262))</f>
        <v/>
      </c>
      <c r="F262" s="31" t="str">
        <f t="shared" ref="F262:F325" si="100">IF(A262="","",ROUND(I261*C262/12,2))</f>
        <v/>
      </c>
      <c r="G262" s="31" t="str">
        <f t="shared" ref="G262:G325" si="101">IF(A262="","",IF(H261="Y",F262,G261+F262))</f>
        <v/>
      </c>
      <c r="H262" s="26" t="str">
        <f t="shared" si="83"/>
        <v/>
      </c>
      <c r="I262" s="25" t="str">
        <f t="shared" ref="I262:I325" si="102">IF(A262="","",IF(H262="Y",I261+E262+G262,I261+E262))</f>
        <v/>
      </c>
      <c r="K262" s="27" t="str">
        <f t="shared" ref="K262:K325" si="103">IF(A262="","",A262/12)</f>
        <v/>
      </c>
      <c r="L262" s="28" t="str">
        <f t="shared" si="86"/>
        <v/>
      </c>
      <c r="M262" s="29" t="str">
        <f t="shared" si="87"/>
        <v/>
      </c>
      <c r="N262" s="28" t="str">
        <f t="shared" si="88"/>
        <v/>
      </c>
      <c r="O262" s="29" t="str">
        <f t="shared" si="89"/>
        <v/>
      </c>
      <c r="P262" s="28" t="str">
        <f t="shared" si="90"/>
        <v/>
      </c>
      <c r="Q262" s="29" t="str">
        <f t="shared" si="91"/>
        <v/>
      </c>
      <c r="R262" s="28" t="str">
        <f t="shared" si="92"/>
        <v/>
      </c>
      <c r="S262" s="29" t="str">
        <f t="shared" si="93"/>
        <v/>
      </c>
      <c r="T262" s="28" t="str">
        <f t="shared" si="94"/>
        <v/>
      </c>
      <c r="U262" s="29" t="str">
        <f t="shared" si="95"/>
        <v/>
      </c>
      <c r="V262" s="28" t="str">
        <f t="shared" si="96"/>
        <v/>
      </c>
      <c r="W262" s="29" t="str">
        <f t="shared" si="97"/>
        <v/>
      </c>
    </row>
    <row r="263" spans="1:23" x14ac:dyDescent="0.25">
      <c r="A263" s="14" t="str">
        <f t="shared" si="84"/>
        <v/>
      </c>
      <c r="B263" s="56" t="str">
        <f t="shared" ca="1" si="85"/>
        <v/>
      </c>
      <c r="C263" s="30" t="str">
        <f t="shared" si="98"/>
        <v/>
      </c>
      <c r="E263" s="25" t="str">
        <f t="shared" si="99"/>
        <v/>
      </c>
      <c r="F263" s="31" t="str">
        <f t="shared" si="100"/>
        <v/>
      </c>
      <c r="G263" s="31" t="str">
        <f t="shared" si="101"/>
        <v/>
      </c>
      <c r="H263" s="26" t="str">
        <f t="shared" si="83"/>
        <v/>
      </c>
      <c r="I263" s="25" t="str">
        <f t="shared" si="102"/>
        <v/>
      </c>
      <c r="K263" s="27" t="str">
        <f t="shared" si="103"/>
        <v/>
      </c>
      <c r="L263" s="28" t="str">
        <f t="shared" si="86"/>
        <v/>
      </c>
      <c r="M263" s="29" t="str">
        <f t="shared" si="87"/>
        <v/>
      </c>
      <c r="N263" s="28" t="str">
        <f t="shared" si="88"/>
        <v/>
      </c>
      <c r="O263" s="29" t="str">
        <f t="shared" si="89"/>
        <v/>
      </c>
      <c r="P263" s="28" t="str">
        <f t="shared" si="90"/>
        <v/>
      </c>
      <c r="Q263" s="29" t="str">
        <f t="shared" si="91"/>
        <v/>
      </c>
      <c r="R263" s="28" t="str">
        <f t="shared" si="92"/>
        <v/>
      </c>
      <c r="S263" s="29" t="str">
        <f t="shared" si="93"/>
        <v/>
      </c>
      <c r="T263" s="28" t="str">
        <f t="shared" si="94"/>
        <v/>
      </c>
      <c r="U263" s="29" t="str">
        <f t="shared" si="95"/>
        <v/>
      </c>
      <c r="V263" s="28" t="str">
        <f t="shared" si="96"/>
        <v/>
      </c>
      <c r="W263" s="29" t="str">
        <f t="shared" si="97"/>
        <v/>
      </c>
    </row>
    <row r="264" spans="1:23" x14ac:dyDescent="0.25">
      <c r="A264" s="14" t="str">
        <f t="shared" si="84"/>
        <v/>
      </c>
      <c r="B264" s="56" t="str">
        <f t="shared" ca="1" si="85"/>
        <v/>
      </c>
      <c r="C264" s="30" t="str">
        <f t="shared" si="98"/>
        <v/>
      </c>
      <c r="E264" s="25" t="str">
        <f t="shared" si="99"/>
        <v/>
      </c>
      <c r="F264" s="31" t="str">
        <f t="shared" si="100"/>
        <v/>
      </c>
      <c r="G264" s="31" t="str">
        <f t="shared" si="101"/>
        <v/>
      </c>
      <c r="H264" s="26" t="str">
        <f t="shared" ref="H264:H327" si="104">IF(A264="","",IF(MOD(MONTH(B264),3)=0,"Y",""))</f>
        <v/>
      </c>
      <c r="I264" s="25" t="str">
        <f t="shared" si="102"/>
        <v/>
      </c>
      <c r="K264" s="27" t="str">
        <f t="shared" si="103"/>
        <v/>
      </c>
      <c r="L264" s="28" t="str">
        <f t="shared" si="86"/>
        <v/>
      </c>
      <c r="M264" s="29" t="str">
        <f t="shared" si="87"/>
        <v/>
      </c>
      <c r="N264" s="28" t="str">
        <f t="shared" si="88"/>
        <v/>
      </c>
      <c r="O264" s="29" t="str">
        <f t="shared" si="89"/>
        <v/>
      </c>
      <c r="P264" s="28" t="str">
        <f t="shared" si="90"/>
        <v/>
      </c>
      <c r="Q264" s="29" t="str">
        <f t="shared" si="91"/>
        <v/>
      </c>
      <c r="R264" s="28" t="str">
        <f t="shared" si="92"/>
        <v/>
      </c>
      <c r="S264" s="29" t="str">
        <f t="shared" si="93"/>
        <v/>
      </c>
      <c r="T264" s="28" t="str">
        <f t="shared" si="94"/>
        <v/>
      </c>
      <c r="U264" s="29" t="str">
        <f t="shared" si="95"/>
        <v/>
      </c>
      <c r="V264" s="28" t="str">
        <f t="shared" si="96"/>
        <v/>
      </c>
      <c r="W264" s="29" t="str">
        <f t="shared" si="97"/>
        <v/>
      </c>
    </row>
    <row r="265" spans="1:23" x14ac:dyDescent="0.25">
      <c r="A265" s="14" t="str">
        <f t="shared" si="84"/>
        <v/>
      </c>
      <c r="B265" s="56" t="str">
        <f t="shared" ca="1" si="85"/>
        <v/>
      </c>
      <c r="C265" s="30" t="str">
        <f t="shared" si="98"/>
        <v/>
      </c>
      <c r="E265" s="25" t="str">
        <f t="shared" si="99"/>
        <v/>
      </c>
      <c r="F265" s="31" t="str">
        <f t="shared" si="100"/>
        <v/>
      </c>
      <c r="G265" s="31" t="str">
        <f t="shared" si="101"/>
        <v/>
      </c>
      <c r="H265" s="26" t="str">
        <f t="shared" si="104"/>
        <v/>
      </c>
      <c r="I265" s="25" t="str">
        <f t="shared" si="102"/>
        <v/>
      </c>
      <c r="K265" s="27" t="str">
        <f t="shared" si="103"/>
        <v/>
      </c>
      <c r="L265" s="28" t="str">
        <f t="shared" si="86"/>
        <v/>
      </c>
      <c r="M265" s="29" t="str">
        <f t="shared" si="87"/>
        <v/>
      </c>
      <c r="N265" s="28" t="str">
        <f t="shared" si="88"/>
        <v/>
      </c>
      <c r="O265" s="29" t="str">
        <f t="shared" si="89"/>
        <v/>
      </c>
      <c r="P265" s="28" t="str">
        <f t="shared" si="90"/>
        <v/>
      </c>
      <c r="Q265" s="29" t="str">
        <f t="shared" si="91"/>
        <v/>
      </c>
      <c r="R265" s="28" t="str">
        <f t="shared" si="92"/>
        <v/>
      </c>
      <c r="S265" s="29" t="str">
        <f t="shared" si="93"/>
        <v/>
      </c>
      <c r="T265" s="28" t="str">
        <f t="shared" si="94"/>
        <v/>
      </c>
      <c r="U265" s="29" t="str">
        <f t="shared" si="95"/>
        <v/>
      </c>
      <c r="V265" s="28" t="str">
        <f t="shared" si="96"/>
        <v/>
      </c>
      <c r="W265" s="29" t="str">
        <f t="shared" si="97"/>
        <v/>
      </c>
    </row>
    <row r="266" spans="1:23" x14ac:dyDescent="0.25">
      <c r="A266" s="14" t="str">
        <f t="shared" si="84"/>
        <v/>
      </c>
      <c r="B266" s="56" t="str">
        <f t="shared" ca="1" si="85"/>
        <v/>
      </c>
      <c r="C266" s="30" t="str">
        <f t="shared" si="98"/>
        <v/>
      </c>
      <c r="E266" s="25" t="str">
        <f t="shared" si="99"/>
        <v/>
      </c>
      <c r="F266" s="31" t="str">
        <f t="shared" si="100"/>
        <v/>
      </c>
      <c r="G266" s="31" t="str">
        <f t="shared" si="101"/>
        <v/>
      </c>
      <c r="H266" s="26" t="str">
        <f t="shared" si="104"/>
        <v/>
      </c>
      <c r="I266" s="25" t="str">
        <f t="shared" si="102"/>
        <v/>
      </c>
      <c r="K266" s="27" t="str">
        <f t="shared" si="103"/>
        <v/>
      </c>
      <c r="L266" s="28" t="str">
        <f t="shared" si="86"/>
        <v/>
      </c>
      <c r="M266" s="29" t="str">
        <f t="shared" si="87"/>
        <v/>
      </c>
      <c r="N266" s="28" t="str">
        <f t="shared" si="88"/>
        <v/>
      </c>
      <c r="O266" s="29" t="str">
        <f t="shared" si="89"/>
        <v/>
      </c>
      <c r="P266" s="28" t="str">
        <f t="shared" si="90"/>
        <v/>
      </c>
      <c r="Q266" s="29" t="str">
        <f t="shared" si="91"/>
        <v/>
      </c>
      <c r="R266" s="28" t="str">
        <f t="shared" si="92"/>
        <v/>
      </c>
      <c r="S266" s="29" t="str">
        <f t="shared" si="93"/>
        <v/>
      </c>
      <c r="T266" s="28" t="str">
        <f t="shared" si="94"/>
        <v/>
      </c>
      <c r="U266" s="29" t="str">
        <f t="shared" si="95"/>
        <v/>
      </c>
      <c r="V266" s="28" t="str">
        <f t="shared" si="96"/>
        <v/>
      </c>
      <c r="W266" s="29" t="str">
        <f t="shared" si="97"/>
        <v/>
      </c>
    </row>
    <row r="267" spans="1:23" x14ac:dyDescent="0.25">
      <c r="A267" s="14" t="str">
        <f t="shared" si="84"/>
        <v/>
      </c>
      <c r="B267" s="56" t="str">
        <f t="shared" ca="1" si="85"/>
        <v/>
      </c>
      <c r="C267" s="30" t="str">
        <f t="shared" si="98"/>
        <v/>
      </c>
      <c r="E267" s="25" t="str">
        <f t="shared" si="99"/>
        <v/>
      </c>
      <c r="F267" s="31" t="str">
        <f t="shared" si="100"/>
        <v/>
      </c>
      <c r="G267" s="31" t="str">
        <f t="shared" si="101"/>
        <v/>
      </c>
      <c r="H267" s="26" t="str">
        <f t="shared" si="104"/>
        <v/>
      </c>
      <c r="I267" s="25" t="str">
        <f t="shared" si="102"/>
        <v/>
      </c>
      <c r="K267" s="27" t="str">
        <f t="shared" si="103"/>
        <v/>
      </c>
      <c r="L267" s="28" t="str">
        <f t="shared" si="86"/>
        <v/>
      </c>
      <c r="M267" s="29" t="str">
        <f t="shared" si="87"/>
        <v/>
      </c>
      <c r="N267" s="28" t="str">
        <f t="shared" si="88"/>
        <v/>
      </c>
      <c r="O267" s="29" t="str">
        <f t="shared" si="89"/>
        <v/>
      </c>
      <c r="P267" s="28" t="str">
        <f t="shared" si="90"/>
        <v/>
      </c>
      <c r="Q267" s="29" t="str">
        <f t="shared" si="91"/>
        <v/>
      </c>
      <c r="R267" s="28" t="str">
        <f t="shared" si="92"/>
        <v/>
      </c>
      <c r="S267" s="29" t="str">
        <f t="shared" si="93"/>
        <v/>
      </c>
      <c r="T267" s="28" t="str">
        <f t="shared" si="94"/>
        <v/>
      </c>
      <c r="U267" s="29" t="str">
        <f t="shared" si="95"/>
        <v/>
      </c>
      <c r="V267" s="28" t="str">
        <f t="shared" si="96"/>
        <v/>
      </c>
      <c r="W267" s="29" t="str">
        <f t="shared" si="97"/>
        <v/>
      </c>
    </row>
    <row r="268" spans="1:23" x14ac:dyDescent="0.25">
      <c r="A268" s="14" t="str">
        <f t="shared" si="84"/>
        <v/>
      </c>
      <c r="B268" s="56" t="str">
        <f t="shared" ca="1" si="85"/>
        <v/>
      </c>
      <c r="C268" s="30" t="str">
        <f t="shared" si="98"/>
        <v/>
      </c>
      <c r="E268" s="25" t="str">
        <f t="shared" si="99"/>
        <v/>
      </c>
      <c r="F268" s="31" t="str">
        <f t="shared" si="100"/>
        <v/>
      </c>
      <c r="G268" s="31" t="str">
        <f t="shared" si="101"/>
        <v/>
      </c>
      <c r="H268" s="26" t="str">
        <f t="shared" si="104"/>
        <v/>
      </c>
      <c r="I268" s="25" t="str">
        <f t="shared" si="102"/>
        <v/>
      </c>
      <c r="K268" s="27" t="str">
        <f t="shared" si="103"/>
        <v/>
      </c>
      <c r="L268" s="28" t="str">
        <f t="shared" si="86"/>
        <v/>
      </c>
      <c r="M268" s="29" t="str">
        <f t="shared" si="87"/>
        <v/>
      </c>
      <c r="N268" s="28" t="str">
        <f t="shared" si="88"/>
        <v/>
      </c>
      <c r="O268" s="29" t="str">
        <f t="shared" si="89"/>
        <v/>
      </c>
      <c r="P268" s="28" t="str">
        <f t="shared" si="90"/>
        <v/>
      </c>
      <c r="Q268" s="29" t="str">
        <f t="shared" si="91"/>
        <v/>
      </c>
      <c r="R268" s="28" t="str">
        <f t="shared" si="92"/>
        <v/>
      </c>
      <c r="S268" s="29" t="str">
        <f t="shared" si="93"/>
        <v/>
      </c>
      <c r="T268" s="28" t="str">
        <f t="shared" si="94"/>
        <v/>
      </c>
      <c r="U268" s="29" t="str">
        <f t="shared" si="95"/>
        <v/>
      </c>
      <c r="V268" s="28" t="str">
        <f t="shared" si="96"/>
        <v/>
      </c>
      <c r="W268" s="29" t="str">
        <f t="shared" si="97"/>
        <v/>
      </c>
    </row>
    <row r="269" spans="1:23" x14ac:dyDescent="0.25">
      <c r="A269" s="14" t="str">
        <f t="shared" si="84"/>
        <v/>
      </c>
      <c r="B269" s="56" t="str">
        <f t="shared" ca="1" si="85"/>
        <v/>
      </c>
      <c r="C269" s="30" t="str">
        <f t="shared" si="98"/>
        <v/>
      </c>
      <c r="E269" s="25" t="str">
        <f t="shared" si="99"/>
        <v/>
      </c>
      <c r="F269" s="31" t="str">
        <f t="shared" si="100"/>
        <v/>
      </c>
      <c r="G269" s="31" t="str">
        <f t="shared" si="101"/>
        <v/>
      </c>
      <c r="H269" s="26" t="str">
        <f t="shared" si="104"/>
        <v/>
      </c>
      <c r="I269" s="25" t="str">
        <f t="shared" si="102"/>
        <v/>
      </c>
      <c r="K269" s="27" t="str">
        <f t="shared" si="103"/>
        <v/>
      </c>
      <c r="L269" s="28" t="str">
        <f t="shared" si="86"/>
        <v/>
      </c>
      <c r="M269" s="29" t="str">
        <f t="shared" si="87"/>
        <v/>
      </c>
      <c r="N269" s="28" t="str">
        <f t="shared" si="88"/>
        <v/>
      </c>
      <c r="O269" s="29" t="str">
        <f t="shared" si="89"/>
        <v/>
      </c>
      <c r="P269" s="28" t="str">
        <f t="shared" si="90"/>
        <v/>
      </c>
      <c r="Q269" s="29" t="str">
        <f t="shared" si="91"/>
        <v/>
      </c>
      <c r="R269" s="28" t="str">
        <f t="shared" si="92"/>
        <v/>
      </c>
      <c r="S269" s="29" t="str">
        <f t="shared" si="93"/>
        <v/>
      </c>
      <c r="T269" s="28" t="str">
        <f t="shared" si="94"/>
        <v/>
      </c>
      <c r="U269" s="29" t="str">
        <f t="shared" si="95"/>
        <v/>
      </c>
      <c r="V269" s="28" t="str">
        <f t="shared" si="96"/>
        <v/>
      </c>
      <c r="W269" s="29" t="str">
        <f t="shared" si="97"/>
        <v/>
      </c>
    </row>
    <row r="270" spans="1:23" x14ac:dyDescent="0.25">
      <c r="A270" s="14" t="str">
        <f t="shared" si="84"/>
        <v/>
      </c>
      <c r="B270" s="56" t="str">
        <f t="shared" ca="1" si="85"/>
        <v/>
      </c>
      <c r="C270" s="30" t="str">
        <f t="shared" si="98"/>
        <v/>
      </c>
      <c r="E270" s="25" t="str">
        <f t="shared" si="99"/>
        <v/>
      </c>
      <c r="F270" s="31" t="str">
        <f t="shared" si="100"/>
        <v/>
      </c>
      <c r="G270" s="31" t="str">
        <f t="shared" si="101"/>
        <v/>
      </c>
      <c r="H270" s="26" t="str">
        <f t="shared" si="104"/>
        <v/>
      </c>
      <c r="I270" s="25" t="str">
        <f t="shared" si="102"/>
        <v/>
      </c>
      <c r="K270" s="27" t="str">
        <f t="shared" si="103"/>
        <v/>
      </c>
      <c r="L270" s="28" t="str">
        <f t="shared" si="86"/>
        <v/>
      </c>
      <c r="M270" s="29" t="str">
        <f t="shared" si="87"/>
        <v/>
      </c>
      <c r="N270" s="28" t="str">
        <f t="shared" si="88"/>
        <v/>
      </c>
      <c r="O270" s="29" t="str">
        <f t="shared" si="89"/>
        <v/>
      </c>
      <c r="P270" s="28" t="str">
        <f t="shared" si="90"/>
        <v/>
      </c>
      <c r="Q270" s="29" t="str">
        <f t="shared" si="91"/>
        <v/>
      </c>
      <c r="R270" s="28" t="str">
        <f t="shared" si="92"/>
        <v/>
      </c>
      <c r="S270" s="29" t="str">
        <f t="shared" si="93"/>
        <v/>
      </c>
      <c r="T270" s="28" t="str">
        <f t="shared" si="94"/>
        <v/>
      </c>
      <c r="U270" s="29" t="str">
        <f t="shared" si="95"/>
        <v/>
      </c>
      <c r="V270" s="28" t="str">
        <f t="shared" si="96"/>
        <v/>
      </c>
      <c r="W270" s="29" t="str">
        <f t="shared" si="97"/>
        <v/>
      </c>
    </row>
    <row r="271" spans="1:23" x14ac:dyDescent="0.25">
      <c r="A271" s="14" t="str">
        <f t="shared" si="84"/>
        <v/>
      </c>
      <c r="B271" s="56" t="str">
        <f t="shared" ca="1" si="85"/>
        <v/>
      </c>
      <c r="C271" s="30" t="str">
        <f t="shared" si="98"/>
        <v/>
      </c>
      <c r="E271" s="25" t="str">
        <f t="shared" si="99"/>
        <v/>
      </c>
      <c r="F271" s="31" t="str">
        <f t="shared" si="100"/>
        <v/>
      </c>
      <c r="G271" s="31" t="str">
        <f t="shared" si="101"/>
        <v/>
      </c>
      <c r="H271" s="26" t="str">
        <f t="shared" si="104"/>
        <v/>
      </c>
      <c r="I271" s="25" t="str">
        <f t="shared" si="102"/>
        <v/>
      </c>
      <c r="K271" s="27" t="str">
        <f t="shared" si="103"/>
        <v/>
      </c>
      <c r="L271" s="28" t="str">
        <f t="shared" si="86"/>
        <v/>
      </c>
      <c r="M271" s="29" t="str">
        <f t="shared" si="87"/>
        <v/>
      </c>
      <c r="N271" s="28" t="str">
        <f t="shared" si="88"/>
        <v/>
      </c>
      <c r="O271" s="29" t="str">
        <f t="shared" si="89"/>
        <v/>
      </c>
      <c r="P271" s="28" t="str">
        <f t="shared" si="90"/>
        <v/>
      </c>
      <c r="Q271" s="29" t="str">
        <f t="shared" si="91"/>
        <v/>
      </c>
      <c r="R271" s="28" t="str">
        <f t="shared" si="92"/>
        <v/>
      </c>
      <c r="S271" s="29" t="str">
        <f t="shared" si="93"/>
        <v/>
      </c>
      <c r="T271" s="28" t="str">
        <f t="shared" si="94"/>
        <v/>
      </c>
      <c r="U271" s="29" t="str">
        <f t="shared" si="95"/>
        <v/>
      </c>
      <c r="V271" s="28" t="str">
        <f t="shared" si="96"/>
        <v/>
      </c>
      <c r="W271" s="29" t="str">
        <f t="shared" si="97"/>
        <v/>
      </c>
    </row>
    <row r="272" spans="1:23" x14ac:dyDescent="0.25">
      <c r="A272" s="14" t="str">
        <f t="shared" si="84"/>
        <v/>
      </c>
      <c r="B272" s="56" t="str">
        <f t="shared" ca="1" si="85"/>
        <v/>
      </c>
      <c r="C272" s="30" t="str">
        <f t="shared" si="98"/>
        <v/>
      </c>
      <c r="E272" s="25" t="str">
        <f t="shared" si="99"/>
        <v/>
      </c>
      <c r="F272" s="31" t="str">
        <f t="shared" si="100"/>
        <v/>
      </c>
      <c r="G272" s="31" t="str">
        <f t="shared" si="101"/>
        <v/>
      </c>
      <c r="H272" s="26" t="str">
        <f t="shared" si="104"/>
        <v/>
      </c>
      <c r="I272" s="25" t="str">
        <f t="shared" si="102"/>
        <v/>
      </c>
      <c r="K272" s="27" t="str">
        <f t="shared" si="103"/>
        <v/>
      </c>
      <c r="L272" s="28" t="str">
        <f t="shared" si="86"/>
        <v/>
      </c>
      <c r="M272" s="29" t="str">
        <f t="shared" si="87"/>
        <v/>
      </c>
      <c r="N272" s="28" t="str">
        <f t="shared" si="88"/>
        <v/>
      </c>
      <c r="O272" s="29" t="str">
        <f t="shared" si="89"/>
        <v/>
      </c>
      <c r="P272" s="28" t="str">
        <f t="shared" si="90"/>
        <v/>
      </c>
      <c r="Q272" s="29" t="str">
        <f t="shared" si="91"/>
        <v/>
      </c>
      <c r="R272" s="28" t="str">
        <f t="shared" si="92"/>
        <v/>
      </c>
      <c r="S272" s="29" t="str">
        <f t="shared" si="93"/>
        <v/>
      </c>
      <c r="T272" s="28" t="str">
        <f t="shared" si="94"/>
        <v/>
      </c>
      <c r="U272" s="29" t="str">
        <f t="shared" si="95"/>
        <v/>
      </c>
      <c r="V272" s="28" t="str">
        <f t="shared" si="96"/>
        <v/>
      </c>
      <c r="W272" s="29" t="str">
        <f t="shared" si="97"/>
        <v/>
      </c>
    </row>
    <row r="273" spans="1:23" x14ac:dyDescent="0.25">
      <c r="A273" s="14" t="str">
        <f t="shared" si="84"/>
        <v/>
      </c>
      <c r="B273" s="56" t="str">
        <f t="shared" ca="1" si="85"/>
        <v/>
      </c>
      <c r="C273" s="30" t="str">
        <f t="shared" si="98"/>
        <v/>
      </c>
      <c r="E273" s="25" t="str">
        <f t="shared" si="99"/>
        <v/>
      </c>
      <c r="F273" s="31" t="str">
        <f t="shared" si="100"/>
        <v/>
      </c>
      <c r="G273" s="31" t="str">
        <f t="shared" si="101"/>
        <v/>
      </c>
      <c r="H273" s="26" t="str">
        <f t="shared" si="104"/>
        <v/>
      </c>
      <c r="I273" s="25" t="str">
        <f t="shared" si="102"/>
        <v/>
      </c>
      <c r="K273" s="27" t="str">
        <f t="shared" si="103"/>
        <v/>
      </c>
      <c r="L273" s="28" t="str">
        <f t="shared" si="86"/>
        <v/>
      </c>
      <c r="M273" s="29" t="str">
        <f t="shared" si="87"/>
        <v/>
      </c>
      <c r="N273" s="28" t="str">
        <f t="shared" si="88"/>
        <v/>
      </c>
      <c r="O273" s="29" t="str">
        <f t="shared" si="89"/>
        <v/>
      </c>
      <c r="P273" s="28" t="str">
        <f t="shared" si="90"/>
        <v/>
      </c>
      <c r="Q273" s="29" t="str">
        <f t="shared" si="91"/>
        <v/>
      </c>
      <c r="R273" s="28" t="str">
        <f t="shared" si="92"/>
        <v/>
      </c>
      <c r="S273" s="29" t="str">
        <f t="shared" si="93"/>
        <v/>
      </c>
      <c r="T273" s="28" t="str">
        <f t="shared" si="94"/>
        <v/>
      </c>
      <c r="U273" s="29" t="str">
        <f t="shared" si="95"/>
        <v/>
      </c>
      <c r="V273" s="28" t="str">
        <f t="shared" si="96"/>
        <v/>
      </c>
      <c r="W273" s="29" t="str">
        <f t="shared" si="97"/>
        <v/>
      </c>
    </row>
    <row r="274" spans="1:23" x14ac:dyDescent="0.25">
      <c r="A274" s="14" t="str">
        <f t="shared" si="84"/>
        <v/>
      </c>
      <c r="B274" s="56" t="str">
        <f t="shared" ca="1" si="85"/>
        <v/>
      </c>
      <c r="C274" s="30" t="str">
        <f t="shared" si="98"/>
        <v/>
      </c>
      <c r="E274" s="25" t="str">
        <f t="shared" si="99"/>
        <v/>
      </c>
      <c r="F274" s="31" t="str">
        <f t="shared" si="100"/>
        <v/>
      </c>
      <c r="G274" s="31" t="str">
        <f t="shared" si="101"/>
        <v/>
      </c>
      <c r="H274" s="26" t="str">
        <f t="shared" si="104"/>
        <v/>
      </c>
      <c r="I274" s="25" t="str">
        <f t="shared" si="102"/>
        <v/>
      </c>
      <c r="K274" s="27" t="str">
        <f t="shared" si="103"/>
        <v/>
      </c>
      <c r="L274" s="28" t="str">
        <f t="shared" si="86"/>
        <v/>
      </c>
      <c r="M274" s="29" t="str">
        <f t="shared" si="87"/>
        <v/>
      </c>
      <c r="N274" s="28" t="str">
        <f t="shared" si="88"/>
        <v/>
      </c>
      <c r="O274" s="29" t="str">
        <f t="shared" si="89"/>
        <v/>
      </c>
      <c r="P274" s="28" t="str">
        <f t="shared" si="90"/>
        <v/>
      </c>
      <c r="Q274" s="29" t="str">
        <f t="shared" si="91"/>
        <v/>
      </c>
      <c r="R274" s="28" t="str">
        <f t="shared" si="92"/>
        <v/>
      </c>
      <c r="S274" s="29" t="str">
        <f t="shared" si="93"/>
        <v/>
      </c>
      <c r="T274" s="28" t="str">
        <f t="shared" si="94"/>
        <v/>
      </c>
      <c r="U274" s="29" t="str">
        <f t="shared" si="95"/>
        <v/>
      </c>
      <c r="V274" s="28" t="str">
        <f t="shared" si="96"/>
        <v/>
      </c>
      <c r="W274" s="29" t="str">
        <f t="shared" si="97"/>
        <v/>
      </c>
    </row>
    <row r="275" spans="1:23" x14ac:dyDescent="0.25">
      <c r="A275" s="14" t="str">
        <f t="shared" si="84"/>
        <v/>
      </c>
      <c r="B275" s="56" t="str">
        <f t="shared" ca="1" si="85"/>
        <v/>
      </c>
      <c r="C275" s="30" t="str">
        <f t="shared" si="98"/>
        <v/>
      </c>
      <c r="E275" s="25" t="str">
        <f t="shared" si="99"/>
        <v/>
      </c>
      <c r="F275" s="31" t="str">
        <f t="shared" si="100"/>
        <v/>
      </c>
      <c r="G275" s="31" t="str">
        <f t="shared" si="101"/>
        <v/>
      </c>
      <c r="H275" s="26" t="str">
        <f t="shared" si="104"/>
        <v/>
      </c>
      <c r="I275" s="25" t="str">
        <f t="shared" si="102"/>
        <v/>
      </c>
      <c r="K275" s="27" t="str">
        <f t="shared" si="103"/>
        <v/>
      </c>
      <c r="L275" s="28" t="str">
        <f t="shared" si="86"/>
        <v/>
      </c>
      <c r="M275" s="29" t="str">
        <f t="shared" si="87"/>
        <v/>
      </c>
      <c r="N275" s="28" t="str">
        <f t="shared" si="88"/>
        <v/>
      </c>
      <c r="O275" s="29" t="str">
        <f t="shared" si="89"/>
        <v/>
      </c>
      <c r="P275" s="28" t="str">
        <f t="shared" si="90"/>
        <v/>
      </c>
      <c r="Q275" s="29" t="str">
        <f t="shared" si="91"/>
        <v/>
      </c>
      <c r="R275" s="28" t="str">
        <f t="shared" si="92"/>
        <v/>
      </c>
      <c r="S275" s="29" t="str">
        <f t="shared" si="93"/>
        <v/>
      </c>
      <c r="T275" s="28" t="str">
        <f t="shared" si="94"/>
        <v/>
      </c>
      <c r="U275" s="29" t="str">
        <f t="shared" si="95"/>
        <v/>
      </c>
      <c r="V275" s="28" t="str">
        <f t="shared" si="96"/>
        <v/>
      </c>
      <c r="W275" s="29" t="str">
        <f t="shared" si="97"/>
        <v/>
      </c>
    </row>
    <row r="276" spans="1:23" x14ac:dyDescent="0.25">
      <c r="A276" s="14" t="str">
        <f t="shared" si="84"/>
        <v/>
      </c>
      <c r="B276" s="56" t="str">
        <f t="shared" ca="1" si="85"/>
        <v/>
      </c>
      <c r="C276" s="30" t="str">
        <f t="shared" si="98"/>
        <v/>
      </c>
      <c r="E276" s="25" t="str">
        <f t="shared" si="99"/>
        <v/>
      </c>
      <c r="F276" s="31" t="str">
        <f t="shared" si="100"/>
        <v/>
      </c>
      <c r="G276" s="31" t="str">
        <f t="shared" si="101"/>
        <v/>
      </c>
      <c r="H276" s="26" t="str">
        <f t="shared" si="104"/>
        <v/>
      </c>
      <c r="I276" s="25" t="str">
        <f t="shared" si="102"/>
        <v/>
      </c>
      <c r="K276" s="27" t="str">
        <f t="shared" si="103"/>
        <v/>
      </c>
      <c r="L276" s="28" t="str">
        <f t="shared" si="86"/>
        <v/>
      </c>
      <c r="M276" s="29" t="str">
        <f t="shared" si="87"/>
        <v/>
      </c>
      <c r="N276" s="28" t="str">
        <f t="shared" si="88"/>
        <v/>
      </c>
      <c r="O276" s="29" t="str">
        <f t="shared" si="89"/>
        <v/>
      </c>
      <c r="P276" s="28" t="str">
        <f t="shared" si="90"/>
        <v/>
      </c>
      <c r="Q276" s="29" t="str">
        <f t="shared" si="91"/>
        <v/>
      </c>
      <c r="R276" s="28" t="str">
        <f t="shared" si="92"/>
        <v/>
      </c>
      <c r="S276" s="29" t="str">
        <f t="shared" si="93"/>
        <v/>
      </c>
      <c r="T276" s="28" t="str">
        <f t="shared" si="94"/>
        <v/>
      </c>
      <c r="U276" s="29" t="str">
        <f t="shared" si="95"/>
        <v/>
      </c>
      <c r="V276" s="28" t="str">
        <f t="shared" si="96"/>
        <v/>
      </c>
      <c r="W276" s="29" t="str">
        <f t="shared" si="97"/>
        <v/>
      </c>
    </row>
    <row r="277" spans="1:23" x14ac:dyDescent="0.25">
      <c r="A277" s="14" t="str">
        <f t="shared" si="84"/>
        <v/>
      </c>
      <c r="B277" s="56" t="str">
        <f t="shared" ca="1" si="85"/>
        <v/>
      </c>
      <c r="C277" s="30" t="str">
        <f t="shared" si="98"/>
        <v/>
      </c>
      <c r="E277" s="25" t="str">
        <f t="shared" si="99"/>
        <v/>
      </c>
      <c r="F277" s="31" t="str">
        <f t="shared" si="100"/>
        <v/>
      </c>
      <c r="G277" s="31" t="str">
        <f t="shared" si="101"/>
        <v/>
      </c>
      <c r="H277" s="26" t="str">
        <f t="shared" si="104"/>
        <v/>
      </c>
      <c r="I277" s="25" t="str">
        <f t="shared" si="102"/>
        <v/>
      </c>
      <c r="K277" s="27" t="str">
        <f t="shared" si="103"/>
        <v/>
      </c>
      <c r="L277" s="28" t="str">
        <f t="shared" si="86"/>
        <v/>
      </c>
      <c r="M277" s="29" t="str">
        <f t="shared" si="87"/>
        <v/>
      </c>
      <c r="N277" s="28" t="str">
        <f t="shared" si="88"/>
        <v/>
      </c>
      <c r="O277" s="29" t="str">
        <f t="shared" si="89"/>
        <v/>
      </c>
      <c r="P277" s="28" t="str">
        <f t="shared" si="90"/>
        <v/>
      </c>
      <c r="Q277" s="29" t="str">
        <f t="shared" si="91"/>
        <v/>
      </c>
      <c r="R277" s="28" t="str">
        <f t="shared" si="92"/>
        <v/>
      </c>
      <c r="S277" s="29" t="str">
        <f t="shared" si="93"/>
        <v/>
      </c>
      <c r="T277" s="28" t="str">
        <f t="shared" si="94"/>
        <v/>
      </c>
      <c r="U277" s="29" t="str">
        <f t="shared" si="95"/>
        <v/>
      </c>
      <c r="V277" s="28" t="str">
        <f t="shared" si="96"/>
        <v/>
      </c>
      <c r="W277" s="29" t="str">
        <f t="shared" si="97"/>
        <v/>
      </c>
    </row>
    <row r="278" spans="1:23" x14ac:dyDescent="0.25">
      <c r="A278" s="14" t="str">
        <f t="shared" si="84"/>
        <v/>
      </c>
      <c r="B278" s="56" t="str">
        <f t="shared" ca="1" si="85"/>
        <v/>
      </c>
      <c r="C278" s="30" t="str">
        <f t="shared" si="98"/>
        <v/>
      </c>
      <c r="E278" s="25" t="str">
        <f t="shared" si="99"/>
        <v/>
      </c>
      <c r="F278" s="31" t="str">
        <f t="shared" si="100"/>
        <v/>
      </c>
      <c r="G278" s="31" t="str">
        <f t="shared" si="101"/>
        <v/>
      </c>
      <c r="H278" s="26" t="str">
        <f t="shared" si="104"/>
        <v/>
      </c>
      <c r="I278" s="25" t="str">
        <f t="shared" si="102"/>
        <v/>
      </c>
      <c r="K278" s="27" t="str">
        <f t="shared" si="103"/>
        <v/>
      </c>
      <c r="L278" s="28" t="str">
        <f t="shared" si="86"/>
        <v/>
      </c>
      <c r="M278" s="29" t="str">
        <f t="shared" si="87"/>
        <v/>
      </c>
      <c r="N278" s="28" t="str">
        <f t="shared" si="88"/>
        <v/>
      </c>
      <c r="O278" s="29" t="str">
        <f t="shared" si="89"/>
        <v/>
      </c>
      <c r="P278" s="28" t="str">
        <f t="shared" si="90"/>
        <v/>
      </c>
      <c r="Q278" s="29" t="str">
        <f t="shared" si="91"/>
        <v/>
      </c>
      <c r="R278" s="28" t="str">
        <f t="shared" si="92"/>
        <v/>
      </c>
      <c r="S278" s="29" t="str">
        <f t="shared" si="93"/>
        <v/>
      </c>
      <c r="T278" s="28" t="str">
        <f t="shared" si="94"/>
        <v/>
      </c>
      <c r="U278" s="29" t="str">
        <f t="shared" si="95"/>
        <v/>
      </c>
      <c r="V278" s="28" t="str">
        <f t="shared" si="96"/>
        <v/>
      </c>
      <c r="W278" s="29" t="str">
        <f t="shared" si="97"/>
        <v/>
      </c>
    </row>
    <row r="279" spans="1:23" x14ac:dyDescent="0.25">
      <c r="A279" s="14" t="str">
        <f t="shared" si="84"/>
        <v/>
      </c>
      <c r="B279" s="56" t="str">
        <f t="shared" ca="1" si="85"/>
        <v/>
      </c>
      <c r="C279" s="30" t="str">
        <f t="shared" si="98"/>
        <v/>
      </c>
      <c r="E279" s="25" t="str">
        <f t="shared" si="99"/>
        <v/>
      </c>
      <c r="F279" s="31" t="str">
        <f t="shared" si="100"/>
        <v/>
      </c>
      <c r="G279" s="31" t="str">
        <f t="shared" si="101"/>
        <v/>
      </c>
      <c r="H279" s="26" t="str">
        <f t="shared" si="104"/>
        <v/>
      </c>
      <c r="I279" s="25" t="str">
        <f t="shared" si="102"/>
        <v/>
      </c>
      <c r="K279" s="27" t="str">
        <f t="shared" si="103"/>
        <v/>
      </c>
      <c r="L279" s="28" t="str">
        <f t="shared" si="86"/>
        <v/>
      </c>
      <c r="M279" s="29" t="str">
        <f t="shared" si="87"/>
        <v/>
      </c>
      <c r="N279" s="28" t="str">
        <f t="shared" si="88"/>
        <v/>
      </c>
      <c r="O279" s="29" t="str">
        <f t="shared" si="89"/>
        <v/>
      </c>
      <c r="P279" s="28" t="str">
        <f t="shared" si="90"/>
        <v/>
      </c>
      <c r="Q279" s="29" t="str">
        <f t="shared" si="91"/>
        <v/>
      </c>
      <c r="R279" s="28" t="str">
        <f t="shared" si="92"/>
        <v/>
      </c>
      <c r="S279" s="29" t="str">
        <f t="shared" si="93"/>
        <v/>
      </c>
      <c r="T279" s="28" t="str">
        <f t="shared" si="94"/>
        <v/>
      </c>
      <c r="U279" s="29" t="str">
        <f t="shared" si="95"/>
        <v/>
      </c>
      <c r="V279" s="28" t="str">
        <f t="shared" si="96"/>
        <v/>
      </c>
      <c r="W279" s="29" t="str">
        <f t="shared" si="97"/>
        <v/>
      </c>
    </row>
    <row r="280" spans="1:23" x14ac:dyDescent="0.25">
      <c r="A280" s="14" t="str">
        <f t="shared" si="84"/>
        <v/>
      </c>
      <c r="B280" s="56" t="str">
        <f t="shared" ca="1" si="85"/>
        <v/>
      </c>
      <c r="C280" s="30" t="str">
        <f t="shared" si="98"/>
        <v/>
      </c>
      <c r="E280" s="25" t="str">
        <f t="shared" si="99"/>
        <v/>
      </c>
      <c r="F280" s="31" t="str">
        <f t="shared" si="100"/>
        <v/>
      </c>
      <c r="G280" s="31" t="str">
        <f t="shared" si="101"/>
        <v/>
      </c>
      <c r="H280" s="26" t="str">
        <f t="shared" si="104"/>
        <v/>
      </c>
      <c r="I280" s="25" t="str">
        <f t="shared" si="102"/>
        <v/>
      </c>
      <c r="K280" s="27" t="str">
        <f t="shared" si="103"/>
        <v/>
      </c>
      <c r="L280" s="28" t="str">
        <f t="shared" si="86"/>
        <v/>
      </c>
      <c r="M280" s="29" t="str">
        <f t="shared" si="87"/>
        <v/>
      </c>
      <c r="N280" s="28" t="str">
        <f t="shared" si="88"/>
        <v/>
      </c>
      <c r="O280" s="29" t="str">
        <f t="shared" si="89"/>
        <v/>
      </c>
      <c r="P280" s="28" t="str">
        <f t="shared" si="90"/>
        <v/>
      </c>
      <c r="Q280" s="29" t="str">
        <f t="shared" si="91"/>
        <v/>
      </c>
      <c r="R280" s="28" t="str">
        <f t="shared" si="92"/>
        <v/>
      </c>
      <c r="S280" s="29" t="str">
        <f t="shared" si="93"/>
        <v/>
      </c>
      <c r="T280" s="28" t="str">
        <f t="shared" si="94"/>
        <v/>
      </c>
      <c r="U280" s="29" t="str">
        <f t="shared" si="95"/>
        <v/>
      </c>
      <c r="V280" s="28" t="str">
        <f t="shared" si="96"/>
        <v/>
      </c>
      <c r="W280" s="29" t="str">
        <f t="shared" si="97"/>
        <v/>
      </c>
    </row>
    <row r="281" spans="1:23" x14ac:dyDescent="0.25">
      <c r="A281" s="14" t="str">
        <f t="shared" si="84"/>
        <v/>
      </c>
      <c r="B281" s="56" t="str">
        <f t="shared" ca="1" si="85"/>
        <v/>
      </c>
      <c r="C281" s="30" t="str">
        <f t="shared" si="98"/>
        <v/>
      </c>
      <c r="E281" s="25" t="str">
        <f t="shared" si="99"/>
        <v/>
      </c>
      <c r="F281" s="31" t="str">
        <f t="shared" si="100"/>
        <v/>
      </c>
      <c r="G281" s="31" t="str">
        <f t="shared" si="101"/>
        <v/>
      </c>
      <c r="H281" s="26" t="str">
        <f t="shared" si="104"/>
        <v/>
      </c>
      <c r="I281" s="25" t="str">
        <f t="shared" si="102"/>
        <v/>
      </c>
      <c r="K281" s="27" t="str">
        <f t="shared" si="103"/>
        <v/>
      </c>
      <c r="L281" s="28" t="str">
        <f t="shared" si="86"/>
        <v/>
      </c>
      <c r="M281" s="29" t="str">
        <f t="shared" si="87"/>
        <v/>
      </c>
      <c r="N281" s="28" t="str">
        <f t="shared" si="88"/>
        <v/>
      </c>
      <c r="O281" s="29" t="str">
        <f t="shared" si="89"/>
        <v/>
      </c>
      <c r="P281" s="28" t="str">
        <f t="shared" si="90"/>
        <v/>
      </c>
      <c r="Q281" s="29" t="str">
        <f t="shared" si="91"/>
        <v/>
      </c>
      <c r="R281" s="28" t="str">
        <f t="shared" si="92"/>
        <v/>
      </c>
      <c r="S281" s="29" t="str">
        <f t="shared" si="93"/>
        <v/>
      </c>
      <c r="T281" s="28" t="str">
        <f t="shared" si="94"/>
        <v/>
      </c>
      <c r="U281" s="29" t="str">
        <f t="shared" si="95"/>
        <v/>
      </c>
      <c r="V281" s="28" t="str">
        <f t="shared" si="96"/>
        <v/>
      </c>
      <c r="W281" s="29" t="str">
        <f t="shared" si="97"/>
        <v/>
      </c>
    </row>
    <row r="282" spans="1:23" x14ac:dyDescent="0.25">
      <c r="A282" s="14" t="str">
        <f t="shared" si="84"/>
        <v/>
      </c>
      <c r="B282" s="56" t="str">
        <f t="shared" ca="1" si="85"/>
        <v/>
      </c>
      <c r="C282" s="30" t="str">
        <f t="shared" si="98"/>
        <v/>
      </c>
      <c r="E282" s="25" t="str">
        <f t="shared" si="99"/>
        <v/>
      </c>
      <c r="F282" s="31" t="str">
        <f t="shared" si="100"/>
        <v/>
      </c>
      <c r="G282" s="31" t="str">
        <f t="shared" si="101"/>
        <v/>
      </c>
      <c r="H282" s="26" t="str">
        <f t="shared" si="104"/>
        <v/>
      </c>
      <c r="I282" s="25" t="str">
        <f t="shared" si="102"/>
        <v/>
      </c>
      <c r="K282" s="27" t="str">
        <f t="shared" si="103"/>
        <v/>
      </c>
      <c r="L282" s="28" t="str">
        <f t="shared" si="86"/>
        <v/>
      </c>
      <c r="M282" s="29" t="str">
        <f t="shared" si="87"/>
        <v/>
      </c>
      <c r="N282" s="28" t="str">
        <f t="shared" si="88"/>
        <v/>
      </c>
      <c r="O282" s="29" t="str">
        <f t="shared" si="89"/>
        <v/>
      </c>
      <c r="P282" s="28" t="str">
        <f t="shared" si="90"/>
        <v/>
      </c>
      <c r="Q282" s="29" t="str">
        <f t="shared" si="91"/>
        <v/>
      </c>
      <c r="R282" s="28" t="str">
        <f t="shared" si="92"/>
        <v/>
      </c>
      <c r="S282" s="29" t="str">
        <f t="shared" si="93"/>
        <v/>
      </c>
      <c r="T282" s="28" t="str">
        <f t="shared" si="94"/>
        <v/>
      </c>
      <c r="U282" s="29" t="str">
        <f t="shared" si="95"/>
        <v/>
      </c>
      <c r="V282" s="28" t="str">
        <f t="shared" si="96"/>
        <v/>
      </c>
      <c r="W282" s="29" t="str">
        <f t="shared" si="97"/>
        <v/>
      </c>
    </row>
    <row r="283" spans="1:23" x14ac:dyDescent="0.25">
      <c r="A283" s="14" t="str">
        <f t="shared" si="84"/>
        <v/>
      </c>
      <c r="B283" s="56" t="str">
        <f t="shared" ca="1" si="85"/>
        <v/>
      </c>
      <c r="C283" s="30" t="str">
        <f t="shared" si="98"/>
        <v/>
      </c>
      <c r="E283" s="25" t="str">
        <f t="shared" si="99"/>
        <v/>
      </c>
      <c r="F283" s="31" t="str">
        <f t="shared" si="100"/>
        <v/>
      </c>
      <c r="G283" s="31" t="str">
        <f t="shared" si="101"/>
        <v/>
      </c>
      <c r="H283" s="26" t="str">
        <f t="shared" si="104"/>
        <v/>
      </c>
      <c r="I283" s="25" t="str">
        <f t="shared" si="102"/>
        <v/>
      </c>
      <c r="K283" s="27" t="str">
        <f t="shared" si="103"/>
        <v/>
      </c>
      <c r="L283" s="28" t="str">
        <f t="shared" si="86"/>
        <v/>
      </c>
      <c r="M283" s="29" t="str">
        <f t="shared" si="87"/>
        <v/>
      </c>
      <c r="N283" s="28" t="str">
        <f t="shared" si="88"/>
        <v/>
      </c>
      <c r="O283" s="29" t="str">
        <f t="shared" si="89"/>
        <v/>
      </c>
      <c r="P283" s="28" t="str">
        <f t="shared" si="90"/>
        <v/>
      </c>
      <c r="Q283" s="29" t="str">
        <f t="shared" si="91"/>
        <v/>
      </c>
      <c r="R283" s="28" t="str">
        <f t="shared" si="92"/>
        <v/>
      </c>
      <c r="S283" s="29" t="str">
        <f t="shared" si="93"/>
        <v/>
      </c>
      <c r="T283" s="28" t="str">
        <f t="shared" si="94"/>
        <v/>
      </c>
      <c r="U283" s="29" t="str">
        <f t="shared" si="95"/>
        <v/>
      </c>
      <c r="V283" s="28" t="str">
        <f t="shared" si="96"/>
        <v/>
      </c>
      <c r="W283" s="29" t="str">
        <f t="shared" si="97"/>
        <v/>
      </c>
    </row>
    <row r="284" spans="1:23" x14ac:dyDescent="0.25">
      <c r="A284" s="14" t="str">
        <f t="shared" si="84"/>
        <v/>
      </c>
      <c r="B284" s="56" t="str">
        <f t="shared" ca="1" si="85"/>
        <v/>
      </c>
      <c r="C284" s="30" t="str">
        <f t="shared" si="98"/>
        <v/>
      </c>
      <c r="E284" s="25" t="str">
        <f t="shared" si="99"/>
        <v/>
      </c>
      <c r="F284" s="31" t="str">
        <f t="shared" si="100"/>
        <v/>
      </c>
      <c r="G284" s="31" t="str">
        <f t="shared" si="101"/>
        <v/>
      </c>
      <c r="H284" s="26" t="str">
        <f t="shared" si="104"/>
        <v/>
      </c>
      <c r="I284" s="25" t="str">
        <f t="shared" si="102"/>
        <v/>
      </c>
      <c r="K284" s="27" t="str">
        <f t="shared" si="103"/>
        <v/>
      </c>
      <c r="L284" s="28" t="str">
        <f t="shared" si="86"/>
        <v/>
      </c>
      <c r="M284" s="29" t="str">
        <f t="shared" si="87"/>
        <v/>
      </c>
      <c r="N284" s="28" t="str">
        <f t="shared" si="88"/>
        <v/>
      </c>
      <c r="O284" s="29" t="str">
        <f t="shared" si="89"/>
        <v/>
      </c>
      <c r="P284" s="28" t="str">
        <f t="shared" si="90"/>
        <v/>
      </c>
      <c r="Q284" s="29" t="str">
        <f t="shared" si="91"/>
        <v/>
      </c>
      <c r="R284" s="28" t="str">
        <f t="shared" si="92"/>
        <v/>
      </c>
      <c r="S284" s="29" t="str">
        <f t="shared" si="93"/>
        <v/>
      </c>
      <c r="T284" s="28" t="str">
        <f t="shared" si="94"/>
        <v/>
      </c>
      <c r="U284" s="29" t="str">
        <f t="shared" si="95"/>
        <v/>
      </c>
      <c r="V284" s="28" t="str">
        <f t="shared" si="96"/>
        <v/>
      </c>
      <c r="W284" s="29" t="str">
        <f t="shared" si="97"/>
        <v/>
      </c>
    </row>
    <row r="285" spans="1:23" x14ac:dyDescent="0.25">
      <c r="A285" s="14" t="str">
        <f t="shared" si="84"/>
        <v/>
      </c>
      <c r="B285" s="56" t="str">
        <f t="shared" ca="1" si="85"/>
        <v/>
      </c>
      <c r="C285" s="30" t="str">
        <f t="shared" si="98"/>
        <v/>
      </c>
      <c r="E285" s="25" t="str">
        <f t="shared" si="99"/>
        <v/>
      </c>
      <c r="F285" s="31" t="str">
        <f t="shared" si="100"/>
        <v/>
      </c>
      <c r="G285" s="31" t="str">
        <f t="shared" si="101"/>
        <v/>
      </c>
      <c r="H285" s="26" t="str">
        <f t="shared" si="104"/>
        <v/>
      </c>
      <c r="I285" s="25" t="str">
        <f t="shared" si="102"/>
        <v/>
      </c>
      <c r="K285" s="27" t="str">
        <f t="shared" si="103"/>
        <v/>
      </c>
      <c r="L285" s="28" t="str">
        <f t="shared" si="86"/>
        <v/>
      </c>
      <c r="M285" s="29" t="str">
        <f t="shared" si="87"/>
        <v/>
      </c>
      <c r="N285" s="28" t="str">
        <f t="shared" si="88"/>
        <v/>
      </c>
      <c r="O285" s="29" t="str">
        <f t="shared" si="89"/>
        <v/>
      </c>
      <c r="P285" s="28" t="str">
        <f t="shared" si="90"/>
        <v/>
      </c>
      <c r="Q285" s="29" t="str">
        <f t="shared" si="91"/>
        <v/>
      </c>
      <c r="R285" s="28" t="str">
        <f t="shared" si="92"/>
        <v/>
      </c>
      <c r="S285" s="29" t="str">
        <f t="shared" si="93"/>
        <v/>
      </c>
      <c r="T285" s="28" t="str">
        <f t="shared" si="94"/>
        <v/>
      </c>
      <c r="U285" s="29" t="str">
        <f t="shared" si="95"/>
        <v/>
      </c>
      <c r="V285" s="28" t="str">
        <f t="shared" si="96"/>
        <v/>
      </c>
      <c r="W285" s="29" t="str">
        <f t="shared" si="97"/>
        <v/>
      </c>
    </row>
    <row r="286" spans="1:23" x14ac:dyDescent="0.25">
      <c r="A286" s="14" t="str">
        <f t="shared" si="84"/>
        <v/>
      </c>
      <c r="B286" s="56" t="str">
        <f t="shared" ca="1" si="85"/>
        <v/>
      </c>
      <c r="C286" s="30" t="str">
        <f t="shared" si="98"/>
        <v/>
      </c>
      <c r="E286" s="25" t="str">
        <f t="shared" si="99"/>
        <v/>
      </c>
      <c r="F286" s="31" t="str">
        <f t="shared" si="100"/>
        <v/>
      </c>
      <c r="G286" s="31" t="str">
        <f t="shared" si="101"/>
        <v/>
      </c>
      <c r="H286" s="26" t="str">
        <f t="shared" si="104"/>
        <v/>
      </c>
      <c r="I286" s="25" t="str">
        <f t="shared" si="102"/>
        <v/>
      </c>
      <c r="K286" s="27" t="str">
        <f t="shared" si="103"/>
        <v/>
      </c>
      <c r="L286" s="28" t="str">
        <f t="shared" si="86"/>
        <v/>
      </c>
      <c r="M286" s="29" t="str">
        <f t="shared" si="87"/>
        <v/>
      </c>
      <c r="N286" s="28" t="str">
        <f t="shared" si="88"/>
        <v/>
      </c>
      <c r="O286" s="29" t="str">
        <f t="shared" si="89"/>
        <v/>
      </c>
      <c r="P286" s="28" t="str">
        <f t="shared" si="90"/>
        <v/>
      </c>
      <c r="Q286" s="29" t="str">
        <f t="shared" si="91"/>
        <v/>
      </c>
      <c r="R286" s="28" t="str">
        <f t="shared" si="92"/>
        <v/>
      </c>
      <c r="S286" s="29" t="str">
        <f t="shared" si="93"/>
        <v/>
      </c>
      <c r="T286" s="28" t="str">
        <f t="shared" si="94"/>
        <v/>
      </c>
      <c r="U286" s="29" t="str">
        <f t="shared" si="95"/>
        <v/>
      </c>
      <c r="V286" s="28" t="str">
        <f t="shared" si="96"/>
        <v/>
      </c>
      <c r="W286" s="29" t="str">
        <f t="shared" si="97"/>
        <v/>
      </c>
    </row>
    <row r="287" spans="1:23" x14ac:dyDescent="0.25">
      <c r="A287" s="14" t="str">
        <f t="shared" si="84"/>
        <v/>
      </c>
      <c r="B287" s="56" t="str">
        <f t="shared" ca="1" si="85"/>
        <v/>
      </c>
      <c r="C287" s="30" t="str">
        <f t="shared" si="98"/>
        <v/>
      </c>
      <c r="E287" s="25" t="str">
        <f t="shared" si="99"/>
        <v/>
      </c>
      <c r="F287" s="31" t="str">
        <f t="shared" si="100"/>
        <v/>
      </c>
      <c r="G287" s="31" t="str">
        <f t="shared" si="101"/>
        <v/>
      </c>
      <c r="H287" s="26" t="str">
        <f t="shared" si="104"/>
        <v/>
      </c>
      <c r="I287" s="25" t="str">
        <f t="shared" si="102"/>
        <v/>
      </c>
      <c r="K287" s="27" t="str">
        <f t="shared" si="103"/>
        <v/>
      </c>
      <c r="L287" s="28" t="str">
        <f t="shared" si="86"/>
        <v/>
      </c>
      <c r="M287" s="29" t="str">
        <f t="shared" si="87"/>
        <v/>
      </c>
      <c r="N287" s="28" t="str">
        <f t="shared" si="88"/>
        <v/>
      </c>
      <c r="O287" s="29" t="str">
        <f t="shared" si="89"/>
        <v/>
      </c>
      <c r="P287" s="28" t="str">
        <f t="shared" si="90"/>
        <v/>
      </c>
      <c r="Q287" s="29" t="str">
        <f t="shared" si="91"/>
        <v/>
      </c>
      <c r="R287" s="28" t="str">
        <f t="shared" si="92"/>
        <v/>
      </c>
      <c r="S287" s="29" t="str">
        <f t="shared" si="93"/>
        <v/>
      </c>
      <c r="T287" s="28" t="str">
        <f t="shared" si="94"/>
        <v/>
      </c>
      <c r="U287" s="29" t="str">
        <f t="shared" si="95"/>
        <v/>
      </c>
      <c r="V287" s="28" t="str">
        <f t="shared" si="96"/>
        <v/>
      </c>
      <c r="W287" s="29" t="str">
        <f t="shared" si="97"/>
        <v/>
      </c>
    </row>
    <row r="288" spans="1:23" x14ac:dyDescent="0.25">
      <c r="A288" s="14" t="str">
        <f t="shared" si="84"/>
        <v/>
      </c>
      <c r="B288" s="56" t="str">
        <f t="shared" ca="1" si="85"/>
        <v/>
      </c>
      <c r="C288" s="30" t="str">
        <f t="shared" si="98"/>
        <v/>
      </c>
      <c r="E288" s="25" t="str">
        <f t="shared" si="99"/>
        <v/>
      </c>
      <c r="F288" s="31" t="str">
        <f t="shared" si="100"/>
        <v/>
      </c>
      <c r="G288" s="31" t="str">
        <f t="shared" si="101"/>
        <v/>
      </c>
      <c r="H288" s="26" t="str">
        <f t="shared" si="104"/>
        <v/>
      </c>
      <c r="I288" s="25" t="str">
        <f t="shared" si="102"/>
        <v/>
      </c>
      <c r="K288" s="27" t="str">
        <f t="shared" si="103"/>
        <v/>
      </c>
      <c r="L288" s="28" t="str">
        <f t="shared" si="86"/>
        <v/>
      </c>
      <c r="M288" s="29" t="str">
        <f t="shared" si="87"/>
        <v/>
      </c>
      <c r="N288" s="28" t="str">
        <f t="shared" si="88"/>
        <v/>
      </c>
      <c r="O288" s="29" t="str">
        <f t="shared" si="89"/>
        <v/>
      </c>
      <c r="P288" s="28" t="str">
        <f t="shared" si="90"/>
        <v/>
      </c>
      <c r="Q288" s="29" t="str">
        <f t="shared" si="91"/>
        <v/>
      </c>
      <c r="R288" s="28" t="str">
        <f t="shared" si="92"/>
        <v/>
      </c>
      <c r="S288" s="29" t="str">
        <f t="shared" si="93"/>
        <v/>
      </c>
      <c r="T288" s="28" t="str">
        <f t="shared" si="94"/>
        <v/>
      </c>
      <c r="U288" s="29" t="str">
        <f t="shared" si="95"/>
        <v/>
      </c>
      <c r="V288" s="28" t="str">
        <f t="shared" si="96"/>
        <v/>
      </c>
      <c r="W288" s="29" t="str">
        <f t="shared" si="97"/>
        <v/>
      </c>
    </row>
    <row r="289" spans="1:23" x14ac:dyDescent="0.25">
      <c r="A289" s="14" t="str">
        <f t="shared" si="84"/>
        <v/>
      </c>
      <c r="B289" s="56" t="str">
        <f t="shared" ca="1" si="85"/>
        <v/>
      </c>
      <c r="C289" s="30" t="str">
        <f t="shared" si="98"/>
        <v/>
      </c>
      <c r="E289" s="25" t="str">
        <f t="shared" si="99"/>
        <v/>
      </c>
      <c r="F289" s="31" t="str">
        <f t="shared" si="100"/>
        <v/>
      </c>
      <c r="G289" s="31" t="str">
        <f t="shared" si="101"/>
        <v/>
      </c>
      <c r="H289" s="26" t="str">
        <f t="shared" si="104"/>
        <v/>
      </c>
      <c r="I289" s="25" t="str">
        <f t="shared" si="102"/>
        <v/>
      </c>
      <c r="K289" s="27" t="str">
        <f t="shared" si="103"/>
        <v/>
      </c>
      <c r="L289" s="28" t="str">
        <f t="shared" si="86"/>
        <v/>
      </c>
      <c r="M289" s="29" t="str">
        <f t="shared" si="87"/>
        <v/>
      </c>
      <c r="N289" s="28" t="str">
        <f t="shared" si="88"/>
        <v/>
      </c>
      <c r="O289" s="29" t="str">
        <f t="shared" si="89"/>
        <v/>
      </c>
      <c r="P289" s="28" t="str">
        <f t="shared" si="90"/>
        <v/>
      </c>
      <c r="Q289" s="29" t="str">
        <f t="shared" si="91"/>
        <v/>
      </c>
      <c r="R289" s="28" t="str">
        <f t="shared" si="92"/>
        <v/>
      </c>
      <c r="S289" s="29" t="str">
        <f t="shared" si="93"/>
        <v/>
      </c>
      <c r="T289" s="28" t="str">
        <f t="shared" si="94"/>
        <v/>
      </c>
      <c r="U289" s="29" t="str">
        <f t="shared" si="95"/>
        <v/>
      </c>
      <c r="V289" s="28" t="str">
        <f t="shared" si="96"/>
        <v/>
      </c>
      <c r="W289" s="29" t="str">
        <f t="shared" si="97"/>
        <v/>
      </c>
    </row>
    <row r="290" spans="1:23" x14ac:dyDescent="0.25">
      <c r="A290" s="14" t="str">
        <f t="shared" si="84"/>
        <v/>
      </c>
      <c r="B290" s="56" t="str">
        <f t="shared" ca="1" si="85"/>
        <v/>
      </c>
      <c r="C290" s="30" t="str">
        <f t="shared" si="98"/>
        <v/>
      </c>
      <c r="E290" s="25" t="str">
        <f t="shared" si="99"/>
        <v/>
      </c>
      <c r="F290" s="31" t="str">
        <f t="shared" si="100"/>
        <v/>
      </c>
      <c r="G290" s="31" t="str">
        <f t="shared" si="101"/>
        <v/>
      </c>
      <c r="H290" s="26" t="str">
        <f t="shared" si="104"/>
        <v/>
      </c>
      <c r="I290" s="25" t="str">
        <f t="shared" si="102"/>
        <v/>
      </c>
      <c r="K290" s="27" t="str">
        <f t="shared" si="103"/>
        <v/>
      </c>
      <c r="L290" s="28" t="str">
        <f t="shared" si="86"/>
        <v/>
      </c>
      <c r="M290" s="29" t="str">
        <f t="shared" si="87"/>
        <v/>
      </c>
      <c r="N290" s="28" t="str">
        <f t="shared" si="88"/>
        <v/>
      </c>
      <c r="O290" s="29" t="str">
        <f t="shared" si="89"/>
        <v/>
      </c>
      <c r="P290" s="28" t="str">
        <f t="shared" si="90"/>
        <v/>
      </c>
      <c r="Q290" s="29" t="str">
        <f t="shared" si="91"/>
        <v/>
      </c>
      <c r="R290" s="28" t="str">
        <f t="shared" si="92"/>
        <v/>
      </c>
      <c r="S290" s="29" t="str">
        <f t="shared" si="93"/>
        <v/>
      </c>
      <c r="T290" s="28" t="str">
        <f t="shared" si="94"/>
        <v/>
      </c>
      <c r="U290" s="29" t="str">
        <f t="shared" si="95"/>
        <v/>
      </c>
      <c r="V290" s="28" t="str">
        <f t="shared" si="96"/>
        <v/>
      </c>
      <c r="W290" s="29" t="str">
        <f t="shared" si="97"/>
        <v/>
      </c>
    </row>
    <row r="291" spans="1:23" x14ac:dyDescent="0.25">
      <c r="A291" s="14" t="str">
        <f t="shared" si="84"/>
        <v/>
      </c>
      <c r="B291" s="56" t="str">
        <f t="shared" ca="1" si="85"/>
        <v/>
      </c>
      <c r="C291" s="30" t="str">
        <f t="shared" si="98"/>
        <v/>
      </c>
      <c r="E291" s="25" t="str">
        <f t="shared" si="99"/>
        <v/>
      </c>
      <c r="F291" s="31" t="str">
        <f t="shared" si="100"/>
        <v/>
      </c>
      <c r="G291" s="31" t="str">
        <f t="shared" si="101"/>
        <v/>
      </c>
      <c r="H291" s="26" t="str">
        <f t="shared" si="104"/>
        <v/>
      </c>
      <c r="I291" s="25" t="str">
        <f t="shared" si="102"/>
        <v/>
      </c>
      <c r="K291" s="27" t="str">
        <f t="shared" si="103"/>
        <v/>
      </c>
      <c r="L291" s="28" t="str">
        <f t="shared" si="86"/>
        <v/>
      </c>
      <c r="M291" s="29" t="str">
        <f t="shared" si="87"/>
        <v/>
      </c>
      <c r="N291" s="28" t="str">
        <f t="shared" si="88"/>
        <v/>
      </c>
      <c r="O291" s="29" t="str">
        <f t="shared" si="89"/>
        <v/>
      </c>
      <c r="P291" s="28" t="str">
        <f t="shared" si="90"/>
        <v/>
      </c>
      <c r="Q291" s="29" t="str">
        <f t="shared" si="91"/>
        <v/>
      </c>
      <c r="R291" s="28" t="str">
        <f t="shared" si="92"/>
        <v/>
      </c>
      <c r="S291" s="29" t="str">
        <f t="shared" si="93"/>
        <v/>
      </c>
      <c r="T291" s="28" t="str">
        <f t="shared" si="94"/>
        <v/>
      </c>
      <c r="U291" s="29" t="str">
        <f t="shared" si="95"/>
        <v/>
      </c>
      <c r="V291" s="28" t="str">
        <f t="shared" si="96"/>
        <v/>
      </c>
      <c r="W291" s="29" t="str">
        <f t="shared" si="97"/>
        <v/>
      </c>
    </row>
    <row r="292" spans="1:23" x14ac:dyDescent="0.25">
      <c r="A292" s="14" t="str">
        <f t="shared" si="84"/>
        <v/>
      </c>
      <c r="B292" s="56" t="str">
        <f t="shared" ca="1" si="85"/>
        <v/>
      </c>
      <c r="C292" s="30" t="str">
        <f t="shared" si="98"/>
        <v/>
      </c>
      <c r="E292" s="25" t="str">
        <f t="shared" si="99"/>
        <v/>
      </c>
      <c r="F292" s="31" t="str">
        <f t="shared" si="100"/>
        <v/>
      </c>
      <c r="G292" s="31" t="str">
        <f t="shared" si="101"/>
        <v/>
      </c>
      <c r="H292" s="26" t="str">
        <f t="shared" si="104"/>
        <v/>
      </c>
      <c r="I292" s="25" t="str">
        <f t="shared" si="102"/>
        <v/>
      </c>
      <c r="K292" s="27" t="str">
        <f t="shared" si="103"/>
        <v/>
      </c>
      <c r="L292" s="28" t="str">
        <f t="shared" si="86"/>
        <v/>
      </c>
      <c r="M292" s="29" t="str">
        <f t="shared" si="87"/>
        <v/>
      </c>
      <c r="N292" s="28" t="str">
        <f t="shared" si="88"/>
        <v/>
      </c>
      <c r="O292" s="29" t="str">
        <f t="shared" si="89"/>
        <v/>
      </c>
      <c r="P292" s="28" t="str">
        <f t="shared" si="90"/>
        <v/>
      </c>
      <c r="Q292" s="29" t="str">
        <f t="shared" si="91"/>
        <v/>
      </c>
      <c r="R292" s="28" t="str">
        <f t="shared" si="92"/>
        <v/>
      </c>
      <c r="S292" s="29" t="str">
        <f t="shared" si="93"/>
        <v/>
      </c>
      <c r="T292" s="28" t="str">
        <f t="shared" si="94"/>
        <v/>
      </c>
      <c r="U292" s="29" t="str">
        <f t="shared" si="95"/>
        <v/>
      </c>
      <c r="V292" s="28" t="str">
        <f t="shared" si="96"/>
        <v/>
      </c>
      <c r="W292" s="29" t="str">
        <f t="shared" si="97"/>
        <v/>
      </c>
    </row>
    <row r="293" spans="1:23" x14ac:dyDescent="0.25">
      <c r="A293" s="14" t="str">
        <f t="shared" si="84"/>
        <v/>
      </c>
      <c r="B293" s="56" t="str">
        <f t="shared" ca="1" si="85"/>
        <v/>
      </c>
      <c r="C293" s="30" t="str">
        <f t="shared" si="98"/>
        <v/>
      </c>
      <c r="E293" s="25" t="str">
        <f t="shared" si="99"/>
        <v/>
      </c>
      <c r="F293" s="31" t="str">
        <f t="shared" si="100"/>
        <v/>
      </c>
      <c r="G293" s="31" t="str">
        <f t="shared" si="101"/>
        <v/>
      </c>
      <c r="H293" s="26" t="str">
        <f t="shared" si="104"/>
        <v/>
      </c>
      <c r="I293" s="25" t="str">
        <f t="shared" si="102"/>
        <v/>
      </c>
      <c r="K293" s="27" t="str">
        <f t="shared" si="103"/>
        <v/>
      </c>
      <c r="L293" s="28" t="str">
        <f t="shared" si="86"/>
        <v/>
      </c>
      <c r="M293" s="29" t="str">
        <f t="shared" si="87"/>
        <v/>
      </c>
      <c r="N293" s="28" t="str">
        <f t="shared" si="88"/>
        <v/>
      </c>
      <c r="O293" s="29" t="str">
        <f t="shared" si="89"/>
        <v/>
      </c>
      <c r="P293" s="28" t="str">
        <f t="shared" si="90"/>
        <v/>
      </c>
      <c r="Q293" s="29" t="str">
        <f t="shared" si="91"/>
        <v/>
      </c>
      <c r="R293" s="28" t="str">
        <f t="shared" si="92"/>
        <v/>
      </c>
      <c r="S293" s="29" t="str">
        <f t="shared" si="93"/>
        <v/>
      </c>
      <c r="T293" s="28" t="str">
        <f t="shared" si="94"/>
        <v/>
      </c>
      <c r="U293" s="29" t="str">
        <f t="shared" si="95"/>
        <v/>
      </c>
      <c r="V293" s="28" t="str">
        <f t="shared" si="96"/>
        <v/>
      </c>
      <c r="W293" s="29" t="str">
        <f t="shared" si="97"/>
        <v/>
      </c>
    </row>
    <row r="294" spans="1:23" x14ac:dyDescent="0.25">
      <c r="A294" s="14" t="str">
        <f t="shared" si="84"/>
        <v/>
      </c>
      <c r="B294" s="56" t="str">
        <f t="shared" ca="1" si="85"/>
        <v/>
      </c>
      <c r="C294" s="30" t="str">
        <f t="shared" si="98"/>
        <v/>
      </c>
      <c r="E294" s="25" t="str">
        <f t="shared" si="99"/>
        <v/>
      </c>
      <c r="F294" s="31" t="str">
        <f t="shared" si="100"/>
        <v/>
      </c>
      <c r="G294" s="31" t="str">
        <f t="shared" si="101"/>
        <v/>
      </c>
      <c r="H294" s="26" t="str">
        <f t="shared" si="104"/>
        <v/>
      </c>
      <c r="I294" s="25" t="str">
        <f t="shared" si="102"/>
        <v/>
      </c>
      <c r="K294" s="27" t="str">
        <f t="shared" si="103"/>
        <v/>
      </c>
      <c r="L294" s="28" t="str">
        <f t="shared" si="86"/>
        <v/>
      </c>
      <c r="M294" s="29" t="str">
        <f t="shared" si="87"/>
        <v/>
      </c>
      <c r="N294" s="28" t="str">
        <f t="shared" si="88"/>
        <v/>
      </c>
      <c r="O294" s="29" t="str">
        <f t="shared" si="89"/>
        <v/>
      </c>
      <c r="P294" s="28" t="str">
        <f t="shared" si="90"/>
        <v/>
      </c>
      <c r="Q294" s="29" t="str">
        <f t="shared" si="91"/>
        <v/>
      </c>
      <c r="R294" s="28" t="str">
        <f t="shared" si="92"/>
        <v/>
      </c>
      <c r="S294" s="29" t="str">
        <f t="shared" si="93"/>
        <v/>
      </c>
      <c r="T294" s="28" t="str">
        <f t="shared" si="94"/>
        <v/>
      </c>
      <c r="U294" s="29" t="str">
        <f t="shared" si="95"/>
        <v/>
      </c>
      <c r="V294" s="28" t="str">
        <f t="shared" si="96"/>
        <v/>
      </c>
      <c r="W294" s="29" t="str">
        <f t="shared" si="97"/>
        <v/>
      </c>
    </row>
    <row r="295" spans="1:23" x14ac:dyDescent="0.25">
      <c r="A295" s="14" t="str">
        <f t="shared" si="84"/>
        <v/>
      </c>
      <c r="B295" s="56" t="str">
        <f t="shared" ca="1" si="85"/>
        <v/>
      </c>
      <c r="C295" s="30" t="str">
        <f t="shared" si="98"/>
        <v/>
      </c>
      <c r="E295" s="25" t="str">
        <f t="shared" si="99"/>
        <v/>
      </c>
      <c r="F295" s="31" t="str">
        <f t="shared" si="100"/>
        <v/>
      </c>
      <c r="G295" s="31" t="str">
        <f t="shared" si="101"/>
        <v/>
      </c>
      <c r="H295" s="26" t="str">
        <f t="shared" si="104"/>
        <v/>
      </c>
      <c r="I295" s="25" t="str">
        <f t="shared" si="102"/>
        <v/>
      </c>
      <c r="K295" s="27" t="str">
        <f t="shared" si="103"/>
        <v/>
      </c>
      <c r="L295" s="28" t="str">
        <f t="shared" si="86"/>
        <v/>
      </c>
      <c r="M295" s="29" t="str">
        <f t="shared" si="87"/>
        <v/>
      </c>
      <c r="N295" s="28" t="str">
        <f t="shared" si="88"/>
        <v/>
      </c>
      <c r="O295" s="29" t="str">
        <f t="shared" si="89"/>
        <v/>
      </c>
      <c r="P295" s="28" t="str">
        <f t="shared" si="90"/>
        <v/>
      </c>
      <c r="Q295" s="29" t="str">
        <f t="shared" si="91"/>
        <v/>
      </c>
      <c r="R295" s="28" t="str">
        <f t="shared" si="92"/>
        <v/>
      </c>
      <c r="S295" s="29" t="str">
        <f t="shared" si="93"/>
        <v/>
      </c>
      <c r="T295" s="28" t="str">
        <f t="shared" si="94"/>
        <v/>
      </c>
      <c r="U295" s="29" t="str">
        <f t="shared" si="95"/>
        <v/>
      </c>
      <c r="V295" s="28" t="str">
        <f t="shared" si="96"/>
        <v/>
      </c>
      <c r="W295" s="29" t="str">
        <f t="shared" si="97"/>
        <v/>
      </c>
    </row>
    <row r="296" spans="1:23" x14ac:dyDescent="0.25">
      <c r="A296" s="14" t="str">
        <f t="shared" si="84"/>
        <v/>
      </c>
      <c r="B296" s="56" t="str">
        <f t="shared" ca="1" si="85"/>
        <v/>
      </c>
      <c r="C296" s="30" t="str">
        <f t="shared" si="98"/>
        <v/>
      </c>
      <c r="E296" s="25" t="str">
        <f t="shared" si="99"/>
        <v/>
      </c>
      <c r="F296" s="31" t="str">
        <f t="shared" si="100"/>
        <v/>
      </c>
      <c r="G296" s="31" t="str">
        <f t="shared" si="101"/>
        <v/>
      </c>
      <c r="H296" s="26" t="str">
        <f t="shared" si="104"/>
        <v/>
      </c>
      <c r="I296" s="25" t="str">
        <f t="shared" si="102"/>
        <v/>
      </c>
      <c r="K296" s="27" t="str">
        <f t="shared" si="103"/>
        <v/>
      </c>
      <c r="L296" s="28" t="str">
        <f t="shared" si="86"/>
        <v/>
      </c>
      <c r="M296" s="29" t="str">
        <f t="shared" si="87"/>
        <v/>
      </c>
      <c r="N296" s="28" t="str">
        <f t="shared" si="88"/>
        <v/>
      </c>
      <c r="O296" s="29" t="str">
        <f t="shared" si="89"/>
        <v/>
      </c>
      <c r="P296" s="28" t="str">
        <f t="shared" si="90"/>
        <v/>
      </c>
      <c r="Q296" s="29" t="str">
        <f t="shared" si="91"/>
        <v/>
      </c>
      <c r="R296" s="28" t="str">
        <f t="shared" si="92"/>
        <v/>
      </c>
      <c r="S296" s="29" t="str">
        <f t="shared" si="93"/>
        <v/>
      </c>
      <c r="T296" s="28" t="str">
        <f t="shared" si="94"/>
        <v/>
      </c>
      <c r="U296" s="29" t="str">
        <f t="shared" si="95"/>
        <v/>
      </c>
      <c r="V296" s="28" t="str">
        <f t="shared" si="96"/>
        <v/>
      </c>
      <c r="W296" s="29" t="str">
        <f t="shared" si="97"/>
        <v/>
      </c>
    </row>
    <row r="297" spans="1:23" x14ac:dyDescent="0.25">
      <c r="A297" s="14" t="str">
        <f t="shared" si="84"/>
        <v/>
      </c>
      <c r="B297" s="56" t="str">
        <f t="shared" ca="1" si="85"/>
        <v/>
      </c>
      <c r="C297" s="30" t="str">
        <f t="shared" si="98"/>
        <v/>
      </c>
      <c r="E297" s="25" t="str">
        <f t="shared" si="99"/>
        <v/>
      </c>
      <c r="F297" s="31" t="str">
        <f t="shared" si="100"/>
        <v/>
      </c>
      <c r="G297" s="31" t="str">
        <f t="shared" si="101"/>
        <v/>
      </c>
      <c r="H297" s="26" t="str">
        <f t="shared" si="104"/>
        <v/>
      </c>
      <c r="I297" s="25" t="str">
        <f t="shared" si="102"/>
        <v/>
      </c>
      <c r="K297" s="27" t="str">
        <f t="shared" si="103"/>
        <v/>
      </c>
      <c r="L297" s="28" t="str">
        <f t="shared" si="86"/>
        <v/>
      </c>
      <c r="M297" s="29" t="str">
        <f t="shared" si="87"/>
        <v/>
      </c>
      <c r="N297" s="28" t="str">
        <f t="shared" si="88"/>
        <v/>
      </c>
      <c r="O297" s="29" t="str">
        <f t="shared" si="89"/>
        <v/>
      </c>
      <c r="P297" s="28" t="str">
        <f t="shared" si="90"/>
        <v/>
      </c>
      <c r="Q297" s="29" t="str">
        <f t="shared" si="91"/>
        <v/>
      </c>
      <c r="R297" s="28" t="str">
        <f t="shared" si="92"/>
        <v/>
      </c>
      <c r="S297" s="29" t="str">
        <f t="shared" si="93"/>
        <v/>
      </c>
      <c r="T297" s="28" t="str">
        <f t="shared" si="94"/>
        <v/>
      </c>
      <c r="U297" s="29" t="str">
        <f t="shared" si="95"/>
        <v/>
      </c>
      <c r="V297" s="28" t="str">
        <f t="shared" si="96"/>
        <v/>
      </c>
      <c r="W297" s="29" t="str">
        <f t="shared" si="97"/>
        <v/>
      </c>
    </row>
    <row r="298" spans="1:23" x14ac:dyDescent="0.25">
      <c r="A298" s="14" t="str">
        <f t="shared" si="84"/>
        <v/>
      </c>
      <c r="B298" s="56" t="str">
        <f t="shared" ca="1" si="85"/>
        <v/>
      </c>
      <c r="C298" s="30" t="str">
        <f t="shared" si="98"/>
        <v/>
      </c>
      <c r="E298" s="25" t="str">
        <f t="shared" si="99"/>
        <v/>
      </c>
      <c r="F298" s="31" t="str">
        <f t="shared" si="100"/>
        <v/>
      </c>
      <c r="G298" s="31" t="str">
        <f t="shared" si="101"/>
        <v/>
      </c>
      <c r="H298" s="26" t="str">
        <f t="shared" si="104"/>
        <v/>
      </c>
      <c r="I298" s="25" t="str">
        <f t="shared" si="102"/>
        <v/>
      </c>
      <c r="K298" s="27" t="str">
        <f t="shared" si="103"/>
        <v/>
      </c>
      <c r="L298" s="28" t="str">
        <f t="shared" si="86"/>
        <v/>
      </c>
      <c r="M298" s="29" t="str">
        <f t="shared" si="87"/>
        <v/>
      </c>
      <c r="N298" s="28" t="str">
        <f t="shared" si="88"/>
        <v/>
      </c>
      <c r="O298" s="29" t="str">
        <f t="shared" si="89"/>
        <v/>
      </c>
      <c r="P298" s="28" t="str">
        <f t="shared" si="90"/>
        <v/>
      </c>
      <c r="Q298" s="29" t="str">
        <f t="shared" si="91"/>
        <v/>
      </c>
      <c r="R298" s="28" t="str">
        <f t="shared" si="92"/>
        <v/>
      </c>
      <c r="S298" s="29" t="str">
        <f t="shared" si="93"/>
        <v/>
      </c>
      <c r="T298" s="28" t="str">
        <f t="shared" si="94"/>
        <v/>
      </c>
      <c r="U298" s="29" t="str">
        <f t="shared" si="95"/>
        <v/>
      </c>
      <c r="V298" s="28" t="str">
        <f t="shared" si="96"/>
        <v/>
      </c>
      <c r="W298" s="29" t="str">
        <f t="shared" si="97"/>
        <v/>
      </c>
    </row>
    <row r="299" spans="1:23" x14ac:dyDescent="0.25">
      <c r="A299" s="14" t="str">
        <f t="shared" si="84"/>
        <v/>
      </c>
      <c r="B299" s="56" t="str">
        <f t="shared" ca="1" si="85"/>
        <v/>
      </c>
      <c r="C299" s="30" t="str">
        <f t="shared" si="98"/>
        <v/>
      </c>
      <c r="E299" s="25" t="str">
        <f t="shared" si="99"/>
        <v/>
      </c>
      <c r="F299" s="31" t="str">
        <f t="shared" si="100"/>
        <v/>
      </c>
      <c r="G299" s="31" t="str">
        <f t="shared" si="101"/>
        <v/>
      </c>
      <c r="H299" s="26" t="str">
        <f t="shared" si="104"/>
        <v/>
      </c>
      <c r="I299" s="25" t="str">
        <f t="shared" si="102"/>
        <v/>
      </c>
      <c r="K299" s="27" t="str">
        <f t="shared" si="103"/>
        <v/>
      </c>
      <c r="L299" s="28" t="str">
        <f t="shared" si="86"/>
        <v/>
      </c>
      <c r="M299" s="29" t="str">
        <f t="shared" si="87"/>
        <v/>
      </c>
      <c r="N299" s="28" t="str">
        <f t="shared" si="88"/>
        <v/>
      </c>
      <c r="O299" s="29" t="str">
        <f t="shared" si="89"/>
        <v/>
      </c>
      <c r="P299" s="28" t="str">
        <f t="shared" si="90"/>
        <v/>
      </c>
      <c r="Q299" s="29" t="str">
        <f t="shared" si="91"/>
        <v/>
      </c>
      <c r="R299" s="28" t="str">
        <f t="shared" si="92"/>
        <v/>
      </c>
      <c r="S299" s="29" t="str">
        <f t="shared" si="93"/>
        <v/>
      </c>
      <c r="T299" s="28" t="str">
        <f t="shared" si="94"/>
        <v/>
      </c>
      <c r="U299" s="29" t="str">
        <f t="shared" si="95"/>
        <v/>
      </c>
      <c r="V299" s="28" t="str">
        <f t="shared" si="96"/>
        <v/>
      </c>
      <c r="W299" s="29" t="str">
        <f t="shared" si="97"/>
        <v/>
      </c>
    </row>
    <row r="300" spans="1:23" x14ac:dyDescent="0.25">
      <c r="A300" s="14" t="str">
        <f t="shared" si="84"/>
        <v/>
      </c>
      <c r="B300" s="56" t="str">
        <f t="shared" ca="1" si="85"/>
        <v/>
      </c>
      <c r="C300" s="30" t="str">
        <f t="shared" si="98"/>
        <v/>
      </c>
      <c r="E300" s="25" t="str">
        <f t="shared" si="99"/>
        <v/>
      </c>
      <c r="F300" s="31" t="str">
        <f t="shared" si="100"/>
        <v/>
      </c>
      <c r="G300" s="31" t="str">
        <f t="shared" si="101"/>
        <v/>
      </c>
      <c r="H300" s="26" t="str">
        <f t="shared" si="104"/>
        <v/>
      </c>
      <c r="I300" s="25" t="str">
        <f t="shared" si="102"/>
        <v/>
      </c>
      <c r="K300" s="27" t="str">
        <f t="shared" si="103"/>
        <v/>
      </c>
      <c r="L300" s="28" t="str">
        <f t="shared" si="86"/>
        <v/>
      </c>
      <c r="M300" s="29" t="str">
        <f t="shared" si="87"/>
        <v/>
      </c>
      <c r="N300" s="28" t="str">
        <f t="shared" si="88"/>
        <v/>
      </c>
      <c r="O300" s="29" t="str">
        <f t="shared" si="89"/>
        <v/>
      </c>
      <c r="P300" s="28" t="str">
        <f t="shared" si="90"/>
        <v/>
      </c>
      <c r="Q300" s="29" t="str">
        <f t="shared" si="91"/>
        <v/>
      </c>
      <c r="R300" s="28" t="str">
        <f t="shared" si="92"/>
        <v/>
      </c>
      <c r="S300" s="29" t="str">
        <f t="shared" si="93"/>
        <v/>
      </c>
      <c r="T300" s="28" t="str">
        <f t="shared" si="94"/>
        <v/>
      </c>
      <c r="U300" s="29" t="str">
        <f t="shared" si="95"/>
        <v/>
      </c>
      <c r="V300" s="28" t="str">
        <f t="shared" si="96"/>
        <v/>
      </c>
      <c r="W300" s="29" t="str">
        <f t="shared" si="97"/>
        <v/>
      </c>
    </row>
    <row r="301" spans="1:23" x14ac:dyDescent="0.25">
      <c r="A301" s="14" t="str">
        <f t="shared" si="84"/>
        <v/>
      </c>
      <c r="B301" s="56" t="str">
        <f t="shared" ca="1" si="85"/>
        <v/>
      </c>
      <c r="C301" s="30" t="str">
        <f t="shared" si="98"/>
        <v/>
      </c>
      <c r="E301" s="25" t="str">
        <f t="shared" si="99"/>
        <v/>
      </c>
      <c r="F301" s="31" t="str">
        <f t="shared" si="100"/>
        <v/>
      </c>
      <c r="G301" s="31" t="str">
        <f t="shared" si="101"/>
        <v/>
      </c>
      <c r="H301" s="26" t="str">
        <f t="shared" si="104"/>
        <v/>
      </c>
      <c r="I301" s="25" t="str">
        <f t="shared" si="102"/>
        <v/>
      </c>
      <c r="K301" s="27" t="str">
        <f t="shared" si="103"/>
        <v/>
      </c>
      <c r="L301" s="28" t="str">
        <f t="shared" si="86"/>
        <v/>
      </c>
      <c r="M301" s="29" t="str">
        <f t="shared" si="87"/>
        <v/>
      </c>
      <c r="N301" s="28" t="str">
        <f t="shared" si="88"/>
        <v/>
      </c>
      <c r="O301" s="29" t="str">
        <f t="shared" si="89"/>
        <v/>
      </c>
      <c r="P301" s="28" t="str">
        <f t="shared" si="90"/>
        <v/>
      </c>
      <c r="Q301" s="29" t="str">
        <f t="shared" si="91"/>
        <v/>
      </c>
      <c r="R301" s="28" t="str">
        <f t="shared" si="92"/>
        <v/>
      </c>
      <c r="S301" s="29" t="str">
        <f t="shared" si="93"/>
        <v/>
      </c>
      <c r="T301" s="28" t="str">
        <f t="shared" si="94"/>
        <v/>
      </c>
      <c r="U301" s="29" t="str">
        <f t="shared" si="95"/>
        <v/>
      </c>
      <c r="V301" s="28" t="str">
        <f t="shared" si="96"/>
        <v/>
      </c>
      <c r="W301" s="29" t="str">
        <f t="shared" si="97"/>
        <v/>
      </c>
    </row>
    <row r="302" spans="1:23" x14ac:dyDescent="0.25">
      <c r="A302" s="14" t="str">
        <f t="shared" si="84"/>
        <v/>
      </c>
      <c r="B302" s="56" t="str">
        <f t="shared" ca="1" si="85"/>
        <v/>
      </c>
      <c r="C302" s="30" t="str">
        <f t="shared" si="98"/>
        <v/>
      </c>
      <c r="E302" s="25" t="str">
        <f t="shared" si="99"/>
        <v/>
      </c>
      <c r="F302" s="31" t="str">
        <f t="shared" si="100"/>
        <v/>
      </c>
      <c r="G302" s="31" t="str">
        <f t="shared" si="101"/>
        <v/>
      </c>
      <c r="H302" s="26" t="str">
        <f t="shared" si="104"/>
        <v/>
      </c>
      <c r="I302" s="25" t="str">
        <f t="shared" si="102"/>
        <v/>
      </c>
      <c r="K302" s="27" t="str">
        <f t="shared" si="103"/>
        <v/>
      </c>
      <c r="L302" s="28" t="str">
        <f t="shared" si="86"/>
        <v/>
      </c>
      <c r="M302" s="29" t="str">
        <f t="shared" si="87"/>
        <v/>
      </c>
      <c r="N302" s="28" t="str">
        <f t="shared" si="88"/>
        <v/>
      </c>
      <c r="O302" s="29" t="str">
        <f t="shared" si="89"/>
        <v/>
      </c>
      <c r="P302" s="28" t="str">
        <f t="shared" si="90"/>
        <v/>
      </c>
      <c r="Q302" s="29" t="str">
        <f t="shared" si="91"/>
        <v/>
      </c>
      <c r="R302" s="28" t="str">
        <f t="shared" si="92"/>
        <v/>
      </c>
      <c r="S302" s="29" t="str">
        <f t="shared" si="93"/>
        <v/>
      </c>
      <c r="T302" s="28" t="str">
        <f t="shared" si="94"/>
        <v/>
      </c>
      <c r="U302" s="29" t="str">
        <f t="shared" si="95"/>
        <v/>
      </c>
      <c r="V302" s="28" t="str">
        <f t="shared" si="96"/>
        <v/>
      </c>
      <c r="W302" s="29" t="str">
        <f t="shared" si="97"/>
        <v/>
      </c>
    </row>
    <row r="303" spans="1:23" x14ac:dyDescent="0.25">
      <c r="A303" s="14" t="str">
        <f t="shared" si="84"/>
        <v/>
      </c>
      <c r="B303" s="56" t="str">
        <f t="shared" ca="1" si="85"/>
        <v/>
      </c>
      <c r="C303" s="30" t="str">
        <f t="shared" si="98"/>
        <v/>
      </c>
      <c r="E303" s="25" t="str">
        <f t="shared" si="99"/>
        <v/>
      </c>
      <c r="F303" s="31" t="str">
        <f t="shared" si="100"/>
        <v/>
      </c>
      <c r="G303" s="31" t="str">
        <f t="shared" si="101"/>
        <v/>
      </c>
      <c r="H303" s="26" t="str">
        <f t="shared" si="104"/>
        <v/>
      </c>
      <c r="I303" s="25" t="str">
        <f t="shared" si="102"/>
        <v/>
      </c>
      <c r="K303" s="27" t="str">
        <f t="shared" si="103"/>
        <v/>
      </c>
      <c r="L303" s="28" t="str">
        <f t="shared" si="86"/>
        <v/>
      </c>
      <c r="M303" s="29" t="str">
        <f t="shared" si="87"/>
        <v/>
      </c>
      <c r="N303" s="28" t="str">
        <f t="shared" si="88"/>
        <v/>
      </c>
      <c r="O303" s="29" t="str">
        <f t="shared" si="89"/>
        <v/>
      </c>
      <c r="P303" s="28" t="str">
        <f t="shared" si="90"/>
        <v/>
      </c>
      <c r="Q303" s="29" t="str">
        <f t="shared" si="91"/>
        <v/>
      </c>
      <c r="R303" s="28" t="str">
        <f t="shared" si="92"/>
        <v/>
      </c>
      <c r="S303" s="29" t="str">
        <f t="shared" si="93"/>
        <v/>
      </c>
      <c r="T303" s="28" t="str">
        <f t="shared" si="94"/>
        <v/>
      </c>
      <c r="U303" s="29" t="str">
        <f t="shared" si="95"/>
        <v/>
      </c>
      <c r="V303" s="28" t="str">
        <f t="shared" si="96"/>
        <v/>
      </c>
      <c r="W303" s="29" t="str">
        <f t="shared" si="97"/>
        <v/>
      </c>
    </row>
    <row r="304" spans="1:23" x14ac:dyDescent="0.25">
      <c r="A304" s="14" t="str">
        <f t="shared" si="84"/>
        <v/>
      </c>
      <c r="B304" s="56" t="str">
        <f t="shared" ca="1" si="85"/>
        <v/>
      </c>
      <c r="C304" s="30" t="str">
        <f t="shared" si="98"/>
        <v/>
      </c>
      <c r="E304" s="25" t="str">
        <f t="shared" si="99"/>
        <v/>
      </c>
      <c r="F304" s="31" t="str">
        <f t="shared" si="100"/>
        <v/>
      </c>
      <c r="G304" s="31" t="str">
        <f t="shared" si="101"/>
        <v/>
      </c>
      <c r="H304" s="26" t="str">
        <f t="shared" si="104"/>
        <v/>
      </c>
      <c r="I304" s="25" t="str">
        <f t="shared" si="102"/>
        <v/>
      </c>
      <c r="K304" s="27" t="str">
        <f t="shared" si="103"/>
        <v/>
      </c>
      <c r="L304" s="28" t="str">
        <f t="shared" si="86"/>
        <v/>
      </c>
      <c r="M304" s="29" t="str">
        <f t="shared" si="87"/>
        <v/>
      </c>
      <c r="N304" s="28" t="str">
        <f t="shared" si="88"/>
        <v/>
      </c>
      <c r="O304" s="29" t="str">
        <f t="shared" si="89"/>
        <v/>
      </c>
      <c r="P304" s="28" t="str">
        <f t="shared" si="90"/>
        <v/>
      </c>
      <c r="Q304" s="29" t="str">
        <f t="shared" si="91"/>
        <v/>
      </c>
      <c r="R304" s="28" t="str">
        <f t="shared" si="92"/>
        <v/>
      </c>
      <c r="S304" s="29" t="str">
        <f t="shared" si="93"/>
        <v/>
      </c>
      <c r="T304" s="28" t="str">
        <f t="shared" si="94"/>
        <v/>
      </c>
      <c r="U304" s="29" t="str">
        <f t="shared" si="95"/>
        <v/>
      </c>
      <c r="V304" s="28" t="str">
        <f t="shared" si="96"/>
        <v/>
      </c>
      <c r="W304" s="29" t="str">
        <f t="shared" si="97"/>
        <v/>
      </c>
    </row>
    <row r="305" spans="1:23" x14ac:dyDescent="0.25">
      <c r="A305" s="14" t="str">
        <f t="shared" si="84"/>
        <v/>
      </c>
      <c r="B305" s="56" t="str">
        <f t="shared" ca="1" si="85"/>
        <v/>
      </c>
      <c r="C305" s="30" t="str">
        <f t="shared" si="98"/>
        <v/>
      </c>
      <c r="E305" s="25" t="str">
        <f t="shared" si="99"/>
        <v/>
      </c>
      <c r="F305" s="31" t="str">
        <f t="shared" si="100"/>
        <v/>
      </c>
      <c r="G305" s="31" t="str">
        <f t="shared" si="101"/>
        <v/>
      </c>
      <c r="H305" s="26" t="str">
        <f t="shared" si="104"/>
        <v/>
      </c>
      <c r="I305" s="25" t="str">
        <f t="shared" si="102"/>
        <v/>
      </c>
      <c r="K305" s="27" t="str">
        <f t="shared" si="103"/>
        <v/>
      </c>
      <c r="L305" s="28" t="str">
        <f t="shared" si="86"/>
        <v/>
      </c>
      <c r="M305" s="29" t="str">
        <f t="shared" si="87"/>
        <v/>
      </c>
      <c r="N305" s="28" t="str">
        <f t="shared" si="88"/>
        <v/>
      </c>
      <c r="O305" s="29" t="str">
        <f t="shared" si="89"/>
        <v/>
      </c>
      <c r="P305" s="28" t="str">
        <f t="shared" si="90"/>
        <v/>
      </c>
      <c r="Q305" s="29" t="str">
        <f t="shared" si="91"/>
        <v/>
      </c>
      <c r="R305" s="28" t="str">
        <f t="shared" si="92"/>
        <v/>
      </c>
      <c r="S305" s="29" t="str">
        <f t="shared" si="93"/>
        <v/>
      </c>
      <c r="T305" s="28" t="str">
        <f t="shared" si="94"/>
        <v/>
      </c>
      <c r="U305" s="29" t="str">
        <f t="shared" si="95"/>
        <v/>
      </c>
      <c r="V305" s="28" t="str">
        <f t="shared" si="96"/>
        <v/>
      </c>
      <c r="W305" s="29" t="str">
        <f t="shared" si="97"/>
        <v/>
      </c>
    </row>
    <row r="306" spans="1:23" x14ac:dyDescent="0.25">
      <c r="A306" s="14" t="str">
        <f t="shared" si="84"/>
        <v/>
      </c>
      <c r="B306" s="56" t="str">
        <f t="shared" ca="1" si="85"/>
        <v/>
      </c>
      <c r="C306" s="30" t="str">
        <f t="shared" si="98"/>
        <v/>
      </c>
      <c r="E306" s="25" t="str">
        <f t="shared" si="99"/>
        <v/>
      </c>
      <c r="F306" s="31" t="str">
        <f t="shared" si="100"/>
        <v/>
      </c>
      <c r="G306" s="31" t="str">
        <f t="shared" si="101"/>
        <v/>
      </c>
      <c r="H306" s="26" t="str">
        <f t="shared" si="104"/>
        <v/>
      </c>
      <c r="I306" s="25" t="str">
        <f t="shared" si="102"/>
        <v/>
      </c>
      <c r="K306" s="27" t="str">
        <f t="shared" si="103"/>
        <v/>
      </c>
      <c r="L306" s="28" t="str">
        <f t="shared" si="86"/>
        <v/>
      </c>
      <c r="M306" s="29" t="str">
        <f t="shared" si="87"/>
        <v/>
      </c>
      <c r="N306" s="28" t="str">
        <f t="shared" si="88"/>
        <v/>
      </c>
      <c r="O306" s="29" t="str">
        <f t="shared" si="89"/>
        <v/>
      </c>
      <c r="P306" s="28" t="str">
        <f t="shared" si="90"/>
        <v/>
      </c>
      <c r="Q306" s="29" t="str">
        <f t="shared" si="91"/>
        <v/>
      </c>
      <c r="R306" s="28" t="str">
        <f t="shared" si="92"/>
        <v/>
      </c>
      <c r="S306" s="29" t="str">
        <f t="shared" si="93"/>
        <v/>
      </c>
      <c r="T306" s="28" t="str">
        <f t="shared" si="94"/>
        <v/>
      </c>
      <c r="U306" s="29" t="str">
        <f t="shared" si="95"/>
        <v/>
      </c>
      <c r="V306" s="28" t="str">
        <f t="shared" si="96"/>
        <v/>
      </c>
      <c r="W306" s="29" t="str">
        <f t="shared" si="97"/>
        <v/>
      </c>
    </row>
    <row r="307" spans="1:23" x14ac:dyDescent="0.25">
      <c r="A307" s="14" t="str">
        <f t="shared" si="84"/>
        <v/>
      </c>
      <c r="B307" s="56" t="str">
        <f t="shared" ca="1" si="85"/>
        <v/>
      </c>
      <c r="C307" s="30" t="str">
        <f t="shared" si="98"/>
        <v/>
      </c>
      <c r="E307" s="25" t="str">
        <f t="shared" si="99"/>
        <v/>
      </c>
      <c r="F307" s="31" t="str">
        <f t="shared" si="100"/>
        <v/>
      </c>
      <c r="G307" s="31" t="str">
        <f t="shared" si="101"/>
        <v/>
      </c>
      <c r="H307" s="26" t="str">
        <f t="shared" si="104"/>
        <v/>
      </c>
      <c r="I307" s="25" t="str">
        <f t="shared" si="102"/>
        <v/>
      </c>
      <c r="K307" s="27" t="str">
        <f t="shared" si="103"/>
        <v/>
      </c>
      <c r="L307" s="28" t="str">
        <f t="shared" si="86"/>
        <v/>
      </c>
      <c r="M307" s="29" t="str">
        <f t="shared" si="87"/>
        <v/>
      </c>
      <c r="N307" s="28" t="str">
        <f t="shared" si="88"/>
        <v/>
      </c>
      <c r="O307" s="29" t="str">
        <f t="shared" si="89"/>
        <v/>
      </c>
      <c r="P307" s="28" t="str">
        <f t="shared" si="90"/>
        <v/>
      </c>
      <c r="Q307" s="29" t="str">
        <f t="shared" si="91"/>
        <v/>
      </c>
      <c r="R307" s="28" t="str">
        <f t="shared" si="92"/>
        <v/>
      </c>
      <c r="S307" s="29" t="str">
        <f t="shared" si="93"/>
        <v/>
      </c>
      <c r="T307" s="28" t="str">
        <f t="shared" si="94"/>
        <v/>
      </c>
      <c r="U307" s="29" t="str">
        <f t="shared" si="95"/>
        <v/>
      </c>
      <c r="V307" s="28" t="str">
        <f t="shared" si="96"/>
        <v/>
      </c>
      <c r="W307" s="29" t="str">
        <f t="shared" si="97"/>
        <v/>
      </c>
    </row>
    <row r="308" spans="1:23" x14ac:dyDescent="0.25">
      <c r="A308" s="14" t="str">
        <f t="shared" si="84"/>
        <v/>
      </c>
      <c r="B308" s="56" t="str">
        <f t="shared" ca="1" si="85"/>
        <v/>
      </c>
      <c r="C308" s="30" t="str">
        <f t="shared" si="98"/>
        <v/>
      </c>
      <c r="E308" s="25" t="str">
        <f t="shared" si="99"/>
        <v/>
      </c>
      <c r="F308" s="31" t="str">
        <f t="shared" si="100"/>
        <v/>
      </c>
      <c r="G308" s="31" t="str">
        <f t="shared" si="101"/>
        <v/>
      </c>
      <c r="H308" s="26" t="str">
        <f t="shared" si="104"/>
        <v/>
      </c>
      <c r="I308" s="25" t="str">
        <f t="shared" si="102"/>
        <v/>
      </c>
      <c r="K308" s="27" t="str">
        <f t="shared" si="103"/>
        <v/>
      </c>
      <c r="L308" s="28" t="str">
        <f t="shared" si="86"/>
        <v/>
      </c>
      <c r="M308" s="29" t="str">
        <f t="shared" si="87"/>
        <v/>
      </c>
      <c r="N308" s="28" t="str">
        <f t="shared" si="88"/>
        <v/>
      </c>
      <c r="O308" s="29" t="str">
        <f t="shared" si="89"/>
        <v/>
      </c>
      <c r="P308" s="28" t="str">
        <f t="shared" si="90"/>
        <v/>
      </c>
      <c r="Q308" s="29" t="str">
        <f t="shared" si="91"/>
        <v/>
      </c>
      <c r="R308" s="28" t="str">
        <f t="shared" si="92"/>
        <v/>
      </c>
      <c r="S308" s="29" t="str">
        <f t="shared" si="93"/>
        <v/>
      </c>
      <c r="T308" s="28" t="str">
        <f t="shared" si="94"/>
        <v/>
      </c>
      <c r="U308" s="29" t="str">
        <f t="shared" si="95"/>
        <v/>
      </c>
      <c r="V308" s="28" t="str">
        <f t="shared" si="96"/>
        <v/>
      </c>
      <c r="W308" s="29" t="str">
        <f t="shared" si="97"/>
        <v/>
      </c>
    </row>
    <row r="309" spans="1:23" x14ac:dyDescent="0.25">
      <c r="A309" s="14" t="str">
        <f t="shared" si="84"/>
        <v/>
      </c>
      <c r="B309" s="56" t="str">
        <f t="shared" ca="1" si="85"/>
        <v/>
      </c>
      <c r="C309" s="30" t="str">
        <f t="shared" si="98"/>
        <v/>
      </c>
      <c r="E309" s="25" t="str">
        <f t="shared" si="99"/>
        <v/>
      </c>
      <c r="F309" s="31" t="str">
        <f t="shared" si="100"/>
        <v/>
      </c>
      <c r="G309" s="31" t="str">
        <f t="shared" si="101"/>
        <v/>
      </c>
      <c r="H309" s="26" t="str">
        <f t="shared" si="104"/>
        <v/>
      </c>
      <c r="I309" s="25" t="str">
        <f t="shared" si="102"/>
        <v/>
      </c>
      <c r="K309" s="27" t="str">
        <f t="shared" si="103"/>
        <v/>
      </c>
      <c r="L309" s="28" t="str">
        <f t="shared" si="86"/>
        <v/>
      </c>
      <c r="M309" s="29" t="str">
        <f t="shared" si="87"/>
        <v/>
      </c>
      <c r="N309" s="28" t="str">
        <f t="shared" si="88"/>
        <v/>
      </c>
      <c r="O309" s="29" t="str">
        <f t="shared" si="89"/>
        <v/>
      </c>
      <c r="P309" s="28" t="str">
        <f t="shared" si="90"/>
        <v/>
      </c>
      <c r="Q309" s="29" t="str">
        <f t="shared" si="91"/>
        <v/>
      </c>
      <c r="R309" s="28" t="str">
        <f t="shared" si="92"/>
        <v/>
      </c>
      <c r="S309" s="29" t="str">
        <f t="shared" si="93"/>
        <v/>
      </c>
      <c r="T309" s="28" t="str">
        <f t="shared" si="94"/>
        <v/>
      </c>
      <c r="U309" s="29" t="str">
        <f t="shared" si="95"/>
        <v/>
      </c>
      <c r="V309" s="28" t="str">
        <f t="shared" si="96"/>
        <v/>
      </c>
      <c r="W309" s="29" t="str">
        <f t="shared" si="97"/>
        <v/>
      </c>
    </row>
    <row r="310" spans="1:23" x14ac:dyDescent="0.25">
      <c r="A310" s="14" t="str">
        <f t="shared" si="84"/>
        <v/>
      </c>
      <c r="B310" s="56" t="str">
        <f t="shared" ca="1" si="85"/>
        <v/>
      </c>
      <c r="C310" s="30" t="str">
        <f t="shared" si="98"/>
        <v/>
      </c>
      <c r="E310" s="25" t="str">
        <f t="shared" si="99"/>
        <v/>
      </c>
      <c r="F310" s="31" t="str">
        <f t="shared" si="100"/>
        <v/>
      </c>
      <c r="G310" s="31" t="str">
        <f t="shared" si="101"/>
        <v/>
      </c>
      <c r="H310" s="26" t="str">
        <f t="shared" si="104"/>
        <v/>
      </c>
      <c r="I310" s="25" t="str">
        <f t="shared" si="102"/>
        <v/>
      </c>
      <c r="K310" s="27" t="str">
        <f t="shared" si="103"/>
        <v/>
      </c>
      <c r="L310" s="28" t="str">
        <f t="shared" si="86"/>
        <v/>
      </c>
      <c r="M310" s="29" t="str">
        <f t="shared" si="87"/>
        <v/>
      </c>
      <c r="N310" s="28" t="str">
        <f t="shared" si="88"/>
        <v/>
      </c>
      <c r="O310" s="29" t="str">
        <f t="shared" si="89"/>
        <v/>
      </c>
      <c r="P310" s="28" t="str">
        <f t="shared" si="90"/>
        <v/>
      </c>
      <c r="Q310" s="29" t="str">
        <f t="shared" si="91"/>
        <v/>
      </c>
      <c r="R310" s="28" t="str">
        <f t="shared" si="92"/>
        <v/>
      </c>
      <c r="S310" s="29" t="str">
        <f t="shared" si="93"/>
        <v/>
      </c>
      <c r="T310" s="28" t="str">
        <f t="shared" si="94"/>
        <v/>
      </c>
      <c r="U310" s="29" t="str">
        <f t="shared" si="95"/>
        <v/>
      </c>
      <c r="V310" s="28" t="str">
        <f t="shared" si="96"/>
        <v/>
      </c>
      <c r="W310" s="29" t="str">
        <f t="shared" si="97"/>
        <v/>
      </c>
    </row>
    <row r="311" spans="1:23" x14ac:dyDescent="0.25">
      <c r="A311" s="14" t="str">
        <f t="shared" si="84"/>
        <v/>
      </c>
      <c r="B311" s="56" t="str">
        <f t="shared" ca="1" si="85"/>
        <v/>
      </c>
      <c r="C311" s="30" t="str">
        <f t="shared" si="98"/>
        <v/>
      </c>
      <c r="E311" s="25" t="str">
        <f t="shared" si="99"/>
        <v/>
      </c>
      <c r="F311" s="31" t="str">
        <f t="shared" si="100"/>
        <v/>
      </c>
      <c r="G311" s="31" t="str">
        <f t="shared" si="101"/>
        <v/>
      </c>
      <c r="H311" s="26" t="str">
        <f t="shared" si="104"/>
        <v/>
      </c>
      <c r="I311" s="25" t="str">
        <f t="shared" si="102"/>
        <v/>
      </c>
      <c r="K311" s="27" t="str">
        <f t="shared" si="103"/>
        <v/>
      </c>
      <c r="L311" s="28" t="str">
        <f t="shared" si="86"/>
        <v/>
      </c>
      <c r="M311" s="29" t="str">
        <f t="shared" si="87"/>
        <v/>
      </c>
      <c r="N311" s="28" t="str">
        <f t="shared" si="88"/>
        <v/>
      </c>
      <c r="O311" s="29" t="str">
        <f t="shared" si="89"/>
        <v/>
      </c>
      <c r="P311" s="28" t="str">
        <f t="shared" si="90"/>
        <v/>
      </c>
      <c r="Q311" s="29" t="str">
        <f t="shared" si="91"/>
        <v/>
      </c>
      <c r="R311" s="28" t="str">
        <f t="shared" si="92"/>
        <v/>
      </c>
      <c r="S311" s="29" t="str">
        <f t="shared" si="93"/>
        <v/>
      </c>
      <c r="T311" s="28" t="str">
        <f t="shared" si="94"/>
        <v/>
      </c>
      <c r="U311" s="29" t="str">
        <f t="shared" si="95"/>
        <v/>
      </c>
      <c r="V311" s="28" t="str">
        <f t="shared" si="96"/>
        <v/>
      </c>
      <c r="W311" s="29" t="str">
        <f t="shared" si="97"/>
        <v/>
      </c>
    </row>
    <row r="312" spans="1:23" x14ac:dyDescent="0.25">
      <c r="A312" s="14" t="str">
        <f t="shared" si="84"/>
        <v/>
      </c>
      <c r="B312" s="56" t="str">
        <f t="shared" ca="1" si="85"/>
        <v/>
      </c>
      <c r="C312" s="30" t="str">
        <f t="shared" si="98"/>
        <v/>
      </c>
      <c r="E312" s="25" t="str">
        <f t="shared" si="99"/>
        <v/>
      </c>
      <c r="F312" s="31" t="str">
        <f t="shared" si="100"/>
        <v/>
      </c>
      <c r="G312" s="31" t="str">
        <f t="shared" si="101"/>
        <v/>
      </c>
      <c r="H312" s="26" t="str">
        <f t="shared" si="104"/>
        <v/>
      </c>
      <c r="I312" s="25" t="str">
        <f t="shared" si="102"/>
        <v/>
      </c>
      <c r="K312" s="27" t="str">
        <f t="shared" si="103"/>
        <v/>
      </c>
      <c r="L312" s="28" t="str">
        <f t="shared" si="86"/>
        <v/>
      </c>
      <c r="M312" s="29" t="str">
        <f t="shared" si="87"/>
        <v/>
      </c>
      <c r="N312" s="28" t="str">
        <f t="shared" si="88"/>
        <v/>
      </c>
      <c r="O312" s="29" t="str">
        <f t="shared" si="89"/>
        <v/>
      </c>
      <c r="P312" s="28" t="str">
        <f t="shared" si="90"/>
        <v/>
      </c>
      <c r="Q312" s="29" t="str">
        <f t="shared" si="91"/>
        <v/>
      </c>
      <c r="R312" s="28" t="str">
        <f t="shared" si="92"/>
        <v/>
      </c>
      <c r="S312" s="29" t="str">
        <f t="shared" si="93"/>
        <v/>
      </c>
      <c r="T312" s="28" t="str">
        <f t="shared" si="94"/>
        <v/>
      </c>
      <c r="U312" s="29" t="str">
        <f t="shared" si="95"/>
        <v/>
      </c>
      <c r="V312" s="28" t="str">
        <f t="shared" si="96"/>
        <v/>
      </c>
      <c r="W312" s="29" t="str">
        <f t="shared" si="97"/>
        <v/>
      </c>
    </row>
    <row r="313" spans="1:23" x14ac:dyDescent="0.25">
      <c r="A313" s="14" t="str">
        <f t="shared" si="84"/>
        <v/>
      </c>
      <c r="B313" s="56" t="str">
        <f t="shared" ca="1" si="85"/>
        <v/>
      </c>
      <c r="C313" s="30" t="str">
        <f t="shared" si="98"/>
        <v/>
      </c>
      <c r="E313" s="25" t="str">
        <f t="shared" si="99"/>
        <v/>
      </c>
      <c r="F313" s="31" t="str">
        <f t="shared" si="100"/>
        <v/>
      </c>
      <c r="G313" s="31" t="str">
        <f t="shared" si="101"/>
        <v/>
      </c>
      <c r="H313" s="26" t="str">
        <f t="shared" si="104"/>
        <v/>
      </c>
      <c r="I313" s="25" t="str">
        <f t="shared" si="102"/>
        <v/>
      </c>
      <c r="K313" s="27" t="str">
        <f t="shared" si="103"/>
        <v/>
      </c>
      <c r="L313" s="28" t="str">
        <f t="shared" si="86"/>
        <v/>
      </c>
      <c r="M313" s="29" t="str">
        <f t="shared" si="87"/>
        <v/>
      </c>
      <c r="N313" s="28" t="str">
        <f t="shared" si="88"/>
        <v/>
      </c>
      <c r="O313" s="29" t="str">
        <f t="shared" si="89"/>
        <v/>
      </c>
      <c r="P313" s="28" t="str">
        <f t="shared" si="90"/>
        <v/>
      </c>
      <c r="Q313" s="29" t="str">
        <f t="shared" si="91"/>
        <v/>
      </c>
      <c r="R313" s="28" t="str">
        <f t="shared" si="92"/>
        <v/>
      </c>
      <c r="S313" s="29" t="str">
        <f t="shared" si="93"/>
        <v/>
      </c>
      <c r="T313" s="28" t="str">
        <f t="shared" si="94"/>
        <v/>
      </c>
      <c r="U313" s="29" t="str">
        <f t="shared" si="95"/>
        <v/>
      </c>
      <c r="V313" s="28" t="str">
        <f t="shared" si="96"/>
        <v/>
      </c>
      <c r="W313" s="29" t="str">
        <f t="shared" si="97"/>
        <v/>
      </c>
    </row>
    <row r="314" spans="1:23" x14ac:dyDescent="0.25">
      <c r="A314" s="14" t="str">
        <f t="shared" si="84"/>
        <v/>
      </c>
      <c r="B314" s="56" t="str">
        <f t="shared" ca="1" si="85"/>
        <v/>
      </c>
      <c r="C314" s="30" t="str">
        <f t="shared" si="98"/>
        <v/>
      </c>
      <c r="E314" s="25" t="str">
        <f t="shared" si="99"/>
        <v/>
      </c>
      <c r="F314" s="31" t="str">
        <f t="shared" si="100"/>
        <v/>
      </c>
      <c r="G314" s="31" t="str">
        <f t="shared" si="101"/>
        <v/>
      </c>
      <c r="H314" s="26" t="str">
        <f t="shared" si="104"/>
        <v/>
      </c>
      <c r="I314" s="25" t="str">
        <f t="shared" si="102"/>
        <v/>
      </c>
      <c r="K314" s="27" t="str">
        <f t="shared" si="103"/>
        <v/>
      </c>
      <c r="L314" s="28" t="str">
        <f t="shared" si="86"/>
        <v/>
      </c>
      <c r="M314" s="29" t="str">
        <f t="shared" si="87"/>
        <v/>
      </c>
      <c r="N314" s="28" t="str">
        <f t="shared" si="88"/>
        <v/>
      </c>
      <c r="O314" s="29" t="str">
        <f t="shared" si="89"/>
        <v/>
      </c>
      <c r="P314" s="28" t="str">
        <f t="shared" si="90"/>
        <v/>
      </c>
      <c r="Q314" s="29" t="str">
        <f t="shared" si="91"/>
        <v/>
      </c>
      <c r="R314" s="28" t="str">
        <f t="shared" si="92"/>
        <v/>
      </c>
      <c r="S314" s="29" t="str">
        <f t="shared" si="93"/>
        <v/>
      </c>
      <c r="T314" s="28" t="str">
        <f t="shared" si="94"/>
        <v/>
      </c>
      <c r="U314" s="29" t="str">
        <f t="shared" si="95"/>
        <v/>
      </c>
      <c r="V314" s="28" t="str">
        <f t="shared" si="96"/>
        <v/>
      </c>
      <c r="W314" s="29" t="str">
        <f t="shared" si="97"/>
        <v/>
      </c>
    </row>
    <row r="315" spans="1:23" x14ac:dyDescent="0.25">
      <c r="A315" s="14" t="str">
        <f t="shared" si="84"/>
        <v/>
      </c>
      <c r="B315" s="56" t="str">
        <f t="shared" ca="1" si="85"/>
        <v/>
      </c>
      <c r="C315" s="30" t="str">
        <f t="shared" si="98"/>
        <v/>
      </c>
      <c r="E315" s="25" t="str">
        <f t="shared" si="99"/>
        <v/>
      </c>
      <c r="F315" s="31" t="str">
        <f t="shared" si="100"/>
        <v/>
      </c>
      <c r="G315" s="31" t="str">
        <f t="shared" si="101"/>
        <v/>
      </c>
      <c r="H315" s="26" t="str">
        <f t="shared" si="104"/>
        <v/>
      </c>
      <c r="I315" s="25" t="str">
        <f t="shared" si="102"/>
        <v/>
      </c>
      <c r="K315" s="27" t="str">
        <f t="shared" si="103"/>
        <v/>
      </c>
      <c r="L315" s="28" t="str">
        <f t="shared" si="86"/>
        <v/>
      </c>
      <c r="M315" s="29" t="str">
        <f t="shared" si="87"/>
        <v/>
      </c>
      <c r="N315" s="28" t="str">
        <f t="shared" si="88"/>
        <v/>
      </c>
      <c r="O315" s="29" t="str">
        <f t="shared" si="89"/>
        <v/>
      </c>
      <c r="P315" s="28" t="str">
        <f t="shared" si="90"/>
        <v/>
      </c>
      <c r="Q315" s="29" t="str">
        <f t="shared" si="91"/>
        <v/>
      </c>
      <c r="R315" s="28" t="str">
        <f t="shared" si="92"/>
        <v/>
      </c>
      <c r="S315" s="29" t="str">
        <f t="shared" si="93"/>
        <v/>
      </c>
      <c r="T315" s="28" t="str">
        <f t="shared" si="94"/>
        <v/>
      </c>
      <c r="U315" s="29" t="str">
        <f t="shared" si="95"/>
        <v/>
      </c>
      <c r="V315" s="28" t="str">
        <f t="shared" si="96"/>
        <v/>
      </c>
      <c r="W315" s="29" t="str">
        <f t="shared" si="97"/>
        <v/>
      </c>
    </row>
    <row r="316" spans="1:23" x14ac:dyDescent="0.25">
      <c r="A316" s="14" t="str">
        <f t="shared" si="84"/>
        <v/>
      </c>
      <c r="B316" s="56" t="str">
        <f t="shared" ca="1" si="85"/>
        <v/>
      </c>
      <c r="C316" s="30" t="str">
        <f t="shared" si="98"/>
        <v/>
      </c>
      <c r="E316" s="25" t="str">
        <f t="shared" si="99"/>
        <v/>
      </c>
      <c r="F316" s="31" t="str">
        <f t="shared" si="100"/>
        <v/>
      </c>
      <c r="G316" s="31" t="str">
        <f t="shared" si="101"/>
        <v/>
      </c>
      <c r="H316" s="26" t="str">
        <f t="shared" si="104"/>
        <v/>
      </c>
      <c r="I316" s="25" t="str">
        <f t="shared" si="102"/>
        <v/>
      </c>
      <c r="K316" s="27" t="str">
        <f t="shared" si="103"/>
        <v/>
      </c>
      <c r="L316" s="28" t="str">
        <f t="shared" si="86"/>
        <v/>
      </c>
      <c r="M316" s="29" t="str">
        <f t="shared" si="87"/>
        <v/>
      </c>
      <c r="N316" s="28" t="str">
        <f t="shared" si="88"/>
        <v/>
      </c>
      <c r="O316" s="29" t="str">
        <f t="shared" si="89"/>
        <v/>
      </c>
      <c r="P316" s="28" t="str">
        <f t="shared" si="90"/>
        <v/>
      </c>
      <c r="Q316" s="29" t="str">
        <f t="shared" si="91"/>
        <v/>
      </c>
      <c r="R316" s="28" t="str">
        <f t="shared" si="92"/>
        <v/>
      </c>
      <c r="S316" s="29" t="str">
        <f t="shared" si="93"/>
        <v/>
      </c>
      <c r="T316" s="28" t="str">
        <f t="shared" si="94"/>
        <v/>
      </c>
      <c r="U316" s="29" t="str">
        <f t="shared" si="95"/>
        <v/>
      </c>
      <c r="V316" s="28" t="str">
        <f t="shared" si="96"/>
        <v/>
      </c>
      <c r="W316" s="29" t="str">
        <f t="shared" si="97"/>
        <v/>
      </c>
    </row>
    <row r="317" spans="1:23" x14ac:dyDescent="0.25">
      <c r="A317" s="14" t="str">
        <f t="shared" si="84"/>
        <v/>
      </c>
      <c r="B317" s="56" t="str">
        <f t="shared" ca="1" si="85"/>
        <v/>
      </c>
      <c r="C317" s="30" t="str">
        <f t="shared" si="98"/>
        <v/>
      </c>
      <c r="E317" s="25" t="str">
        <f t="shared" si="99"/>
        <v/>
      </c>
      <c r="F317" s="31" t="str">
        <f t="shared" si="100"/>
        <v/>
      </c>
      <c r="G317" s="31" t="str">
        <f t="shared" si="101"/>
        <v/>
      </c>
      <c r="H317" s="26" t="str">
        <f t="shared" si="104"/>
        <v/>
      </c>
      <c r="I317" s="25" t="str">
        <f t="shared" si="102"/>
        <v/>
      </c>
      <c r="K317" s="27" t="str">
        <f t="shared" si="103"/>
        <v/>
      </c>
      <c r="L317" s="28" t="str">
        <f t="shared" si="86"/>
        <v/>
      </c>
      <c r="M317" s="29" t="str">
        <f t="shared" si="87"/>
        <v/>
      </c>
      <c r="N317" s="28" t="str">
        <f t="shared" si="88"/>
        <v/>
      </c>
      <c r="O317" s="29" t="str">
        <f t="shared" si="89"/>
        <v/>
      </c>
      <c r="P317" s="28" t="str">
        <f t="shared" si="90"/>
        <v/>
      </c>
      <c r="Q317" s="29" t="str">
        <f t="shared" si="91"/>
        <v/>
      </c>
      <c r="R317" s="28" t="str">
        <f t="shared" si="92"/>
        <v/>
      </c>
      <c r="S317" s="29" t="str">
        <f t="shared" si="93"/>
        <v/>
      </c>
      <c r="T317" s="28" t="str">
        <f t="shared" si="94"/>
        <v/>
      </c>
      <c r="U317" s="29" t="str">
        <f t="shared" si="95"/>
        <v/>
      </c>
      <c r="V317" s="28" t="str">
        <f t="shared" si="96"/>
        <v/>
      </c>
      <c r="W317" s="29" t="str">
        <f t="shared" si="97"/>
        <v/>
      </c>
    </row>
    <row r="318" spans="1:23" x14ac:dyDescent="0.25">
      <c r="A318" s="14" t="str">
        <f t="shared" si="84"/>
        <v/>
      </c>
      <c r="B318" s="56" t="str">
        <f t="shared" ca="1" si="85"/>
        <v/>
      </c>
      <c r="C318" s="30" t="str">
        <f t="shared" si="98"/>
        <v/>
      </c>
      <c r="E318" s="25" t="str">
        <f t="shared" si="99"/>
        <v/>
      </c>
      <c r="F318" s="31" t="str">
        <f t="shared" si="100"/>
        <v/>
      </c>
      <c r="G318" s="31" t="str">
        <f t="shared" si="101"/>
        <v/>
      </c>
      <c r="H318" s="26" t="str">
        <f t="shared" si="104"/>
        <v/>
      </c>
      <c r="I318" s="25" t="str">
        <f t="shared" si="102"/>
        <v/>
      </c>
      <c r="K318" s="27" t="str">
        <f t="shared" si="103"/>
        <v/>
      </c>
      <c r="L318" s="28" t="str">
        <f t="shared" si="86"/>
        <v/>
      </c>
      <c r="M318" s="29" t="str">
        <f t="shared" si="87"/>
        <v/>
      </c>
      <c r="N318" s="28" t="str">
        <f t="shared" si="88"/>
        <v/>
      </c>
      <c r="O318" s="29" t="str">
        <f t="shared" si="89"/>
        <v/>
      </c>
      <c r="P318" s="28" t="str">
        <f t="shared" si="90"/>
        <v/>
      </c>
      <c r="Q318" s="29" t="str">
        <f t="shared" si="91"/>
        <v/>
      </c>
      <c r="R318" s="28" t="str">
        <f t="shared" si="92"/>
        <v/>
      </c>
      <c r="S318" s="29" t="str">
        <f t="shared" si="93"/>
        <v/>
      </c>
      <c r="T318" s="28" t="str">
        <f t="shared" si="94"/>
        <v/>
      </c>
      <c r="U318" s="29" t="str">
        <f t="shared" si="95"/>
        <v/>
      </c>
      <c r="V318" s="28" t="str">
        <f t="shared" si="96"/>
        <v/>
      </c>
      <c r="W318" s="29" t="str">
        <f t="shared" si="97"/>
        <v/>
      </c>
    </row>
    <row r="319" spans="1:23" x14ac:dyDescent="0.25">
      <c r="A319" s="14" t="str">
        <f t="shared" si="84"/>
        <v/>
      </c>
      <c r="B319" s="56" t="str">
        <f t="shared" ca="1" si="85"/>
        <v/>
      </c>
      <c r="C319" s="30" t="str">
        <f t="shared" si="98"/>
        <v/>
      </c>
      <c r="E319" s="25" t="str">
        <f t="shared" si="99"/>
        <v/>
      </c>
      <c r="F319" s="31" t="str">
        <f t="shared" si="100"/>
        <v/>
      </c>
      <c r="G319" s="31" t="str">
        <f t="shared" si="101"/>
        <v/>
      </c>
      <c r="H319" s="26" t="str">
        <f t="shared" si="104"/>
        <v/>
      </c>
      <c r="I319" s="25" t="str">
        <f t="shared" si="102"/>
        <v/>
      </c>
      <c r="K319" s="27" t="str">
        <f t="shared" si="103"/>
        <v/>
      </c>
      <c r="L319" s="28" t="str">
        <f t="shared" si="86"/>
        <v/>
      </c>
      <c r="M319" s="29" t="str">
        <f t="shared" si="87"/>
        <v/>
      </c>
      <c r="N319" s="28" t="str">
        <f t="shared" si="88"/>
        <v/>
      </c>
      <c r="O319" s="29" t="str">
        <f t="shared" si="89"/>
        <v/>
      </c>
      <c r="P319" s="28" t="str">
        <f t="shared" si="90"/>
        <v/>
      </c>
      <c r="Q319" s="29" t="str">
        <f t="shared" si="91"/>
        <v/>
      </c>
      <c r="R319" s="28" t="str">
        <f t="shared" si="92"/>
        <v/>
      </c>
      <c r="S319" s="29" t="str">
        <f t="shared" si="93"/>
        <v/>
      </c>
      <c r="T319" s="28" t="str">
        <f t="shared" si="94"/>
        <v/>
      </c>
      <c r="U319" s="29" t="str">
        <f t="shared" si="95"/>
        <v/>
      </c>
      <c r="V319" s="28" t="str">
        <f t="shared" si="96"/>
        <v/>
      </c>
      <c r="W319" s="29" t="str">
        <f t="shared" si="97"/>
        <v/>
      </c>
    </row>
    <row r="320" spans="1:23" x14ac:dyDescent="0.25">
      <c r="A320" s="14" t="str">
        <f t="shared" si="84"/>
        <v/>
      </c>
      <c r="B320" s="56" t="str">
        <f t="shared" ca="1" si="85"/>
        <v/>
      </c>
      <c r="C320" s="30" t="str">
        <f t="shared" si="98"/>
        <v/>
      </c>
      <c r="E320" s="25" t="str">
        <f t="shared" si="99"/>
        <v/>
      </c>
      <c r="F320" s="31" t="str">
        <f t="shared" si="100"/>
        <v/>
      </c>
      <c r="G320" s="31" t="str">
        <f t="shared" si="101"/>
        <v/>
      </c>
      <c r="H320" s="26" t="str">
        <f t="shared" si="104"/>
        <v/>
      </c>
      <c r="I320" s="25" t="str">
        <f t="shared" si="102"/>
        <v/>
      </c>
      <c r="K320" s="27" t="str">
        <f t="shared" si="103"/>
        <v/>
      </c>
      <c r="L320" s="28" t="str">
        <f t="shared" si="86"/>
        <v/>
      </c>
      <c r="M320" s="29" t="str">
        <f t="shared" si="87"/>
        <v/>
      </c>
      <c r="N320" s="28" t="str">
        <f t="shared" si="88"/>
        <v/>
      </c>
      <c r="O320" s="29" t="str">
        <f t="shared" si="89"/>
        <v/>
      </c>
      <c r="P320" s="28" t="str">
        <f t="shared" si="90"/>
        <v/>
      </c>
      <c r="Q320" s="29" t="str">
        <f t="shared" si="91"/>
        <v/>
      </c>
      <c r="R320" s="28" t="str">
        <f t="shared" si="92"/>
        <v/>
      </c>
      <c r="S320" s="29" t="str">
        <f t="shared" si="93"/>
        <v/>
      </c>
      <c r="T320" s="28" t="str">
        <f t="shared" si="94"/>
        <v/>
      </c>
      <c r="U320" s="29" t="str">
        <f t="shared" si="95"/>
        <v/>
      </c>
      <c r="V320" s="28" t="str">
        <f t="shared" si="96"/>
        <v/>
      </c>
      <c r="W320" s="29" t="str">
        <f t="shared" si="97"/>
        <v/>
      </c>
    </row>
    <row r="321" spans="1:23" x14ac:dyDescent="0.25">
      <c r="A321" s="14" t="str">
        <f t="shared" si="84"/>
        <v/>
      </c>
      <c r="B321" s="56" t="str">
        <f t="shared" ca="1" si="85"/>
        <v/>
      </c>
      <c r="C321" s="30" t="str">
        <f t="shared" si="98"/>
        <v/>
      </c>
      <c r="E321" s="25" t="str">
        <f t="shared" si="99"/>
        <v/>
      </c>
      <c r="F321" s="31" t="str">
        <f t="shared" si="100"/>
        <v/>
      </c>
      <c r="G321" s="31" t="str">
        <f t="shared" si="101"/>
        <v/>
      </c>
      <c r="H321" s="26" t="str">
        <f t="shared" si="104"/>
        <v/>
      </c>
      <c r="I321" s="25" t="str">
        <f t="shared" si="102"/>
        <v/>
      </c>
      <c r="K321" s="27" t="str">
        <f t="shared" si="103"/>
        <v/>
      </c>
      <c r="L321" s="28" t="str">
        <f t="shared" si="86"/>
        <v/>
      </c>
      <c r="M321" s="29" t="str">
        <f t="shared" si="87"/>
        <v/>
      </c>
      <c r="N321" s="28" t="str">
        <f t="shared" si="88"/>
        <v/>
      </c>
      <c r="O321" s="29" t="str">
        <f t="shared" si="89"/>
        <v/>
      </c>
      <c r="P321" s="28" t="str">
        <f t="shared" si="90"/>
        <v/>
      </c>
      <c r="Q321" s="29" t="str">
        <f t="shared" si="91"/>
        <v/>
      </c>
      <c r="R321" s="28" t="str">
        <f t="shared" si="92"/>
        <v/>
      </c>
      <c r="S321" s="29" t="str">
        <f t="shared" si="93"/>
        <v/>
      </c>
      <c r="T321" s="28" t="str">
        <f t="shared" si="94"/>
        <v/>
      </c>
      <c r="U321" s="29" t="str">
        <f t="shared" si="95"/>
        <v/>
      </c>
      <c r="V321" s="28" t="str">
        <f t="shared" si="96"/>
        <v/>
      </c>
      <c r="W321" s="29" t="str">
        <f t="shared" si="97"/>
        <v/>
      </c>
    </row>
    <row r="322" spans="1:23" x14ac:dyDescent="0.25">
      <c r="A322" s="14" t="str">
        <f t="shared" si="84"/>
        <v/>
      </c>
      <c r="B322" s="56" t="str">
        <f t="shared" ca="1" si="85"/>
        <v/>
      </c>
      <c r="C322" s="30" t="str">
        <f t="shared" si="98"/>
        <v/>
      </c>
      <c r="E322" s="25" t="str">
        <f t="shared" si="99"/>
        <v/>
      </c>
      <c r="F322" s="31" t="str">
        <f t="shared" si="100"/>
        <v/>
      </c>
      <c r="G322" s="31" t="str">
        <f t="shared" si="101"/>
        <v/>
      </c>
      <c r="H322" s="26" t="str">
        <f t="shared" si="104"/>
        <v/>
      </c>
      <c r="I322" s="25" t="str">
        <f t="shared" si="102"/>
        <v/>
      </c>
      <c r="K322" s="27" t="str">
        <f t="shared" si="103"/>
        <v/>
      </c>
      <c r="L322" s="28" t="str">
        <f t="shared" si="86"/>
        <v/>
      </c>
      <c r="M322" s="29" t="str">
        <f t="shared" si="87"/>
        <v/>
      </c>
      <c r="N322" s="28" t="str">
        <f t="shared" si="88"/>
        <v/>
      </c>
      <c r="O322" s="29" t="str">
        <f t="shared" si="89"/>
        <v/>
      </c>
      <c r="P322" s="28" t="str">
        <f t="shared" si="90"/>
        <v/>
      </c>
      <c r="Q322" s="29" t="str">
        <f t="shared" si="91"/>
        <v/>
      </c>
      <c r="R322" s="28" t="str">
        <f t="shared" si="92"/>
        <v/>
      </c>
      <c r="S322" s="29" t="str">
        <f t="shared" si="93"/>
        <v/>
      </c>
      <c r="T322" s="28" t="str">
        <f t="shared" si="94"/>
        <v/>
      </c>
      <c r="U322" s="29" t="str">
        <f t="shared" si="95"/>
        <v/>
      </c>
      <c r="V322" s="28" t="str">
        <f t="shared" si="96"/>
        <v/>
      </c>
      <c r="W322" s="29" t="str">
        <f t="shared" si="97"/>
        <v/>
      </c>
    </row>
    <row r="323" spans="1:23" x14ac:dyDescent="0.25">
      <c r="A323" s="14" t="str">
        <f t="shared" si="84"/>
        <v/>
      </c>
      <c r="B323" s="56" t="str">
        <f t="shared" ca="1" si="85"/>
        <v/>
      </c>
      <c r="C323" s="30" t="str">
        <f t="shared" si="98"/>
        <v/>
      </c>
      <c r="E323" s="25" t="str">
        <f t="shared" si="99"/>
        <v/>
      </c>
      <c r="F323" s="31" t="str">
        <f t="shared" si="100"/>
        <v/>
      </c>
      <c r="G323" s="31" t="str">
        <f t="shared" si="101"/>
        <v/>
      </c>
      <c r="H323" s="26" t="str">
        <f t="shared" si="104"/>
        <v/>
      </c>
      <c r="I323" s="25" t="str">
        <f t="shared" si="102"/>
        <v/>
      </c>
      <c r="K323" s="27" t="str">
        <f t="shared" si="103"/>
        <v/>
      </c>
      <c r="L323" s="28" t="str">
        <f t="shared" si="86"/>
        <v/>
      </c>
      <c r="M323" s="29" t="str">
        <f t="shared" si="87"/>
        <v/>
      </c>
      <c r="N323" s="28" t="str">
        <f t="shared" si="88"/>
        <v/>
      </c>
      <c r="O323" s="29" t="str">
        <f t="shared" si="89"/>
        <v/>
      </c>
      <c r="P323" s="28" t="str">
        <f t="shared" si="90"/>
        <v/>
      </c>
      <c r="Q323" s="29" t="str">
        <f t="shared" si="91"/>
        <v/>
      </c>
      <c r="R323" s="28" t="str">
        <f t="shared" si="92"/>
        <v/>
      </c>
      <c r="S323" s="29" t="str">
        <f t="shared" si="93"/>
        <v/>
      </c>
      <c r="T323" s="28" t="str">
        <f t="shared" si="94"/>
        <v/>
      </c>
      <c r="U323" s="29" t="str">
        <f t="shared" si="95"/>
        <v/>
      </c>
      <c r="V323" s="28" t="str">
        <f t="shared" si="96"/>
        <v/>
      </c>
      <c r="W323" s="29" t="str">
        <f t="shared" si="97"/>
        <v/>
      </c>
    </row>
    <row r="324" spans="1:23" x14ac:dyDescent="0.25">
      <c r="A324" s="14" t="str">
        <f t="shared" si="84"/>
        <v/>
      </c>
      <c r="B324" s="56" t="str">
        <f t="shared" ca="1" si="85"/>
        <v/>
      </c>
      <c r="C324" s="30" t="str">
        <f t="shared" si="98"/>
        <v/>
      </c>
      <c r="E324" s="25" t="str">
        <f t="shared" si="99"/>
        <v/>
      </c>
      <c r="F324" s="31" t="str">
        <f t="shared" si="100"/>
        <v/>
      </c>
      <c r="G324" s="31" t="str">
        <f t="shared" si="101"/>
        <v/>
      </c>
      <c r="H324" s="26" t="str">
        <f t="shared" si="104"/>
        <v/>
      </c>
      <c r="I324" s="25" t="str">
        <f t="shared" si="102"/>
        <v/>
      </c>
      <c r="K324" s="27" t="str">
        <f t="shared" si="103"/>
        <v/>
      </c>
      <c r="L324" s="28" t="str">
        <f t="shared" si="86"/>
        <v/>
      </c>
      <c r="M324" s="29" t="str">
        <f t="shared" si="87"/>
        <v/>
      </c>
      <c r="N324" s="28" t="str">
        <f t="shared" si="88"/>
        <v/>
      </c>
      <c r="O324" s="29" t="str">
        <f t="shared" si="89"/>
        <v/>
      </c>
      <c r="P324" s="28" t="str">
        <f t="shared" si="90"/>
        <v/>
      </c>
      <c r="Q324" s="29" t="str">
        <f t="shared" si="91"/>
        <v/>
      </c>
      <c r="R324" s="28" t="str">
        <f t="shared" si="92"/>
        <v/>
      </c>
      <c r="S324" s="29" t="str">
        <f t="shared" si="93"/>
        <v/>
      </c>
      <c r="T324" s="28" t="str">
        <f t="shared" si="94"/>
        <v/>
      </c>
      <c r="U324" s="29" t="str">
        <f t="shared" si="95"/>
        <v/>
      </c>
      <c r="V324" s="28" t="str">
        <f t="shared" si="96"/>
        <v/>
      </c>
      <c r="W324" s="29" t="str">
        <f t="shared" si="97"/>
        <v/>
      </c>
    </row>
    <row r="325" spans="1:23" x14ac:dyDescent="0.25">
      <c r="A325" s="14" t="str">
        <f t="shared" ref="A325:A388" si="105">IF(A324&lt;term*12,A324+1,"")</f>
        <v/>
      </c>
      <c r="B325" s="56" t="str">
        <f t="shared" ref="B325:B388" ca="1" si="106">IF(B324="","",IF(B324&lt;DateLastRepay,EDATE(Date1stRepay,A324),""))</f>
        <v/>
      </c>
      <c r="C325" s="30" t="str">
        <f t="shared" si="98"/>
        <v/>
      </c>
      <c r="E325" s="25" t="str">
        <f t="shared" si="99"/>
        <v/>
      </c>
      <c r="F325" s="31" t="str">
        <f t="shared" si="100"/>
        <v/>
      </c>
      <c r="G325" s="31" t="str">
        <f t="shared" si="101"/>
        <v/>
      </c>
      <c r="H325" s="26" t="str">
        <f t="shared" si="104"/>
        <v/>
      </c>
      <c r="I325" s="25" t="str">
        <f t="shared" si="102"/>
        <v/>
      </c>
      <c r="K325" s="27" t="str">
        <f t="shared" si="103"/>
        <v/>
      </c>
      <c r="L325" s="28" t="str">
        <f t="shared" ref="L325:L388" si="107">IF($A325="","",($E325)*(L$3^-$K325))</f>
        <v/>
      </c>
      <c r="M325" s="29" t="str">
        <f t="shared" ref="M325:M388" si="108">IF($A325="","",$K325*($E325*(L$3^-($K325-1))))</f>
        <v/>
      </c>
      <c r="N325" s="28" t="str">
        <f t="shared" ref="N325:N388" si="109">IF($A325="","",($E325)*(N$3^-$K325))</f>
        <v/>
      </c>
      <c r="O325" s="29" t="str">
        <f t="shared" ref="O325:O388" si="110">IF($A325="","",$K325*($E325)*(N$3^-($K325-1)))</f>
        <v/>
      </c>
      <c r="P325" s="28" t="str">
        <f t="shared" ref="P325:P388" si="111">IF($A325="","",($E325)*(P$3^-$K325))</f>
        <v/>
      </c>
      <c r="Q325" s="29" t="str">
        <f t="shared" ref="Q325:Q388" si="112">IF($A325="","",$K325*($E325)*(P$3^-($K325-1)))</f>
        <v/>
      </c>
      <c r="R325" s="28" t="str">
        <f t="shared" ref="R325:R388" si="113">IF($A325="","",($E325)*(R$3^-$K325))</f>
        <v/>
      </c>
      <c r="S325" s="29" t="str">
        <f t="shared" ref="S325:S388" si="114">IF($A325="","",$K325*($E325)*(R$3^-($K325-1)))</f>
        <v/>
      </c>
      <c r="T325" s="28" t="str">
        <f t="shared" ref="T325:T388" si="115">IF($A325="","",($E325)*(T$3^-$K325))</f>
        <v/>
      </c>
      <c r="U325" s="29" t="str">
        <f t="shared" ref="U325:U388" si="116">IF($A325="","",$K325*($E325)*(T$3^-($K325-1)))</f>
        <v/>
      </c>
      <c r="V325" s="28" t="str">
        <f t="shared" ref="V325:V388" si="117">IF($A325="","",($E325)*(V$3^-$K325))</f>
        <v/>
      </c>
      <c r="W325" s="29" t="str">
        <f t="shared" ref="W325:W388" si="118">IF($A325="","",$K325*($E325)*(V$3^-($K325-1)))</f>
        <v/>
      </c>
    </row>
    <row r="326" spans="1:23" x14ac:dyDescent="0.25">
      <c r="A326" s="14" t="str">
        <f t="shared" si="105"/>
        <v/>
      </c>
      <c r="B326" s="56" t="str">
        <f t="shared" ca="1" si="106"/>
        <v/>
      </c>
      <c r="C326" s="30" t="str">
        <f t="shared" ref="C326:C389" si="119">IF(A326="","",C325)</f>
        <v/>
      </c>
      <c r="E326" s="25" t="str">
        <f t="shared" ref="E326:E389" si="120">IF(A326="","",IF(D326="",IF(A327="",-(I325+G326)+FeeFinal,E325),D326))</f>
        <v/>
      </c>
      <c r="F326" s="31" t="str">
        <f t="shared" ref="F326:F389" si="121">IF(A326="","",ROUND(I325*C326/12,2))</f>
        <v/>
      </c>
      <c r="G326" s="31" t="str">
        <f t="shared" ref="G326:G389" si="122">IF(A326="","",IF(H325="Y",F326,G325+F326))</f>
        <v/>
      </c>
      <c r="H326" s="26" t="str">
        <f t="shared" si="104"/>
        <v/>
      </c>
      <c r="I326" s="25" t="str">
        <f t="shared" ref="I326:I389" si="123">IF(A326="","",IF(H326="Y",I325+E326+G326,I325+E326))</f>
        <v/>
      </c>
      <c r="K326" s="27" t="str">
        <f t="shared" ref="K326:K389" si="124">IF(A326="","",A326/12)</f>
        <v/>
      </c>
      <c r="L326" s="28" t="str">
        <f t="shared" si="107"/>
        <v/>
      </c>
      <c r="M326" s="29" t="str">
        <f t="shared" si="108"/>
        <v/>
      </c>
      <c r="N326" s="28" t="str">
        <f t="shared" si="109"/>
        <v/>
      </c>
      <c r="O326" s="29" t="str">
        <f t="shared" si="110"/>
        <v/>
      </c>
      <c r="P326" s="28" t="str">
        <f t="shared" si="111"/>
        <v/>
      </c>
      <c r="Q326" s="29" t="str">
        <f t="shared" si="112"/>
        <v/>
      </c>
      <c r="R326" s="28" t="str">
        <f t="shared" si="113"/>
        <v/>
      </c>
      <c r="S326" s="29" t="str">
        <f t="shared" si="114"/>
        <v/>
      </c>
      <c r="T326" s="28" t="str">
        <f t="shared" si="115"/>
        <v/>
      </c>
      <c r="U326" s="29" t="str">
        <f t="shared" si="116"/>
        <v/>
      </c>
      <c r="V326" s="28" t="str">
        <f t="shared" si="117"/>
        <v/>
      </c>
      <c r="W326" s="29" t="str">
        <f t="shared" si="118"/>
        <v/>
      </c>
    </row>
    <row r="327" spans="1:23" x14ac:dyDescent="0.25">
      <c r="A327" s="14" t="str">
        <f t="shared" si="105"/>
        <v/>
      </c>
      <c r="B327" s="56" t="str">
        <f t="shared" ca="1" si="106"/>
        <v/>
      </c>
      <c r="C327" s="30" t="str">
        <f t="shared" si="119"/>
        <v/>
      </c>
      <c r="E327" s="25" t="str">
        <f t="shared" si="120"/>
        <v/>
      </c>
      <c r="F327" s="31" t="str">
        <f t="shared" si="121"/>
        <v/>
      </c>
      <c r="G327" s="31" t="str">
        <f t="shared" si="122"/>
        <v/>
      </c>
      <c r="H327" s="26" t="str">
        <f t="shared" si="104"/>
        <v/>
      </c>
      <c r="I327" s="25" t="str">
        <f t="shared" si="123"/>
        <v/>
      </c>
      <c r="K327" s="27" t="str">
        <f t="shared" si="124"/>
        <v/>
      </c>
      <c r="L327" s="28" t="str">
        <f t="shared" si="107"/>
        <v/>
      </c>
      <c r="M327" s="29" t="str">
        <f t="shared" si="108"/>
        <v/>
      </c>
      <c r="N327" s="28" t="str">
        <f t="shared" si="109"/>
        <v/>
      </c>
      <c r="O327" s="29" t="str">
        <f t="shared" si="110"/>
        <v/>
      </c>
      <c r="P327" s="28" t="str">
        <f t="shared" si="111"/>
        <v/>
      </c>
      <c r="Q327" s="29" t="str">
        <f t="shared" si="112"/>
        <v/>
      </c>
      <c r="R327" s="28" t="str">
        <f t="shared" si="113"/>
        <v/>
      </c>
      <c r="S327" s="29" t="str">
        <f t="shared" si="114"/>
        <v/>
      </c>
      <c r="T327" s="28" t="str">
        <f t="shared" si="115"/>
        <v/>
      </c>
      <c r="U327" s="29" t="str">
        <f t="shared" si="116"/>
        <v/>
      </c>
      <c r="V327" s="28" t="str">
        <f t="shared" si="117"/>
        <v/>
      </c>
      <c r="W327" s="29" t="str">
        <f t="shared" si="118"/>
        <v/>
      </c>
    </row>
    <row r="328" spans="1:23" x14ac:dyDescent="0.25">
      <c r="A328" s="14" t="str">
        <f t="shared" si="105"/>
        <v/>
      </c>
      <c r="B328" s="56" t="str">
        <f t="shared" ca="1" si="106"/>
        <v/>
      </c>
      <c r="C328" s="30" t="str">
        <f t="shared" si="119"/>
        <v/>
      </c>
      <c r="E328" s="25" t="str">
        <f t="shared" si="120"/>
        <v/>
      </c>
      <c r="F328" s="31" t="str">
        <f t="shared" si="121"/>
        <v/>
      </c>
      <c r="G328" s="31" t="str">
        <f t="shared" si="122"/>
        <v/>
      </c>
      <c r="H328" s="26" t="str">
        <f t="shared" ref="H328:H391" si="125">IF(A328="","",IF(MOD(MONTH(B328),3)=0,"Y",""))</f>
        <v/>
      </c>
      <c r="I328" s="25" t="str">
        <f t="shared" si="123"/>
        <v/>
      </c>
      <c r="K328" s="27" t="str">
        <f t="shared" si="124"/>
        <v/>
      </c>
      <c r="L328" s="28" t="str">
        <f t="shared" si="107"/>
        <v/>
      </c>
      <c r="M328" s="29" t="str">
        <f t="shared" si="108"/>
        <v/>
      </c>
      <c r="N328" s="28" t="str">
        <f t="shared" si="109"/>
        <v/>
      </c>
      <c r="O328" s="29" t="str">
        <f t="shared" si="110"/>
        <v/>
      </c>
      <c r="P328" s="28" t="str">
        <f t="shared" si="111"/>
        <v/>
      </c>
      <c r="Q328" s="29" t="str">
        <f t="shared" si="112"/>
        <v/>
      </c>
      <c r="R328" s="28" t="str">
        <f t="shared" si="113"/>
        <v/>
      </c>
      <c r="S328" s="29" t="str">
        <f t="shared" si="114"/>
        <v/>
      </c>
      <c r="T328" s="28" t="str">
        <f t="shared" si="115"/>
        <v/>
      </c>
      <c r="U328" s="29" t="str">
        <f t="shared" si="116"/>
        <v/>
      </c>
      <c r="V328" s="28" t="str">
        <f t="shared" si="117"/>
        <v/>
      </c>
      <c r="W328" s="29" t="str">
        <f t="shared" si="118"/>
        <v/>
      </c>
    </row>
    <row r="329" spans="1:23" x14ac:dyDescent="0.25">
      <c r="A329" s="14" t="str">
        <f t="shared" si="105"/>
        <v/>
      </c>
      <c r="B329" s="56" t="str">
        <f t="shared" ca="1" si="106"/>
        <v/>
      </c>
      <c r="C329" s="30" t="str">
        <f t="shared" si="119"/>
        <v/>
      </c>
      <c r="E329" s="25" t="str">
        <f t="shared" si="120"/>
        <v/>
      </c>
      <c r="F329" s="31" t="str">
        <f t="shared" si="121"/>
        <v/>
      </c>
      <c r="G329" s="31" t="str">
        <f t="shared" si="122"/>
        <v/>
      </c>
      <c r="H329" s="26" t="str">
        <f t="shared" si="125"/>
        <v/>
      </c>
      <c r="I329" s="25" t="str">
        <f t="shared" si="123"/>
        <v/>
      </c>
      <c r="K329" s="27" t="str">
        <f t="shared" si="124"/>
        <v/>
      </c>
      <c r="L329" s="28" t="str">
        <f t="shared" si="107"/>
        <v/>
      </c>
      <c r="M329" s="29" t="str">
        <f t="shared" si="108"/>
        <v/>
      </c>
      <c r="N329" s="28" t="str">
        <f t="shared" si="109"/>
        <v/>
      </c>
      <c r="O329" s="29" t="str">
        <f t="shared" si="110"/>
        <v/>
      </c>
      <c r="P329" s="28" t="str">
        <f t="shared" si="111"/>
        <v/>
      </c>
      <c r="Q329" s="29" t="str">
        <f t="shared" si="112"/>
        <v/>
      </c>
      <c r="R329" s="28" t="str">
        <f t="shared" si="113"/>
        <v/>
      </c>
      <c r="S329" s="29" t="str">
        <f t="shared" si="114"/>
        <v/>
      </c>
      <c r="T329" s="28" t="str">
        <f t="shared" si="115"/>
        <v/>
      </c>
      <c r="U329" s="29" t="str">
        <f t="shared" si="116"/>
        <v/>
      </c>
      <c r="V329" s="28" t="str">
        <f t="shared" si="117"/>
        <v/>
      </c>
      <c r="W329" s="29" t="str">
        <f t="shared" si="118"/>
        <v/>
      </c>
    </row>
    <row r="330" spans="1:23" x14ac:dyDescent="0.25">
      <c r="A330" s="14" t="str">
        <f t="shared" si="105"/>
        <v/>
      </c>
      <c r="B330" s="56" t="str">
        <f t="shared" ca="1" si="106"/>
        <v/>
      </c>
      <c r="C330" s="30" t="str">
        <f t="shared" si="119"/>
        <v/>
      </c>
      <c r="E330" s="25" t="str">
        <f t="shared" si="120"/>
        <v/>
      </c>
      <c r="F330" s="31" t="str">
        <f t="shared" si="121"/>
        <v/>
      </c>
      <c r="G330" s="31" t="str">
        <f t="shared" si="122"/>
        <v/>
      </c>
      <c r="H330" s="26" t="str">
        <f t="shared" si="125"/>
        <v/>
      </c>
      <c r="I330" s="25" t="str">
        <f t="shared" si="123"/>
        <v/>
      </c>
      <c r="K330" s="27" t="str">
        <f t="shared" si="124"/>
        <v/>
      </c>
      <c r="L330" s="28" t="str">
        <f t="shared" si="107"/>
        <v/>
      </c>
      <c r="M330" s="29" t="str">
        <f t="shared" si="108"/>
        <v/>
      </c>
      <c r="N330" s="28" t="str">
        <f t="shared" si="109"/>
        <v/>
      </c>
      <c r="O330" s="29" t="str">
        <f t="shared" si="110"/>
        <v/>
      </c>
      <c r="P330" s="28" t="str">
        <f t="shared" si="111"/>
        <v/>
      </c>
      <c r="Q330" s="29" t="str">
        <f t="shared" si="112"/>
        <v/>
      </c>
      <c r="R330" s="28" t="str">
        <f t="shared" si="113"/>
        <v/>
      </c>
      <c r="S330" s="29" t="str">
        <f t="shared" si="114"/>
        <v/>
      </c>
      <c r="T330" s="28" t="str">
        <f t="shared" si="115"/>
        <v/>
      </c>
      <c r="U330" s="29" t="str">
        <f t="shared" si="116"/>
        <v/>
      </c>
      <c r="V330" s="28" t="str">
        <f t="shared" si="117"/>
        <v/>
      </c>
      <c r="W330" s="29" t="str">
        <f t="shared" si="118"/>
        <v/>
      </c>
    </row>
    <row r="331" spans="1:23" x14ac:dyDescent="0.25">
      <c r="A331" s="14" t="str">
        <f t="shared" si="105"/>
        <v/>
      </c>
      <c r="B331" s="56" t="str">
        <f t="shared" ca="1" si="106"/>
        <v/>
      </c>
      <c r="C331" s="30" t="str">
        <f t="shared" si="119"/>
        <v/>
      </c>
      <c r="E331" s="25" t="str">
        <f t="shared" si="120"/>
        <v/>
      </c>
      <c r="F331" s="31" t="str">
        <f t="shared" si="121"/>
        <v/>
      </c>
      <c r="G331" s="31" t="str">
        <f t="shared" si="122"/>
        <v/>
      </c>
      <c r="H331" s="26" t="str">
        <f t="shared" si="125"/>
        <v/>
      </c>
      <c r="I331" s="25" t="str">
        <f t="shared" si="123"/>
        <v/>
      </c>
      <c r="K331" s="27" t="str">
        <f t="shared" si="124"/>
        <v/>
      </c>
      <c r="L331" s="28" t="str">
        <f t="shared" si="107"/>
        <v/>
      </c>
      <c r="M331" s="29" t="str">
        <f t="shared" si="108"/>
        <v/>
      </c>
      <c r="N331" s="28" t="str">
        <f t="shared" si="109"/>
        <v/>
      </c>
      <c r="O331" s="29" t="str">
        <f t="shared" si="110"/>
        <v/>
      </c>
      <c r="P331" s="28" t="str">
        <f t="shared" si="111"/>
        <v/>
      </c>
      <c r="Q331" s="29" t="str">
        <f t="shared" si="112"/>
        <v/>
      </c>
      <c r="R331" s="28" t="str">
        <f t="shared" si="113"/>
        <v/>
      </c>
      <c r="S331" s="29" t="str">
        <f t="shared" si="114"/>
        <v/>
      </c>
      <c r="T331" s="28" t="str">
        <f t="shared" si="115"/>
        <v/>
      </c>
      <c r="U331" s="29" t="str">
        <f t="shared" si="116"/>
        <v/>
      </c>
      <c r="V331" s="28" t="str">
        <f t="shared" si="117"/>
        <v/>
      </c>
      <c r="W331" s="29" t="str">
        <f t="shared" si="118"/>
        <v/>
      </c>
    </row>
    <row r="332" spans="1:23" x14ac:dyDescent="0.25">
      <c r="A332" s="14" t="str">
        <f t="shared" si="105"/>
        <v/>
      </c>
      <c r="B332" s="56" t="str">
        <f t="shared" ca="1" si="106"/>
        <v/>
      </c>
      <c r="C332" s="30" t="str">
        <f t="shared" si="119"/>
        <v/>
      </c>
      <c r="E332" s="25" t="str">
        <f t="shared" si="120"/>
        <v/>
      </c>
      <c r="F332" s="31" t="str">
        <f t="shared" si="121"/>
        <v/>
      </c>
      <c r="G332" s="31" t="str">
        <f t="shared" si="122"/>
        <v/>
      </c>
      <c r="H332" s="26" t="str">
        <f t="shared" si="125"/>
        <v/>
      </c>
      <c r="I332" s="25" t="str">
        <f t="shared" si="123"/>
        <v/>
      </c>
      <c r="K332" s="27" t="str">
        <f t="shared" si="124"/>
        <v/>
      </c>
      <c r="L332" s="28" t="str">
        <f t="shared" si="107"/>
        <v/>
      </c>
      <c r="M332" s="29" t="str">
        <f t="shared" si="108"/>
        <v/>
      </c>
      <c r="N332" s="28" t="str">
        <f t="shared" si="109"/>
        <v/>
      </c>
      <c r="O332" s="29" t="str">
        <f t="shared" si="110"/>
        <v/>
      </c>
      <c r="P332" s="28" t="str">
        <f t="shared" si="111"/>
        <v/>
      </c>
      <c r="Q332" s="29" t="str">
        <f t="shared" si="112"/>
        <v/>
      </c>
      <c r="R332" s="28" t="str">
        <f t="shared" si="113"/>
        <v/>
      </c>
      <c r="S332" s="29" t="str">
        <f t="shared" si="114"/>
        <v/>
      </c>
      <c r="T332" s="28" t="str">
        <f t="shared" si="115"/>
        <v/>
      </c>
      <c r="U332" s="29" t="str">
        <f t="shared" si="116"/>
        <v/>
      </c>
      <c r="V332" s="28" t="str">
        <f t="shared" si="117"/>
        <v/>
      </c>
      <c r="W332" s="29" t="str">
        <f t="shared" si="118"/>
        <v/>
      </c>
    </row>
    <row r="333" spans="1:23" x14ac:dyDescent="0.25">
      <c r="A333" s="14" t="str">
        <f t="shared" si="105"/>
        <v/>
      </c>
      <c r="B333" s="56" t="str">
        <f t="shared" ca="1" si="106"/>
        <v/>
      </c>
      <c r="C333" s="30" t="str">
        <f t="shared" si="119"/>
        <v/>
      </c>
      <c r="E333" s="25" t="str">
        <f t="shared" si="120"/>
        <v/>
      </c>
      <c r="F333" s="31" t="str">
        <f t="shared" si="121"/>
        <v/>
      </c>
      <c r="G333" s="31" t="str">
        <f t="shared" si="122"/>
        <v/>
      </c>
      <c r="H333" s="26" t="str">
        <f t="shared" si="125"/>
        <v/>
      </c>
      <c r="I333" s="25" t="str">
        <f t="shared" si="123"/>
        <v/>
      </c>
      <c r="K333" s="27" t="str">
        <f t="shared" si="124"/>
        <v/>
      </c>
      <c r="L333" s="28" t="str">
        <f t="shared" si="107"/>
        <v/>
      </c>
      <c r="M333" s="29" t="str">
        <f t="shared" si="108"/>
        <v/>
      </c>
      <c r="N333" s="28" t="str">
        <f t="shared" si="109"/>
        <v/>
      </c>
      <c r="O333" s="29" t="str">
        <f t="shared" si="110"/>
        <v/>
      </c>
      <c r="P333" s="28" t="str">
        <f t="shared" si="111"/>
        <v/>
      </c>
      <c r="Q333" s="29" t="str">
        <f t="shared" si="112"/>
        <v/>
      </c>
      <c r="R333" s="28" t="str">
        <f t="shared" si="113"/>
        <v/>
      </c>
      <c r="S333" s="29" t="str">
        <f t="shared" si="114"/>
        <v/>
      </c>
      <c r="T333" s="28" t="str">
        <f t="shared" si="115"/>
        <v/>
      </c>
      <c r="U333" s="29" t="str">
        <f t="shared" si="116"/>
        <v/>
      </c>
      <c r="V333" s="28" t="str">
        <f t="shared" si="117"/>
        <v/>
      </c>
      <c r="W333" s="29" t="str">
        <f t="shared" si="118"/>
        <v/>
      </c>
    </row>
    <row r="334" spans="1:23" x14ac:dyDescent="0.25">
      <c r="A334" s="14" t="str">
        <f t="shared" si="105"/>
        <v/>
      </c>
      <c r="B334" s="56" t="str">
        <f t="shared" ca="1" si="106"/>
        <v/>
      </c>
      <c r="C334" s="30" t="str">
        <f t="shared" si="119"/>
        <v/>
      </c>
      <c r="E334" s="25" t="str">
        <f t="shared" si="120"/>
        <v/>
      </c>
      <c r="F334" s="31" t="str">
        <f t="shared" si="121"/>
        <v/>
      </c>
      <c r="G334" s="31" t="str">
        <f t="shared" si="122"/>
        <v/>
      </c>
      <c r="H334" s="26" t="str">
        <f t="shared" si="125"/>
        <v/>
      </c>
      <c r="I334" s="25" t="str">
        <f t="shared" si="123"/>
        <v/>
      </c>
      <c r="K334" s="27" t="str">
        <f t="shared" si="124"/>
        <v/>
      </c>
      <c r="L334" s="28" t="str">
        <f t="shared" si="107"/>
        <v/>
      </c>
      <c r="M334" s="29" t="str">
        <f t="shared" si="108"/>
        <v/>
      </c>
      <c r="N334" s="28" t="str">
        <f t="shared" si="109"/>
        <v/>
      </c>
      <c r="O334" s="29" t="str">
        <f t="shared" si="110"/>
        <v/>
      </c>
      <c r="P334" s="28" t="str">
        <f t="shared" si="111"/>
        <v/>
      </c>
      <c r="Q334" s="29" t="str">
        <f t="shared" si="112"/>
        <v/>
      </c>
      <c r="R334" s="28" t="str">
        <f t="shared" si="113"/>
        <v/>
      </c>
      <c r="S334" s="29" t="str">
        <f t="shared" si="114"/>
        <v/>
      </c>
      <c r="T334" s="28" t="str">
        <f t="shared" si="115"/>
        <v/>
      </c>
      <c r="U334" s="29" t="str">
        <f t="shared" si="116"/>
        <v/>
      </c>
      <c r="V334" s="28" t="str">
        <f t="shared" si="117"/>
        <v/>
      </c>
      <c r="W334" s="29" t="str">
        <f t="shared" si="118"/>
        <v/>
      </c>
    </row>
    <row r="335" spans="1:23" x14ac:dyDescent="0.25">
      <c r="A335" s="14" t="str">
        <f t="shared" si="105"/>
        <v/>
      </c>
      <c r="B335" s="56" t="str">
        <f t="shared" ca="1" si="106"/>
        <v/>
      </c>
      <c r="C335" s="30" t="str">
        <f t="shared" si="119"/>
        <v/>
      </c>
      <c r="E335" s="25" t="str">
        <f t="shared" si="120"/>
        <v/>
      </c>
      <c r="F335" s="31" t="str">
        <f t="shared" si="121"/>
        <v/>
      </c>
      <c r="G335" s="31" t="str">
        <f t="shared" si="122"/>
        <v/>
      </c>
      <c r="H335" s="26" t="str">
        <f t="shared" si="125"/>
        <v/>
      </c>
      <c r="I335" s="25" t="str">
        <f t="shared" si="123"/>
        <v/>
      </c>
      <c r="K335" s="27" t="str">
        <f t="shared" si="124"/>
        <v/>
      </c>
      <c r="L335" s="28" t="str">
        <f t="shared" si="107"/>
        <v/>
      </c>
      <c r="M335" s="29" t="str">
        <f t="shared" si="108"/>
        <v/>
      </c>
      <c r="N335" s="28" t="str">
        <f t="shared" si="109"/>
        <v/>
      </c>
      <c r="O335" s="29" t="str">
        <f t="shared" si="110"/>
        <v/>
      </c>
      <c r="P335" s="28" t="str">
        <f t="shared" si="111"/>
        <v/>
      </c>
      <c r="Q335" s="29" t="str">
        <f t="shared" si="112"/>
        <v/>
      </c>
      <c r="R335" s="28" t="str">
        <f t="shared" si="113"/>
        <v/>
      </c>
      <c r="S335" s="29" t="str">
        <f t="shared" si="114"/>
        <v/>
      </c>
      <c r="T335" s="28" t="str">
        <f t="shared" si="115"/>
        <v/>
      </c>
      <c r="U335" s="29" t="str">
        <f t="shared" si="116"/>
        <v/>
      </c>
      <c r="V335" s="28" t="str">
        <f t="shared" si="117"/>
        <v/>
      </c>
      <c r="W335" s="29" t="str">
        <f t="shared" si="118"/>
        <v/>
      </c>
    </row>
    <row r="336" spans="1:23" x14ac:dyDescent="0.25">
      <c r="A336" s="14" t="str">
        <f t="shared" si="105"/>
        <v/>
      </c>
      <c r="B336" s="56" t="str">
        <f t="shared" ca="1" si="106"/>
        <v/>
      </c>
      <c r="C336" s="30" t="str">
        <f t="shared" si="119"/>
        <v/>
      </c>
      <c r="E336" s="25" t="str">
        <f t="shared" si="120"/>
        <v/>
      </c>
      <c r="F336" s="31" t="str">
        <f t="shared" si="121"/>
        <v/>
      </c>
      <c r="G336" s="31" t="str">
        <f t="shared" si="122"/>
        <v/>
      </c>
      <c r="H336" s="26" t="str">
        <f t="shared" si="125"/>
        <v/>
      </c>
      <c r="I336" s="25" t="str">
        <f t="shared" si="123"/>
        <v/>
      </c>
      <c r="K336" s="27" t="str">
        <f t="shared" si="124"/>
        <v/>
      </c>
      <c r="L336" s="28" t="str">
        <f t="shared" si="107"/>
        <v/>
      </c>
      <c r="M336" s="29" t="str">
        <f t="shared" si="108"/>
        <v/>
      </c>
      <c r="N336" s="28" t="str">
        <f t="shared" si="109"/>
        <v/>
      </c>
      <c r="O336" s="29" t="str">
        <f t="shared" si="110"/>
        <v/>
      </c>
      <c r="P336" s="28" t="str">
        <f t="shared" si="111"/>
        <v/>
      </c>
      <c r="Q336" s="29" t="str">
        <f t="shared" si="112"/>
        <v/>
      </c>
      <c r="R336" s="28" t="str">
        <f t="shared" si="113"/>
        <v/>
      </c>
      <c r="S336" s="29" t="str">
        <f t="shared" si="114"/>
        <v/>
      </c>
      <c r="T336" s="28" t="str">
        <f t="shared" si="115"/>
        <v/>
      </c>
      <c r="U336" s="29" t="str">
        <f t="shared" si="116"/>
        <v/>
      </c>
      <c r="V336" s="28" t="str">
        <f t="shared" si="117"/>
        <v/>
      </c>
      <c r="W336" s="29" t="str">
        <f t="shared" si="118"/>
        <v/>
      </c>
    </row>
    <row r="337" spans="1:23" x14ac:dyDescent="0.25">
      <c r="A337" s="14" t="str">
        <f t="shared" si="105"/>
        <v/>
      </c>
      <c r="B337" s="56" t="str">
        <f t="shared" ca="1" si="106"/>
        <v/>
      </c>
      <c r="C337" s="30" t="str">
        <f t="shared" si="119"/>
        <v/>
      </c>
      <c r="E337" s="25" t="str">
        <f t="shared" si="120"/>
        <v/>
      </c>
      <c r="F337" s="31" t="str">
        <f t="shared" si="121"/>
        <v/>
      </c>
      <c r="G337" s="31" t="str">
        <f t="shared" si="122"/>
        <v/>
      </c>
      <c r="H337" s="26" t="str">
        <f t="shared" si="125"/>
        <v/>
      </c>
      <c r="I337" s="25" t="str">
        <f t="shared" si="123"/>
        <v/>
      </c>
      <c r="K337" s="27" t="str">
        <f t="shared" si="124"/>
        <v/>
      </c>
      <c r="L337" s="28" t="str">
        <f t="shared" si="107"/>
        <v/>
      </c>
      <c r="M337" s="29" t="str">
        <f t="shared" si="108"/>
        <v/>
      </c>
      <c r="N337" s="28" t="str">
        <f t="shared" si="109"/>
        <v/>
      </c>
      <c r="O337" s="29" t="str">
        <f t="shared" si="110"/>
        <v/>
      </c>
      <c r="P337" s="28" t="str">
        <f t="shared" si="111"/>
        <v/>
      </c>
      <c r="Q337" s="29" t="str">
        <f t="shared" si="112"/>
        <v/>
      </c>
      <c r="R337" s="28" t="str">
        <f t="shared" si="113"/>
        <v/>
      </c>
      <c r="S337" s="29" t="str">
        <f t="shared" si="114"/>
        <v/>
      </c>
      <c r="T337" s="28" t="str">
        <f t="shared" si="115"/>
        <v/>
      </c>
      <c r="U337" s="29" t="str">
        <f t="shared" si="116"/>
        <v/>
      </c>
      <c r="V337" s="28" t="str">
        <f t="shared" si="117"/>
        <v/>
      </c>
      <c r="W337" s="29" t="str">
        <f t="shared" si="118"/>
        <v/>
      </c>
    </row>
    <row r="338" spans="1:23" x14ac:dyDescent="0.25">
      <c r="A338" s="14" t="str">
        <f t="shared" si="105"/>
        <v/>
      </c>
      <c r="B338" s="56" t="str">
        <f t="shared" ca="1" si="106"/>
        <v/>
      </c>
      <c r="C338" s="30" t="str">
        <f t="shared" si="119"/>
        <v/>
      </c>
      <c r="E338" s="25" t="str">
        <f t="shared" si="120"/>
        <v/>
      </c>
      <c r="F338" s="31" t="str">
        <f t="shared" si="121"/>
        <v/>
      </c>
      <c r="G338" s="31" t="str">
        <f t="shared" si="122"/>
        <v/>
      </c>
      <c r="H338" s="26" t="str">
        <f t="shared" si="125"/>
        <v/>
      </c>
      <c r="I338" s="25" t="str">
        <f t="shared" si="123"/>
        <v/>
      </c>
      <c r="K338" s="27" t="str">
        <f t="shared" si="124"/>
        <v/>
      </c>
      <c r="L338" s="28" t="str">
        <f t="shared" si="107"/>
        <v/>
      </c>
      <c r="M338" s="29" t="str">
        <f t="shared" si="108"/>
        <v/>
      </c>
      <c r="N338" s="28" t="str">
        <f t="shared" si="109"/>
        <v/>
      </c>
      <c r="O338" s="29" t="str">
        <f t="shared" si="110"/>
        <v/>
      </c>
      <c r="P338" s="28" t="str">
        <f t="shared" si="111"/>
        <v/>
      </c>
      <c r="Q338" s="29" t="str">
        <f t="shared" si="112"/>
        <v/>
      </c>
      <c r="R338" s="28" t="str">
        <f t="shared" si="113"/>
        <v/>
      </c>
      <c r="S338" s="29" t="str">
        <f t="shared" si="114"/>
        <v/>
      </c>
      <c r="T338" s="28" t="str">
        <f t="shared" si="115"/>
        <v/>
      </c>
      <c r="U338" s="29" t="str">
        <f t="shared" si="116"/>
        <v/>
      </c>
      <c r="V338" s="28" t="str">
        <f t="shared" si="117"/>
        <v/>
      </c>
      <c r="W338" s="29" t="str">
        <f t="shared" si="118"/>
        <v/>
      </c>
    </row>
    <row r="339" spans="1:23" x14ac:dyDescent="0.25">
      <c r="A339" s="14" t="str">
        <f t="shared" si="105"/>
        <v/>
      </c>
      <c r="B339" s="56" t="str">
        <f t="shared" ca="1" si="106"/>
        <v/>
      </c>
      <c r="C339" s="30" t="str">
        <f t="shared" si="119"/>
        <v/>
      </c>
      <c r="E339" s="25" t="str">
        <f t="shared" si="120"/>
        <v/>
      </c>
      <c r="F339" s="31" t="str">
        <f t="shared" si="121"/>
        <v/>
      </c>
      <c r="G339" s="31" t="str">
        <f t="shared" si="122"/>
        <v/>
      </c>
      <c r="H339" s="26" t="str">
        <f t="shared" si="125"/>
        <v/>
      </c>
      <c r="I339" s="25" t="str">
        <f t="shared" si="123"/>
        <v/>
      </c>
      <c r="K339" s="27" t="str">
        <f t="shared" si="124"/>
        <v/>
      </c>
      <c r="L339" s="28" t="str">
        <f t="shared" si="107"/>
        <v/>
      </c>
      <c r="M339" s="29" t="str">
        <f t="shared" si="108"/>
        <v/>
      </c>
      <c r="N339" s="28" t="str">
        <f t="shared" si="109"/>
        <v/>
      </c>
      <c r="O339" s="29" t="str">
        <f t="shared" si="110"/>
        <v/>
      </c>
      <c r="P339" s="28" t="str">
        <f t="shared" si="111"/>
        <v/>
      </c>
      <c r="Q339" s="29" t="str">
        <f t="shared" si="112"/>
        <v/>
      </c>
      <c r="R339" s="28" t="str">
        <f t="shared" si="113"/>
        <v/>
      </c>
      <c r="S339" s="29" t="str">
        <f t="shared" si="114"/>
        <v/>
      </c>
      <c r="T339" s="28" t="str">
        <f t="shared" si="115"/>
        <v/>
      </c>
      <c r="U339" s="29" t="str">
        <f t="shared" si="116"/>
        <v/>
      </c>
      <c r="V339" s="28" t="str">
        <f t="shared" si="117"/>
        <v/>
      </c>
      <c r="W339" s="29" t="str">
        <f t="shared" si="118"/>
        <v/>
      </c>
    </row>
    <row r="340" spans="1:23" x14ac:dyDescent="0.25">
      <c r="A340" s="14" t="str">
        <f t="shared" si="105"/>
        <v/>
      </c>
      <c r="B340" s="56" t="str">
        <f t="shared" ca="1" si="106"/>
        <v/>
      </c>
      <c r="C340" s="30" t="str">
        <f t="shared" si="119"/>
        <v/>
      </c>
      <c r="E340" s="25" t="str">
        <f t="shared" si="120"/>
        <v/>
      </c>
      <c r="F340" s="31" t="str">
        <f t="shared" si="121"/>
        <v/>
      </c>
      <c r="G340" s="31" t="str">
        <f t="shared" si="122"/>
        <v/>
      </c>
      <c r="H340" s="26" t="str">
        <f t="shared" si="125"/>
        <v/>
      </c>
      <c r="I340" s="25" t="str">
        <f t="shared" si="123"/>
        <v/>
      </c>
      <c r="K340" s="27" t="str">
        <f t="shared" si="124"/>
        <v/>
      </c>
      <c r="L340" s="28" t="str">
        <f t="shared" si="107"/>
        <v/>
      </c>
      <c r="M340" s="29" t="str">
        <f t="shared" si="108"/>
        <v/>
      </c>
      <c r="N340" s="28" t="str">
        <f t="shared" si="109"/>
        <v/>
      </c>
      <c r="O340" s="29" t="str">
        <f t="shared" si="110"/>
        <v/>
      </c>
      <c r="P340" s="28" t="str">
        <f t="shared" si="111"/>
        <v/>
      </c>
      <c r="Q340" s="29" t="str">
        <f t="shared" si="112"/>
        <v/>
      </c>
      <c r="R340" s="28" t="str">
        <f t="shared" si="113"/>
        <v/>
      </c>
      <c r="S340" s="29" t="str">
        <f t="shared" si="114"/>
        <v/>
      </c>
      <c r="T340" s="28" t="str">
        <f t="shared" si="115"/>
        <v/>
      </c>
      <c r="U340" s="29" t="str">
        <f t="shared" si="116"/>
        <v/>
      </c>
      <c r="V340" s="28" t="str">
        <f t="shared" si="117"/>
        <v/>
      </c>
      <c r="W340" s="29" t="str">
        <f t="shared" si="118"/>
        <v/>
      </c>
    </row>
    <row r="341" spans="1:23" x14ac:dyDescent="0.25">
      <c r="A341" s="14" t="str">
        <f t="shared" si="105"/>
        <v/>
      </c>
      <c r="B341" s="56" t="str">
        <f t="shared" ca="1" si="106"/>
        <v/>
      </c>
      <c r="C341" s="30" t="str">
        <f t="shared" si="119"/>
        <v/>
      </c>
      <c r="E341" s="25" t="str">
        <f t="shared" si="120"/>
        <v/>
      </c>
      <c r="F341" s="31" t="str">
        <f t="shared" si="121"/>
        <v/>
      </c>
      <c r="G341" s="31" t="str">
        <f t="shared" si="122"/>
        <v/>
      </c>
      <c r="H341" s="26" t="str">
        <f t="shared" si="125"/>
        <v/>
      </c>
      <c r="I341" s="25" t="str">
        <f t="shared" si="123"/>
        <v/>
      </c>
      <c r="K341" s="27" t="str">
        <f t="shared" si="124"/>
        <v/>
      </c>
      <c r="L341" s="28" t="str">
        <f t="shared" si="107"/>
        <v/>
      </c>
      <c r="M341" s="29" t="str">
        <f t="shared" si="108"/>
        <v/>
      </c>
      <c r="N341" s="28" t="str">
        <f t="shared" si="109"/>
        <v/>
      </c>
      <c r="O341" s="29" t="str">
        <f t="shared" si="110"/>
        <v/>
      </c>
      <c r="P341" s="28" t="str">
        <f t="shared" si="111"/>
        <v/>
      </c>
      <c r="Q341" s="29" t="str">
        <f t="shared" si="112"/>
        <v/>
      </c>
      <c r="R341" s="28" t="str">
        <f t="shared" si="113"/>
        <v/>
      </c>
      <c r="S341" s="29" t="str">
        <f t="shared" si="114"/>
        <v/>
      </c>
      <c r="T341" s="28" t="str">
        <f t="shared" si="115"/>
        <v/>
      </c>
      <c r="U341" s="29" t="str">
        <f t="shared" si="116"/>
        <v/>
      </c>
      <c r="V341" s="28" t="str">
        <f t="shared" si="117"/>
        <v/>
      </c>
      <c r="W341" s="29" t="str">
        <f t="shared" si="118"/>
        <v/>
      </c>
    </row>
    <row r="342" spans="1:23" x14ac:dyDescent="0.25">
      <c r="A342" s="14" t="str">
        <f t="shared" si="105"/>
        <v/>
      </c>
      <c r="B342" s="56" t="str">
        <f t="shared" ca="1" si="106"/>
        <v/>
      </c>
      <c r="C342" s="30" t="str">
        <f t="shared" si="119"/>
        <v/>
      </c>
      <c r="E342" s="25" t="str">
        <f t="shared" si="120"/>
        <v/>
      </c>
      <c r="F342" s="31" t="str">
        <f t="shared" si="121"/>
        <v/>
      </c>
      <c r="G342" s="31" t="str">
        <f t="shared" si="122"/>
        <v/>
      </c>
      <c r="H342" s="26" t="str">
        <f t="shared" si="125"/>
        <v/>
      </c>
      <c r="I342" s="25" t="str">
        <f t="shared" si="123"/>
        <v/>
      </c>
      <c r="K342" s="27" t="str">
        <f t="shared" si="124"/>
        <v/>
      </c>
      <c r="L342" s="28" t="str">
        <f t="shared" si="107"/>
        <v/>
      </c>
      <c r="M342" s="29" t="str">
        <f t="shared" si="108"/>
        <v/>
      </c>
      <c r="N342" s="28" t="str">
        <f t="shared" si="109"/>
        <v/>
      </c>
      <c r="O342" s="29" t="str">
        <f t="shared" si="110"/>
        <v/>
      </c>
      <c r="P342" s="28" t="str">
        <f t="shared" si="111"/>
        <v/>
      </c>
      <c r="Q342" s="29" t="str">
        <f t="shared" si="112"/>
        <v/>
      </c>
      <c r="R342" s="28" t="str">
        <f t="shared" si="113"/>
        <v/>
      </c>
      <c r="S342" s="29" t="str">
        <f t="shared" si="114"/>
        <v/>
      </c>
      <c r="T342" s="28" t="str">
        <f t="shared" si="115"/>
        <v/>
      </c>
      <c r="U342" s="29" t="str">
        <f t="shared" si="116"/>
        <v/>
      </c>
      <c r="V342" s="28" t="str">
        <f t="shared" si="117"/>
        <v/>
      </c>
      <c r="W342" s="29" t="str">
        <f t="shared" si="118"/>
        <v/>
      </c>
    </row>
    <row r="343" spans="1:23" x14ac:dyDescent="0.25">
      <c r="A343" s="14" t="str">
        <f t="shared" si="105"/>
        <v/>
      </c>
      <c r="B343" s="56" t="str">
        <f t="shared" ca="1" si="106"/>
        <v/>
      </c>
      <c r="C343" s="30" t="str">
        <f t="shared" si="119"/>
        <v/>
      </c>
      <c r="E343" s="25" t="str">
        <f t="shared" si="120"/>
        <v/>
      </c>
      <c r="F343" s="31" t="str">
        <f t="shared" si="121"/>
        <v/>
      </c>
      <c r="G343" s="31" t="str">
        <f t="shared" si="122"/>
        <v/>
      </c>
      <c r="H343" s="26" t="str">
        <f t="shared" si="125"/>
        <v/>
      </c>
      <c r="I343" s="25" t="str">
        <f t="shared" si="123"/>
        <v/>
      </c>
      <c r="K343" s="27" t="str">
        <f t="shared" si="124"/>
        <v/>
      </c>
      <c r="L343" s="28" t="str">
        <f t="shared" si="107"/>
        <v/>
      </c>
      <c r="M343" s="29" t="str">
        <f t="shared" si="108"/>
        <v/>
      </c>
      <c r="N343" s="28" t="str">
        <f t="shared" si="109"/>
        <v/>
      </c>
      <c r="O343" s="29" t="str">
        <f t="shared" si="110"/>
        <v/>
      </c>
      <c r="P343" s="28" t="str">
        <f t="shared" si="111"/>
        <v/>
      </c>
      <c r="Q343" s="29" t="str">
        <f t="shared" si="112"/>
        <v/>
      </c>
      <c r="R343" s="28" t="str">
        <f t="shared" si="113"/>
        <v/>
      </c>
      <c r="S343" s="29" t="str">
        <f t="shared" si="114"/>
        <v/>
      </c>
      <c r="T343" s="28" t="str">
        <f t="shared" si="115"/>
        <v/>
      </c>
      <c r="U343" s="29" t="str">
        <f t="shared" si="116"/>
        <v/>
      </c>
      <c r="V343" s="28" t="str">
        <f t="shared" si="117"/>
        <v/>
      </c>
      <c r="W343" s="29" t="str">
        <f t="shared" si="118"/>
        <v/>
      </c>
    </row>
    <row r="344" spans="1:23" x14ac:dyDescent="0.25">
      <c r="A344" s="14" t="str">
        <f t="shared" si="105"/>
        <v/>
      </c>
      <c r="B344" s="56" t="str">
        <f t="shared" ca="1" si="106"/>
        <v/>
      </c>
      <c r="C344" s="30" t="str">
        <f t="shared" si="119"/>
        <v/>
      </c>
      <c r="E344" s="25" t="str">
        <f t="shared" si="120"/>
        <v/>
      </c>
      <c r="F344" s="31" t="str">
        <f t="shared" si="121"/>
        <v/>
      </c>
      <c r="G344" s="31" t="str">
        <f t="shared" si="122"/>
        <v/>
      </c>
      <c r="H344" s="26" t="str">
        <f t="shared" si="125"/>
        <v/>
      </c>
      <c r="I344" s="25" t="str">
        <f t="shared" si="123"/>
        <v/>
      </c>
      <c r="K344" s="27" t="str">
        <f t="shared" si="124"/>
        <v/>
      </c>
      <c r="L344" s="28" t="str">
        <f t="shared" si="107"/>
        <v/>
      </c>
      <c r="M344" s="29" t="str">
        <f t="shared" si="108"/>
        <v/>
      </c>
      <c r="N344" s="28" t="str">
        <f t="shared" si="109"/>
        <v/>
      </c>
      <c r="O344" s="29" t="str">
        <f t="shared" si="110"/>
        <v/>
      </c>
      <c r="P344" s="28" t="str">
        <f t="shared" si="111"/>
        <v/>
      </c>
      <c r="Q344" s="29" t="str">
        <f t="shared" si="112"/>
        <v/>
      </c>
      <c r="R344" s="28" t="str">
        <f t="shared" si="113"/>
        <v/>
      </c>
      <c r="S344" s="29" t="str">
        <f t="shared" si="114"/>
        <v/>
      </c>
      <c r="T344" s="28" t="str">
        <f t="shared" si="115"/>
        <v/>
      </c>
      <c r="U344" s="29" t="str">
        <f t="shared" si="116"/>
        <v/>
      </c>
      <c r="V344" s="28" t="str">
        <f t="shared" si="117"/>
        <v/>
      </c>
      <c r="W344" s="29" t="str">
        <f t="shared" si="118"/>
        <v/>
      </c>
    </row>
    <row r="345" spans="1:23" x14ac:dyDescent="0.25">
      <c r="A345" s="14" t="str">
        <f t="shared" si="105"/>
        <v/>
      </c>
      <c r="B345" s="56" t="str">
        <f t="shared" ca="1" si="106"/>
        <v/>
      </c>
      <c r="C345" s="30" t="str">
        <f t="shared" si="119"/>
        <v/>
      </c>
      <c r="E345" s="25" t="str">
        <f t="shared" si="120"/>
        <v/>
      </c>
      <c r="F345" s="31" t="str">
        <f t="shared" si="121"/>
        <v/>
      </c>
      <c r="G345" s="31" t="str">
        <f t="shared" si="122"/>
        <v/>
      </c>
      <c r="H345" s="26" t="str">
        <f t="shared" si="125"/>
        <v/>
      </c>
      <c r="I345" s="25" t="str">
        <f t="shared" si="123"/>
        <v/>
      </c>
      <c r="K345" s="27" t="str">
        <f t="shared" si="124"/>
        <v/>
      </c>
      <c r="L345" s="28" t="str">
        <f t="shared" si="107"/>
        <v/>
      </c>
      <c r="M345" s="29" t="str">
        <f t="shared" si="108"/>
        <v/>
      </c>
      <c r="N345" s="28" t="str">
        <f t="shared" si="109"/>
        <v/>
      </c>
      <c r="O345" s="29" t="str">
        <f t="shared" si="110"/>
        <v/>
      </c>
      <c r="P345" s="28" t="str">
        <f t="shared" si="111"/>
        <v/>
      </c>
      <c r="Q345" s="29" t="str">
        <f t="shared" si="112"/>
        <v/>
      </c>
      <c r="R345" s="28" t="str">
        <f t="shared" si="113"/>
        <v/>
      </c>
      <c r="S345" s="29" t="str">
        <f t="shared" si="114"/>
        <v/>
      </c>
      <c r="T345" s="28" t="str">
        <f t="shared" si="115"/>
        <v/>
      </c>
      <c r="U345" s="29" t="str">
        <f t="shared" si="116"/>
        <v/>
      </c>
      <c r="V345" s="28" t="str">
        <f t="shared" si="117"/>
        <v/>
      </c>
      <c r="W345" s="29" t="str">
        <f t="shared" si="118"/>
        <v/>
      </c>
    </row>
    <row r="346" spans="1:23" x14ac:dyDescent="0.25">
      <c r="A346" s="14" t="str">
        <f t="shared" si="105"/>
        <v/>
      </c>
      <c r="B346" s="56" t="str">
        <f t="shared" ca="1" si="106"/>
        <v/>
      </c>
      <c r="C346" s="30" t="str">
        <f t="shared" si="119"/>
        <v/>
      </c>
      <c r="E346" s="25" t="str">
        <f t="shared" si="120"/>
        <v/>
      </c>
      <c r="F346" s="31" t="str">
        <f t="shared" si="121"/>
        <v/>
      </c>
      <c r="G346" s="31" t="str">
        <f t="shared" si="122"/>
        <v/>
      </c>
      <c r="H346" s="26" t="str">
        <f t="shared" si="125"/>
        <v/>
      </c>
      <c r="I346" s="25" t="str">
        <f t="shared" si="123"/>
        <v/>
      </c>
      <c r="K346" s="27" t="str">
        <f t="shared" si="124"/>
        <v/>
      </c>
      <c r="L346" s="28" t="str">
        <f t="shared" si="107"/>
        <v/>
      </c>
      <c r="M346" s="29" t="str">
        <f t="shared" si="108"/>
        <v/>
      </c>
      <c r="N346" s="28" t="str">
        <f t="shared" si="109"/>
        <v/>
      </c>
      <c r="O346" s="29" t="str">
        <f t="shared" si="110"/>
        <v/>
      </c>
      <c r="P346" s="28" t="str">
        <f t="shared" si="111"/>
        <v/>
      </c>
      <c r="Q346" s="29" t="str">
        <f t="shared" si="112"/>
        <v/>
      </c>
      <c r="R346" s="28" t="str">
        <f t="shared" si="113"/>
        <v/>
      </c>
      <c r="S346" s="29" t="str">
        <f t="shared" si="114"/>
        <v/>
      </c>
      <c r="T346" s="28" t="str">
        <f t="shared" si="115"/>
        <v/>
      </c>
      <c r="U346" s="29" t="str">
        <f t="shared" si="116"/>
        <v/>
      </c>
      <c r="V346" s="28" t="str">
        <f t="shared" si="117"/>
        <v/>
      </c>
      <c r="W346" s="29" t="str">
        <f t="shared" si="118"/>
        <v/>
      </c>
    </row>
    <row r="347" spans="1:23" x14ac:dyDescent="0.25">
      <c r="A347" s="14" t="str">
        <f t="shared" si="105"/>
        <v/>
      </c>
      <c r="B347" s="56" t="str">
        <f t="shared" ca="1" si="106"/>
        <v/>
      </c>
      <c r="C347" s="30" t="str">
        <f t="shared" si="119"/>
        <v/>
      </c>
      <c r="E347" s="25" t="str">
        <f t="shared" si="120"/>
        <v/>
      </c>
      <c r="F347" s="31" t="str">
        <f t="shared" si="121"/>
        <v/>
      </c>
      <c r="G347" s="31" t="str">
        <f t="shared" si="122"/>
        <v/>
      </c>
      <c r="H347" s="26" t="str">
        <f t="shared" si="125"/>
        <v/>
      </c>
      <c r="I347" s="25" t="str">
        <f t="shared" si="123"/>
        <v/>
      </c>
      <c r="K347" s="27" t="str">
        <f t="shared" si="124"/>
        <v/>
      </c>
      <c r="L347" s="28" t="str">
        <f t="shared" si="107"/>
        <v/>
      </c>
      <c r="M347" s="29" t="str">
        <f t="shared" si="108"/>
        <v/>
      </c>
      <c r="N347" s="28" t="str">
        <f t="shared" si="109"/>
        <v/>
      </c>
      <c r="O347" s="29" t="str">
        <f t="shared" si="110"/>
        <v/>
      </c>
      <c r="P347" s="28" t="str">
        <f t="shared" si="111"/>
        <v/>
      </c>
      <c r="Q347" s="29" t="str">
        <f t="shared" si="112"/>
        <v/>
      </c>
      <c r="R347" s="28" t="str">
        <f t="shared" si="113"/>
        <v/>
      </c>
      <c r="S347" s="29" t="str">
        <f t="shared" si="114"/>
        <v/>
      </c>
      <c r="T347" s="28" t="str">
        <f t="shared" si="115"/>
        <v/>
      </c>
      <c r="U347" s="29" t="str">
        <f t="shared" si="116"/>
        <v/>
      </c>
      <c r="V347" s="28" t="str">
        <f t="shared" si="117"/>
        <v/>
      </c>
      <c r="W347" s="29" t="str">
        <f t="shared" si="118"/>
        <v/>
      </c>
    </row>
    <row r="348" spans="1:23" x14ac:dyDescent="0.25">
      <c r="A348" s="14" t="str">
        <f t="shared" si="105"/>
        <v/>
      </c>
      <c r="B348" s="56" t="str">
        <f t="shared" ca="1" si="106"/>
        <v/>
      </c>
      <c r="C348" s="30" t="str">
        <f t="shared" si="119"/>
        <v/>
      </c>
      <c r="E348" s="25" t="str">
        <f t="shared" si="120"/>
        <v/>
      </c>
      <c r="F348" s="31" t="str">
        <f t="shared" si="121"/>
        <v/>
      </c>
      <c r="G348" s="31" t="str">
        <f t="shared" si="122"/>
        <v/>
      </c>
      <c r="H348" s="26" t="str">
        <f t="shared" si="125"/>
        <v/>
      </c>
      <c r="I348" s="25" t="str">
        <f t="shared" si="123"/>
        <v/>
      </c>
      <c r="K348" s="27" t="str">
        <f t="shared" si="124"/>
        <v/>
      </c>
      <c r="L348" s="28" t="str">
        <f t="shared" si="107"/>
        <v/>
      </c>
      <c r="M348" s="29" t="str">
        <f t="shared" si="108"/>
        <v/>
      </c>
      <c r="N348" s="28" t="str">
        <f t="shared" si="109"/>
        <v/>
      </c>
      <c r="O348" s="29" t="str">
        <f t="shared" si="110"/>
        <v/>
      </c>
      <c r="P348" s="28" t="str">
        <f t="shared" si="111"/>
        <v/>
      </c>
      <c r="Q348" s="29" t="str">
        <f t="shared" si="112"/>
        <v/>
      </c>
      <c r="R348" s="28" t="str">
        <f t="shared" si="113"/>
        <v/>
      </c>
      <c r="S348" s="29" t="str">
        <f t="shared" si="114"/>
        <v/>
      </c>
      <c r="T348" s="28" t="str">
        <f t="shared" si="115"/>
        <v/>
      </c>
      <c r="U348" s="29" t="str">
        <f t="shared" si="116"/>
        <v/>
      </c>
      <c r="V348" s="28" t="str">
        <f t="shared" si="117"/>
        <v/>
      </c>
      <c r="W348" s="29" t="str">
        <f t="shared" si="118"/>
        <v/>
      </c>
    </row>
    <row r="349" spans="1:23" x14ac:dyDescent="0.25">
      <c r="A349" s="14" t="str">
        <f t="shared" si="105"/>
        <v/>
      </c>
      <c r="B349" s="56" t="str">
        <f t="shared" ca="1" si="106"/>
        <v/>
      </c>
      <c r="C349" s="30" t="str">
        <f t="shared" si="119"/>
        <v/>
      </c>
      <c r="E349" s="25" t="str">
        <f t="shared" si="120"/>
        <v/>
      </c>
      <c r="F349" s="31" t="str">
        <f t="shared" si="121"/>
        <v/>
      </c>
      <c r="G349" s="31" t="str">
        <f t="shared" si="122"/>
        <v/>
      </c>
      <c r="H349" s="26" t="str">
        <f t="shared" si="125"/>
        <v/>
      </c>
      <c r="I349" s="25" t="str">
        <f t="shared" si="123"/>
        <v/>
      </c>
      <c r="K349" s="27" t="str">
        <f t="shared" si="124"/>
        <v/>
      </c>
      <c r="L349" s="28" t="str">
        <f t="shared" si="107"/>
        <v/>
      </c>
      <c r="M349" s="29" t="str">
        <f t="shared" si="108"/>
        <v/>
      </c>
      <c r="N349" s="28" t="str">
        <f t="shared" si="109"/>
        <v/>
      </c>
      <c r="O349" s="29" t="str">
        <f t="shared" si="110"/>
        <v/>
      </c>
      <c r="P349" s="28" t="str">
        <f t="shared" si="111"/>
        <v/>
      </c>
      <c r="Q349" s="29" t="str">
        <f t="shared" si="112"/>
        <v/>
      </c>
      <c r="R349" s="28" t="str">
        <f t="shared" si="113"/>
        <v/>
      </c>
      <c r="S349" s="29" t="str">
        <f t="shared" si="114"/>
        <v/>
      </c>
      <c r="T349" s="28" t="str">
        <f t="shared" si="115"/>
        <v/>
      </c>
      <c r="U349" s="29" t="str">
        <f t="shared" si="116"/>
        <v/>
      </c>
      <c r="V349" s="28" t="str">
        <f t="shared" si="117"/>
        <v/>
      </c>
      <c r="W349" s="29" t="str">
        <f t="shared" si="118"/>
        <v/>
      </c>
    </row>
    <row r="350" spans="1:23" x14ac:dyDescent="0.25">
      <c r="A350" s="14" t="str">
        <f t="shared" si="105"/>
        <v/>
      </c>
      <c r="B350" s="56" t="str">
        <f t="shared" ca="1" si="106"/>
        <v/>
      </c>
      <c r="C350" s="30" t="str">
        <f t="shared" si="119"/>
        <v/>
      </c>
      <c r="E350" s="25" t="str">
        <f t="shared" si="120"/>
        <v/>
      </c>
      <c r="F350" s="31" t="str">
        <f t="shared" si="121"/>
        <v/>
      </c>
      <c r="G350" s="31" t="str">
        <f t="shared" si="122"/>
        <v/>
      </c>
      <c r="H350" s="26" t="str">
        <f t="shared" si="125"/>
        <v/>
      </c>
      <c r="I350" s="25" t="str">
        <f t="shared" si="123"/>
        <v/>
      </c>
      <c r="K350" s="27" t="str">
        <f t="shared" si="124"/>
        <v/>
      </c>
      <c r="L350" s="28" t="str">
        <f t="shared" si="107"/>
        <v/>
      </c>
      <c r="M350" s="29" t="str">
        <f t="shared" si="108"/>
        <v/>
      </c>
      <c r="N350" s="28" t="str">
        <f t="shared" si="109"/>
        <v/>
      </c>
      <c r="O350" s="29" t="str">
        <f t="shared" si="110"/>
        <v/>
      </c>
      <c r="P350" s="28" t="str">
        <f t="shared" si="111"/>
        <v/>
      </c>
      <c r="Q350" s="29" t="str">
        <f t="shared" si="112"/>
        <v/>
      </c>
      <c r="R350" s="28" t="str">
        <f t="shared" si="113"/>
        <v/>
      </c>
      <c r="S350" s="29" t="str">
        <f t="shared" si="114"/>
        <v/>
      </c>
      <c r="T350" s="28" t="str">
        <f t="shared" si="115"/>
        <v/>
      </c>
      <c r="U350" s="29" t="str">
        <f t="shared" si="116"/>
        <v/>
      </c>
      <c r="V350" s="28" t="str">
        <f t="shared" si="117"/>
        <v/>
      </c>
      <c r="W350" s="29" t="str">
        <f t="shared" si="118"/>
        <v/>
      </c>
    </row>
    <row r="351" spans="1:23" x14ac:dyDescent="0.25">
      <c r="A351" s="14" t="str">
        <f t="shared" si="105"/>
        <v/>
      </c>
      <c r="B351" s="56" t="str">
        <f t="shared" ca="1" si="106"/>
        <v/>
      </c>
      <c r="C351" s="30" t="str">
        <f t="shared" si="119"/>
        <v/>
      </c>
      <c r="E351" s="25" t="str">
        <f t="shared" si="120"/>
        <v/>
      </c>
      <c r="F351" s="31" t="str">
        <f t="shared" si="121"/>
        <v/>
      </c>
      <c r="G351" s="31" t="str">
        <f t="shared" si="122"/>
        <v/>
      </c>
      <c r="H351" s="26" t="str">
        <f t="shared" si="125"/>
        <v/>
      </c>
      <c r="I351" s="25" t="str">
        <f t="shared" si="123"/>
        <v/>
      </c>
      <c r="K351" s="27" t="str">
        <f t="shared" si="124"/>
        <v/>
      </c>
      <c r="L351" s="28" t="str">
        <f t="shared" si="107"/>
        <v/>
      </c>
      <c r="M351" s="29" t="str">
        <f t="shared" si="108"/>
        <v/>
      </c>
      <c r="N351" s="28" t="str">
        <f t="shared" si="109"/>
        <v/>
      </c>
      <c r="O351" s="29" t="str">
        <f t="shared" si="110"/>
        <v/>
      </c>
      <c r="P351" s="28" t="str">
        <f t="shared" si="111"/>
        <v/>
      </c>
      <c r="Q351" s="29" t="str">
        <f t="shared" si="112"/>
        <v/>
      </c>
      <c r="R351" s="28" t="str">
        <f t="shared" si="113"/>
        <v/>
      </c>
      <c r="S351" s="29" t="str">
        <f t="shared" si="114"/>
        <v/>
      </c>
      <c r="T351" s="28" t="str">
        <f t="shared" si="115"/>
        <v/>
      </c>
      <c r="U351" s="29" t="str">
        <f t="shared" si="116"/>
        <v/>
      </c>
      <c r="V351" s="28" t="str">
        <f t="shared" si="117"/>
        <v/>
      </c>
      <c r="W351" s="29" t="str">
        <f t="shared" si="118"/>
        <v/>
      </c>
    </row>
    <row r="352" spans="1:23" x14ac:dyDescent="0.25">
      <c r="A352" s="14" t="str">
        <f t="shared" si="105"/>
        <v/>
      </c>
      <c r="B352" s="56" t="str">
        <f t="shared" ca="1" si="106"/>
        <v/>
      </c>
      <c r="C352" s="30" t="str">
        <f t="shared" si="119"/>
        <v/>
      </c>
      <c r="E352" s="25" t="str">
        <f t="shared" si="120"/>
        <v/>
      </c>
      <c r="F352" s="31" t="str">
        <f t="shared" si="121"/>
        <v/>
      </c>
      <c r="G352" s="31" t="str">
        <f t="shared" si="122"/>
        <v/>
      </c>
      <c r="H352" s="26" t="str">
        <f t="shared" si="125"/>
        <v/>
      </c>
      <c r="I352" s="25" t="str">
        <f t="shared" si="123"/>
        <v/>
      </c>
      <c r="J352" s="25"/>
      <c r="K352" s="27" t="str">
        <f t="shared" si="124"/>
        <v/>
      </c>
      <c r="L352" s="28" t="str">
        <f t="shared" si="107"/>
        <v/>
      </c>
      <c r="M352" s="29" t="str">
        <f t="shared" si="108"/>
        <v/>
      </c>
      <c r="N352" s="28" t="str">
        <f t="shared" si="109"/>
        <v/>
      </c>
      <c r="O352" s="29" t="str">
        <f t="shared" si="110"/>
        <v/>
      </c>
      <c r="P352" s="28" t="str">
        <f t="shared" si="111"/>
        <v/>
      </c>
      <c r="Q352" s="29" t="str">
        <f t="shared" si="112"/>
        <v/>
      </c>
      <c r="R352" s="28" t="str">
        <f t="shared" si="113"/>
        <v/>
      </c>
      <c r="S352" s="29" t="str">
        <f t="shared" si="114"/>
        <v/>
      </c>
      <c r="T352" s="28" t="str">
        <f t="shared" si="115"/>
        <v/>
      </c>
      <c r="U352" s="29" t="str">
        <f t="shared" si="116"/>
        <v/>
      </c>
      <c r="V352" s="28" t="str">
        <f t="shared" si="117"/>
        <v/>
      </c>
      <c r="W352" s="29" t="str">
        <f t="shared" si="118"/>
        <v/>
      </c>
    </row>
    <row r="353" spans="1:23" x14ac:dyDescent="0.25">
      <c r="A353" s="14" t="str">
        <f t="shared" si="105"/>
        <v/>
      </c>
      <c r="B353" s="56" t="str">
        <f t="shared" ca="1" si="106"/>
        <v/>
      </c>
      <c r="C353" s="30" t="str">
        <f t="shared" si="119"/>
        <v/>
      </c>
      <c r="E353" s="25" t="str">
        <f t="shared" si="120"/>
        <v/>
      </c>
      <c r="F353" s="31" t="str">
        <f t="shared" si="121"/>
        <v/>
      </c>
      <c r="G353" s="31" t="str">
        <f t="shared" si="122"/>
        <v/>
      </c>
      <c r="H353" s="26" t="str">
        <f t="shared" si="125"/>
        <v/>
      </c>
      <c r="I353" s="25" t="str">
        <f t="shared" si="123"/>
        <v/>
      </c>
      <c r="K353" s="27" t="str">
        <f t="shared" si="124"/>
        <v/>
      </c>
      <c r="L353" s="28" t="str">
        <f t="shared" si="107"/>
        <v/>
      </c>
      <c r="M353" s="29" t="str">
        <f t="shared" si="108"/>
        <v/>
      </c>
      <c r="N353" s="28" t="str">
        <f t="shared" si="109"/>
        <v/>
      </c>
      <c r="O353" s="29" t="str">
        <f t="shared" si="110"/>
        <v/>
      </c>
      <c r="P353" s="28" t="str">
        <f t="shared" si="111"/>
        <v/>
      </c>
      <c r="Q353" s="29" t="str">
        <f t="shared" si="112"/>
        <v/>
      </c>
      <c r="R353" s="28" t="str">
        <f t="shared" si="113"/>
        <v/>
      </c>
      <c r="S353" s="29" t="str">
        <f t="shared" si="114"/>
        <v/>
      </c>
      <c r="T353" s="28" t="str">
        <f t="shared" si="115"/>
        <v/>
      </c>
      <c r="U353" s="29" t="str">
        <f t="shared" si="116"/>
        <v/>
      </c>
      <c r="V353" s="28" t="str">
        <f t="shared" si="117"/>
        <v/>
      </c>
      <c r="W353" s="29" t="str">
        <f t="shared" si="118"/>
        <v/>
      </c>
    </row>
    <row r="354" spans="1:23" x14ac:dyDescent="0.25">
      <c r="A354" s="14" t="str">
        <f t="shared" si="105"/>
        <v/>
      </c>
      <c r="B354" s="56" t="str">
        <f t="shared" ca="1" si="106"/>
        <v/>
      </c>
      <c r="C354" s="30" t="str">
        <f t="shared" si="119"/>
        <v/>
      </c>
      <c r="E354" s="25" t="str">
        <f t="shared" si="120"/>
        <v/>
      </c>
      <c r="F354" s="31" t="str">
        <f t="shared" si="121"/>
        <v/>
      </c>
      <c r="G354" s="31" t="str">
        <f t="shared" si="122"/>
        <v/>
      </c>
      <c r="H354" s="26" t="str">
        <f t="shared" si="125"/>
        <v/>
      </c>
      <c r="I354" s="25" t="str">
        <f t="shared" si="123"/>
        <v/>
      </c>
      <c r="K354" s="27" t="str">
        <f t="shared" si="124"/>
        <v/>
      </c>
      <c r="L354" s="28" t="str">
        <f t="shared" si="107"/>
        <v/>
      </c>
      <c r="M354" s="29" t="str">
        <f t="shared" si="108"/>
        <v/>
      </c>
      <c r="N354" s="28" t="str">
        <f t="shared" si="109"/>
        <v/>
      </c>
      <c r="O354" s="29" t="str">
        <f t="shared" si="110"/>
        <v/>
      </c>
      <c r="P354" s="28" t="str">
        <f t="shared" si="111"/>
        <v/>
      </c>
      <c r="Q354" s="29" t="str">
        <f t="shared" si="112"/>
        <v/>
      </c>
      <c r="R354" s="28" t="str">
        <f t="shared" si="113"/>
        <v/>
      </c>
      <c r="S354" s="29" t="str">
        <f t="shared" si="114"/>
        <v/>
      </c>
      <c r="T354" s="28" t="str">
        <f t="shared" si="115"/>
        <v/>
      </c>
      <c r="U354" s="29" t="str">
        <f t="shared" si="116"/>
        <v/>
      </c>
      <c r="V354" s="28" t="str">
        <f t="shared" si="117"/>
        <v/>
      </c>
      <c r="W354" s="29" t="str">
        <f t="shared" si="118"/>
        <v/>
      </c>
    </row>
    <row r="355" spans="1:23" x14ac:dyDescent="0.25">
      <c r="A355" s="14" t="str">
        <f t="shared" si="105"/>
        <v/>
      </c>
      <c r="B355" s="56" t="str">
        <f t="shared" ca="1" si="106"/>
        <v/>
      </c>
      <c r="C355" s="30" t="str">
        <f t="shared" si="119"/>
        <v/>
      </c>
      <c r="E355" s="25" t="str">
        <f t="shared" si="120"/>
        <v/>
      </c>
      <c r="F355" s="31" t="str">
        <f t="shared" si="121"/>
        <v/>
      </c>
      <c r="G355" s="31" t="str">
        <f t="shared" si="122"/>
        <v/>
      </c>
      <c r="H355" s="26" t="str">
        <f t="shared" si="125"/>
        <v/>
      </c>
      <c r="I355" s="25" t="str">
        <f t="shared" si="123"/>
        <v/>
      </c>
      <c r="K355" s="27" t="str">
        <f t="shared" si="124"/>
        <v/>
      </c>
      <c r="L355" s="28" t="str">
        <f t="shared" si="107"/>
        <v/>
      </c>
      <c r="M355" s="29" t="str">
        <f t="shared" si="108"/>
        <v/>
      </c>
      <c r="N355" s="28" t="str">
        <f t="shared" si="109"/>
        <v/>
      </c>
      <c r="O355" s="29" t="str">
        <f t="shared" si="110"/>
        <v/>
      </c>
      <c r="P355" s="28" t="str">
        <f t="shared" si="111"/>
        <v/>
      </c>
      <c r="Q355" s="29" t="str">
        <f t="shared" si="112"/>
        <v/>
      </c>
      <c r="R355" s="28" t="str">
        <f t="shared" si="113"/>
        <v/>
      </c>
      <c r="S355" s="29" t="str">
        <f t="shared" si="114"/>
        <v/>
      </c>
      <c r="T355" s="28" t="str">
        <f t="shared" si="115"/>
        <v/>
      </c>
      <c r="U355" s="29" t="str">
        <f t="shared" si="116"/>
        <v/>
      </c>
      <c r="V355" s="28" t="str">
        <f t="shared" si="117"/>
        <v/>
      </c>
      <c r="W355" s="29" t="str">
        <f t="shared" si="118"/>
        <v/>
      </c>
    </row>
    <row r="356" spans="1:23" x14ac:dyDescent="0.25">
      <c r="A356" s="14" t="str">
        <f t="shared" si="105"/>
        <v/>
      </c>
      <c r="B356" s="56" t="str">
        <f t="shared" ca="1" si="106"/>
        <v/>
      </c>
      <c r="C356" s="30" t="str">
        <f t="shared" si="119"/>
        <v/>
      </c>
      <c r="E356" s="25" t="str">
        <f t="shared" si="120"/>
        <v/>
      </c>
      <c r="F356" s="31" t="str">
        <f t="shared" si="121"/>
        <v/>
      </c>
      <c r="G356" s="31" t="str">
        <f t="shared" si="122"/>
        <v/>
      </c>
      <c r="H356" s="26" t="str">
        <f t="shared" si="125"/>
        <v/>
      </c>
      <c r="I356" s="25" t="str">
        <f t="shared" si="123"/>
        <v/>
      </c>
      <c r="K356" s="27" t="str">
        <f t="shared" si="124"/>
        <v/>
      </c>
      <c r="L356" s="28" t="str">
        <f t="shared" si="107"/>
        <v/>
      </c>
      <c r="M356" s="29" t="str">
        <f t="shared" si="108"/>
        <v/>
      </c>
      <c r="N356" s="28" t="str">
        <f t="shared" si="109"/>
        <v/>
      </c>
      <c r="O356" s="29" t="str">
        <f t="shared" si="110"/>
        <v/>
      </c>
      <c r="P356" s="28" t="str">
        <f t="shared" si="111"/>
        <v/>
      </c>
      <c r="Q356" s="29" t="str">
        <f t="shared" si="112"/>
        <v/>
      </c>
      <c r="R356" s="28" t="str">
        <f t="shared" si="113"/>
        <v/>
      </c>
      <c r="S356" s="29" t="str">
        <f t="shared" si="114"/>
        <v/>
      </c>
      <c r="T356" s="28" t="str">
        <f t="shared" si="115"/>
        <v/>
      </c>
      <c r="U356" s="29" t="str">
        <f t="shared" si="116"/>
        <v/>
      </c>
      <c r="V356" s="28" t="str">
        <f t="shared" si="117"/>
        <v/>
      </c>
      <c r="W356" s="29" t="str">
        <f t="shared" si="118"/>
        <v/>
      </c>
    </row>
    <row r="357" spans="1:23" x14ac:dyDescent="0.25">
      <c r="A357" s="14" t="str">
        <f t="shared" si="105"/>
        <v/>
      </c>
      <c r="B357" s="56" t="str">
        <f t="shared" ca="1" si="106"/>
        <v/>
      </c>
      <c r="C357" s="30" t="str">
        <f t="shared" si="119"/>
        <v/>
      </c>
      <c r="E357" s="25" t="str">
        <f t="shared" si="120"/>
        <v/>
      </c>
      <c r="F357" s="31" t="str">
        <f t="shared" si="121"/>
        <v/>
      </c>
      <c r="G357" s="31" t="str">
        <f t="shared" si="122"/>
        <v/>
      </c>
      <c r="H357" s="26" t="str">
        <f t="shared" si="125"/>
        <v/>
      </c>
      <c r="I357" s="25" t="str">
        <f t="shared" si="123"/>
        <v/>
      </c>
      <c r="K357" s="27" t="str">
        <f t="shared" si="124"/>
        <v/>
      </c>
      <c r="L357" s="28" t="str">
        <f t="shared" si="107"/>
        <v/>
      </c>
      <c r="M357" s="29" t="str">
        <f t="shared" si="108"/>
        <v/>
      </c>
      <c r="N357" s="28" t="str">
        <f t="shared" si="109"/>
        <v/>
      </c>
      <c r="O357" s="29" t="str">
        <f t="shared" si="110"/>
        <v/>
      </c>
      <c r="P357" s="28" t="str">
        <f t="shared" si="111"/>
        <v/>
      </c>
      <c r="Q357" s="29" t="str">
        <f t="shared" si="112"/>
        <v/>
      </c>
      <c r="R357" s="28" t="str">
        <f t="shared" si="113"/>
        <v/>
      </c>
      <c r="S357" s="29" t="str">
        <f t="shared" si="114"/>
        <v/>
      </c>
      <c r="T357" s="28" t="str">
        <f t="shared" si="115"/>
        <v/>
      </c>
      <c r="U357" s="29" t="str">
        <f t="shared" si="116"/>
        <v/>
      </c>
      <c r="V357" s="28" t="str">
        <f t="shared" si="117"/>
        <v/>
      </c>
      <c r="W357" s="29" t="str">
        <f t="shared" si="118"/>
        <v/>
      </c>
    </row>
    <row r="358" spans="1:23" x14ac:dyDescent="0.25">
      <c r="A358" s="14" t="str">
        <f t="shared" si="105"/>
        <v/>
      </c>
      <c r="B358" s="56" t="str">
        <f t="shared" ca="1" si="106"/>
        <v/>
      </c>
      <c r="C358" s="30" t="str">
        <f t="shared" si="119"/>
        <v/>
      </c>
      <c r="E358" s="25" t="str">
        <f t="shared" si="120"/>
        <v/>
      </c>
      <c r="F358" s="31" t="str">
        <f t="shared" si="121"/>
        <v/>
      </c>
      <c r="G358" s="31" t="str">
        <f t="shared" si="122"/>
        <v/>
      </c>
      <c r="H358" s="26" t="str">
        <f t="shared" si="125"/>
        <v/>
      </c>
      <c r="I358" s="25" t="str">
        <f t="shared" si="123"/>
        <v/>
      </c>
      <c r="K358" s="27" t="str">
        <f t="shared" si="124"/>
        <v/>
      </c>
      <c r="L358" s="28" t="str">
        <f t="shared" si="107"/>
        <v/>
      </c>
      <c r="M358" s="29" t="str">
        <f t="shared" si="108"/>
        <v/>
      </c>
      <c r="N358" s="28" t="str">
        <f t="shared" si="109"/>
        <v/>
      </c>
      <c r="O358" s="29" t="str">
        <f t="shared" si="110"/>
        <v/>
      </c>
      <c r="P358" s="28" t="str">
        <f t="shared" si="111"/>
        <v/>
      </c>
      <c r="Q358" s="29" t="str">
        <f t="shared" si="112"/>
        <v/>
      </c>
      <c r="R358" s="28" t="str">
        <f t="shared" si="113"/>
        <v/>
      </c>
      <c r="S358" s="29" t="str">
        <f t="shared" si="114"/>
        <v/>
      </c>
      <c r="T358" s="28" t="str">
        <f t="shared" si="115"/>
        <v/>
      </c>
      <c r="U358" s="29" t="str">
        <f t="shared" si="116"/>
        <v/>
      </c>
      <c r="V358" s="28" t="str">
        <f t="shared" si="117"/>
        <v/>
      </c>
      <c r="W358" s="29" t="str">
        <f t="shared" si="118"/>
        <v/>
      </c>
    </row>
    <row r="359" spans="1:23" x14ac:dyDescent="0.25">
      <c r="A359" s="14" t="str">
        <f t="shared" si="105"/>
        <v/>
      </c>
      <c r="B359" s="56" t="str">
        <f t="shared" ca="1" si="106"/>
        <v/>
      </c>
      <c r="C359" s="30" t="str">
        <f t="shared" si="119"/>
        <v/>
      </c>
      <c r="E359" s="25" t="str">
        <f t="shared" si="120"/>
        <v/>
      </c>
      <c r="F359" s="31" t="str">
        <f t="shared" si="121"/>
        <v/>
      </c>
      <c r="G359" s="31" t="str">
        <f t="shared" si="122"/>
        <v/>
      </c>
      <c r="H359" s="26" t="str">
        <f t="shared" si="125"/>
        <v/>
      </c>
      <c r="I359" s="25" t="str">
        <f t="shared" si="123"/>
        <v/>
      </c>
      <c r="K359" s="27" t="str">
        <f t="shared" si="124"/>
        <v/>
      </c>
      <c r="L359" s="28" t="str">
        <f t="shared" si="107"/>
        <v/>
      </c>
      <c r="M359" s="29" t="str">
        <f t="shared" si="108"/>
        <v/>
      </c>
      <c r="N359" s="28" t="str">
        <f t="shared" si="109"/>
        <v/>
      </c>
      <c r="O359" s="29" t="str">
        <f t="shared" si="110"/>
        <v/>
      </c>
      <c r="P359" s="28" t="str">
        <f t="shared" si="111"/>
        <v/>
      </c>
      <c r="Q359" s="29" t="str">
        <f t="shared" si="112"/>
        <v/>
      </c>
      <c r="R359" s="28" t="str">
        <f t="shared" si="113"/>
        <v/>
      </c>
      <c r="S359" s="29" t="str">
        <f t="shared" si="114"/>
        <v/>
      </c>
      <c r="T359" s="28" t="str">
        <f t="shared" si="115"/>
        <v/>
      </c>
      <c r="U359" s="29" t="str">
        <f t="shared" si="116"/>
        <v/>
      </c>
      <c r="V359" s="28" t="str">
        <f t="shared" si="117"/>
        <v/>
      </c>
      <c r="W359" s="29" t="str">
        <f t="shared" si="118"/>
        <v/>
      </c>
    </row>
    <row r="360" spans="1:23" x14ac:dyDescent="0.25">
      <c r="A360" s="14" t="str">
        <f t="shared" si="105"/>
        <v/>
      </c>
      <c r="B360" s="56" t="str">
        <f t="shared" ca="1" si="106"/>
        <v/>
      </c>
      <c r="C360" s="30" t="str">
        <f t="shared" si="119"/>
        <v/>
      </c>
      <c r="E360" s="25" t="str">
        <f t="shared" si="120"/>
        <v/>
      </c>
      <c r="F360" s="31" t="str">
        <f t="shared" si="121"/>
        <v/>
      </c>
      <c r="G360" s="31" t="str">
        <f t="shared" si="122"/>
        <v/>
      </c>
      <c r="H360" s="26" t="str">
        <f t="shared" si="125"/>
        <v/>
      </c>
      <c r="I360" s="25" t="str">
        <f t="shared" si="123"/>
        <v/>
      </c>
      <c r="K360" s="27" t="str">
        <f t="shared" si="124"/>
        <v/>
      </c>
      <c r="L360" s="28" t="str">
        <f t="shared" si="107"/>
        <v/>
      </c>
      <c r="M360" s="29" t="str">
        <f t="shared" si="108"/>
        <v/>
      </c>
      <c r="N360" s="28" t="str">
        <f t="shared" si="109"/>
        <v/>
      </c>
      <c r="O360" s="29" t="str">
        <f t="shared" si="110"/>
        <v/>
      </c>
      <c r="P360" s="28" t="str">
        <f t="shared" si="111"/>
        <v/>
      </c>
      <c r="Q360" s="29" t="str">
        <f t="shared" si="112"/>
        <v/>
      </c>
      <c r="R360" s="28" t="str">
        <f t="shared" si="113"/>
        <v/>
      </c>
      <c r="S360" s="29" t="str">
        <f t="shared" si="114"/>
        <v/>
      </c>
      <c r="T360" s="28" t="str">
        <f t="shared" si="115"/>
        <v/>
      </c>
      <c r="U360" s="29" t="str">
        <f t="shared" si="116"/>
        <v/>
      </c>
      <c r="V360" s="28" t="str">
        <f t="shared" si="117"/>
        <v/>
      </c>
      <c r="W360" s="29" t="str">
        <f t="shared" si="118"/>
        <v/>
      </c>
    </row>
    <row r="361" spans="1:23" x14ac:dyDescent="0.25">
      <c r="A361" s="14" t="str">
        <f t="shared" si="105"/>
        <v/>
      </c>
      <c r="B361" s="56" t="str">
        <f t="shared" ca="1" si="106"/>
        <v/>
      </c>
      <c r="C361" s="30" t="str">
        <f t="shared" si="119"/>
        <v/>
      </c>
      <c r="E361" s="25" t="str">
        <f t="shared" si="120"/>
        <v/>
      </c>
      <c r="F361" s="31" t="str">
        <f t="shared" si="121"/>
        <v/>
      </c>
      <c r="G361" s="31" t="str">
        <f t="shared" si="122"/>
        <v/>
      </c>
      <c r="H361" s="26" t="str">
        <f t="shared" si="125"/>
        <v/>
      </c>
      <c r="I361" s="25" t="str">
        <f t="shared" si="123"/>
        <v/>
      </c>
      <c r="K361" s="27" t="str">
        <f t="shared" si="124"/>
        <v/>
      </c>
      <c r="L361" s="28" t="str">
        <f t="shared" si="107"/>
        <v/>
      </c>
      <c r="M361" s="29" t="str">
        <f t="shared" si="108"/>
        <v/>
      </c>
      <c r="N361" s="28" t="str">
        <f t="shared" si="109"/>
        <v/>
      </c>
      <c r="O361" s="29" t="str">
        <f t="shared" si="110"/>
        <v/>
      </c>
      <c r="P361" s="28" t="str">
        <f t="shared" si="111"/>
        <v/>
      </c>
      <c r="Q361" s="29" t="str">
        <f t="shared" si="112"/>
        <v/>
      </c>
      <c r="R361" s="28" t="str">
        <f t="shared" si="113"/>
        <v/>
      </c>
      <c r="S361" s="29" t="str">
        <f t="shared" si="114"/>
        <v/>
      </c>
      <c r="T361" s="28" t="str">
        <f t="shared" si="115"/>
        <v/>
      </c>
      <c r="U361" s="29" t="str">
        <f t="shared" si="116"/>
        <v/>
      </c>
      <c r="V361" s="28" t="str">
        <f t="shared" si="117"/>
        <v/>
      </c>
      <c r="W361" s="29" t="str">
        <f t="shared" si="118"/>
        <v/>
      </c>
    </row>
    <row r="362" spans="1:23" x14ac:dyDescent="0.25">
      <c r="A362" s="14" t="str">
        <f t="shared" si="105"/>
        <v/>
      </c>
      <c r="B362" s="56" t="str">
        <f t="shared" ca="1" si="106"/>
        <v/>
      </c>
      <c r="C362" s="30" t="str">
        <f t="shared" si="119"/>
        <v/>
      </c>
      <c r="E362" s="25" t="str">
        <f t="shared" si="120"/>
        <v/>
      </c>
      <c r="F362" s="31" t="str">
        <f t="shared" si="121"/>
        <v/>
      </c>
      <c r="G362" s="31" t="str">
        <f t="shared" si="122"/>
        <v/>
      </c>
      <c r="H362" s="26" t="str">
        <f t="shared" si="125"/>
        <v/>
      </c>
      <c r="I362" s="25" t="str">
        <f t="shared" si="123"/>
        <v/>
      </c>
      <c r="K362" s="27" t="str">
        <f t="shared" si="124"/>
        <v/>
      </c>
      <c r="L362" s="28" t="str">
        <f t="shared" si="107"/>
        <v/>
      </c>
      <c r="M362" s="29" t="str">
        <f t="shared" si="108"/>
        <v/>
      </c>
      <c r="N362" s="28" t="str">
        <f t="shared" si="109"/>
        <v/>
      </c>
      <c r="O362" s="29" t="str">
        <f t="shared" si="110"/>
        <v/>
      </c>
      <c r="P362" s="28" t="str">
        <f t="shared" si="111"/>
        <v/>
      </c>
      <c r="Q362" s="29" t="str">
        <f t="shared" si="112"/>
        <v/>
      </c>
      <c r="R362" s="28" t="str">
        <f t="shared" si="113"/>
        <v/>
      </c>
      <c r="S362" s="29" t="str">
        <f t="shared" si="114"/>
        <v/>
      </c>
      <c r="T362" s="28" t="str">
        <f t="shared" si="115"/>
        <v/>
      </c>
      <c r="U362" s="29" t="str">
        <f t="shared" si="116"/>
        <v/>
      </c>
      <c r="V362" s="28" t="str">
        <f t="shared" si="117"/>
        <v/>
      </c>
      <c r="W362" s="29" t="str">
        <f t="shared" si="118"/>
        <v/>
      </c>
    </row>
    <row r="363" spans="1:23" x14ac:dyDescent="0.25">
      <c r="A363" s="14" t="str">
        <f t="shared" si="105"/>
        <v/>
      </c>
      <c r="B363" s="56" t="str">
        <f t="shared" ca="1" si="106"/>
        <v/>
      </c>
      <c r="C363" s="30" t="str">
        <f t="shared" si="119"/>
        <v/>
      </c>
      <c r="E363" s="25" t="str">
        <f t="shared" si="120"/>
        <v/>
      </c>
      <c r="F363" s="31" t="str">
        <f t="shared" si="121"/>
        <v/>
      </c>
      <c r="G363" s="31" t="str">
        <f t="shared" si="122"/>
        <v/>
      </c>
      <c r="H363" s="26" t="str">
        <f t="shared" si="125"/>
        <v/>
      </c>
      <c r="I363" s="25" t="str">
        <f t="shared" si="123"/>
        <v/>
      </c>
      <c r="K363" s="27" t="str">
        <f t="shared" si="124"/>
        <v/>
      </c>
      <c r="L363" s="28" t="str">
        <f t="shared" si="107"/>
        <v/>
      </c>
      <c r="M363" s="29" t="str">
        <f t="shared" si="108"/>
        <v/>
      </c>
      <c r="N363" s="28" t="str">
        <f t="shared" si="109"/>
        <v/>
      </c>
      <c r="O363" s="29" t="str">
        <f t="shared" si="110"/>
        <v/>
      </c>
      <c r="P363" s="28" t="str">
        <f t="shared" si="111"/>
        <v/>
      </c>
      <c r="Q363" s="29" t="str">
        <f t="shared" si="112"/>
        <v/>
      </c>
      <c r="R363" s="28" t="str">
        <f t="shared" si="113"/>
        <v/>
      </c>
      <c r="S363" s="29" t="str">
        <f t="shared" si="114"/>
        <v/>
      </c>
      <c r="T363" s="28" t="str">
        <f t="shared" si="115"/>
        <v/>
      </c>
      <c r="U363" s="29" t="str">
        <f t="shared" si="116"/>
        <v/>
      </c>
      <c r="V363" s="28" t="str">
        <f t="shared" si="117"/>
        <v/>
      </c>
      <c r="W363" s="29" t="str">
        <f t="shared" si="118"/>
        <v/>
      </c>
    </row>
    <row r="364" spans="1:23" x14ac:dyDescent="0.25">
      <c r="A364" s="14" t="str">
        <f t="shared" si="105"/>
        <v/>
      </c>
      <c r="B364" s="56" t="str">
        <f t="shared" ca="1" si="106"/>
        <v/>
      </c>
      <c r="C364" s="30" t="str">
        <f t="shared" si="119"/>
        <v/>
      </c>
      <c r="E364" s="25" t="str">
        <f t="shared" si="120"/>
        <v/>
      </c>
      <c r="F364" s="31" t="str">
        <f t="shared" si="121"/>
        <v/>
      </c>
      <c r="G364" s="31" t="str">
        <f t="shared" si="122"/>
        <v/>
      </c>
      <c r="H364" s="26" t="str">
        <f t="shared" si="125"/>
        <v/>
      </c>
      <c r="I364" s="25" t="str">
        <f t="shared" si="123"/>
        <v/>
      </c>
      <c r="K364" s="27" t="str">
        <f t="shared" si="124"/>
        <v/>
      </c>
      <c r="L364" s="28" t="str">
        <f t="shared" si="107"/>
        <v/>
      </c>
      <c r="M364" s="29" t="str">
        <f t="shared" si="108"/>
        <v/>
      </c>
      <c r="N364" s="28" t="str">
        <f t="shared" si="109"/>
        <v/>
      </c>
      <c r="O364" s="29" t="str">
        <f t="shared" si="110"/>
        <v/>
      </c>
      <c r="P364" s="28" t="str">
        <f t="shared" si="111"/>
        <v/>
      </c>
      <c r="Q364" s="29" t="str">
        <f t="shared" si="112"/>
        <v/>
      </c>
      <c r="R364" s="28" t="str">
        <f t="shared" si="113"/>
        <v/>
      </c>
      <c r="S364" s="29" t="str">
        <f t="shared" si="114"/>
        <v/>
      </c>
      <c r="T364" s="28" t="str">
        <f t="shared" si="115"/>
        <v/>
      </c>
      <c r="U364" s="29" t="str">
        <f t="shared" si="116"/>
        <v/>
      </c>
      <c r="V364" s="28" t="str">
        <f t="shared" si="117"/>
        <v/>
      </c>
      <c r="W364" s="29" t="str">
        <f t="shared" si="118"/>
        <v/>
      </c>
    </row>
    <row r="365" spans="1:23" x14ac:dyDescent="0.25">
      <c r="A365" s="14" t="str">
        <f t="shared" si="105"/>
        <v/>
      </c>
      <c r="B365" s="56" t="str">
        <f t="shared" ca="1" si="106"/>
        <v/>
      </c>
      <c r="C365" s="30" t="str">
        <f t="shared" si="119"/>
        <v/>
      </c>
      <c r="E365" s="25" t="str">
        <f t="shared" si="120"/>
        <v/>
      </c>
      <c r="F365" s="31" t="str">
        <f t="shared" si="121"/>
        <v/>
      </c>
      <c r="G365" s="31" t="str">
        <f t="shared" si="122"/>
        <v/>
      </c>
      <c r="H365" s="26" t="str">
        <f t="shared" si="125"/>
        <v/>
      </c>
      <c r="I365" s="25" t="str">
        <f t="shared" si="123"/>
        <v/>
      </c>
      <c r="K365" s="27" t="str">
        <f t="shared" si="124"/>
        <v/>
      </c>
      <c r="L365" s="28" t="str">
        <f t="shared" si="107"/>
        <v/>
      </c>
      <c r="M365" s="29" t="str">
        <f t="shared" si="108"/>
        <v/>
      </c>
      <c r="N365" s="28" t="str">
        <f t="shared" si="109"/>
        <v/>
      </c>
      <c r="O365" s="29" t="str">
        <f t="shared" si="110"/>
        <v/>
      </c>
      <c r="P365" s="28" t="str">
        <f t="shared" si="111"/>
        <v/>
      </c>
      <c r="Q365" s="29" t="str">
        <f t="shared" si="112"/>
        <v/>
      </c>
      <c r="R365" s="28" t="str">
        <f t="shared" si="113"/>
        <v/>
      </c>
      <c r="S365" s="29" t="str">
        <f t="shared" si="114"/>
        <v/>
      </c>
      <c r="T365" s="28" t="str">
        <f t="shared" si="115"/>
        <v/>
      </c>
      <c r="U365" s="29" t="str">
        <f t="shared" si="116"/>
        <v/>
      </c>
      <c r="V365" s="28" t="str">
        <f t="shared" si="117"/>
        <v/>
      </c>
      <c r="W365" s="29" t="str">
        <f t="shared" si="118"/>
        <v/>
      </c>
    </row>
    <row r="366" spans="1:23" x14ac:dyDescent="0.25">
      <c r="A366" s="14" t="str">
        <f t="shared" si="105"/>
        <v/>
      </c>
      <c r="B366" s="56" t="str">
        <f t="shared" ca="1" si="106"/>
        <v/>
      </c>
      <c r="C366" s="30" t="str">
        <f t="shared" si="119"/>
        <v/>
      </c>
      <c r="E366" s="25" t="str">
        <f t="shared" si="120"/>
        <v/>
      </c>
      <c r="F366" s="31" t="str">
        <f t="shared" si="121"/>
        <v/>
      </c>
      <c r="G366" s="31" t="str">
        <f t="shared" si="122"/>
        <v/>
      </c>
      <c r="H366" s="26" t="str">
        <f t="shared" si="125"/>
        <v/>
      </c>
      <c r="I366" s="25" t="str">
        <f t="shared" si="123"/>
        <v/>
      </c>
      <c r="K366" s="27" t="str">
        <f t="shared" si="124"/>
        <v/>
      </c>
      <c r="L366" s="28" t="str">
        <f t="shared" si="107"/>
        <v/>
      </c>
      <c r="M366" s="29" t="str">
        <f t="shared" si="108"/>
        <v/>
      </c>
      <c r="N366" s="28" t="str">
        <f t="shared" si="109"/>
        <v/>
      </c>
      <c r="O366" s="29" t="str">
        <f t="shared" si="110"/>
        <v/>
      </c>
      <c r="P366" s="28" t="str">
        <f t="shared" si="111"/>
        <v/>
      </c>
      <c r="Q366" s="29" t="str">
        <f t="shared" si="112"/>
        <v/>
      </c>
      <c r="R366" s="28" t="str">
        <f t="shared" si="113"/>
        <v/>
      </c>
      <c r="S366" s="29" t="str">
        <f t="shared" si="114"/>
        <v/>
      </c>
      <c r="T366" s="28" t="str">
        <f t="shared" si="115"/>
        <v/>
      </c>
      <c r="U366" s="29" t="str">
        <f t="shared" si="116"/>
        <v/>
      </c>
      <c r="V366" s="28" t="str">
        <f t="shared" si="117"/>
        <v/>
      </c>
      <c r="W366" s="29" t="str">
        <f t="shared" si="118"/>
        <v/>
      </c>
    </row>
    <row r="367" spans="1:23" x14ac:dyDescent="0.25">
      <c r="A367" s="14" t="str">
        <f t="shared" si="105"/>
        <v/>
      </c>
      <c r="B367" s="56" t="str">
        <f t="shared" ca="1" si="106"/>
        <v/>
      </c>
      <c r="C367" s="30" t="str">
        <f t="shared" si="119"/>
        <v/>
      </c>
      <c r="E367" s="25" t="str">
        <f t="shared" si="120"/>
        <v/>
      </c>
      <c r="F367" s="31" t="str">
        <f t="shared" si="121"/>
        <v/>
      </c>
      <c r="G367" s="31" t="str">
        <f t="shared" si="122"/>
        <v/>
      </c>
      <c r="H367" s="26" t="str">
        <f t="shared" si="125"/>
        <v/>
      </c>
      <c r="I367" s="25" t="str">
        <f t="shared" si="123"/>
        <v/>
      </c>
      <c r="K367" s="27" t="str">
        <f t="shared" si="124"/>
        <v/>
      </c>
      <c r="L367" s="28" t="str">
        <f t="shared" si="107"/>
        <v/>
      </c>
      <c r="M367" s="29" t="str">
        <f t="shared" si="108"/>
        <v/>
      </c>
      <c r="N367" s="28" t="str">
        <f t="shared" si="109"/>
        <v/>
      </c>
      <c r="O367" s="29" t="str">
        <f t="shared" si="110"/>
        <v/>
      </c>
      <c r="P367" s="28" t="str">
        <f t="shared" si="111"/>
        <v/>
      </c>
      <c r="Q367" s="29" t="str">
        <f t="shared" si="112"/>
        <v/>
      </c>
      <c r="R367" s="28" t="str">
        <f t="shared" si="113"/>
        <v/>
      </c>
      <c r="S367" s="29" t="str">
        <f t="shared" si="114"/>
        <v/>
      </c>
      <c r="T367" s="28" t="str">
        <f t="shared" si="115"/>
        <v/>
      </c>
      <c r="U367" s="29" t="str">
        <f t="shared" si="116"/>
        <v/>
      </c>
      <c r="V367" s="28" t="str">
        <f t="shared" si="117"/>
        <v/>
      </c>
      <c r="W367" s="29" t="str">
        <f t="shared" si="118"/>
        <v/>
      </c>
    </row>
    <row r="368" spans="1:23" x14ac:dyDescent="0.25">
      <c r="A368" s="14" t="str">
        <f t="shared" si="105"/>
        <v/>
      </c>
      <c r="B368" s="56" t="str">
        <f t="shared" ca="1" si="106"/>
        <v/>
      </c>
      <c r="C368" s="30" t="str">
        <f t="shared" si="119"/>
        <v/>
      </c>
      <c r="E368" s="25" t="str">
        <f t="shared" si="120"/>
        <v/>
      </c>
      <c r="F368" s="31" t="str">
        <f t="shared" si="121"/>
        <v/>
      </c>
      <c r="G368" s="31" t="str">
        <f t="shared" si="122"/>
        <v/>
      </c>
      <c r="H368" s="26" t="str">
        <f t="shared" si="125"/>
        <v/>
      </c>
      <c r="I368" s="25" t="str">
        <f t="shared" si="123"/>
        <v/>
      </c>
      <c r="K368" s="27" t="str">
        <f t="shared" si="124"/>
        <v/>
      </c>
      <c r="L368" s="28" t="str">
        <f t="shared" si="107"/>
        <v/>
      </c>
      <c r="M368" s="29" t="str">
        <f t="shared" si="108"/>
        <v/>
      </c>
      <c r="N368" s="28" t="str">
        <f t="shared" si="109"/>
        <v/>
      </c>
      <c r="O368" s="29" t="str">
        <f t="shared" si="110"/>
        <v/>
      </c>
      <c r="P368" s="28" t="str">
        <f t="shared" si="111"/>
        <v/>
      </c>
      <c r="Q368" s="29" t="str">
        <f t="shared" si="112"/>
        <v/>
      </c>
      <c r="R368" s="28" t="str">
        <f t="shared" si="113"/>
        <v/>
      </c>
      <c r="S368" s="29" t="str">
        <f t="shared" si="114"/>
        <v/>
      </c>
      <c r="T368" s="28" t="str">
        <f t="shared" si="115"/>
        <v/>
      </c>
      <c r="U368" s="29" t="str">
        <f t="shared" si="116"/>
        <v/>
      </c>
      <c r="V368" s="28" t="str">
        <f t="shared" si="117"/>
        <v/>
      </c>
      <c r="W368" s="29" t="str">
        <f t="shared" si="118"/>
        <v/>
      </c>
    </row>
    <row r="369" spans="1:23" x14ac:dyDescent="0.25">
      <c r="A369" s="14" t="str">
        <f t="shared" si="105"/>
        <v/>
      </c>
      <c r="B369" s="56" t="str">
        <f t="shared" ca="1" si="106"/>
        <v/>
      </c>
      <c r="C369" s="30" t="str">
        <f t="shared" si="119"/>
        <v/>
      </c>
      <c r="E369" s="25" t="str">
        <f t="shared" si="120"/>
        <v/>
      </c>
      <c r="F369" s="31" t="str">
        <f t="shared" si="121"/>
        <v/>
      </c>
      <c r="G369" s="31" t="str">
        <f t="shared" si="122"/>
        <v/>
      </c>
      <c r="H369" s="26" t="str">
        <f t="shared" si="125"/>
        <v/>
      </c>
      <c r="I369" s="25" t="str">
        <f t="shared" si="123"/>
        <v/>
      </c>
      <c r="K369" s="27" t="str">
        <f t="shared" si="124"/>
        <v/>
      </c>
      <c r="L369" s="28" t="str">
        <f t="shared" si="107"/>
        <v/>
      </c>
      <c r="M369" s="29" t="str">
        <f t="shared" si="108"/>
        <v/>
      </c>
      <c r="N369" s="28" t="str">
        <f t="shared" si="109"/>
        <v/>
      </c>
      <c r="O369" s="29" t="str">
        <f t="shared" si="110"/>
        <v/>
      </c>
      <c r="P369" s="28" t="str">
        <f t="shared" si="111"/>
        <v/>
      </c>
      <c r="Q369" s="29" t="str">
        <f t="shared" si="112"/>
        <v/>
      </c>
      <c r="R369" s="28" t="str">
        <f t="shared" si="113"/>
        <v/>
      </c>
      <c r="S369" s="29" t="str">
        <f t="shared" si="114"/>
        <v/>
      </c>
      <c r="T369" s="28" t="str">
        <f t="shared" si="115"/>
        <v/>
      </c>
      <c r="U369" s="29" t="str">
        <f t="shared" si="116"/>
        <v/>
      </c>
      <c r="V369" s="28" t="str">
        <f t="shared" si="117"/>
        <v/>
      </c>
      <c r="W369" s="29" t="str">
        <f t="shared" si="118"/>
        <v/>
      </c>
    </row>
    <row r="370" spans="1:23" x14ac:dyDescent="0.25">
      <c r="A370" s="14" t="str">
        <f t="shared" si="105"/>
        <v/>
      </c>
      <c r="B370" s="56" t="str">
        <f t="shared" ca="1" si="106"/>
        <v/>
      </c>
      <c r="C370" s="30" t="str">
        <f t="shared" si="119"/>
        <v/>
      </c>
      <c r="E370" s="25" t="str">
        <f t="shared" si="120"/>
        <v/>
      </c>
      <c r="F370" s="31" t="str">
        <f t="shared" si="121"/>
        <v/>
      </c>
      <c r="G370" s="31" t="str">
        <f t="shared" si="122"/>
        <v/>
      </c>
      <c r="H370" s="26" t="str">
        <f t="shared" si="125"/>
        <v/>
      </c>
      <c r="I370" s="25" t="str">
        <f t="shared" si="123"/>
        <v/>
      </c>
      <c r="K370" s="27" t="str">
        <f t="shared" si="124"/>
        <v/>
      </c>
      <c r="L370" s="28" t="str">
        <f t="shared" si="107"/>
        <v/>
      </c>
      <c r="M370" s="29" t="str">
        <f t="shared" si="108"/>
        <v/>
      </c>
      <c r="N370" s="28" t="str">
        <f t="shared" si="109"/>
        <v/>
      </c>
      <c r="O370" s="29" t="str">
        <f t="shared" si="110"/>
        <v/>
      </c>
      <c r="P370" s="28" t="str">
        <f t="shared" si="111"/>
        <v/>
      </c>
      <c r="Q370" s="29" t="str">
        <f t="shared" si="112"/>
        <v/>
      </c>
      <c r="R370" s="28" t="str">
        <f t="shared" si="113"/>
        <v/>
      </c>
      <c r="S370" s="29" t="str">
        <f t="shared" si="114"/>
        <v/>
      </c>
      <c r="T370" s="28" t="str">
        <f t="shared" si="115"/>
        <v/>
      </c>
      <c r="U370" s="29" t="str">
        <f t="shared" si="116"/>
        <v/>
      </c>
      <c r="V370" s="28" t="str">
        <f t="shared" si="117"/>
        <v/>
      </c>
      <c r="W370" s="29" t="str">
        <f t="shared" si="118"/>
        <v/>
      </c>
    </row>
    <row r="371" spans="1:23" x14ac:dyDescent="0.25">
      <c r="A371" s="14" t="str">
        <f t="shared" si="105"/>
        <v/>
      </c>
      <c r="B371" s="56" t="str">
        <f t="shared" ca="1" si="106"/>
        <v/>
      </c>
      <c r="C371" s="30" t="str">
        <f t="shared" si="119"/>
        <v/>
      </c>
      <c r="E371" s="25" t="str">
        <f t="shared" si="120"/>
        <v/>
      </c>
      <c r="F371" s="31" t="str">
        <f t="shared" si="121"/>
        <v/>
      </c>
      <c r="G371" s="31" t="str">
        <f t="shared" si="122"/>
        <v/>
      </c>
      <c r="H371" s="26" t="str">
        <f t="shared" si="125"/>
        <v/>
      </c>
      <c r="I371" s="25" t="str">
        <f t="shared" si="123"/>
        <v/>
      </c>
      <c r="K371" s="27" t="str">
        <f t="shared" si="124"/>
        <v/>
      </c>
      <c r="L371" s="28" t="str">
        <f t="shared" si="107"/>
        <v/>
      </c>
      <c r="M371" s="29" t="str">
        <f t="shared" si="108"/>
        <v/>
      </c>
      <c r="N371" s="28" t="str">
        <f t="shared" si="109"/>
        <v/>
      </c>
      <c r="O371" s="29" t="str">
        <f t="shared" si="110"/>
        <v/>
      </c>
      <c r="P371" s="28" t="str">
        <f t="shared" si="111"/>
        <v/>
      </c>
      <c r="Q371" s="29" t="str">
        <f t="shared" si="112"/>
        <v/>
      </c>
      <c r="R371" s="28" t="str">
        <f t="shared" si="113"/>
        <v/>
      </c>
      <c r="S371" s="29" t="str">
        <f t="shared" si="114"/>
        <v/>
      </c>
      <c r="T371" s="28" t="str">
        <f t="shared" si="115"/>
        <v/>
      </c>
      <c r="U371" s="29" t="str">
        <f t="shared" si="116"/>
        <v/>
      </c>
      <c r="V371" s="28" t="str">
        <f t="shared" si="117"/>
        <v/>
      </c>
      <c r="W371" s="29" t="str">
        <f t="shared" si="118"/>
        <v/>
      </c>
    </row>
    <row r="372" spans="1:23" x14ac:dyDescent="0.25">
      <c r="A372" s="14" t="str">
        <f t="shared" si="105"/>
        <v/>
      </c>
      <c r="B372" s="56" t="str">
        <f t="shared" ca="1" si="106"/>
        <v/>
      </c>
      <c r="C372" s="30" t="str">
        <f t="shared" si="119"/>
        <v/>
      </c>
      <c r="E372" s="25" t="str">
        <f t="shared" si="120"/>
        <v/>
      </c>
      <c r="F372" s="31" t="str">
        <f t="shared" si="121"/>
        <v/>
      </c>
      <c r="G372" s="31" t="str">
        <f t="shared" si="122"/>
        <v/>
      </c>
      <c r="H372" s="26" t="str">
        <f t="shared" si="125"/>
        <v/>
      </c>
      <c r="I372" s="25" t="str">
        <f t="shared" si="123"/>
        <v/>
      </c>
      <c r="K372" s="27" t="str">
        <f t="shared" si="124"/>
        <v/>
      </c>
      <c r="L372" s="28" t="str">
        <f t="shared" si="107"/>
        <v/>
      </c>
      <c r="M372" s="29" t="str">
        <f t="shared" si="108"/>
        <v/>
      </c>
      <c r="N372" s="28" t="str">
        <f t="shared" si="109"/>
        <v/>
      </c>
      <c r="O372" s="29" t="str">
        <f t="shared" si="110"/>
        <v/>
      </c>
      <c r="P372" s="28" t="str">
        <f t="shared" si="111"/>
        <v/>
      </c>
      <c r="Q372" s="29" t="str">
        <f t="shared" si="112"/>
        <v/>
      </c>
      <c r="R372" s="28" t="str">
        <f t="shared" si="113"/>
        <v/>
      </c>
      <c r="S372" s="29" t="str">
        <f t="shared" si="114"/>
        <v/>
      </c>
      <c r="T372" s="28" t="str">
        <f t="shared" si="115"/>
        <v/>
      </c>
      <c r="U372" s="29" t="str">
        <f t="shared" si="116"/>
        <v/>
      </c>
      <c r="V372" s="28" t="str">
        <f t="shared" si="117"/>
        <v/>
      </c>
      <c r="W372" s="29" t="str">
        <f t="shared" si="118"/>
        <v/>
      </c>
    </row>
    <row r="373" spans="1:23" x14ac:dyDescent="0.25">
      <c r="A373" s="14" t="str">
        <f t="shared" si="105"/>
        <v/>
      </c>
      <c r="B373" s="56" t="str">
        <f t="shared" ca="1" si="106"/>
        <v/>
      </c>
      <c r="C373" s="30" t="str">
        <f t="shared" si="119"/>
        <v/>
      </c>
      <c r="E373" s="25" t="str">
        <f t="shared" si="120"/>
        <v/>
      </c>
      <c r="F373" s="31" t="str">
        <f t="shared" si="121"/>
        <v/>
      </c>
      <c r="G373" s="31" t="str">
        <f t="shared" si="122"/>
        <v/>
      </c>
      <c r="H373" s="26" t="str">
        <f t="shared" si="125"/>
        <v/>
      </c>
      <c r="I373" s="25" t="str">
        <f t="shared" si="123"/>
        <v/>
      </c>
      <c r="K373" s="27" t="str">
        <f t="shared" si="124"/>
        <v/>
      </c>
      <c r="L373" s="28" t="str">
        <f t="shared" si="107"/>
        <v/>
      </c>
      <c r="M373" s="29" t="str">
        <f t="shared" si="108"/>
        <v/>
      </c>
      <c r="N373" s="28" t="str">
        <f t="shared" si="109"/>
        <v/>
      </c>
      <c r="O373" s="29" t="str">
        <f t="shared" si="110"/>
        <v/>
      </c>
      <c r="P373" s="28" t="str">
        <f t="shared" si="111"/>
        <v/>
      </c>
      <c r="Q373" s="29" t="str">
        <f t="shared" si="112"/>
        <v/>
      </c>
      <c r="R373" s="28" t="str">
        <f t="shared" si="113"/>
        <v/>
      </c>
      <c r="S373" s="29" t="str">
        <f t="shared" si="114"/>
        <v/>
      </c>
      <c r="T373" s="28" t="str">
        <f t="shared" si="115"/>
        <v/>
      </c>
      <c r="U373" s="29" t="str">
        <f t="shared" si="116"/>
        <v/>
      </c>
      <c r="V373" s="28" t="str">
        <f t="shared" si="117"/>
        <v/>
      </c>
      <c r="W373" s="29" t="str">
        <f t="shared" si="118"/>
        <v/>
      </c>
    </row>
    <row r="374" spans="1:23" x14ac:dyDescent="0.25">
      <c r="A374" s="14" t="str">
        <f t="shared" si="105"/>
        <v/>
      </c>
      <c r="B374" s="56" t="str">
        <f t="shared" ca="1" si="106"/>
        <v/>
      </c>
      <c r="C374" s="30" t="str">
        <f t="shared" si="119"/>
        <v/>
      </c>
      <c r="E374" s="25" t="str">
        <f t="shared" si="120"/>
        <v/>
      </c>
      <c r="F374" s="31" t="str">
        <f t="shared" si="121"/>
        <v/>
      </c>
      <c r="G374" s="31" t="str">
        <f t="shared" si="122"/>
        <v/>
      </c>
      <c r="H374" s="26" t="str">
        <f t="shared" si="125"/>
        <v/>
      </c>
      <c r="I374" s="25" t="str">
        <f t="shared" si="123"/>
        <v/>
      </c>
      <c r="K374" s="27" t="str">
        <f t="shared" si="124"/>
        <v/>
      </c>
      <c r="L374" s="28" t="str">
        <f t="shared" si="107"/>
        <v/>
      </c>
      <c r="M374" s="29" t="str">
        <f t="shared" si="108"/>
        <v/>
      </c>
      <c r="N374" s="28" t="str">
        <f t="shared" si="109"/>
        <v/>
      </c>
      <c r="O374" s="29" t="str">
        <f t="shared" si="110"/>
        <v/>
      </c>
      <c r="P374" s="28" t="str">
        <f t="shared" si="111"/>
        <v/>
      </c>
      <c r="Q374" s="29" t="str">
        <f t="shared" si="112"/>
        <v/>
      </c>
      <c r="R374" s="28" t="str">
        <f t="shared" si="113"/>
        <v/>
      </c>
      <c r="S374" s="29" t="str">
        <f t="shared" si="114"/>
        <v/>
      </c>
      <c r="T374" s="28" t="str">
        <f t="shared" si="115"/>
        <v/>
      </c>
      <c r="U374" s="29" t="str">
        <f t="shared" si="116"/>
        <v/>
      </c>
      <c r="V374" s="28" t="str">
        <f t="shared" si="117"/>
        <v/>
      </c>
      <c r="W374" s="29" t="str">
        <f t="shared" si="118"/>
        <v/>
      </c>
    </row>
    <row r="375" spans="1:23" x14ac:dyDescent="0.25">
      <c r="A375" s="14" t="str">
        <f t="shared" si="105"/>
        <v/>
      </c>
      <c r="B375" s="56" t="str">
        <f t="shared" ca="1" si="106"/>
        <v/>
      </c>
      <c r="C375" s="30" t="str">
        <f t="shared" si="119"/>
        <v/>
      </c>
      <c r="E375" s="25" t="str">
        <f t="shared" si="120"/>
        <v/>
      </c>
      <c r="F375" s="31" t="str">
        <f t="shared" si="121"/>
        <v/>
      </c>
      <c r="G375" s="31" t="str">
        <f t="shared" si="122"/>
        <v/>
      </c>
      <c r="H375" s="26" t="str">
        <f t="shared" si="125"/>
        <v/>
      </c>
      <c r="I375" s="25" t="str">
        <f t="shared" si="123"/>
        <v/>
      </c>
      <c r="K375" s="27" t="str">
        <f t="shared" si="124"/>
        <v/>
      </c>
      <c r="L375" s="28" t="str">
        <f t="shared" si="107"/>
        <v/>
      </c>
      <c r="M375" s="29" t="str">
        <f t="shared" si="108"/>
        <v/>
      </c>
      <c r="N375" s="28" t="str">
        <f t="shared" si="109"/>
        <v/>
      </c>
      <c r="O375" s="29" t="str">
        <f t="shared" si="110"/>
        <v/>
      </c>
      <c r="P375" s="28" t="str">
        <f t="shared" si="111"/>
        <v/>
      </c>
      <c r="Q375" s="29" t="str">
        <f t="shared" si="112"/>
        <v/>
      </c>
      <c r="R375" s="28" t="str">
        <f t="shared" si="113"/>
        <v/>
      </c>
      <c r="S375" s="29" t="str">
        <f t="shared" si="114"/>
        <v/>
      </c>
      <c r="T375" s="28" t="str">
        <f t="shared" si="115"/>
        <v/>
      </c>
      <c r="U375" s="29" t="str">
        <f t="shared" si="116"/>
        <v/>
      </c>
      <c r="V375" s="28" t="str">
        <f t="shared" si="117"/>
        <v/>
      </c>
      <c r="W375" s="29" t="str">
        <f t="shared" si="118"/>
        <v/>
      </c>
    </row>
    <row r="376" spans="1:23" x14ac:dyDescent="0.25">
      <c r="A376" s="14" t="str">
        <f t="shared" si="105"/>
        <v/>
      </c>
      <c r="B376" s="56" t="str">
        <f t="shared" ca="1" si="106"/>
        <v/>
      </c>
      <c r="C376" s="30" t="str">
        <f t="shared" si="119"/>
        <v/>
      </c>
      <c r="E376" s="25" t="str">
        <f t="shared" si="120"/>
        <v/>
      </c>
      <c r="F376" s="31" t="str">
        <f t="shared" si="121"/>
        <v/>
      </c>
      <c r="G376" s="31" t="str">
        <f t="shared" si="122"/>
        <v/>
      </c>
      <c r="H376" s="26" t="str">
        <f t="shared" si="125"/>
        <v/>
      </c>
      <c r="I376" s="25" t="str">
        <f t="shared" si="123"/>
        <v/>
      </c>
      <c r="K376" s="27" t="str">
        <f t="shared" si="124"/>
        <v/>
      </c>
      <c r="L376" s="28" t="str">
        <f t="shared" si="107"/>
        <v/>
      </c>
      <c r="M376" s="29" t="str">
        <f t="shared" si="108"/>
        <v/>
      </c>
      <c r="N376" s="28" t="str">
        <f t="shared" si="109"/>
        <v/>
      </c>
      <c r="O376" s="29" t="str">
        <f t="shared" si="110"/>
        <v/>
      </c>
      <c r="P376" s="28" t="str">
        <f t="shared" si="111"/>
        <v/>
      </c>
      <c r="Q376" s="29" t="str">
        <f t="shared" si="112"/>
        <v/>
      </c>
      <c r="R376" s="28" t="str">
        <f t="shared" si="113"/>
        <v/>
      </c>
      <c r="S376" s="29" t="str">
        <f t="shared" si="114"/>
        <v/>
      </c>
      <c r="T376" s="28" t="str">
        <f t="shared" si="115"/>
        <v/>
      </c>
      <c r="U376" s="29" t="str">
        <f t="shared" si="116"/>
        <v/>
      </c>
      <c r="V376" s="28" t="str">
        <f t="shared" si="117"/>
        <v/>
      </c>
      <c r="W376" s="29" t="str">
        <f t="shared" si="118"/>
        <v/>
      </c>
    </row>
    <row r="377" spans="1:23" x14ac:dyDescent="0.25">
      <c r="A377" s="14" t="str">
        <f t="shared" si="105"/>
        <v/>
      </c>
      <c r="B377" s="56" t="str">
        <f t="shared" ca="1" si="106"/>
        <v/>
      </c>
      <c r="C377" s="30" t="str">
        <f t="shared" si="119"/>
        <v/>
      </c>
      <c r="E377" s="25" t="str">
        <f t="shared" si="120"/>
        <v/>
      </c>
      <c r="F377" s="31" t="str">
        <f t="shared" si="121"/>
        <v/>
      </c>
      <c r="G377" s="31" t="str">
        <f t="shared" si="122"/>
        <v/>
      </c>
      <c r="H377" s="26" t="str">
        <f t="shared" si="125"/>
        <v/>
      </c>
      <c r="I377" s="25" t="str">
        <f t="shared" si="123"/>
        <v/>
      </c>
      <c r="K377" s="27" t="str">
        <f t="shared" si="124"/>
        <v/>
      </c>
      <c r="L377" s="28" t="str">
        <f t="shared" si="107"/>
        <v/>
      </c>
      <c r="M377" s="29" t="str">
        <f t="shared" si="108"/>
        <v/>
      </c>
      <c r="N377" s="28" t="str">
        <f t="shared" si="109"/>
        <v/>
      </c>
      <c r="O377" s="29" t="str">
        <f t="shared" si="110"/>
        <v/>
      </c>
      <c r="P377" s="28" t="str">
        <f t="shared" si="111"/>
        <v/>
      </c>
      <c r="Q377" s="29" t="str">
        <f t="shared" si="112"/>
        <v/>
      </c>
      <c r="R377" s="28" t="str">
        <f t="shared" si="113"/>
        <v/>
      </c>
      <c r="S377" s="29" t="str">
        <f t="shared" si="114"/>
        <v/>
      </c>
      <c r="T377" s="28" t="str">
        <f t="shared" si="115"/>
        <v/>
      </c>
      <c r="U377" s="29" t="str">
        <f t="shared" si="116"/>
        <v/>
      </c>
      <c r="V377" s="28" t="str">
        <f t="shared" si="117"/>
        <v/>
      </c>
      <c r="W377" s="29" t="str">
        <f t="shared" si="118"/>
        <v/>
      </c>
    </row>
    <row r="378" spans="1:23" x14ac:dyDescent="0.25">
      <c r="A378" s="14" t="str">
        <f t="shared" si="105"/>
        <v/>
      </c>
      <c r="B378" s="56" t="str">
        <f t="shared" ca="1" si="106"/>
        <v/>
      </c>
      <c r="C378" s="30" t="str">
        <f t="shared" si="119"/>
        <v/>
      </c>
      <c r="E378" s="25" t="str">
        <f t="shared" si="120"/>
        <v/>
      </c>
      <c r="F378" s="31" t="str">
        <f t="shared" si="121"/>
        <v/>
      </c>
      <c r="G378" s="31" t="str">
        <f t="shared" si="122"/>
        <v/>
      </c>
      <c r="H378" s="26" t="str">
        <f t="shared" si="125"/>
        <v/>
      </c>
      <c r="I378" s="25" t="str">
        <f t="shared" si="123"/>
        <v/>
      </c>
      <c r="K378" s="27" t="str">
        <f t="shared" si="124"/>
        <v/>
      </c>
      <c r="L378" s="28" t="str">
        <f t="shared" si="107"/>
        <v/>
      </c>
      <c r="M378" s="29" t="str">
        <f t="shared" si="108"/>
        <v/>
      </c>
      <c r="N378" s="28" t="str">
        <f t="shared" si="109"/>
        <v/>
      </c>
      <c r="O378" s="29" t="str">
        <f t="shared" si="110"/>
        <v/>
      </c>
      <c r="P378" s="28" t="str">
        <f t="shared" si="111"/>
        <v/>
      </c>
      <c r="Q378" s="29" t="str">
        <f t="shared" si="112"/>
        <v/>
      </c>
      <c r="R378" s="28" t="str">
        <f t="shared" si="113"/>
        <v/>
      </c>
      <c r="S378" s="29" t="str">
        <f t="shared" si="114"/>
        <v/>
      </c>
      <c r="T378" s="28" t="str">
        <f t="shared" si="115"/>
        <v/>
      </c>
      <c r="U378" s="29" t="str">
        <f t="shared" si="116"/>
        <v/>
      </c>
      <c r="V378" s="28" t="str">
        <f t="shared" si="117"/>
        <v/>
      </c>
      <c r="W378" s="29" t="str">
        <f t="shared" si="118"/>
        <v/>
      </c>
    </row>
    <row r="379" spans="1:23" x14ac:dyDescent="0.25">
      <c r="A379" s="14" t="str">
        <f t="shared" si="105"/>
        <v/>
      </c>
      <c r="B379" s="56" t="str">
        <f t="shared" ca="1" si="106"/>
        <v/>
      </c>
      <c r="C379" s="30" t="str">
        <f t="shared" si="119"/>
        <v/>
      </c>
      <c r="E379" s="25" t="str">
        <f t="shared" si="120"/>
        <v/>
      </c>
      <c r="F379" s="31" t="str">
        <f t="shared" si="121"/>
        <v/>
      </c>
      <c r="G379" s="31" t="str">
        <f t="shared" si="122"/>
        <v/>
      </c>
      <c r="H379" s="26" t="str">
        <f t="shared" si="125"/>
        <v/>
      </c>
      <c r="I379" s="25" t="str">
        <f t="shared" si="123"/>
        <v/>
      </c>
      <c r="K379" s="27" t="str">
        <f t="shared" si="124"/>
        <v/>
      </c>
      <c r="L379" s="28" t="str">
        <f t="shared" si="107"/>
        <v/>
      </c>
      <c r="M379" s="29" t="str">
        <f t="shared" si="108"/>
        <v/>
      </c>
      <c r="N379" s="28" t="str">
        <f t="shared" si="109"/>
        <v/>
      </c>
      <c r="O379" s="29" t="str">
        <f t="shared" si="110"/>
        <v/>
      </c>
      <c r="P379" s="28" t="str">
        <f t="shared" si="111"/>
        <v/>
      </c>
      <c r="Q379" s="29" t="str">
        <f t="shared" si="112"/>
        <v/>
      </c>
      <c r="R379" s="28" t="str">
        <f t="shared" si="113"/>
        <v/>
      </c>
      <c r="S379" s="29" t="str">
        <f t="shared" si="114"/>
        <v/>
      </c>
      <c r="T379" s="28" t="str">
        <f t="shared" si="115"/>
        <v/>
      </c>
      <c r="U379" s="29" t="str">
        <f t="shared" si="116"/>
        <v/>
      </c>
      <c r="V379" s="28" t="str">
        <f t="shared" si="117"/>
        <v/>
      </c>
      <c r="W379" s="29" t="str">
        <f t="shared" si="118"/>
        <v/>
      </c>
    </row>
    <row r="380" spans="1:23" x14ac:dyDescent="0.25">
      <c r="A380" s="14" t="str">
        <f t="shared" si="105"/>
        <v/>
      </c>
      <c r="B380" s="56" t="str">
        <f t="shared" ca="1" si="106"/>
        <v/>
      </c>
      <c r="C380" s="30" t="str">
        <f t="shared" si="119"/>
        <v/>
      </c>
      <c r="E380" s="25" t="str">
        <f t="shared" si="120"/>
        <v/>
      </c>
      <c r="F380" s="31" t="str">
        <f t="shared" si="121"/>
        <v/>
      </c>
      <c r="G380" s="31" t="str">
        <f t="shared" si="122"/>
        <v/>
      </c>
      <c r="H380" s="26" t="str">
        <f t="shared" si="125"/>
        <v/>
      </c>
      <c r="I380" s="25" t="str">
        <f t="shared" si="123"/>
        <v/>
      </c>
      <c r="K380" s="27" t="str">
        <f t="shared" si="124"/>
        <v/>
      </c>
      <c r="L380" s="28" t="str">
        <f t="shared" si="107"/>
        <v/>
      </c>
      <c r="M380" s="29" t="str">
        <f t="shared" si="108"/>
        <v/>
      </c>
      <c r="N380" s="28" t="str">
        <f t="shared" si="109"/>
        <v/>
      </c>
      <c r="O380" s="29" t="str">
        <f t="shared" si="110"/>
        <v/>
      </c>
      <c r="P380" s="28" t="str">
        <f t="shared" si="111"/>
        <v/>
      </c>
      <c r="Q380" s="29" t="str">
        <f t="shared" si="112"/>
        <v/>
      </c>
      <c r="R380" s="28" t="str">
        <f t="shared" si="113"/>
        <v/>
      </c>
      <c r="S380" s="29" t="str">
        <f t="shared" si="114"/>
        <v/>
      </c>
      <c r="T380" s="28" t="str">
        <f t="shared" si="115"/>
        <v/>
      </c>
      <c r="U380" s="29" t="str">
        <f t="shared" si="116"/>
        <v/>
      </c>
      <c r="V380" s="28" t="str">
        <f t="shared" si="117"/>
        <v/>
      </c>
      <c r="W380" s="29" t="str">
        <f t="shared" si="118"/>
        <v/>
      </c>
    </row>
    <row r="381" spans="1:23" x14ac:dyDescent="0.25">
      <c r="A381" s="14" t="str">
        <f t="shared" si="105"/>
        <v/>
      </c>
      <c r="B381" s="56" t="str">
        <f t="shared" ca="1" si="106"/>
        <v/>
      </c>
      <c r="C381" s="30" t="str">
        <f t="shared" si="119"/>
        <v/>
      </c>
      <c r="E381" s="25" t="str">
        <f t="shared" si="120"/>
        <v/>
      </c>
      <c r="F381" s="31" t="str">
        <f t="shared" si="121"/>
        <v/>
      </c>
      <c r="G381" s="31" t="str">
        <f t="shared" si="122"/>
        <v/>
      </c>
      <c r="H381" s="26" t="str">
        <f t="shared" si="125"/>
        <v/>
      </c>
      <c r="I381" s="25" t="str">
        <f t="shared" si="123"/>
        <v/>
      </c>
      <c r="K381" s="27" t="str">
        <f t="shared" si="124"/>
        <v/>
      </c>
      <c r="L381" s="28" t="str">
        <f t="shared" si="107"/>
        <v/>
      </c>
      <c r="M381" s="29" t="str">
        <f t="shared" si="108"/>
        <v/>
      </c>
      <c r="N381" s="28" t="str">
        <f t="shared" si="109"/>
        <v/>
      </c>
      <c r="O381" s="29" t="str">
        <f t="shared" si="110"/>
        <v/>
      </c>
      <c r="P381" s="28" t="str">
        <f t="shared" si="111"/>
        <v/>
      </c>
      <c r="Q381" s="29" t="str">
        <f t="shared" si="112"/>
        <v/>
      </c>
      <c r="R381" s="28" t="str">
        <f t="shared" si="113"/>
        <v/>
      </c>
      <c r="S381" s="29" t="str">
        <f t="shared" si="114"/>
        <v/>
      </c>
      <c r="T381" s="28" t="str">
        <f t="shared" si="115"/>
        <v/>
      </c>
      <c r="U381" s="29" t="str">
        <f t="shared" si="116"/>
        <v/>
      </c>
      <c r="V381" s="28" t="str">
        <f t="shared" si="117"/>
        <v/>
      </c>
      <c r="W381" s="29" t="str">
        <f t="shared" si="118"/>
        <v/>
      </c>
    </row>
    <row r="382" spans="1:23" x14ac:dyDescent="0.25">
      <c r="A382" s="14" t="str">
        <f t="shared" si="105"/>
        <v/>
      </c>
      <c r="B382" s="56" t="str">
        <f t="shared" ca="1" si="106"/>
        <v/>
      </c>
      <c r="C382" s="30" t="str">
        <f t="shared" si="119"/>
        <v/>
      </c>
      <c r="E382" s="25" t="str">
        <f t="shared" si="120"/>
        <v/>
      </c>
      <c r="F382" s="31" t="str">
        <f t="shared" si="121"/>
        <v/>
      </c>
      <c r="G382" s="31" t="str">
        <f t="shared" si="122"/>
        <v/>
      </c>
      <c r="H382" s="26" t="str">
        <f t="shared" si="125"/>
        <v/>
      </c>
      <c r="I382" s="25" t="str">
        <f t="shared" si="123"/>
        <v/>
      </c>
      <c r="K382" s="27" t="str">
        <f t="shared" si="124"/>
        <v/>
      </c>
      <c r="L382" s="28" t="str">
        <f t="shared" si="107"/>
        <v/>
      </c>
      <c r="M382" s="29" t="str">
        <f t="shared" si="108"/>
        <v/>
      </c>
      <c r="N382" s="28" t="str">
        <f t="shared" si="109"/>
        <v/>
      </c>
      <c r="O382" s="29" t="str">
        <f t="shared" si="110"/>
        <v/>
      </c>
      <c r="P382" s="28" t="str">
        <f t="shared" si="111"/>
        <v/>
      </c>
      <c r="Q382" s="29" t="str">
        <f t="shared" si="112"/>
        <v/>
      </c>
      <c r="R382" s="28" t="str">
        <f t="shared" si="113"/>
        <v/>
      </c>
      <c r="S382" s="29" t="str">
        <f t="shared" si="114"/>
        <v/>
      </c>
      <c r="T382" s="28" t="str">
        <f t="shared" si="115"/>
        <v/>
      </c>
      <c r="U382" s="29" t="str">
        <f t="shared" si="116"/>
        <v/>
      </c>
      <c r="V382" s="28" t="str">
        <f t="shared" si="117"/>
        <v/>
      </c>
      <c r="W382" s="29" t="str">
        <f t="shared" si="118"/>
        <v/>
      </c>
    </row>
    <row r="383" spans="1:23" x14ac:dyDescent="0.25">
      <c r="A383" s="14" t="str">
        <f t="shared" si="105"/>
        <v/>
      </c>
      <c r="B383" s="56" t="str">
        <f t="shared" ca="1" si="106"/>
        <v/>
      </c>
      <c r="C383" s="30" t="str">
        <f t="shared" si="119"/>
        <v/>
      </c>
      <c r="E383" s="25" t="str">
        <f t="shared" si="120"/>
        <v/>
      </c>
      <c r="F383" s="31" t="str">
        <f t="shared" si="121"/>
        <v/>
      </c>
      <c r="G383" s="31" t="str">
        <f t="shared" si="122"/>
        <v/>
      </c>
      <c r="H383" s="26" t="str">
        <f t="shared" si="125"/>
        <v/>
      </c>
      <c r="I383" s="25" t="str">
        <f t="shared" si="123"/>
        <v/>
      </c>
      <c r="K383" s="27" t="str">
        <f t="shared" si="124"/>
        <v/>
      </c>
      <c r="L383" s="28" t="str">
        <f t="shared" si="107"/>
        <v/>
      </c>
      <c r="M383" s="29" t="str">
        <f t="shared" si="108"/>
        <v/>
      </c>
      <c r="N383" s="28" t="str">
        <f t="shared" si="109"/>
        <v/>
      </c>
      <c r="O383" s="29" t="str">
        <f t="shared" si="110"/>
        <v/>
      </c>
      <c r="P383" s="28" t="str">
        <f t="shared" si="111"/>
        <v/>
      </c>
      <c r="Q383" s="29" t="str">
        <f t="shared" si="112"/>
        <v/>
      </c>
      <c r="R383" s="28" t="str">
        <f t="shared" si="113"/>
        <v/>
      </c>
      <c r="S383" s="29" t="str">
        <f t="shared" si="114"/>
        <v/>
      </c>
      <c r="T383" s="28" t="str">
        <f t="shared" si="115"/>
        <v/>
      </c>
      <c r="U383" s="29" t="str">
        <f t="shared" si="116"/>
        <v/>
      </c>
      <c r="V383" s="28" t="str">
        <f t="shared" si="117"/>
        <v/>
      </c>
      <c r="W383" s="29" t="str">
        <f t="shared" si="118"/>
        <v/>
      </c>
    </row>
    <row r="384" spans="1:23" x14ac:dyDescent="0.25">
      <c r="A384" s="14" t="str">
        <f t="shared" si="105"/>
        <v/>
      </c>
      <c r="B384" s="56" t="str">
        <f t="shared" ca="1" si="106"/>
        <v/>
      </c>
      <c r="C384" s="30" t="str">
        <f t="shared" si="119"/>
        <v/>
      </c>
      <c r="E384" s="25" t="str">
        <f t="shared" si="120"/>
        <v/>
      </c>
      <c r="F384" s="31" t="str">
        <f t="shared" si="121"/>
        <v/>
      </c>
      <c r="G384" s="31" t="str">
        <f t="shared" si="122"/>
        <v/>
      </c>
      <c r="H384" s="26" t="str">
        <f t="shared" si="125"/>
        <v/>
      </c>
      <c r="I384" s="25" t="str">
        <f t="shared" si="123"/>
        <v/>
      </c>
      <c r="K384" s="27" t="str">
        <f t="shared" si="124"/>
        <v/>
      </c>
      <c r="L384" s="28" t="str">
        <f t="shared" si="107"/>
        <v/>
      </c>
      <c r="M384" s="29" t="str">
        <f t="shared" si="108"/>
        <v/>
      </c>
      <c r="N384" s="28" t="str">
        <f t="shared" si="109"/>
        <v/>
      </c>
      <c r="O384" s="29" t="str">
        <f t="shared" si="110"/>
        <v/>
      </c>
      <c r="P384" s="28" t="str">
        <f t="shared" si="111"/>
        <v/>
      </c>
      <c r="Q384" s="29" t="str">
        <f t="shared" si="112"/>
        <v/>
      </c>
      <c r="R384" s="28" t="str">
        <f t="shared" si="113"/>
        <v/>
      </c>
      <c r="S384" s="29" t="str">
        <f t="shared" si="114"/>
        <v/>
      </c>
      <c r="T384" s="28" t="str">
        <f t="shared" si="115"/>
        <v/>
      </c>
      <c r="U384" s="29" t="str">
        <f t="shared" si="116"/>
        <v/>
      </c>
      <c r="V384" s="28" t="str">
        <f t="shared" si="117"/>
        <v/>
      </c>
      <c r="W384" s="29" t="str">
        <f t="shared" si="118"/>
        <v/>
      </c>
    </row>
    <row r="385" spans="1:23" x14ac:dyDescent="0.25">
      <c r="A385" s="14" t="str">
        <f t="shared" si="105"/>
        <v/>
      </c>
      <c r="B385" s="56" t="str">
        <f t="shared" ca="1" si="106"/>
        <v/>
      </c>
      <c r="C385" s="30" t="str">
        <f t="shared" si="119"/>
        <v/>
      </c>
      <c r="E385" s="25" t="str">
        <f t="shared" si="120"/>
        <v/>
      </c>
      <c r="F385" s="31" t="str">
        <f t="shared" si="121"/>
        <v/>
      </c>
      <c r="G385" s="31" t="str">
        <f t="shared" si="122"/>
        <v/>
      </c>
      <c r="H385" s="26" t="str">
        <f t="shared" si="125"/>
        <v/>
      </c>
      <c r="I385" s="25" t="str">
        <f t="shared" si="123"/>
        <v/>
      </c>
      <c r="K385" s="27" t="str">
        <f t="shared" si="124"/>
        <v/>
      </c>
      <c r="L385" s="28" t="str">
        <f t="shared" si="107"/>
        <v/>
      </c>
      <c r="M385" s="29" t="str">
        <f t="shared" si="108"/>
        <v/>
      </c>
      <c r="N385" s="28" t="str">
        <f t="shared" si="109"/>
        <v/>
      </c>
      <c r="O385" s="29" t="str">
        <f t="shared" si="110"/>
        <v/>
      </c>
      <c r="P385" s="28" t="str">
        <f t="shared" si="111"/>
        <v/>
      </c>
      <c r="Q385" s="29" t="str">
        <f t="shared" si="112"/>
        <v/>
      </c>
      <c r="R385" s="28" t="str">
        <f t="shared" si="113"/>
        <v/>
      </c>
      <c r="S385" s="29" t="str">
        <f t="shared" si="114"/>
        <v/>
      </c>
      <c r="T385" s="28" t="str">
        <f t="shared" si="115"/>
        <v/>
      </c>
      <c r="U385" s="29" t="str">
        <f t="shared" si="116"/>
        <v/>
      </c>
      <c r="V385" s="28" t="str">
        <f t="shared" si="117"/>
        <v/>
      </c>
      <c r="W385" s="29" t="str">
        <f t="shared" si="118"/>
        <v/>
      </c>
    </row>
    <row r="386" spans="1:23" x14ac:dyDescent="0.25">
      <c r="A386" s="14" t="str">
        <f t="shared" si="105"/>
        <v/>
      </c>
      <c r="B386" s="56" t="str">
        <f t="shared" ca="1" si="106"/>
        <v/>
      </c>
      <c r="C386" s="30" t="str">
        <f t="shared" si="119"/>
        <v/>
      </c>
      <c r="E386" s="25" t="str">
        <f t="shared" si="120"/>
        <v/>
      </c>
      <c r="F386" s="31" t="str">
        <f t="shared" si="121"/>
        <v/>
      </c>
      <c r="G386" s="31" t="str">
        <f t="shared" si="122"/>
        <v/>
      </c>
      <c r="H386" s="26" t="str">
        <f t="shared" si="125"/>
        <v/>
      </c>
      <c r="I386" s="25" t="str">
        <f t="shared" si="123"/>
        <v/>
      </c>
      <c r="K386" s="27" t="str">
        <f t="shared" si="124"/>
        <v/>
      </c>
      <c r="L386" s="28" t="str">
        <f t="shared" si="107"/>
        <v/>
      </c>
      <c r="M386" s="29" t="str">
        <f t="shared" si="108"/>
        <v/>
      </c>
      <c r="N386" s="28" t="str">
        <f t="shared" si="109"/>
        <v/>
      </c>
      <c r="O386" s="29" t="str">
        <f t="shared" si="110"/>
        <v/>
      </c>
      <c r="P386" s="28" t="str">
        <f t="shared" si="111"/>
        <v/>
      </c>
      <c r="Q386" s="29" t="str">
        <f t="shared" si="112"/>
        <v/>
      </c>
      <c r="R386" s="28" t="str">
        <f t="shared" si="113"/>
        <v/>
      </c>
      <c r="S386" s="29" t="str">
        <f t="shared" si="114"/>
        <v/>
      </c>
      <c r="T386" s="28" t="str">
        <f t="shared" si="115"/>
        <v/>
      </c>
      <c r="U386" s="29" t="str">
        <f t="shared" si="116"/>
        <v/>
      </c>
      <c r="V386" s="28" t="str">
        <f t="shared" si="117"/>
        <v/>
      </c>
      <c r="W386" s="29" t="str">
        <f t="shared" si="118"/>
        <v/>
      </c>
    </row>
    <row r="387" spans="1:23" x14ac:dyDescent="0.25">
      <c r="A387" s="14" t="str">
        <f t="shared" si="105"/>
        <v/>
      </c>
      <c r="B387" s="56" t="str">
        <f t="shared" ca="1" si="106"/>
        <v/>
      </c>
      <c r="C387" s="30" t="str">
        <f t="shared" si="119"/>
        <v/>
      </c>
      <c r="E387" s="25" t="str">
        <f t="shared" si="120"/>
        <v/>
      </c>
      <c r="F387" s="31" t="str">
        <f t="shared" si="121"/>
        <v/>
      </c>
      <c r="G387" s="31" t="str">
        <f t="shared" si="122"/>
        <v/>
      </c>
      <c r="H387" s="26" t="str">
        <f t="shared" si="125"/>
        <v/>
      </c>
      <c r="I387" s="25" t="str">
        <f t="shared" si="123"/>
        <v/>
      </c>
      <c r="K387" s="27" t="str">
        <f t="shared" si="124"/>
        <v/>
      </c>
      <c r="L387" s="28" t="str">
        <f t="shared" si="107"/>
        <v/>
      </c>
      <c r="M387" s="29" t="str">
        <f t="shared" si="108"/>
        <v/>
      </c>
      <c r="N387" s="28" t="str">
        <f t="shared" si="109"/>
        <v/>
      </c>
      <c r="O387" s="29" t="str">
        <f t="shared" si="110"/>
        <v/>
      </c>
      <c r="P387" s="28" t="str">
        <f t="shared" si="111"/>
        <v/>
      </c>
      <c r="Q387" s="29" t="str">
        <f t="shared" si="112"/>
        <v/>
      </c>
      <c r="R387" s="28" t="str">
        <f t="shared" si="113"/>
        <v/>
      </c>
      <c r="S387" s="29" t="str">
        <f t="shared" si="114"/>
        <v/>
      </c>
      <c r="T387" s="28" t="str">
        <f t="shared" si="115"/>
        <v/>
      </c>
      <c r="U387" s="29" t="str">
        <f t="shared" si="116"/>
        <v/>
      </c>
      <c r="V387" s="28" t="str">
        <f t="shared" si="117"/>
        <v/>
      </c>
      <c r="W387" s="29" t="str">
        <f t="shared" si="118"/>
        <v/>
      </c>
    </row>
    <row r="388" spans="1:23" x14ac:dyDescent="0.25">
      <c r="A388" s="14" t="str">
        <f t="shared" si="105"/>
        <v/>
      </c>
      <c r="B388" s="56" t="str">
        <f t="shared" ca="1" si="106"/>
        <v/>
      </c>
      <c r="C388" s="30" t="str">
        <f t="shared" si="119"/>
        <v/>
      </c>
      <c r="E388" s="25" t="str">
        <f t="shared" si="120"/>
        <v/>
      </c>
      <c r="F388" s="31" t="str">
        <f t="shared" si="121"/>
        <v/>
      </c>
      <c r="G388" s="31" t="str">
        <f t="shared" si="122"/>
        <v/>
      </c>
      <c r="H388" s="26" t="str">
        <f t="shared" si="125"/>
        <v/>
      </c>
      <c r="I388" s="25" t="str">
        <f t="shared" si="123"/>
        <v/>
      </c>
      <c r="K388" s="27" t="str">
        <f t="shared" si="124"/>
        <v/>
      </c>
      <c r="L388" s="28" t="str">
        <f t="shared" si="107"/>
        <v/>
      </c>
      <c r="M388" s="29" t="str">
        <f t="shared" si="108"/>
        <v/>
      </c>
      <c r="N388" s="28" t="str">
        <f t="shared" si="109"/>
        <v/>
      </c>
      <c r="O388" s="29" t="str">
        <f t="shared" si="110"/>
        <v/>
      </c>
      <c r="P388" s="28" t="str">
        <f t="shared" si="111"/>
        <v/>
      </c>
      <c r="Q388" s="29" t="str">
        <f t="shared" si="112"/>
        <v/>
      </c>
      <c r="R388" s="28" t="str">
        <f t="shared" si="113"/>
        <v/>
      </c>
      <c r="S388" s="29" t="str">
        <f t="shared" si="114"/>
        <v/>
      </c>
      <c r="T388" s="28" t="str">
        <f t="shared" si="115"/>
        <v/>
      </c>
      <c r="U388" s="29" t="str">
        <f t="shared" si="116"/>
        <v/>
      </c>
      <c r="V388" s="28" t="str">
        <f t="shared" si="117"/>
        <v/>
      </c>
      <c r="W388" s="29" t="str">
        <f t="shared" si="118"/>
        <v/>
      </c>
    </row>
    <row r="389" spans="1:23" x14ac:dyDescent="0.25">
      <c r="A389" s="14" t="str">
        <f t="shared" ref="A389:A452" si="126">IF(A388&lt;term*12,A388+1,"")</f>
        <v/>
      </c>
      <c r="B389" s="56" t="str">
        <f t="shared" ref="B389:B452" ca="1" si="127">IF(B388="","",IF(B388&lt;DateLastRepay,EDATE(Date1stRepay,A388),""))</f>
        <v/>
      </c>
      <c r="C389" s="30" t="str">
        <f t="shared" si="119"/>
        <v/>
      </c>
      <c r="E389" s="25" t="str">
        <f t="shared" si="120"/>
        <v/>
      </c>
      <c r="F389" s="31" t="str">
        <f t="shared" si="121"/>
        <v/>
      </c>
      <c r="G389" s="31" t="str">
        <f t="shared" si="122"/>
        <v/>
      </c>
      <c r="H389" s="26" t="str">
        <f t="shared" si="125"/>
        <v/>
      </c>
      <c r="I389" s="25" t="str">
        <f t="shared" si="123"/>
        <v/>
      </c>
      <c r="K389" s="27" t="str">
        <f t="shared" si="124"/>
        <v/>
      </c>
      <c r="L389" s="28" t="str">
        <f t="shared" ref="L389:L452" si="128">IF($A389="","",($E389)*(L$3^-$K389))</f>
        <v/>
      </c>
      <c r="M389" s="29" t="str">
        <f t="shared" ref="M389:M452" si="129">IF($A389="","",$K389*($E389*(L$3^-($K389-1))))</f>
        <v/>
      </c>
      <c r="N389" s="28" t="str">
        <f t="shared" ref="N389:N452" si="130">IF($A389="","",($E389)*(N$3^-$K389))</f>
        <v/>
      </c>
      <c r="O389" s="29" t="str">
        <f t="shared" ref="O389:O452" si="131">IF($A389="","",$K389*($E389)*(N$3^-($K389-1)))</f>
        <v/>
      </c>
      <c r="P389" s="28" t="str">
        <f t="shared" ref="P389:P452" si="132">IF($A389="","",($E389)*(P$3^-$K389))</f>
        <v/>
      </c>
      <c r="Q389" s="29" t="str">
        <f t="shared" ref="Q389:Q452" si="133">IF($A389="","",$K389*($E389)*(P$3^-($K389-1)))</f>
        <v/>
      </c>
      <c r="R389" s="28" t="str">
        <f t="shared" ref="R389:R452" si="134">IF($A389="","",($E389)*(R$3^-$K389))</f>
        <v/>
      </c>
      <c r="S389" s="29" t="str">
        <f t="shared" ref="S389:S452" si="135">IF($A389="","",$K389*($E389)*(R$3^-($K389-1)))</f>
        <v/>
      </c>
      <c r="T389" s="28" t="str">
        <f t="shared" ref="T389:T452" si="136">IF($A389="","",($E389)*(T$3^-$K389))</f>
        <v/>
      </c>
      <c r="U389" s="29" t="str">
        <f t="shared" ref="U389:U452" si="137">IF($A389="","",$K389*($E389)*(T$3^-($K389-1)))</f>
        <v/>
      </c>
      <c r="V389" s="28" t="str">
        <f t="shared" ref="V389:V452" si="138">IF($A389="","",($E389)*(V$3^-$K389))</f>
        <v/>
      </c>
      <c r="W389" s="29" t="str">
        <f t="shared" ref="W389:W452" si="139">IF($A389="","",$K389*($E389)*(V$3^-($K389-1)))</f>
        <v/>
      </c>
    </row>
    <row r="390" spans="1:23" x14ac:dyDescent="0.25">
      <c r="A390" s="14" t="str">
        <f t="shared" si="126"/>
        <v/>
      </c>
      <c r="B390" s="56" t="str">
        <f t="shared" ca="1" si="127"/>
        <v/>
      </c>
      <c r="C390" s="30" t="str">
        <f t="shared" ref="C390:C453" si="140">IF(A390="","",C389)</f>
        <v/>
      </c>
      <c r="E390" s="25" t="str">
        <f t="shared" ref="E390:E453" si="141">IF(A390="","",IF(D390="",IF(A391="",-(I389+G390)+FeeFinal,E389),D390))</f>
        <v/>
      </c>
      <c r="F390" s="31" t="str">
        <f t="shared" ref="F390:F453" si="142">IF(A390="","",ROUND(I389*C390/12,2))</f>
        <v/>
      </c>
      <c r="G390" s="31" t="str">
        <f t="shared" ref="G390:G453" si="143">IF(A390="","",IF(H389="Y",F390,G389+F390))</f>
        <v/>
      </c>
      <c r="H390" s="26" t="str">
        <f t="shared" si="125"/>
        <v/>
      </c>
      <c r="I390" s="25" t="str">
        <f t="shared" ref="I390:I453" si="144">IF(A390="","",IF(H390="Y",I389+E390+G390,I389+E390))</f>
        <v/>
      </c>
      <c r="K390" s="27" t="str">
        <f t="shared" ref="K390:K453" si="145">IF(A390="","",A390/12)</f>
        <v/>
      </c>
      <c r="L390" s="28" t="str">
        <f t="shared" si="128"/>
        <v/>
      </c>
      <c r="M390" s="29" t="str">
        <f t="shared" si="129"/>
        <v/>
      </c>
      <c r="N390" s="28" t="str">
        <f t="shared" si="130"/>
        <v/>
      </c>
      <c r="O390" s="29" t="str">
        <f t="shared" si="131"/>
        <v/>
      </c>
      <c r="P390" s="28" t="str">
        <f t="shared" si="132"/>
        <v/>
      </c>
      <c r="Q390" s="29" t="str">
        <f t="shared" si="133"/>
        <v/>
      </c>
      <c r="R390" s="28" t="str">
        <f t="shared" si="134"/>
        <v/>
      </c>
      <c r="S390" s="29" t="str">
        <f t="shared" si="135"/>
        <v/>
      </c>
      <c r="T390" s="28" t="str">
        <f t="shared" si="136"/>
        <v/>
      </c>
      <c r="U390" s="29" t="str">
        <f t="shared" si="137"/>
        <v/>
      </c>
      <c r="V390" s="28" t="str">
        <f t="shared" si="138"/>
        <v/>
      </c>
      <c r="W390" s="29" t="str">
        <f t="shared" si="139"/>
        <v/>
      </c>
    </row>
    <row r="391" spans="1:23" x14ac:dyDescent="0.25">
      <c r="A391" s="14" t="str">
        <f t="shared" si="126"/>
        <v/>
      </c>
      <c r="B391" s="56" t="str">
        <f t="shared" ca="1" si="127"/>
        <v/>
      </c>
      <c r="C391" s="30" t="str">
        <f t="shared" si="140"/>
        <v/>
      </c>
      <c r="E391" s="25" t="str">
        <f t="shared" si="141"/>
        <v/>
      </c>
      <c r="F391" s="31" t="str">
        <f t="shared" si="142"/>
        <v/>
      </c>
      <c r="G391" s="31" t="str">
        <f t="shared" si="143"/>
        <v/>
      </c>
      <c r="H391" s="26" t="str">
        <f t="shared" si="125"/>
        <v/>
      </c>
      <c r="I391" s="25" t="str">
        <f t="shared" si="144"/>
        <v/>
      </c>
      <c r="K391" s="27" t="str">
        <f t="shared" si="145"/>
        <v/>
      </c>
      <c r="L391" s="28" t="str">
        <f t="shared" si="128"/>
        <v/>
      </c>
      <c r="M391" s="29" t="str">
        <f t="shared" si="129"/>
        <v/>
      </c>
      <c r="N391" s="28" t="str">
        <f t="shared" si="130"/>
        <v/>
      </c>
      <c r="O391" s="29" t="str">
        <f t="shared" si="131"/>
        <v/>
      </c>
      <c r="P391" s="28" t="str">
        <f t="shared" si="132"/>
        <v/>
      </c>
      <c r="Q391" s="29" t="str">
        <f t="shared" si="133"/>
        <v/>
      </c>
      <c r="R391" s="28" t="str">
        <f t="shared" si="134"/>
        <v/>
      </c>
      <c r="S391" s="29" t="str">
        <f t="shared" si="135"/>
        <v/>
      </c>
      <c r="T391" s="28" t="str">
        <f t="shared" si="136"/>
        <v/>
      </c>
      <c r="U391" s="29" t="str">
        <f t="shared" si="137"/>
        <v/>
      </c>
      <c r="V391" s="28" t="str">
        <f t="shared" si="138"/>
        <v/>
      </c>
      <c r="W391" s="29" t="str">
        <f t="shared" si="139"/>
        <v/>
      </c>
    </row>
    <row r="392" spans="1:23" x14ac:dyDescent="0.25">
      <c r="A392" s="14" t="str">
        <f t="shared" si="126"/>
        <v/>
      </c>
      <c r="B392" s="56" t="str">
        <f t="shared" ca="1" si="127"/>
        <v/>
      </c>
      <c r="C392" s="30" t="str">
        <f t="shared" si="140"/>
        <v/>
      </c>
      <c r="E392" s="25" t="str">
        <f t="shared" si="141"/>
        <v/>
      </c>
      <c r="F392" s="31" t="str">
        <f t="shared" si="142"/>
        <v/>
      </c>
      <c r="G392" s="31" t="str">
        <f t="shared" si="143"/>
        <v/>
      </c>
      <c r="H392" s="26" t="str">
        <f t="shared" ref="H392:H455" si="146">IF(A392="","",IF(MOD(MONTH(B392),3)=0,"Y",""))</f>
        <v/>
      </c>
      <c r="I392" s="25" t="str">
        <f t="shared" si="144"/>
        <v/>
      </c>
      <c r="K392" s="27" t="str">
        <f t="shared" si="145"/>
        <v/>
      </c>
      <c r="L392" s="28" t="str">
        <f t="shared" si="128"/>
        <v/>
      </c>
      <c r="M392" s="29" t="str">
        <f t="shared" si="129"/>
        <v/>
      </c>
      <c r="N392" s="28" t="str">
        <f t="shared" si="130"/>
        <v/>
      </c>
      <c r="O392" s="29" t="str">
        <f t="shared" si="131"/>
        <v/>
      </c>
      <c r="P392" s="28" t="str">
        <f t="shared" si="132"/>
        <v/>
      </c>
      <c r="Q392" s="29" t="str">
        <f t="shared" si="133"/>
        <v/>
      </c>
      <c r="R392" s="28" t="str">
        <f t="shared" si="134"/>
        <v/>
      </c>
      <c r="S392" s="29" t="str">
        <f t="shared" si="135"/>
        <v/>
      </c>
      <c r="T392" s="28" t="str">
        <f t="shared" si="136"/>
        <v/>
      </c>
      <c r="U392" s="29" t="str">
        <f t="shared" si="137"/>
        <v/>
      </c>
      <c r="V392" s="28" t="str">
        <f t="shared" si="138"/>
        <v/>
      </c>
      <c r="W392" s="29" t="str">
        <f t="shared" si="139"/>
        <v/>
      </c>
    </row>
    <row r="393" spans="1:23" x14ac:dyDescent="0.25">
      <c r="A393" s="14" t="str">
        <f t="shared" si="126"/>
        <v/>
      </c>
      <c r="B393" s="56" t="str">
        <f t="shared" ca="1" si="127"/>
        <v/>
      </c>
      <c r="C393" s="30" t="str">
        <f t="shared" si="140"/>
        <v/>
      </c>
      <c r="E393" s="25" t="str">
        <f t="shared" si="141"/>
        <v/>
      </c>
      <c r="F393" s="31" t="str">
        <f t="shared" si="142"/>
        <v/>
      </c>
      <c r="G393" s="31" t="str">
        <f t="shared" si="143"/>
        <v/>
      </c>
      <c r="H393" s="26" t="str">
        <f t="shared" si="146"/>
        <v/>
      </c>
      <c r="I393" s="25" t="str">
        <f t="shared" si="144"/>
        <v/>
      </c>
      <c r="K393" s="27" t="str">
        <f t="shared" si="145"/>
        <v/>
      </c>
      <c r="L393" s="28" t="str">
        <f t="shared" si="128"/>
        <v/>
      </c>
      <c r="M393" s="29" t="str">
        <f t="shared" si="129"/>
        <v/>
      </c>
      <c r="N393" s="28" t="str">
        <f t="shared" si="130"/>
        <v/>
      </c>
      <c r="O393" s="29" t="str">
        <f t="shared" si="131"/>
        <v/>
      </c>
      <c r="P393" s="28" t="str">
        <f t="shared" si="132"/>
        <v/>
      </c>
      <c r="Q393" s="29" t="str">
        <f t="shared" si="133"/>
        <v/>
      </c>
      <c r="R393" s="28" t="str">
        <f t="shared" si="134"/>
        <v/>
      </c>
      <c r="S393" s="29" t="str">
        <f t="shared" si="135"/>
        <v/>
      </c>
      <c r="T393" s="28" t="str">
        <f t="shared" si="136"/>
        <v/>
      </c>
      <c r="U393" s="29" t="str">
        <f t="shared" si="137"/>
        <v/>
      </c>
      <c r="V393" s="28" t="str">
        <f t="shared" si="138"/>
        <v/>
      </c>
      <c r="W393" s="29" t="str">
        <f t="shared" si="139"/>
        <v/>
      </c>
    </row>
    <row r="394" spans="1:23" x14ac:dyDescent="0.25">
      <c r="A394" s="14" t="str">
        <f t="shared" si="126"/>
        <v/>
      </c>
      <c r="B394" s="56" t="str">
        <f t="shared" ca="1" si="127"/>
        <v/>
      </c>
      <c r="C394" s="30" t="str">
        <f t="shared" si="140"/>
        <v/>
      </c>
      <c r="E394" s="25" t="str">
        <f t="shared" si="141"/>
        <v/>
      </c>
      <c r="F394" s="31" t="str">
        <f t="shared" si="142"/>
        <v/>
      </c>
      <c r="G394" s="31" t="str">
        <f t="shared" si="143"/>
        <v/>
      </c>
      <c r="H394" s="26" t="str">
        <f t="shared" si="146"/>
        <v/>
      </c>
      <c r="I394" s="25" t="str">
        <f t="shared" si="144"/>
        <v/>
      </c>
      <c r="K394" s="27" t="str">
        <f t="shared" si="145"/>
        <v/>
      </c>
      <c r="L394" s="28" t="str">
        <f t="shared" si="128"/>
        <v/>
      </c>
      <c r="M394" s="29" t="str">
        <f t="shared" si="129"/>
        <v/>
      </c>
      <c r="N394" s="28" t="str">
        <f t="shared" si="130"/>
        <v/>
      </c>
      <c r="O394" s="29" t="str">
        <f t="shared" si="131"/>
        <v/>
      </c>
      <c r="P394" s="28" t="str">
        <f t="shared" si="132"/>
        <v/>
      </c>
      <c r="Q394" s="29" t="str">
        <f t="shared" si="133"/>
        <v/>
      </c>
      <c r="R394" s="28" t="str">
        <f t="shared" si="134"/>
        <v/>
      </c>
      <c r="S394" s="29" t="str">
        <f t="shared" si="135"/>
        <v/>
      </c>
      <c r="T394" s="28" t="str">
        <f t="shared" si="136"/>
        <v/>
      </c>
      <c r="U394" s="29" t="str">
        <f t="shared" si="137"/>
        <v/>
      </c>
      <c r="V394" s="28" t="str">
        <f t="shared" si="138"/>
        <v/>
      </c>
      <c r="W394" s="29" t="str">
        <f t="shared" si="139"/>
        <v/>
      </c>
    </row>
    <row r="395" spans="1:23" x14ac:dyDescent="0.25">
      <c r="A395" s="14" t="str">
        <f t="shared" si="126"/>
        <v/>
      </c>
      <c r="B395" s="56" t="str">
        <f t="shared" ca="1" si="127"/>
        <v/>
      </c>
      <c r="C395" s="30" t="str">
        <f t="shared" si="140"/>
        <v/>
      </c>
      <c r="E395" s="25" t="str">
        <f t="shared" si="141"/>
        <v/>
      </c>
      <c r="F395" s="31" t="str">
        <f t="shared" si="142"/>
        <v/>
      </c>
      <c r="G395" s="31" t="str">
        <f t="shared" si="143"/>
        <v/>
      </c>
      <c r="H395" s="26" t="str">
        <f t="shared" si="146"/>
        <v/>
      </c>
      <c r="I395" s="25" t="str">
        <f t="shared" si="144"/>
        <v/>
      </c>
      <c r="K395" s="27" t="str">
        <f t="shared" si="145"/>
        <v/>
      </c>
      <c r="L395" s="28" t="str">
        <f t="shared" si="128"/>
        <v/>
      </c>
      <c r="M395" s="29" t="str">
        <f t="shared" si="129"/>
        <v/>
      </c>
      <c r="N395" s="28" t="str">
        <f t="shared" si="130"/>
        <v/>
      </c>
      <c r="O395" s="29" t="str">
        <f t="shared" si="131"/>
        <v/>
      </c>
      <c r="P395" s="28" t="str">
        <f t="shared" si="132"/>
        <v/>
      </c>
      <c r="Q395" s="29" t="str">
        <f t="shared" si="133"/>
        <v/>
      </c>
      <c r="R395" s="28" t="str">
        <f t="shared" si="134"/>
        <v/>
      </c>
      <c r="S395" s="29" t="str">
        <f t="shared" si="135"/>
        <v/>
      </c>
      <c r="T395" s="28" t="str">
        <f t="shared" si="136"/>
        <v/>
      </c>
      <c r="U395" s="29" t="str">
        <f t="shared" si="137"/>
        <v/>
      </c>
      <c r="V395" s="28" t="str">
        <f t="shared" si="138"/>
        <v/>
      </c>
      <c r="W395" s="29" t="str">
        <f t="shared" si="139"/>
        <v/>
      </c>
    </row>
    <row r="396" spans="1:23" x14ac:dyDescent="0.25">
      <c r="A396" s="14" t="str">
        <f t="shared" si="126"/>
        <v/>
      </c>
      <c r="B396" s="56" t="str">
        <f t="shared" ca="1" si="127"/>
        <v/>
      </c>
      <c r="C396" s="30" t="str">
        <f t="shared" si="140"/>
        <v/>
      </c>
      <c r="E396" s="25" t="str">
        <f t="shared" si="141"/>
        <v/>
      </c>
      <c r="F396" s="31" t="str">
        <f t="shared" si="142"/>
        <v/>
      </c>
      <c r="G396" s="31" t="str">
        <f t="shared" si="143"/>
        <v/>
      </c>
      <c r="H396" s="26" t="str">
        <f t="shared" si="146"/>
        <v/>
      </c>
      <c r="I396" s="25" t="str">
        <f t="shared" si="144"/>
        <v/>
      </c>
      <c r="K396" s="27" t="str">
        <f t="shared" si="145"/>
        <v/>
      </c>
      <c r="L396" s="28" t="str">
        <f t="shared" si="128"/>
        <v/>
      </c>
      <c r="M396" s="29" t="str">
        <f t="shared" si="129"/>
        <v/>
      </c>
      <c r="N396" s="28" t="str">
        <f t="shared" si="130"/>
        <v/>
      </c>
      <c r="O396" s="29" t="str">
        <f t="shared" si="131"/>
        <v/>
      </c>
      <c r="P396" s="28" t="str">
        <f t="shared" si="132"/>
        <v/>
      </c>
      <c r="Q396" s="29" t="str">
        <f t="shared" si="133"/>
        <v/>
      </c>
      <c r="R396" s="28" t="str">
        <f t="shared" si="134"/>
        <v/>
      </c>
      <c r="S396" s="29" t="str">
        <f t="shared" si="135"/>
        <v/>
      </c>
      <c r="T396" s="28" t="str">
        <f t="shared" si="136"/>
        <v/>
      </c>
      <c r="U396" s="29" t="str">
        <f t="shared" si="137"/>
        <v/>
      </c>
      <c r="V396" s="28" t="str">
        <f t="shared" si="138"/>
        <v/>
      </c>
      <c r="W396" s="29" t="str">
        <f t="shared" si="139"/>
        <v/>
      </c>
    </row>
    <row r="397" spans="1:23" x14ac:dyDescent="0.25">
      <c r="A397" s="14" t="str">
        <f t="shared" si="126"/>
        <v/>
      </c>
      <c r="B397" s="56" t="str">
        <f t="shared" ca="1" si="127"/>
        <v/>
      </c>
      <c r="C397" s="30" t="str">
        <f t="shared" si="140"/>
        <v/>
      </c>
      <c r="E397" s="25" t="str">
        <f t="shared" si="141"/>
        <v/>
      </c>
      <c r="F397" s="31" t="str">
        <f t="shared" si="142"/>
        <v/>
      </c>
      <c r="G397" s="31" t="str">
        <f t="shared" si="143"/>
        <v/>
      </c>
      <c r="H397" s="26" t="str">
        <f t="shared" si="146"/>
        <v/>
      </c>
      <c r="I397" s="25" t="str">
        <f t="shared" si="144"/>
        <v/>
      </c>
      <c r="K397" s="27" t="str">
        <f t="shared" si="145"/>
        <v/>
      </c>
      <c r="L397" s="28" t="str">
        <f t="shared" si="128"/>
        <v/>
      </c>
      <c r="M397" s="29" t="str">
        <f t="shared" si="129"/>
        <v/>
      </c>
      <c r="N397" s="28" t="str">
        <f t="shared" si="130"/>
        <v/>
      </c>
      <c r="O397" s="29" t="str">
        <f t="shared" si="131"/>
        <v/>
      </c>
      <c r="P397" s="28" t="str">
        <f t="shared" si="132"/>
        <v/>
      </c>
      <c r="Q397" s="29" t="str">
        <f t="shared" si="133"/>
        <v/>
      </c>
      <c r="R397" s="28" t="str">
        <f t="shared" si="134"/>
        <v/>
      </c>
      <c r="S397" s="29" t="str">
        <f t="shared" si="135"/>
        <v/>
      </c>
      <c r="T397" s="28" t="str">
        <f t="shared" si="136"/>
        <v/>
      </c>
      <c r="U397" s="29" t="str">
        <f t="shared" si="137"/>
        <v/>
      </c>
      <c r="V397" s="28" t="str">
        <f t="shared" si="138"/>
        <v/>
      </c>
      <c r="W397" s="29" t="str">
        <f t="shared" si="139"/>
        <v/>
      </c>
    </row>
    <row r="398" spans="1:23" x14ac:dyDescent="0.25">
      <c r="A398" s="14" t="str">
        <f t="shared" si="126"/>
        <v/>
      </c>
      <c r="B398" s="56" t="str">
        <f t="shared" ca="1" si="127"/>
        <v/>
      </c>
      <c r="C398" s="30" t="str">
        <f t="shared" si="140"/>
        <v/>
      </c>
      <c r="E398" s="25" t="str">
        <f t="shared" si="141"/>
        <v/>
      </c>
      <c r="F398" s="31" t="str">
        <f t="shared" si="142"/>
        <v/>
      </c>
      <c r="G398" s="31" t="str">
        <f t="shared" si="143"/>
        <v/>
      </c>
      <c r="H398" s="26" t="str">
        <f t="shared" si="146"/>
        <v/>
      </c>
      <c r="I398" s="25" t="str">
        <f t="shared" si="144"/>
        <v/>
      </c>
      <c r="K398" s="27" t="str">
        <f t="shared" si="145"/>
        <v/>
      </c>
      <c r="L398" s="28" t="str">
        <f t="shared" si="128"/>
        <v/>
      </c>
      <c r="M398" s="29" t="str">
        <f t="shared" si="129"/>
        <v/>
      </c>
      <c r="N398" s="28" t="str">
        <f t="shared" si="130"/>
        <v/>
      </c>
      <c r="O398" s="29" t="str">
        <f t="shared" si="131"/>
        <v/>
      </c>
      <c r="P398" s="28" t="str">
        <f t="shared" si="132"/>
        <v/>
      </c>
      <c r="Q398" s="29" t="str">
        <f t="shared" si="133"/>
        <v/>
      </c>
      <c r="R398" s="28" t="str">
        <f t="shared" si="134"/>
        <v/>
      </c>
      <c r="S398" s="29" t="str">
        <f t="shared" si="135"/>
        <v/>
      </c>
      <c r="T398" s="28" t="str">
        <f t="shared" si="136"/>
        <v/>
      </c>
      <c r="U398" s="29" t="str">
        <f t="shared" si="137"/>
        <v/>
      </c>
      <c r="V398" s="28" t="str">
        <f t="shared" si="138"/>
        <v/>
      </c>
      <c r="W398" s="29" t="str">
        <f t="shared" si="139"/>
        <v/>
      </c>
    </row>
    <row r="399" spans="1:23" x14ac:dyDescent="0.25">
      <c r="A399" s="14" t="str">
        <f t="shared" si="126"/>
        <v/>
      </c>
      <c r="B399" s="56" t="str">
        <f t="shared" ca="1" si="127"/>
        <v/>
      </c>
      <c r="C399" s="30" t="str">
        <f t="shared" si="140"/>
        <v/>
      </c>
      <c r="E399" s="25" t="str">
        <f t="shared" si="141"/>
        <v/>
      </c>
      <c r="F399" s="31" t="str">
        <f t="shared" si="142"/>
        <v/>
      </c>
      <c r="G399" s="31" t="str">
        <f t="shared" si="143"/>
        <v/>
      </c>
      <c r="H399" s="26" t="str">
        <f t="shared" si="146"/>
        <v/>
      </c>
      <c r="I399" s="25" t="str">
        <f t="shared" si="144"/>
        <v/>
      </c>
      <c r="K399" s="27" t="str">
        <f t="shared" si="145"/>
        <v/>
      </c>
      <c r="L399" s="28" t="str">
        <f t="shared" si="128"/>
        <v/>
      </c>
      <c r="M399" s="29" t="str">
        <f t="shared" si="129"/>
        <v/>
      </c>
      <c r="N399" s="28" t="str">
        <f t="shared" si="130"/>
        <v/>
      </c>
      <c r="O399" s="29" t="str">
        <f t="shared" si="131"/>
        <v/>
      </c>
      <c r="P399" s="28" t="str">
        <f t="shared" si="132"/>
        <v/>
      </c>
      <c r="Q399" s="29" t="str">
        <f t="shared" si="133"/>
        <v/>
      </c>
      <c r="R399" s="28" t="str">
        <f t="shared" si="134"/>
        <v/>
      </c>
      <c r="S399" s="29" t="str">
        <f t="shared" si="135"/>
        <v/>
      </c>
      <c r="T399" s="28" t="str">
        <f t="shared" si="136"/>
        <v/>
      </c>
      <c r="U399" s="29" t="str">
        <f t="shared" si="137"/>
        <v/>
      </c>
      <c r="V399" s="28" t="str">
        <f t="shared" si="138"/>
        <v/>
      </c>
      <c r="W399" s="29" t="str">
        <f t="shared" si="139"/>
        <v/>
      </c>
    </row>
    <row r="400" spans="1:23" x14ac:dyDescent="0.25">
      <c r="A400" s="14" t="str">
        <f t="shared" si="126"/>
        <v/>
      </c>
      <c r="B400" s="56" t="str">
        <f t="shared" ca="1" si="127"/>
        <v/>
      </c>
      <c r="C400" s="30" t="str">
        <f t="shared" si="140"/>
        <v/>
      </c>
      <c r="E400" s="25" t="str">
        <f t="shared" si="141"/>
        <v/>
      </c>
      <c r="F400" s="31" t="str">
        <f t="shared" si="142"/>
        <v/>
      </c>
      <c r="G400" s="31" t="str">
        <f t="shared" si="143"/>
        <v/>
      </c>
      <c r="H400" s="26" t="str">
        <f t="shared" si="146"/>
        <v/>
      </c>
      <c r="I400" s="25" t="str">
        <f t="shared" si="144"/>
        <v/>
      </c>
      <c r="K400" s="27" t="str">
        <f t="shared" si="145"/>
        <v/>
      </c>
      <c r="L400" s="28" t="str">
        <f t="shared" si="128"/>
        <v/>
      </c>
      <c r="M400" s="29" t="str">
        <f t="shared" si="129"/>
        <v/>
      </c>
      <c r="N400" s="28" t="str">
        <f t="shared" si="130"/>
        <v/>
      </c>
      <c r="O400" s="29" t="str">
        <f t="shared" si="131"/>
        <v/>
      </c>
      <c r="P400" s="28" t="str">
        <f t="shared" si="132"/>
        <v/>
      </c>
      <c r="Q400" s="29" t="str">
        <f t="shared" si="133"/>
        <v/>
      </c>
      <c r="R400" s="28" t="str">
        <f t="shared" si="134"/>
        <v/>
      </c>
      <c r="S400" s="29" t="str">
        <f t="shared" si="135"/>
        <v/>
      </c>
      <c r="T400" s="28" t="str">
        <f t="shared" si="136"/>
        <v/>
      </c>
      <c r="U400" s="29" t="str">
        <f t="shared" si="137"/>
        <v/>
      </c>
      <c r="V400" s="28" t="str">
        <f t="shared" si="138"/>
        <v/>
      </c>
      <c r="W400" s="29" t="str">
        <f t="shared" si="139"/>
        <v/>
      </c>
    </row>
    <row r="401" spans="1:23" x14ac:dyDescent="0.25">
      <c r="A401" s="14" t="str">
        <f t="shared" si="126"/>
        <v/>
      </c>
      <c r="B401" s="56" t="str">
        <f t="shared" ca="1" si="127"/>
        <v/>
      </c>
      <c r="C401" s="30" t="str">
        <f t="shared" si="140"/>
        <v/>
      </c>
      <c r="E401" s="25" t="str">
        <f t="shared" si="141"/>
        <v/>
      </c>
      <c r="F401" s="31" t="str">
        <f t="shared" si="142"/>
        <v/>
      </c>
      <c r="G401" s="31" t="str">
        <f t="shared" si="143"/>
        <v/>
      </c>
      <c r="H401" s="26" t="str">
        <f t="shared" si="146"/>
        <v/>
      </c>
      <c r="I401" s="25" t="str">
        <f t="shared" si="144"/>
        <v/>
      </c>
      <c r="K401" s="27" t="str">
        <f t="shared" si="145"/>
        <v/>
      </c>
      <c r="L401" s="28" t="str">
        <f t="shared" si="128"/>
        <v/>
      </c>
      <c r="M401" s="29" t="str">
        <f t="shared" si="129"/>
        <v/>
      </c>
      <c r="N401" s="28" t="str">
        <f t="shared" si="130"/>
        <v/>
      </c>
      <c r="O401" s="29" t="str">
        <f t="shared" si="131"/>
        <v/>
      </c>
      <c r="P401" s="28" t="str">
        <f t="shared" si="132"/>
        <v/>
      </c>
      <c r="Q401" s="29" t="str">
        <f t="shared" si="133"/>
        <v/>
      </c>
      <c r="R401" s="28" t="str">
        <f t="shared" si="134"/>
        <v/>
      </c>
      <c r="S401" s="29" t="str">
        <f t="shared" si="135"/>
        <v/>
      </c>
      <c r="T401" s="28" t="str">
        <f t="shared" si="136"/>
        <v/>
      </c>
      <c r="U401" s="29" t="str">
        <f t="shared" si="137"/>
        <v/>
      </c>
      <c r="V401" s="28" t="str">
        <f t="shared" si="138"/>
        <v/>
      </c>
      <c r="W401" s="29" t="str">
        <f t="shared" si="139"/>
        <v/>
      </c>
    </row>
    <row r="402" spans="1:23" x14ac:dyDescent="0.25">
      <c r="A402" s="14" t="str">
        <f t="shared" si="126"/>
        <v/>
      </c>
      <c r="B402" s="56" t="str">
        <f t="shared" ca="1" si="127"/>
        <v/>
      </c>
      <c r="C402" s="30" t="str">
        <f t="shared" si="140"/>
        <v/>
      </c>
      <c r="E402" s="25" t="str">
        <f t="shared" si="141"/>
        <v/>
      </c>
      <c r="F402" s="31" t="str">
        <f t="shared" si="142"/>
        <v/>
      </c>
      <c r="G402" s="31" t="str">
        <f t="shared" si="143"/>
        <v/>
      </c>
      <c r="H402" s="26" t="str">
        <f t="shared" si="146"/>
        <v/>
      </c>
      <c r="I402" s="25" t="str">
        <f t="shared" si="144"/>
        <v/>
      </c>
      <c r="K402" s="27" t="str">
        <f t="shared" si="145"/>
        <v/>
      </c>
      <c r="L402" s="28" t="str">
        <f t="shared" si="128"/>
        <v/>
      </c>
      <c r="M402" s="29" t="str">
        <f t="shared" si="129"/>
        <v/>
      </c>
      <c r="N402" s="28" t="str">
        <f t="shared" si="130"/>
        <v/>
      </c>
      <c r="O402" s="29" t="str">
        <f t="shared" si="131"/>
        <v/>
      </c>
      <c r="P402" s="28" t="str">
        <f t="shared" si="132"/>
        <v/>
      </c>
      <c r="Q402" s="29" t="str">
        <f t="shared" si="133"/>
        <v/>
      </c>
      <c r="R402" s="28" t="str">
        <f t="shared" si="134"/>
        <v/>
      </c>
      <c r="S402" s="29" t="str">
        <f t="shared" si="135"/>
        <v/>
      </c>
      <c r="T402" s="28" t="str">
        <f t="shared" si="136"/>
        <v/>
      </c>
      <c r="U402" s="29" t="str">
        <f t="shared" si="137"/>
        <v/>
      </c>
      <c r="V402" s="28" t="str">
        <f t="shared" si="138"/>
        <v/>
      </c>
      <c r="W402" s="29" t="str">
        <f t="shared" si="139"/>
        <v/>
      </c>
    </row>
    <row r="403" spans="1:23" x14ac:dyDescent="0.25">
      <c r="A403" s="14" t="str">
        <f t="shared" si="126"/>
        <v/>
      </c>
      <c r="B403" s="56" t="str">
        <f t="shared" ca="1" si="127"/>
        <v/>
      </c>
      <c r="C403" s="30" t="str">
        <f t="shared" si="140"/>
        <v/>
      </c>
      <c r="E403" s="25" t="str">
        <f t="shared" si="141"/>
        <v/>
      </c>
      <c r="F403" s="31" t="str">
        <f t="shared" si="142"/>
        <v/>
      </c>
      <c r="G403" s="31" t="str">
        <f t="shared" si="143"/>
        <v/>
      </c>
      <c r="H403" s="26" t="str">
        <f t="shared" si="146"/>
        <v/>
      </c>
      <c r="I403" s="25" t="str">
        <f t="shared" si="144"/>
        <v/>
      </c>
      <c r="K403" s="27" t="str">
        <f t="shared" si="145"/>
        <v/>
      </c>
      <c r="L403" s="28" t="str">
        <f t="shared" si="128"/>
        <v/>
      </c>
      <c r="M403" s="29" t="str">
        <f t="shared" si="129"/>
        <v/>
      </c>
      <c r="N403" s="28" t="str">
        <f t="shared" si="130"/>
        <v/>
      </c>
      <c r="O403" s="29" t="str">
        <f t="shared" si="131"/>
        <v/>
      </c>
      <c r="P403" s="28" t="str">
        <f t="shared" si="132"/>
        <v/>
      </c>
      <c r="Q403" s="29" t="str">
        <f t="shared" si="133"/>
        <v/>
      </c>
      <c r="R403" s="28" t="str">
        <f t="shared" si="134"/>
        <v/>
      </c>
      <c r="S403" s="29" t="str">
        <f t="shared" si="135"/>
        <v/>
      </c>
      <c r="T403" s="28" t="str">
        <f t="shared" si="136"/>
        <v/>
      </c>
      <c r="U403" s="29" t="str">
        <f t="shared" si="137"/>
        <v/>
      </c>
      <c r="V403" s="28" t="str">
        <f t="shared" si="138"/>
        <v/>
      </c>
      <c r="W403" s="29" t="str">
        <f t="shared" si="139"/>
        <v/>
      </c>
    </row>
    <row r="404" spans="1:23" x14ac:dyDescent="0.25">
      <c r="A404" s="14" t="str">
        <f t="shared" si="126"/>
        <v/>
      </c>
      <c r="B404" s="56" t="str">
        <f t="shared" ca="1" si="127"/>
        <v/>
      </c>
      <c r="C404" s="30" t="str">
        <f t="shared" si="140"/>
        <v/>
      </c>
      <c r="E404" s="25" t="str">
        <f t="shared" si="141"/>
        <v/>
      </c>
      <c r="F404" s="31" t="str">
        <f t="shared" si="142"/>
        <v/>
      </c>
      <c r="G404" s="31" t="str">
        <f t="shared" si="143"/>
        <v/>
      </c>
      <c r="H404" s="26" t="str">
        <f t="shared" si="146"/>
        <v/>
      </c>
      <c r="I404" s="25" t="str">
        <f t="shared" si="144"/>
        <v/>
      </c>
      <c r="K404" s="27" t="str">
        <f t="shared" si="145"/>
        <v/>
      </c>
      <c r="L404" s="28" t="str">
        <f t="shared" si="128"/>
        <v/>
      </c>
      <c r="M404" s="29" t="str">
        <f t="shared" si="129"/>
        <v/>
      </c>
      <c r="N404" s="28" t="str">
        <f t="shared" si="130"/>
        <v/>
      </c>
      <c r="O404" s="29" t="str">
        <f t="shared" si="131"/>
        <v/>
      </c>
      <c r="P404" s="28" t="str">
        <f t="shared" si="132"/>
        <v/>
      </c>
      <c r="Q404" s="29" t="str">
        <f t="shared" si="133"/>
        <v/>
      </c>
      <c r="R404" s="28" t="str">
        <f t="shared" si="134"/>
        <v/>
      </c>
      <c r="S404" s="29" t="str">
        <f t="shared" si="135"/>
        <v/>
      </c>
      <c r="T404" s="28" t="str">
        <f t="shared" si="136"/>
        <v/>
      </c>
      <c r="U404" s="29" t="str">
        <f t="shared" si="137"/>
        <v/>
      </c>
      <c r="V404" s="28" t="str">
        <f t="shared" si="138"/>
        <v/>
      </c>
      <c r="W404" s="29" t="str">
        <f t="shared" si="139"/>
        <v/>
      </c>
    </row>
    <row r="405" spans="1:23" x14ac:dyDescent="0.25">
      <c r="A405" s="14" t="str">
        <f t="shared" si="126"/>
        <v/>
      </c>
      <c r="B405" s="56" t="str">
        <f t="shared" ca="1" si="127"/>
        <v/>
      </c>
      <c r="C405" s="30" t="str">
        <f t="shared" si="140"/>
        <v/>
      </c>
      <c r="E405" s="25" t="str">
        <f t="shared" si="141"/>
        <v/>
      </c>
      <c r="F405" s="31" t="str">
        <f t="shared" si="142"/>
        <v/>
      </c>
      <c r="G405" s="31" t="str">
        <f t="shared" si="143"/>
        <v/>
      </c>
      <c r="H405" s="26" t="str">
        <f t="shared" si="146"/>
        <v/>
      </c>
      <c r="I405" s="25" t="str">
        <f t="shared" si="144"/>
        <v/>
      </c>
      <c r="K405" s="27" t="str">
        <f t="shared" si="145"/>
        <v/>
      </c>
      <c r="L405" s="28" t="str">
        <f t="shared" si="128"/>
        <v/>
      </c>
      <c r="M405" s="29" t="str">
        <f t="shared" si="129"/>
        <v/>
      </c>
      <c r="N405" s="28" t="str">
        <f t="shared" si="130"/>
        <v/>
      </c>
      <c r="O405" s="29" t="str">
        <f t="shared" si="131"/>
        <v/>
      </c>
      <c r="P405" s="28" t="str">
        <f t="shared" si="132"/>
        <v/>
      </c>
      <c r="Q405" s="29" t="str">
        <f t="shared" si="133"/>
        <v/>
      </c>
      <c r="R405" s="28" t="str">
        <f t="shared" si="134"/>
        <v/>
      </c>
      <c r="S405" s="29" t="str">
        <f t="shared" si="135"/>
        <v/>
      </c>
      <c r="T405" s="28" t="str">
        <f t="shared" si="136"/>
        <v/>
      </c>
      <c r="U405" s="29" t="str">
        <f t="shared" si="137"/>
        <v/>
      </c>
      <c r="V405" s="28" t="str">
        <f t="shared" si="138"/>
        <v/>
      </c>
      <c r="W405" s="29" t="str">
        <f t="shared" si="139"/>
        <v/>
      </c>
    </row>
    <row r="406" spans="1:23" x14ac:dyDescent="0.25">
      <c r="A406" s="14" t="str">
        <f t="shared" si="126"/>
        <v/>
      </c>
      <c r="B406" s="56" t="str">
        <f t="shared" ca="1" si="127"/>
        <v/>
      </c>
      <c r="C406" s="30" t="str">
        <f t="shared" si="140"/>
        <v/>
      </c>
      <c r="E406" s="25" t="str">
        <f t="shared" si="141"/>
        <v/>
      </c>
      <c r="F406" s="31" t="str">
        <f t="shared" si="142"/>
        <v/>
      </c>
      <c r="G406" s="31" t="str">
        <f t="shared" si="143"/>
        <v/>
      </c>
      <c r="H406" s="26" t="str">
        <f t="shared" si="146"/>
        <v/>
      </c>
      <c r="I406" s="25" t="str">
        <f t="shared" si="144"/>
        <v/>
      </c>
      <c r="K406" s="27" t="str">
        <f t="shared" si="145"/>
        <v/>
      </c>
      <c r="L406" s="28" t="str">
        <f t="shared" si="128"/>
        <v/>
      </c>
      <c r="M406" s="29" t="str">
        <f t="shared" si="129"/>
        <v/>
      </c>
      <c r="N406" s="28" t="str">
        <f t="shared" si="130"/>
        <v/>
      </c>
      <c r="O406" s="29" t="str">
        <f t="shared" si="131"/>
        <v/>
      </c>
      <c r="P406" s="28" t="str">
        <f t="shared" si="132"/>
        <v/>
      </c>
      <c r="Q406" s="29" t="str">
        <f t="shared" si="133"/>
        <v/>
      </c>
      <c r="R406" s="28" t="str">
        <f t="shared" si="134"/>
        <v/>
      </c>
      <c r="S406" s="29" t="str">
        <f t="shared" si="135"/>
        <v/>
      </c>
      <c r="T406" s="28" t="str">
        <f t="shared" si="136"/>
        <v/>
      </c>
      <c r="U406" s="29" t="str">
        <f t="shared" si="137"/>
        <v/>
      </c>
      <c r="V406" s="28" t="str">
        <f t="shared" si="138"/>
        <v/>
      </c>
      <c r="W406" s="29" t="str">
        <f t="shared" si="139"/>
        <v/>
      </c>
    </row>
    <row r="407" spans="1:23" x14ac:dyDescent="0.25">
      <c r="A407" s="14" t="str">
        <f t="shared" si="126"/>
        <v/>
      </c>
      <c r="B407" s="56" t="str">
        <f t="shared" ca="1" si="127"/>
        <v/>
      </c>
      <c r="C407" s="30" t="str">
        <f t="shared" si="140"/>
        <v/>
      </c>
      <c r="E407" s="25" t="str">
        <f t="shared" si="141"/>
        <v/>
      </c>
      <c r="F407" s="31" t="str">
        <f t="shared" si="142"/>
        <v/>
      </c>
      <c r="G407" s="31" t="str">
        <f t="shared" si="143"/>
        <v/>
      </c>
      <c r="H407" s="26" t="str">
        <f t="shared" si="146"/>
        <v/>
      </c>
      <c r="I407" s="25" t="str">
        <f t="shared" si="144"/>
        <v/>
      </c>
      <c r="K407" s="27" t="str">
        <f t="shared" si="145"/>
        <v/>
      </c>
      <c r="L407" s="28" t="str">
        <f t="shared" si="128"/>
        <v/>
      </c>
      <c r="M407" s="29" t="str">
        <f t="shared" si="129"/>
        <v/>
      </c>
      <c r="N407" s="28" t="str">
        <f t="shared" si="130"/>
        <v/>
      </c>
      <c r="O407" s="29" t="str">
        <f t="shared" si="131"/>
        <v/>
      </c>
      <c r="P407" s="28" t="str">
        <f t="shared" si="132"/>
        <v/>
      </c>
      <c r="Q407" s="29" t="str">
        <f t="shared" si="133"/>
        <v/>
      </c>
      <c r="R407" s="28" t="str">
        <f t="shared" si="134"/>
        <v/>
      </c>
      <c r="S407" s="29" t="str">
        <f t="shared" si="135"/>
        <v/>
      </c>
      <c r="T407" s="28" t="str">
        <f t="shared" si="136"/>
        <v/>
      </c>
      <c r="U407" s="29" t="str">
        <f t="shared" si="137"/>
        <v/>
      </c>
      <c r="V407" s="28" t="str">
        <f t="shared" si="138"/>
        <v/>
      </c>
      <c r="W407" s="29" t="str">
        <f t="shared" si="139"/>
        <v/>
      </c>
    </row>
    <row r="408" spans="1:23" x14ac:dyDescent="0.25">
      <c r="A408" s="14" t="str">
        <f t="shared" si="126"/>
        <v/>
      </c>
      <c r="B408" s="56" t="str">
        <f t="shared" ca="1" si="127"/>
        <v/>
      </c>
      <c r="C408" s="30" t="str">
        <f t="shared" si="140"/>
        <v/>
      </c>
      <c r="E408" s="25" t="str">
        <f t="shared" si="141"/>
        <v/>
      </c>
      <c r="F408" s="31" t="str">
        <f t="shared" si="142"/>
        <v/>
      </c>
      <c r="G408" s="31" t="str">
        <f t="shared" si="143"/>
        <v/>
      </c>
      <c r="H408" s="26" t="str">
        <f t="shared" si="146"/>
        <v/>
      </c>
      <c r="I408" s="25" t="str">
        <f t="shared" si="144"/>
        <v/>
      </c>
      <c r="K408" s="27" t="str">
        <f t="shared" si="145"/>
        <v/>
      </c>
      <c r="L408" s="28" t="str">
        <f t="shared" si="128"/>
        <v/>
      </c>
      <c r="M408" s="29" t="str">
        <f t="shared" si="129"/>
        <v/>
      </c>
      <c r="N408" s="28" t="str">
        <f t="shared" si="130"/>
        <v/>
      </c>
      <c r="O408" s="29" t="str">
        <f t="shared" si="131"/>
        <v/>
      </c>
      <c r="P408" s="28" t="str">
        <f t="shared" si="132"/>
        <v/>
      </c>
      <c r="Q408" s="29" t="str">
        <f t="shared" si="133"/>
        <v/>
      </c>
      <c r="R408" s="28" t="str">
        <f t="shared" si="134"/>
        <v/>
      </c>
      <c r="S408" s="29" t="str">
        <f t="shared" si="135"/>
        <v/>
      </c>
      <c r="T408" s="28" t="str">
        <f t="shared" si="136"/>
        <v/>
      </c>
      <c r="U408" s="29" t="str">
        <f t="shared" si="137"/>
        <v/>
      </c>
      <c r="V408" s="28" t="str">
        <f t="shared" si="138"/>
        <v/>
      </c>
      <c r="W408" s="29" t="str">
        <f t="shared" si="139"/>
        <v/>
      </c>
    </row>
    <row r="409" spans="1:23" x14ac:dyDescent="0.25">
      <c r="A409" s="14" t="str">
        <f t="shared" si="126"/>
        <v/>
      </c>
      <c r="B409" s="56" t="str">
        <f t="shared" ca="1" si="127"/>
        <v/>
      </c>
      <c r="C409" s="30" t="str">
        <f t="shared" si="140"/>
        <v/>
      </c>
      <c r="E409" s="25" t="str">
        <f t="shared" si="141"/>
        <v/>
      </c>
      <c r="F409" s="31" t="str">
        <f t="shared" si="142"/>
        <v/>
      </c>
      <c r="G409" s="31" t="str">
        <f t="shared" si="143"/>
        <v/>
      </c>
      <c r="H409" s="26" t="str">
        <f t="shared" si="146"/>
        <v/>
      </c>
      <c r="I409" s="25" t="str">
        <f t="shared" si="144"/>
        <v/>
      </c>
      <c r="K409" s="27" t="str">
        <f t="shared" si="145"/>
        <v/>
      </c>
      <c r="L409" s="28" t="str">
        <f t="shared" si="128"/>
        <v/>
      </c>
      <c r="M409" s="29" t="str">
        <f t="shared" si="129"/>
        <v/>
      </c>
      <c r="N409" s="28" t="str">
        <f t="shared" si="130"/>
        <v/>
      </c>
      <c r="O409" s="29" t="str">
        <f t="shared" si="131"/>
        <v/>
      </c>
      <c r="P409" s="28" t="str">
        <f t="shared" si="132"/>
        <v/>
      </c>
      <c r="Q409" s="29" t="str">
        <f t="shared" si="133"/>
        <v/>
      </c>
      <c r="R409" s="28" t="str">
        <f t="shared" si="134"/>
        <v/>
      </c>
      <c r="S409" s="29" t="str">
        <f t="shared" si="135"/>
        <v/>
      </c>
      <c r="T409" s="28" t="str">
        <f t="shared" si="136"/>
        <v/>
      </c>
      <c r="U409" s="29" t="str">
        <f t="shared" si="137"/>
        <v/>
      </c>
      <c r="V409" s="28" t="str">
        <f t="shared" si="138"/>
        <v/>
      </c>
      <c r="W409" s="29" t="str">
        <f t="shared" si="139"/>
        <v/>
      </c>
    </row>
    <row r="410" spans="1:23" x14ac:dyDescent="0.25">
      <c r="A410" s="14" t="str">
        <f t="shared" si="126"/>
        <v/>
      </c>
      <c r="B410" s="56" t="str">
        <f t="shared" ca="1" si="127"/>
        <v/>
      </c>
      <c r="C410" s="30" t="str">
        <f t="shared" si="140"/>
        <v/>
      </c>
      <c r="E410" s="25" t="str">
        <f t="shared" si="141"/>
        <v/>
      </c>
      <c r="F410" s="31" t="str">
        <f t="shared" si="142"/>
        <v/>
      </c>
      <c r="G410" s="31" t="str">
        <f t="shared" si="143"/>
        <v/>
      </c>
      <c r="H410" s="26" t="str">
        <f t="shared" si="146"/>
        <v/>
      </c>
      <c r="I410" s="25" t="str">
        <f t="shared" si="144"/>
        <v/>
      </c>
      <c r="K410" s="27" t="str">
        <f t="shared" si="145"/>
        <v/>
      </c>
      <c r="L410" s="28" t="str">
        <f t="shared" si="128"/>
        <v/>
      </c>
      <c r="M410" s="29" t="str">
        <f t="shared" si="129"/>
        <v/>
      </c>
      <c r="N410" s="28" t="str">
        <f t="shared" si="130"/>
        <v/>
      </c>
      <c r="O410" s="29" t="str">
        <f t="shared" si="131"/>
        <v/>
      </c>
      <c r="P410" s="28" t="str">
        <f t="shared" si="132"/>
        <v/>
      </c>
      <c r="Q410" s="29" t="str">
        <f t="shared" si="133"/>
        <v/>
      </c>
      <c r="R410" s="28" t="str">
        <f t="shared" si="134"/>
        <v/>
      </c>
      <c r="S410" s="29" t="str">
        <f t="shared" si="135"/>
        <v/>
      </c>
      <c r="T410" s="28" t="str">
        <f t="shared" si="136"/>
        <v/>
      </c>
      <c r="U410" s="29" t="str">
        <f t="shared" si="137"/>
        <v/>
      </c>
      <c r="V410" s="28" t="str">
        <f t="shared" si="138"/>
        <v/>
      </c>
      <c r="W410" s="29" t="str">
        <f t="shared" si="139"/>
        <v/>
      </c>
    </row>
    <row r="411" spans="1:23" x14ac:dyDescent="0.25">
      <c r="A411" s="14" t="str">
        <f t="shared" si="126"/>
        <v/>
      </c>
      <c r="B411" s="56" t="str">
        <f t="shared" ca="1" si="127"/>
        <v/>
      </c>
      <c r="C411" s="30" t="str">
        <f t="shared" si="140"/>
        <v/>
      </c>
      <c r="E411" s="25" t="str">
        <f t="shared" si="141"/>
        <v/>
      </c>
      <c r="F411" s="31" t="str">
        <f t="shared" si="142"/>
        <v/>
      </c>
      <c r="G411" s="31" t="str">
        <f t="shared" si="143"/>
        <v/>
      </c>
      <c r="H411" s="26" t="str">
        <f t="shared" si="146"/>
        <v/>
      </c>
      <c r="I411" s="25" t="str">
        <f t="shared" si="144"/>
        <v/>
      </c>
      <c r="K411" s="27" t="str">
        <f t="shared" si="145"/>
        <v/>
      </c>
      <c r="L411" s="28" t="str">
        <f t="shared" si="128"/>
        <v/>
      </c>
      <c r="M411" s="29" t="str">
        <f t="shared" si="129"/>
        <v/>
      </c>
      <c r="N411" s="28" t="str">
        <f t="shared" si="130"/>
        <v/>
      </c>
      <c r="O411" s="29" t="str">
        <f t="shared" si="131"/>
        <v/>
      </c>
      <c r="P411" s="28" t="str">
        <f t="shared" si="132"/>
        <v/>
      </c>
      <c r="Q411" s="29" t="str">
        <f t="shared" si="133"/>
        <v/>
      </c>
      <c r="R411" s="28" t="str">
        <f t="shared" si="134"/>
        <v/>
      </c>
      <c r="S411" s="29" t="str">
        <f t="shared" si="135"/>
        <v/>
      </c>
      <c r="T411" s="28" t="str">
        <f t="shared" si="136"/>
        <v/>
      </c>
      <c r="U411" s="29" t="str">
        <f t="shared" si="137"/>
        <v/>
      </c>
      <c r="V411" s="28" t="str">
        <f t="shared" si="138"/>
        <v/>
      </c>
      <c r="W411" s="29" t="str">
        <f t="shared" si="139"/>
        <v/>
      </c>
    </row>
    <row r="412" spans="1:23" x14ac:dyDescent="0.25">
      <c r="A412" s="14" t="str">
        <f t="shared" si="126"/>
        <v/>
      </c>
      <c r="B412" s="56" t="str">
        <f t="shared" ca="1" si="127"/>
        <v/>
      </c>
      <c r="C412" s="30" t="str">
        <f t="shared" si="140"/>
        <v/>
      </c>
      <c r="E412" s="25" t="str">
        <f t="shared" si="141"/>
        <v/>
      </c>
      <c r="F412" s="31" t="str">
        <f t="shared" si="142"/>
        <v/>
      </c>
      <c r="G412" s="31" t="str">
        <f t="shared" si="143"/>
        <v/>
      </c>
      <c r="H412" s="26" t="str">
        <f t="shared" si="146"/>
        <v/>
      </c>
      <c r="I412" s="25" t="str">
        <f t="shared" si="144"/>
        <v/>
      </c>
      <c r="K412" s="27" t="str">
        <f t="shared" si="145"/>
        <v/>
      </c>
      <c r="L412" s="28" t="str">
        <f t="shared" si="128"/>
        <v/>
      </c>
      <c r="M412" s="29" t="str">
        <f t="shared" si="129"/>
        <v/>
      </c>
      <c r="N412" s="28" t="str">
        <f t="shared" si="130"/>
        <v/>
      </c>
      <c r="O412" s="29" t="str">
        <f t="shared" si="131"/>
        <v/>
      </c>
      <c r="P412" s="28" t="str">
        <f t="shared" si="132"/>
        <v/>
      </c>
      <c r="Q412" s="29" t="str">
        <f t="shared" si="133"/>
        <v/>
      </c>
      <c r="R412" s="28" t="str">
        <f t="shared" si="134"/>
        <v/>
      </c>
      <c r="S412" s="29" t="str">
        <f t="shared" si="135"/>
        <v/>
      </c>
      <c r="T412" s="28" t="str">
        <f t="shared" si="136"/>
        <v/>
      </c>
      <c r="U412" s="29" t="str">
        <f t="shared" si="137"/>
        <v/>
      </c>
      <c r="V412" s="28" t="str">
        <f t="shared" si="138"/>
        <v/>
      </c>
      <c r="W412" s="29" t="str">
        <f t="shared" si="139"/>
        <v/>
      </c>
    </row>
    <row r="413" spans="1:23" x14ac:dyDescent="0.25">
      <c r="A413" s="14" t="str">
        <f t="shared" si="126"/>
        <v/>
      </c>
      <c r="B413" s="56" t="str">
        <f t="shared" ca="1" si="127"/>
        <v/>
      </c>
      <c r="C413" s="30" t="str">
        <f t="shared" si="140"/>
        <v/>
      </c>
      <c r="E413" s="25" t="str">
        <f t="shared" si="141"/>
        <v/>
      </c>
      <c r="F413" s="31" t="str">
        <f t="shared" si="142"/>
        <v/>
      </c>
      <c r="G413" s="31" t="str">
        <f t="shared" si="143"/>
        <v/>
      </c>
      <c r="H413" s="26" t="str">
        <f t="shared" si="146"/>
        <v/>
      </c>
      <c r="I413" s="25" t="str">
        <f t="shared" si="144"/>
        <v/>
      </c>
      <c r="K413" s="27" t="str">
        <f t="shared" si="145"/>
        <v/>
      </c>
      <c r="L413" s="28" t="str">
        <f t="shared" si="128"/>
        <v/>
      </c>
      <c r="M413" s="29" t="str">
        <f t="shared" si="129"/>
        <v/>
      </c>
      <c r="N413" s="28" t="str">
        <f t="shared" si="130"/>
        <v/>
      </c>
      <c r="O413" s="29" t="str">
        <f t="shared" si="131"/>
        <v/>
      </c>
      <c r="P413" s="28" t="str">
        <f t="shared" si="132"/>
        <v/>
      </c>
      <c r="Q413" s="29" t="str">
        <f t="shared" si="133"/>
        <v/>
      </c>
      <c r="R413" s="28" t="str">
        <f t="shared" si="134"/>
        <v/>
      </c>
      <c r="S413" s="29" t="str">
        <f t="shared" si="135"/>
        <v/>
      </c>
      <c r="T413" s="28" t="str">
        <f t="shared" si="136"/>
        <v/>
      </c>
      <c r="U413" s="29" t="str">
        <f t="shared" si="137"/>
        <v/>
      </c>
      <c r="V413" s="28" t="str">
        <f t="shared" si="138"/>
        <v/>
      </c>
      <c r="W413" s="29" t="str">
        <f t="shared" si="139"/>
        <v/>
      </c>
    </row>
    <row r="414" spans="1:23" x14ac:dyDescent="0.25">
      <c r="A414" s="14" t="str">
        <f t="shared" si="126"/>
        <v/>
      </c>
      <c r="B414" s="56" t="str">
        <f t="shared" ca="1" si="127"/>
        <v/>
      </c>
      <c r="C414" s="30" t="str">
        <f t="shared" si="140"/>
        <v/>
      </c>
      <c r="E414" s="25" t="str">
        <f t="shared" si="141"/>
        <v/>
      </c>
      <c r="F414" s="31" t="str">
        <f t="shared" si="142"/>
        <v/>
      </c>
      <c r="G414" s="31" t="str">
        <f t="shared" si="143"/>
        <v/>
      </c>
      <c r="H414" s="26" t="str">
        <f t="shared" si="146"/>
        <v/>
      </c>
      <c r="I414" s="25" t="str">
        <f t="shared" si="144"/>
        <v/>
      </c>
      <c r="K414" s="27" t="str">
        <f t="shared" si="145"/>
        <v/>
      </c>
      <c r="L414" s="28" t="str">
        <f t="shared" si="128"/>
        <v/>
      </c>
      <c r="M414" s="29" t="str">
        <f t="shared" si="129"/>
        <v/>
      </c>
      <c r="N414" s="28" t="str">
        <f t="shared" si="130"/>
        <v/>
      </c>
      <c r="O414" s="29" t="str">
        <f t="shared" si="131"/>
        <v/>
      </c>
      <c r="P414" s="28" t="str">
        <f t="shared" si="132"/>
        <v/>
      </c>
      <c r="Q414" s="29" t="str">
        <f t="shared" si="133"/>
        <v/>
      </c>
      <c r="R414" s="28" t="str">
        <f t="shared" si="134"/>
        <v/>
      </c>
      <c r="S414" s="29" t="str">
        <f t="shared" si="135"/>
        <v/>
      </c>
      <c r="T414" s="28" t="str">
        <f t="shared" si="136"/>
        <v/>
      </c>
      <c r="U414" s="29" t="str">
        <f t="shared" si="137"/>
        <v/>
      </c>
      <c r="V414" s="28" t="str">
        <f t="shared" si="138"/>
        <v/>
      </c>
      <c r="W414" s="29" t="str">
        <f t="shared" si="139"/>
        <v/>
      </c>
    </row>
    <row r="415" spans="1:23" x14ac:dyDescent="0.25">
      <c r="A415" s="14" t="str">
        <f t="shared" si="126"/>
        <v/>
      </c>
      <c r="B415" s="56" t="str">
        <f t="shared" ca="1" si="127"/>
        <v/>
      </c>
      <c r="C415" s="30" t="str">
        <f t="shared" si="140"/>
        <v/>
      </c>
      <c r="E415" s="25" t="str">
        <f t="shared" si="141"/>
        <v/>
      </c>
      <c r="F415" s="31" t="str">
        <f t="shared" si="142"/>
        <v/>
      </c>
      <c r="G415" s="31" t="str">
        <f t="shared" si="143"/>
        <v/>
      </c>
      <c r="H415" s="26" t="str">
        <f t="shared" si="146"/>
        <v/>
      </c>
      <c r="I415" s="25" t="str">
        <f t="shared" si="144"/>
        <v/>
      </c>
      <c r="K415" s="27" t="str">
        <f t="shared" si="145"/>
        <v/>
      </c>
      <c r="L415" s="28" t="str">
        <f t="shared" si="128"/>
        <v/>
      </c>
      <c r="M415" s="29" t="str">
        <f t="shared" si="129"/>
        <v/>
      </c>
      <c r="N415" s="28" t="str">
        <f t="shared" si="130"/>
        <v/>
      </c>
      <c r="O415" s="29" t="str">
        <f t="shared" si="131"/>
        <v/>
      </c>
      <c r="P415" s="28" t="str">
        <f t="shared" si="132"/>
        <v/>
      </c>
      <c r="Q415" s="29" t="str">
        <f t="shared" si="133"/>
        <v/>
      </c>
      <c r="R415" s="28" t="str">
        <f t="shared" si="134"/>
        <v/>
      </c>
      <c r="S415" s="29" t="str">
        <f t="shared" si="135"/>
        <v/>
      </c>
      <c r="T415" s="28" t="str">
        <f t="shared" si="136"/>
        <v/>
      </c>
      <c r="U415" s="29" t="str">
        <f t="shared" si="137"/>
        <v/>
      </c>
      <c r="V415" s="28" t="str">
        <f t="shared" si="138"/>
        <v/>
      </c>
      <c r="W415" s="29" t="str">
        <f t="shared" si="139"/>
        <v/>
      </c>
    </row>
    <row r="416" spans="1:23" x14ac:dyDescent="0.25">
      <c r="A416" s="14" t="str">
        <f t="shared" si="126"/>
        <v/>
      </c>
      <c r="B416" s="56" t="str">
        <f t="shared" ca="1" si="127"/>
        <v/>
      </c>
      <c r="C416" s="30" t="str">
        <f t="shared" si="140"/>
        <v/>
      </c>
      <c r="E416" s="25" t="str">
        <f t="shared" si="141"/>
        <v/>
      </c>
      <c r="F416" s="31" t="str">
        <f t="shared" si="142"/>
        <v/>
      </c>
      <c r="G416" s="31" t="str">
        <f t="shared" si="143"/>
        <v/>
      </c>
      <c r="H416" s="26" t="str">
        <f t="shared" si="146"/>
        <v/>
      </c>
      <c r="I416" s="25" t="str">
        <f t="shared" si="144"/>
        <v/>
      </c>
      <c r="K416" s="27" t="str">
        <f t="shared" si="145"/>
        <v/>
      </c>
      <c r="L416" s="28" t="str">
        <f t="shared" si="128"/>
        <v/>
      </c>
      <c r="M416" s="29" t="str">
        <f t="shared" si="129"/>
        <v/>
      </c>
      <c r="N416" s="28" t="str">
        <f t="shared" si="130"/>
        <v/>
      </c>
      <c r="O416" s="29" t="str">
        <f t="shared" si="131"/>
        <v/>
      </c>
      <c r="P416" s="28" t="str">
        <f t="shared" si="132"/>
        <v/>
      </c>
      <c r="Q416" s="29" t="str">
        <f t="shared" si="133"/>
        <v/>
      </c>
      <c r="R416" s="28" t="str">
        <f t="shared" si="134"/>
        <v/>
      </c>
      <c r="S416" s="29" t="str">
        <f t="shared" si="135"/>
        <v/>
      </c>
      <c r="T416" s="28" t="str">
        <f t="shared" si="136"/>
        <v/>
      </c>
      <c r="U416" s="29" t="str">
        <f t="shared" si="137"/>
        <v/>
      </c>
      <c r="V416" s="28" t="str">
        <f t="shared" si="138"/>
        <v/>
      </c>
      <c r="W416" s="29" t="str">
        <f t="shared" si="139"/>
        <v/>
      </c>
    </row>
    <row r="417" spans="1:23" x14ac:dyDescent="0.25">
      <c r="A417" s="14" t="str">
        <f t="shared" si="126"/>
        <v/>
      </c>
      <c r="B417" s="56" t="str">
        <f t="shared" ca="1" si="127"/>
        <v/>
      </c>
      <c r="C417" s="30" t="str">
        <f t="shared" si="140"/>
        <v/>
      </c>
      <c r="E417" s="25" t="str">
        <f t="shared" si="141"/>
        <v/>
      </c>
      <c r="F417" s="31" t="str">
        <f t="shared" si="142"/>
        <v/>
      </c>
      <c r="G417" s="31" t="str">
        <f t="shared" si="143"/>
        <v/>
      </c>
      <c r="H417" s="26" t="str">
        <f t="shared" si="146"/>
        <v/>
      </c>
      <c r="I417" s="25" t="str">
        <f t="shared" si="144"/>
        <v/>
      </c>
      <c r="K417" s="27" t="str">
        <f t="shared" si="145"/>
        <v/>
      </c>
      <c r="L417" s="28" t="str">
        <f t="shared" si="128"/>
        <v/>
      </c>
      <c r="M417" s="29" t="str">
        <f t="shared" si="129"/>
        <v/>
      </c>
      <c r="N417" s="28" t="str">
        <f t="shared" si="130"/>
        <v/>
      </c>
      <c r="O417" s="29" t="str">
        <f t="shared" si="131"/>
        <v/>
      </c>
      <c r="P417" s="28" t="str">
        <f t="shared" si="132"/>
        <v/>
      </c>
      <c r="Q417" s="29" t="str">
        <f t="shared" si="133"/>
        <v/>
      </c>
      <c r="R417" s="28" t="str">
        <f t="shared" si="134"/>
        <v/>
      </c>
      <c r="S417" s="29" t="str">
        <f t="shared" si="135"/>
        <v/>
      </c>
      <c r="T417" s="28" t="str">
        <f t="shared" si="136"/>
        <v/>
      </c>
      <c r="U417" s="29" t="str">
        <f t="shared" si="137"/>
        <v/>
      </c>
      <c r="V417" s="28" t="str">
        <f t="shared" si="138"/>
        <v/>
      </c>
      <c r="W417" s="29" t="str">
        <f t="shared" si="139"/>
        <v/>
      </c>
    </row>
    <row r="418" spans="1:23" x14ac:dyDescent="0.25">
      <c r="A418" s="14" t="str">
        <f t="shared" si="126"/>
        <v/>
      </c>
      <c r="B418" s="56" t="str">
        <f t="shared" ca="1" si="127"/>
        <v/>
      </c>
      <c r="C418" s="30" t="str">
        <f t="shared" si="140"/>
        <v/>
      </c>
      <c r="E418" s="25" t="str">
        <f t="shared" si="141"/>
        <v/>
      </c>
      <c r="F418" s="31" t="str">
        <f t="shared" si="142"/>
        <v/>
      </c>
      <c r="G418" s="31" t="str">
        <f t="shared" si="143"/>
        <v/>
      </c>
      <c r="H418" s="26" t="str">
        <f t="shared" si="146"/>
        <v/>
      </c>
      <c r="I418" s="25" t="str">
        <f t="shared" si="144"/>
        <v/>
      </c>
      <c r="K418" s="27" t="str">
        <f t="shared" si="145"/>
        <v/>
      </c>
      <c r="L418" s="28" t="str">
        <f t="shared" si="128"/>
        <v/>
      </c>
      <c r="M418" s="29" t="str">
        <f t="shared" si="129"/>
        <v/>
      </c>
      <c r="N418" s="28" t="str">
        <f t="shared" si="130"/>
        <v/>
      </c>
      <c r="O418" s="29" t="str">
        <f t="shared" si="131"/>
        <v/>
      </c>
      <c r="P418" s="28" t="str">
        <f t="shared" si="132"/>
        <v/>
      </c>
      <c r="Q418" s="29" t="str">
        <f t="shared" si="133"/>
        <v/>
      </c>
      <c r="R418" s="28" t="str">
        <f t="shared" si="134"/>
        <v/>
      </c>
      <c r="S418" s="29" t="str">
        <f t="shared" si="135"/>
        <v/>
      </c>
      <c r="T418" s="28" t="str">
        <f t="shared" si="136"/>
        <v/>
      </c>
      <c r="U418" s="29" t="str">
        <f t="shared" si="137"/>
        <v/>
      </c>
      <c r="V418" s="28" t="str">
        <f t="shared" si="138"/>
        <v/>
      </c>
      <c r="W418" s="29" t="str">
        <f t="shared" si="139"/>
        <v/>
      </c>
    </row>
    <row r="419" spans="1:23" x14ac:dyDescent="0.25">
      <c r="A419" s="14" t="str">
        <f t="shared" si="126"/>
        <v/>
      </c>
      <c r="B419" s="56" t="str">
        <f t="shared" ca="1" si="127"/>
        <v/>
      </c>
      <c r="C419" s="30" t="str">
        <f t="shared" si="140"/>
        <v/>
      </c>
      <c r="E419" s="25" t="str">
        <f t="shared" si="141"/>
        <v/>
      </c>
      <c r="F419" s="31" t="str">
        <f t="shared" si="142"/>
        <v/>
      </c>
      <c r="G419" s="31" t="str">
        <f t="shared" si="143"/>
        <v/>
      </c>
      <c r="H419" s="26" t="str">
        <f t="shared" si="146"/>
        <v/>
      </c>
      <c r="I419" s="25" t="str">
        <f t="shared" si="144"/>
        <v/>
      </c>
      <c r="K419" s="27" t="str">
        <f t="shared" si="145"/>
        <v/>
      </c>
      <c r="L419" s="28" t="str">
        <f t="shared" si="128"/>
        <v/>
      </c>
      <c r="M419" s="29" t="str">
        <f t="shared" si="129"/>
        <v/>
      </c>
      <c r="N419" s="28" t="str">
        <f t="shared" si="130"/>
        <v/>
      </c>
      <c r="O419" s="29" t="str">
        <f t="shared" si="131"/>
        <v/>
      </c>
      <c r="P419" s="28" t="str">
        <f t="shared" si="132"/>
        <v/>
      </c>
      <c r="Q419" s="29" t="str">
        <f t="shared" si="133"/>
        <v/>
      </c>
      <c r="R419" s="28" t="str">
        <f t="shared" si="134"/>
        <v/>
      </c>
      <c r="S419" s="29" t="str">
        <f t="shared" si="135"/>
        <v/>
      </c>
      <c r="T419" s="28" t="str">
        <f t="shared" si="136"/>
        <v/>
      </c>
      <c r="U419" s="29" t="str">
        <f t="shared" si="137"/>
        <v/>
      </c>
      <c r="V419" s="28" t="str">
        <f t="shared" si="138"/>
        <v/>
      </c>
      <c r="W419" s="29" t="str">
        <f t="shared" si="139"/>
        <v/>
      </c>
    </row>
    <row r="420" spans="1:23" x14ac:dyDescent="0.25">
      <c r="A420" s="14" t="str">
        <f t="shared" si="126"/>
        <v/>
      </c>
      <c r="B420" s="56" t="str">
        <f t="shared" ca="1" si="127"/>
        <v/>
      </c>
      <c r="C420" s="30" t="str">
        <f t="shared" si="140"/>
        <v/>
      </c>
      <c r="E420" s="25" t="str">
        <f t="shared" si="141"/>
        <v/>
      </c>
      <c r="F420" s="31" t="str">
        <f t="shared" si="142"/>
        <v/>
      </c>
      <c r="G420" s="31" t="str">
        <f t="shared" si="143"/>
        <v/>
      </c>
      <c r="H420" s="26" t="str">
        <f t="shared" si="146"/>
        <v/>
      </c>
      <c r="I420" s="25" t="str">
        <f t="shared" si="144"/>
        <v/>
      </c>
      <c r="K420" s="27" t="str">
        <f t="shared" si="145"/>
        <v/>
      </c>
      <c r="L420" s="28" t="str">
        <f t="shared" si="128"/>
        <v/>
      </c>
      <c r="M420" s="29" t="str">
        <f t="shared" si="129"/>
        <v/>
      </c>
      <c r="N420" s="28" t="str">
        <f t="shared" si="130"/>
        <v/>
      </c>
      <c r="O420" s="29" t="str">
        <f t="shared" si="131"/>
        <v/>
      </c>
      <c r="P420" s="28" t="str">
        <f t="shared" si="132"/>
        <v/>
      </c>
      <c r="Q420" s="29" t="str">
        <f t="shared" si="133"/>
        <v/>
      </c>
      <c r="R420" s="28" t="str">
        <f t="shared" si="134"/>
        <v/>
      </c>
      <c r="S420" s="29" t="str">
        <f t="shared" si="135"/>
        <v/>
      </c>
      <c r="T420" s="28" t="str">
        <f t="shared" si="136"/>
        <v/>
      </c>
      <c r="U420" s="29" t="str">
        <f t="shared" si="137"/>
        <v/>
      </c>
      <c r="V420" s="28" t="str">
        <f t="shared" si="138"/>
        <v/>
      </c>
      <c r="W420" s="29" t="str">
        <f t="shared" si="139"/>
        <v/>
      </c>
    </row>
    <row r="421" spans="1:23" x14ac:dyDescent="0.25">
      <c r="A421" s="14" t="str">
        <f t="shared" si="126"/>
        <v/>
      </c>
      <c r="B421" s="56" t="str">
        <f t="shared" ca="1" si="127"/>
        <v/>
      </c>
      <c r="C421" s="30" t="str">
        <f t="shared" si="140"/>
        <v/>
      </c>
      <c r="E421" s="25" t="str">
        <f t="shared" si="141"/>
        <v/>
      </c>
      <c r="F421" s="31" t="str">
        <f t="shared" si="142"/>
        <v/>
      </c>
      <c r="G421" s="31" t="str">
        <f t="shared" si="143"/>
        <v/>
      </c>
      <c r="H421" s="26" t="str">
        <f t="shared" si="146"/>
        <v/>
      </c>
      <c r="I421" s="25" t="str">
        <f t="shared" si="144"/>
        <v/>
      </c>
      <c r="K421" s="27" t="str">
        <f t="shared" si="145"/>
        <v/>
      </c>
      <c r="L421" s="28" t="str">
        <f t="shared" si="128"/>
        <v/>
      </c>
      <c r="M421" s="29" t="str">
        <f t="shared" si="129"/>
        <v/>
      </c>
      <c r="N421" s="28" t="str">
        <f t="shared" si="130"/>
        <v/>
      </c>
      <c r="O421" s="29" t="str">
        <f t="shared" si="131"/>
        <v/>
      </c>
      <c r="P421" s="28" t="str">
        <f t="shared" si="132"/>
        <v/>
      </c>
      <c r="Q421" s="29" t="str">
        <f t="shared" si="133"/>
        <v/>
      </c>
      <c r="R421" s="28" t="str">
        <f t="shared" si="134"/>
        <v/>
      </c>
      <c r="S421" s="29" t="str">
        <f t="shared" si="135"/>
        <v/>
      </c>
      <c r="T421" s="28" t="str">
        <f t="shared" si="136"/>
        <v/>
      </c>
      <c r="U421" s="29" t="str">
        <f t="shared" si="137"/>
        <v/>
      </c>
      <c r="V421" s="28" t="str">
        <f t="shared" si="138"/>
        <v/>
      </c>
      <c r="W421" s="29" t="str">
        <f t="shared" si="139"/>
        <v/>
      </c>
    </row>
    <row r="422" spans="1:23" x14ac:dyDescent="0.25">
      <c r="A422" s="14" t="str">
        <f t="shared" si="126"/>
        <v/>
      </c>
      <c r="B422" s="56" t="str">
        <f t="shared" ca="1" si="127"/>
        <v/>
      </c>
      <c r="C422" s="30" t="str">
        <f t="shared" si="140"/>
        <v/>
      </c>
      <c r="E422" s="25" t="str">
        <f t="shared" si="141"/>
        <v/>
      </c>
      <c r="F422" s="31" t="str">
        <f t="shared" si="142"/>
        <v/>
      </c>
      <c r="G422" s="31" t="str">
        <f t="shared" si="143"/>
        <v/>
      </c>
      <c r="H422" s="26" t="str">
        <f t="shared" si="146"/>
        <v/>
      </c>
      <c r="I422" s="25" t="str">
        <f t="shared" si="144"/>
        <v/>
      </c>
      <c r="K422" s="27" t="str">
        <f t="shared" si="145"/>
        <v/>
      </c>
      <c r="L422" s="28" t="str">
        <f t="shared" si="128"/>
        <v/>
      </c>
      <c r="M422" s="29" t="str">
        <f t="shared" si="129"/>
        <v/>
      </c>
      <c r="N422" s="28" t="str">
        <f t="shared" si="130"/>
        <v/>
      </c>
      <c r="O422" s="29" t="str">
        <f t="shared" si="131"/>
        <v/>
      </c>
      <c r="P422" s="28" t="str">
        <f t="shared" si="132"/>
        <v/>
      </c>
      <c r="Q422" s="29" t="str">
        <f t="shared" si="133"/>
        <v/>
      </c>
      <c r="R422" s="28" t="str">
        <f t="shared" si="134"/>
        <v/>
      </c>
      <c r="S422" s="29" t="str">
        <f t="shared" si="135"/>
        <v/>
      </c>
      <c r="T422" s="28" t="str">
        <f t="shared" si="136"/>
        <v/>
      </c>
      <c r="U422" s="29" t="str">
        <f t="shared" si="137"/>
        <v/>
      </c>
      <c r="V422" s="28" t="str">
        <f t="shared" si="138"/>
        <v/>
      </c>
      <c r="W422" s="29" t="str">
        <f t="shared" si="139"/>
        <v/>
      </c>
    </row>
    <row r="423" spans="1:23" x14ac:dyDescent="0.25">
      <c r="A423" s="14" t="str">
        <f t="shared" si="126"/>
        <v/>
      </c>
      <c r="B423" s="56" t="str">
        <f t="shared" ca="1" si="127"/>
        <v/>
      </c>
      <c r="C423" s="30" t="str">
        <f t="shared" si="140"/>
        <v/>
      </c>
      <c r="E423" s="25" t="str">
        <f t="shared" si="141"/>
        <v/>
      </c>
      <c r="F423" s="31" t="str">
        <f t="shared" si="142"/>
        <v/>
      </c>
      <c r="G423" s="31" t="str">
        <f t="shared" si="143"/>
        <v/>
      </c>
      <c r="H423" s="26" t="str">
        <f t="shared" si="146"/>
        <v/>
      </c>
      <c r="I423" s="25" t="str">
        <f t="shared" si="144"/>
        <v/>
      </c>
      <c r="K423" s="27" t="str">
        <f t="shared" si="145"/>
        <v/>
      </c>
      <c r="L423" s="28" t="str">
        <f t="shared" si="128"/>
        <v/>
      </c>
      <c r="M423" s="29" t="str">
        <f t="shared" si="129"/>
        <v/>
      </c>
      <c r="N423" s="28" t="str">
        <f t="shared" si="130"/>
        <v/>
      </c>
      <c r="O423" s="29" t="str">
        <f t="shared" si="131"/>
        <v/>
      </c>
      <c r="P423" s="28" t="str">
        <f t="shared" si="132"/>
        <v/>
      </c>
      <c r="Q423" s="29" t="str">
        <f t="shared" si="133"/>
        <v/>
      </c>
      <c r="R423" s="28" t="str">
        <f t="shared" si="134"/>
        <v/>
      </c>
      <c r="S423" s="29" t="str">
        <f t="shared" si="135"/>
        <v/>
      </c>
      <c r="T423" s="28" t="str">
        <f t="shared" si="136"/>
        <v/>
      </c>
      <c r="U423" s="29" t="str">
        <f t="shared" si="137"/>
        <v/>
      </c>
      <c r="V423" s="28" t="str">
        <f t="shared" si="138"/>
        <v/>
      </c>
      <c r="W423" s="29" t="str">
        <f t="shared" si="139"/>
        <v/>
      </c>
    </row>
    <row r="424" spans="1:23" x14ac:dyDescent="0.25">
      <c r="A424" s="14" t="str">
        <f t="shared" si="126"/>
        <v/>
      </c>
      <c r="B424" s="56" t="str">
        <f t="shared" ca="1" si="127"/>
        <v/>
      </c>
      <c r="C424" s="30" t="str">
        <f t="shared" si="140"/>
        <v/>
      </c>
      <c r="E424" s="25" t="str">
        <f t="shared" si="141"/>
        <v/>
      </c>
      <c r="F424" s="31" t="str">
        <f t="shared" si="142"/>
        <v/>
      </c>
      <c r="G424" s="31" t="str">
        <f t="shared" si="143"/>
        <v/>
      </c>
      <c r="H424" s="26" t="str">
        <f t="shared" si="146"/>
        <v/>
      </c>
      <c r="I424" s="25" t="str">
        <f t="shared" si="144"/>
        <v/>
      </c>
      <c r="K424" s="27" t="str">
        <f t="shared" si="145"/>
        <v/>
      </c>
      <c r="L424" s="28" t="str">
        <f t="shared" si="128"/>
        <v/>
      </c>
      <c r="M424" s="29" t="str">
        <f t="shared" si="129"/>
        <v/>
      </c>
      <c r="N424" s="28" t="str">
        <f t="shared" si="130"/>
        <v/>
      </c>
      <c r="O424" s="29" t="str">
        <f t="shared" si="131"/>
        <v/>
      </c>
      <c r="P424" s="28" t="str">
        <f t="shared" si="132"/>
        <v/>
      </c>
      <c r="Q424" s="29" t="str">
        <f t="shared" si="133"/>
        <v/>
      </c>
      <c r="R424" s="28" t="str">
        <f t="shared" si="134"/>
        <v/>
      </c>
      <c r="S424" s="29" t="str">
        <f t="shared" si="135"/>
        <v/>
      </c>
      <c r="T424" s="28" t="str">
        <f t="shared" si="136"/>
        <v/>
      </c>
      <c r="U424" s="29" t="str">
        <f t="shared" si="137"/>
        <v/>
      </c>
      <c r="V424" s="28" t="str">
        <f t="shared" si="138"/>
        <v/>
      </c>
      <c r="W424" s="29" t="str">
        <f t="shared" si="139"/>
        <v/>
      </c>
    </row>
    <row r="425" spans="1:23" x14ac:dyDescent="0.25">
      <c r="A425" s="14" t="str">
        <f t="shared" si="126"/>
        <v/>
      </c>
      <c r="B425" s="56" t="str">
        <f t="shared" ca="1" si="127"/>
        <v/>
      </c>
      <c r="C425" s="30" t="str">
        <f t="shared" si="140"/>
        <v/>
      </c>
      <c r="E425" s="25" t="str">
        <f t="shared" si="141"/>
        <v/>
      </c>
      <c r="F425" s="31" t="str">
        <f t="shared" si="142"/>
        <v/>
      </c>
      <c r="G425" s="31" t="str">
        <f t="shared" si="143"/>
        <v/>
      </c>
      <c r="H425" s="26" t="str">
        <f t="shared" si="146"/>
        <v/>
      </c>
      <c r="I425" s="25" t="str">
        <f t="shared" si="144"/>
        <v/>
      </c>
      <c r="K425" s="27" t="str">
        <f t="shared" si="145"/>
        <v/>
      </c>
      <c r="L425" s="28" t="str">
        <f t="shared" si="128"/>
        <v/>
      </c>
      <c r="M425" s="29" t="str">
        <f t="shared" si="129"/>
        <v/>
      </c>
      <c r="N425" s="28" t="str">
        <f t="shared" si="130"/>
        <v/>
      </c>
      <c r="O425" s="29" t="str">
        <f t="shared" si="131"/>
        <v/>
      </c>
      <c r="P425" s="28" t="str">
        <f t="shared" si="132"/>
        <v/>
      </c>
      <c r="Q425" s="29" t="str">
        <f t="shared" si="133"/>
        <v/>
      </c>
      <c r="R425" s="28" t="str">
        <f t="shared" si="134"/>
        <v/>
      </c>
      <c r="S425" s="29" t="str">
        <f t="shared" si="135"/>
        <v/>
      </c>
      <c r="T425" s="28" t="str">
        <f t="shared" si="136"/>
        <v/>
      </c>
      <c r="U425" s="29" t="str">
        <f t="shared" si="137"/>
        <v/>
      </c>
      <c r="V425" s="28" t="str">
        <f t="shared" si="138"/>
        <v/>
      </c>
      <c r="W425" s="29" t="str">
        <f t="shared" si="139"/>
        <v/>
      </c>
    </row>
    <row r="426" spans="1:23" x14ac:dyDescent="0.25">
      <c r="A426" s="14" t="str">
        <f t="shared" si="126"/>
        <v/>
      </c>
      <c r="B426" s="56" t="str">
        <f t="shared" ca="1" si="127"/>
        <v/>
      </c>
      <c r="C426" s="30" t="str">
        <f t="shared" si="140"/>
        <v/>
      </c>
      <c r="E426" s="25" t="str">
        <f t="shared" si="141"/>
        <v/>
      </c>
      <c r="F426" s="31" t="str">
        <f t="shared" si="142"/>
        <v/>
      </c>
      <c r="G426" s="31" t="str">
        <f t="shared" si="143"/>
        <v/>
      </c>
      <c r="H426" s="26" t="str">
        <f t="shared" si="146"/>
        <v/>
      </c>
      <c r="I426" s="25" t="str">
        <f t="shared" si="144"/>
        <v/>
      </c>
      <c r="K426" s="27" t="str">
        <f t="shared" si="145"/>
        <v/>
      </c>
      <c r="L426" s="28" t="str">
        <f t="shared" si="128"/>
        <v/>
      </c>
      <c r="M426" s="29" t="str">
        <f t="shared" si="129"/>
        <v/>
      </c>
      <c r="N426" s="28" t="str">
        <f t="shared" si="130"/>
        <v/>
      </c>
      <c r="O426" s="29" t="str">
        <f t="shared" si="131"/>
        <v/>
      </c>
      <c r="P426" s="28" t="str">
        <f t="shared" si="132"/>
        <v/>
      </c>
      <c r="Q426" s="29" t="str">
        <f t="shared" si="133"/>
        <v/>
      </c>
      <c r="R426" s="28" t="str">
        <f t="shared" si="134"/>
        <v/>
      </c>
      <c r="S426" s="29" t="str">
        <f t="shared" si="135"/>
        <v/>
      </c>
      <c r="T426" s="28" t="str">
        <f t="shared" si="136"/>
        <v/>
      </c>
      <c r="U426" s="29" t="str">
        <f t="shared" si="137"/>
        <v/>
      </c>
      <c r="V426" s="28" t="str">
        <f t="shared" si="138"/>
        <v/>
      </c>
      <c r="W426" s="29" t="str">
        <f t="shared" si="139"/>
        <v/>
      </c>
    </row>
    <row r="427" spans="1:23" x14ac:dyDescent="0.25">
      <c r="A427" s="14" t="str">
        <f t="shared" si="126"/>
        <v/>
      </c>
      <c r="B427" s="56" t="str">
        <f t="shared" ca="1" si="127"/>
        <v/>
      </c>
      <c r="C427" s="30" t="str">
        <f t="shared" si="140"/>
        <v/>
      </c>
      <c r="E427" s="25" t="str">
        <f t="shared" si="141"/>
        <v/>
      </c>
      <c r="F427" s="31" t="str">
        <f t="shared" si="142"/>
        <v/>
      </c>
      <c r="G427" s="31" t="str">
        <f t="shared" si="143"/>
        <v/>
      </c>
      <c r="H427" s="26" t="str">
        <f t="shared" si="146"/>
        <v/>
      </c>
      <c r="I427" s="25" t="str">
        <f t="shared" si="144"/>
        <v/>
      </c>
      <c r="K427" s="27" t="str">
        <f t="shared" si="145"/>
        <v/>
      </c>
      <c r="L427" s="28" t="str">
        <f t="shared" si="128"/>
        <v/>
      </c>
      <c r="M427" s="29" t="str">
        <f t="shared" si="129"/>
        <v/>
      </c>
      <c r="N427" s="28" t="str">
        <f t="shared" si="130"/>
        <v/>
      </c>
      <c r="O427" s="29" t="str">
        <f t="shared" si="131"/>
        <v/>
      </c>
      <c r="P427" s="28" t="str">
        <f t="shared" si="132"/>
        <v/>
      </c>
      <c r="Q427" s="29" t="str">
        <f t="shared" si="133"/>
        <v/>
      </c>
      <c r="R427" s="28" t="str">
        <f t="shared" si="134"/>
        <v/>
      </c>
      <c r="S427" s="29" t="str">
        <f t="shared" si="135"/>
        <v/>
      </c>
      <c r="T427" s="28" t="str">
        <f t="shared" si="136"/>
        <v/>
      </c>
      <c r="U427" s="29" t="str">
        <f t="shared" si="137"/>
        <v/>
      </c>
      <c r="V427" s="28" t="str">
        <f t="shared" si="138"/>
        <v/>
      </c>
      <c r="W427" s="29" t="str">
        <f t="shared" si="139"/>
        <v/>
      </c>
    </row>
    <row r="428" spans="1:23" x14ac:dyDescent="0.25">
      <c r="A428" s="14" t="str">
        <f t="shared" si="126"/>
        <v/>
      </c>
      <c r="B428" s="56" t="str">
        <f t="shared" ca="1" si="127"/>
        <v/>
      </c>
      <c r="C428" s="30" t="str">
        <f t="shared" si="140"/>
        <v/>
      </c>
      <c r="E428" s="25" t="str">
        <f t="shared" si="141"/>
        <v/>
      </c>
      <c r="F428" s="31" t="str">
        <f t="shared" si="142"/>
        <v/>
      </c>
      <c r="G428" s="31" t="str">
        <f t="shared" si="143"/>
        <v/>
      </c>
      <c r="H428" s="26" t="str">
        <f t="shared" si="146"/>
        <v/>
      </c>
      <c r="I428" s="25" t="str">
        <f t="shared" si="144"/>
        <v/>
      </c>
      <c r="K428" s="27" t="str">
        <f t="shared" si="145"/>
        <v/>
      </c>
      <c r="L428" s="28" t="str">
        <f t="shared" si="128"/>
        <v/>
      </c>
      <c r="M428" s="29" t="str">
        <f t="shared" si="129"/>
        <v/>
      </c>
      <c r="N428" s="28" t="str">
        <f t="shared" si="130"/>
        <v/>
      </c>
      <c r="O428" s="29" t="str">
        <f t="shared" si="131"/>
        <v/>
      </c>
      <c r="P428" s="28" t="str">
        <f t="shared" si="132"/>
        <v/>
      </c>
      <c r="Q428" s="29" t="str">
        <f t="shared" si="133"/>
        <v/>
      </c>
      <c r="R428" s="28" t="str">
        <f t="shared" si="134"/>
        <v/>
      </c>
      <c r="S428" s="29" t="str">
        <f t="shared" si="135"/>
        <v/>
      </c>
      <c r="T428" s="28" t="str">
        <f t="shared" si="136"/>
        <v/>
      </c>
      <c r="U428" s="29" t="str">
        <f t="shared" si="137"/>
        <v/>
      </c>
      <c r="V428" s="28" t="str">
        <f t="shared" si="138"/>
        <v/>
      </c>
      <c r="W428" s="29" t="str">
        <f t="shared" si="139"/>
        <v/>
      </c>
    </row>
    <row r="429" spans="1:23" x14ac:dyDescent="0.25">
      <c r="A429" s="14" t="str">
        <f t="shared" si="126"/>
        <v/>
      </c>
      <c r="B429" s="56" t="str">
        <f t="shared" ca="1" si="127"/>
        <v/>
      </c>
      <c r="C429" s="30" t="str">
        <f t="shared" si="140"/>
        <v/>
      </c>
      <c r="E429" s="25" t="str">
        <f t="shared" si="141"/>
        <v/>
      </c>
      <c r="F429" s="31" t="str">
        <f t="shared" si="142"/>
        <v/>
      </c>
      <c r="G429" s="31" t="str">
        <f t="shared" si="143"/>
        <v/>
      </c>
      <c r="H429" s="26" t="str">
        <f t="shared" si="146"/>
        <v/>
      </c>
      <c r="I429" s="25" t="str">
        <f t="shared" si="144"/>
        <v/>
      </c>
      <c r="K429" s="27" t="str">
        <f t="shared" si="145"/>
        <v/>
      </c>
      <c r="L429" s="28" t="str">
        <f t="shared" si="128"/>
        <v/>
      </c>
      <c r="M429" s="29" t="str">
        <f t="shared" si="129"/>
        <v/>
      </c>
      <c r="N429" s="28" t="str">
        <f t="shared" si="130"/>
        <v/>
      </c>
      <c r="O429" s="29" t="str">
        <f t="shared" si="131"/>
        <v/>
      </c>
      <c r="P429" s="28" t="str">
        <f t="shared" si="132"/>
        <v/>
      </c>
      <c r="Q429" s="29" t="str">
        <f t="shared" si="133"/>
        <v/>
      </c>
      <c r="R429" s="28" t="str">
        <f t="shared" si="134"/>
        <v/>
      </c>
      <c r="S429" s="29" t="str">
        <f t="shared" si="135"/>
        <v/>
      </c>
      <c r="T429" s="28" t="str">
        <f t="shared" si="136"/>
        <v/>
      </c>
      <c r="U429" s="29" t="str">
        <f t="shared" si="137"/>
        <v/>
      </c>
      <c r="V429" s="28" t="str">
        <f t="shared" si="138"/>
        <v/>
      </c>
      <c r="W429" s="29" t="str">
        <f t="shared" si="139"/>
        <v/>
      </c>
    </row>
    <row r="430" spans="1:23" x14ac:dyDescent="0.25">
      <c r="A430" s="14" t="str">
        <f t="shared" si="126"/>
        <v/>
      </c>
      <c r="B430" s="56" t="str">
        <f t="shared" ca="1" si="127"/>
        <v/>
      </c>
      <c r="C430" s="30" t="str">
        <f t="shared" si="140"/>
        <v/>
      </c>
      <c r="E430" s="25" t="str">
        <f t="shared" si="141"/>
        <v/>
      </c>
      <c r="F430" s="31" t="str">
        <f t="shared" si="142"/>
        <v/>
      </c>
      <c r="G430" s="31" t="str">
        <f t="shared" si="143"/>
        <v/>
      </c>
      <c r="H430" s="26" t="str">
        <f t="shared" si="146"/>
        <v/>
      </c>
      <c r="I430" s="25" t="str">
        <f t="shared" si="144"/>
        <v/>
      </c>
      <c r="K430" s="27" t="str">
        <f t="shared" si="145"/>
        <v/>
      </c>
      <c r="L430" s="28" t="str">
        <f t="shared" si="128"/>
        <v/>
      </c>
      <c r="M430" s="29" t="str">
        <f t="shared" si="129"/>
        <v/>
      </c>
      <c r="N430" s="28" t="str">
        <f t="shared" si="130"/>
        <v/>
      </c>
      <c r="O430" s="29" t="str">
        <f t="shared" si="131"/>
        <v/>
      </c>
      <c r="P430" s="28" t="str">
        <f t="shared" si="132"/>
        <v/>
      </c>
      <c r="Q430" s="29" t="str">
        <f t="shared" si="133"/>
        <v/>
      </c>
      <c r="R430" s="28" t="str">
        <f t="shared" si="134"/>
        <v/>
      </c>
      <c r="S430" s="29" t="str">
        <f t="shared" si="135"/>
        <v/>
      </c>
      <c r="T430" s="28" t="str">
        <f t="shared" si="136"/>
        <v/>
      </c>
      <c r="U430" s="29" t="str">
        <f t="shared" si="137"/>
        <v/>
      </c>
      <c r="V430" s="28" t="str">
        <f t="shared" si="138"/>
        <v/>
      </c>
      <c r="W430" s="29" t="str">
        <f t="shared" si="139"/>
        <v/>
      </c>
    </row>
    <row r="431" spans="1:23" x14ac:dyDescent="0.25">
      <c r="A431" s="14" t="str">
        <f t="shared" si="126"/>
        <v/>
      </c>
      <c r="B431" s="56" t="str">
        <f t="shared" ca="1" si="127"/>
        <v/>
      </c>
      <c r="C431" s="30" t="str">
        <f t="shared" si="140"/>
        <v/>
      </c>
      <c r="E431" s="25" t="str">
        <f t="shared" si="141"/>
        <v/>
      </c>
      <c r="F431" s="31" t="str">
        <f t="shared" si="142"/>
        <v/>
      </c>
      <c r="G431" s="31" t="str">
        <f t="shared" si="143"/>
        <v/>
      </c>
      <c r="H431" s="26" t="str">
        <f t="shared" si="146"/>
        <v/>
      </c>
      <c r="I431" s="25" t="str">
        <f t="shared" si="144"/>
        <v/>
      </c>
      <c r="K431" s="27" t="str">
        <f t="shared" si="145"/>
        <v/>
      </c>
      <c r="L431" s="28" t="str">
        <f t="shared" si="128"/>
        <v/>
      </c>
      <c r="M431" s="29" t="str">
        <f t="shared" si="129"/>
        <v/>
      </c>
      <c r="N431" s="28" t="str">
        <f t="shared" si="130"/>
        <v/>
      </c>
      <c r="O431" s="29" t="str">
        <f t="shared" si="131"/>
        <v/>
      </c>
      <c r="P431" s="28" t="str">
        <f t="shared" si="132"/>
        <v/>
      </c>
      <c r="Q431" s="29" t="str">
        <f t="shared" si="133"/>
        <v/>
      </c>
      <c r="R431" s="28" t="str">
        <f t="shared" si="134"/>
        <v/>
      </c>
      <c r="S431" s="29" t="str">
        <f t="shared" si="135"/>
        <v/>
      </c>
      <c r="T431" s="28" t="str">
        <f t="shared" si="136"/>
        <v/>
      </c>
      <c r="U431" s="29" t="str">
        <f t="shared" si="137"/>
        <v/>
      </c>
      <c r="V431" s="28" t="str">
        <f t="shared" si="138"/>
        <v/>
      </c>
      <c r="W431" s="29" t="str">
        <f t="shared" si="139"/>
        <v/>
      </c>
    </row>
    <row r="432" spans="1:23" x14ac:dyDescent="0.25">
      <c r="A432" s="14" t="str">
        <f t="shared" si="126"/>
        <v/>
      </c>
      <c r="B432" s="56" t="str">
        <f t="shared" ca="1" si="127"/>
        <v/>
      </c>
      <c r="C432" s="30" t="str">
        <f t="shared" si="140"/>
        <v/>
      </c>
      <c r="E432" s="25" t="str">
        <f t="shared" si="141"/>
        <v/>
      </c>
      <c r="F432" s="31" t="str">
        <f t="shared" si="142"/>
        <v/>
      </c>
      <c r="G432" s="31" t="str">
        <f t="shared" si="143"/>
        <v/>
      </c>
      <c r="H432" s="26" t="str">
        <f t="shared" si="146"/>
        <v/>
      </c>
      <c r="I432" s="25" t="str">
        <f t="shared" si="144"/>
        <v/>
      </c>
      <c r="K432" s="27" t="str">
        <f t="shared" si="145"/>
        <v/>
      </c>
      <c r="L432" s="28" t="str">
        <f t="shared" si="128"/>
        <v/>
      </c>
      <c r="M432" s="29" t="str">
        <f t="shared" si="129"/>
        <v/>
      </c>
      <c r="N432" s="28" t="str">
        <f t="shared" si="130"/>
        <v/>
      </c>
      <c r="O432" s="29" t="str">
        <f t="shared" si="131"/>
        <v/>
      </c>
      <c r="P432" s="28" t="str">
        <f t="shared" si="132"/>
        <v/>
      </c>
      <c r="Q432" s="29" t="str">
        <f t="shared" si="133"/>
        <v/>
      </c>
      <c r="R432" s="28" t="str">
        <f t="shared" si="134"/>
        <v/>
      </c>
      <c r="S432" s="29" t="str">
        <f t="shared" si="135"/>
        <v/>
      </c>
      <c r="T432" s="28" t="str">
        <f t="shared" si="136"/>
        <v/>
      </c>
      <c r="U432" s="29" t="str">
        <f t="shared" si="137"/>
        <v/>
      </c>
      <c r="V432" s="28" t="str">
        <f t="shared" si="138"/>
        <v/>
      </c>
      <c r="W432" s="29" t="str">
        <f t="shared" si="139"/>
        <v/>
      </c>
    </row>
    <row r="433" spans="1:23" x14ac:dyDescent="0.25">
      <c r="A433" s="14" t="str">
        <f t="shared" si="126"/>
        <v/>
      </c>
      <c r="B433" s="56" t="str">
        <f t="shared" ca="1" si="127"/>
        <v/>
      </c>
      <c r="C433" s="30" t="str">
        <f t="shared" si="140"/>
        <v/>
      </c>
      <c r="E433" s="25" t="str">
        <f t="shared" si="141"/>
        <v/>
      </c>
      <c r="F433" s="31" t="str">
        <f t="shared" si="142"/>
        <v/>
      </c>
      <c r="G433" s="31" t="str">
        <f t="shared" si="143"/>
        <v/>
      </c>
      <c r="H433" s="26" t="str">
        <f t="shared" si="146"/>
        <v/>
      </c>
      <c r="I433" s="25" t="str">
        <f t="shared" si="144"/>
        <v/>
      </c>
      <c r="K433" s="27" t="str">
        <f t="shared" si="145"/>
        <v/>
      </c>
      <c r="L433" s="28" t="str">
        <f t="shared" si="128"/>
        <v/>
      </c>
      <c r="M433" s="29" t="str">
        <f t="shared" si="129"/>
        <v/>
      </c>
      <c r="N433" s="28" t="str">
        <f t="shared" si="130"/>
        <v/>
      </c>
      <c r="O433" s="29" t="str">
        <f t="shared" si="131"/>
        <v/>
      </c>
      <c r="P433" s="28" t="str">
        <f t="shared" si="132"/>
        <v/>
      </c>
      <c r="Q433" s="29" t="str">
        <f t="shared" si="133"/>
        <v/>
      </c>
      <c r="R433" s="28" t="str">
        <f t="shared" si="134"/>
        <v/>
      </c>
      <c r="S433" s="29" t="str">
        <f t="shared" si="135"/>
        <v/>
      </c>
      <c r="T433" s="28" t="str">
        <f t="shared" si="136"/>
        <v/>
      </c>
      <c r="U433" s="29" t="str">
        <f t="shared" si="137"/>
        <v/>
      </c>
      <c r="V433" s="28" t="str">
        <f t="shared" si="138"/>
        <v/>
      </c>
      <c r="W433" s="29" t="str">
        <f t="shared" si="139"/>
        <v/>
      </c>
    </row>
    <row r="434" spans="1:23" x14ac:dyDescent="0.25">
      <c r="A434" s="14" t="str">
        <f t="shared" si="126"/>
        <v/>
      </c>
      <c r="B434" s="56" t="str">
        <f t="shared" ca="1" si="127"/>
        <v/>
      </c>
      <c r="C434" s="30" t="str">
        <f t="shared" si="140"/>
        <v/>
      </c>
      <c r="E434" s="25" t="str">
        <f t="shared" si="141"/>
        <v/>
      </c>
      <c r="F434" s="31" t="str">
        <f t="shared" si="142"/>
        <v/>
      </c>
      <c r="G434" s="31" t="str">
        <f t="shared" si="143"/>
        <v/>
      </c>
      <c r="H434" s="26" t="str">
        <f t="shared" si="146"/>
        <v/>
      </c>
      <c r="I434" s="25" t="str">
        <f t="shared" si="144"/>
        <v/>
      </c>
      <c r="K434" s="27" t="str">
        <f t="shared" si="145"/>
        <v/>
      </c>
      <c r="L434" s="28" t="str">
        <f t="shared" si="128"/>
        <v/>
      </c>
      <c r="M434" s="29" t="str">
        <f t="shared" si="129"/>
        <v/>
      </c>
      <c r="N434" s="28" t="str">
        <f t="shared" si="130"/>
        <v/>
      </c>
      <c r="O434" s="29" t="str">
        <f t="shared" si="131"/>
        <v/>
      </c>
      <c r="P434" s="28" t="str">
        <f t="shared" si="132"/>
        <v/>
      </c>
      <c r="Q434" s="29" t="str">
        <f t="shared" si="133"/>
        <v/>
      </c>
      <c r="R434" s="28" t="str">
        <f t="shared" si="134"/>
        <v/>
      </c>
      <c r="S434" s="29" t="str">
        <f t="shared" si="135"/>
        <v/>
      </c>
      <c r="T434" s="28" t="str">
        <f t="shared" si="136"/>
        <v/>
      </c>
      <c r="U434" s="29" t="str">
        <f t="shared" si="137"/>
        <v/>
      </c>
      <c r="V434" s="28" t="str">
        <f t="shared" si="138"/>
        <v/>
      </c>
      <c r="W434" s="29" t="str">
        <f t="shared" si="139"/>
        <v/>
      </c>
    </row>
    <row r="435" spans="1:23" x14ac:dyDescent="0.25">
      <c r="A435" s="14" t="str">
        <f t="shared" si="126"/>
        <v/>
      </c>
      <c r="B435" s="56" t="str">
        <f t="shared" ca="1" si="127"/>
        <v/>
      </c>
      <c r="C435" s="30" t="str">
        <f t="shared" si="140"/>
        <v/>
      </c>
      <c r="E435" s="25" t="str">
        <f t="shared" si="141"/>
        <v/>
      </c>
      <c r="F435" s="31" t="str">
        <f t="shared" si="142"/>
        <v/>
      </c>
      <c r="G435" s="31" t="str">
        <f t="shared" si="143"/>
        <v/>
      </c>
      <c r="H435" s="26" t="str">
        <f t="shared" si="146"/>
        <v/>
      </c>
      <c r="I435" s="25" t="str">
        <f t="shared" si="144"/>
        <v/>
      </c>
      <c r="K435" s="27" t="str">
        <f t="shared" si="145"/>
        <v/>
      </c>
      <c r="L435" s="28" t="str">
        <f t="shared" si="128"/>
        <v/>
      </c>
      <c r="M435" s="29" t="str">
        <f t="shared" si="129"/>
        <v/>
      </c>
      <c r="N435" s="28" t="str">
        <f t="shared" si="130"/>
        <v/>
      </c>
      <c r="O435" s="29" t="str">
        <f t="shared" si="131"/>
        <v/>
      </c>
      <c r="P435" s="28" t="str">
        <f t="shared" si="132"/>
        <v/>
      </c>
      <c r="Q435" s="29" t="str">
        <f t="shared" si="133"/>
        <v/>
      </c>
      <c r="R435" s="28" t="str">
        <f t="shared" si="134"/>
        <v/>
      </c>
      <c r="S435" s="29" t="str">
        <f t="shared" si="135"/>
        <v/>
      </c>
      <c r="T435" s="28" t="str">
        <f t="shared" si="136"/>
        <v/>
      </c>
      <c r="U435" s="29" t="str">
        <f t="shared" si="137"/>
        <v/>
      </c>
      <c r="V435" s="28" t="str">
        <f t="shared" si="138"/>
        <v/>
      </c>
      <c r="W435" s="29" t="str">
        <f t="shared" si="139"/>
        <v/>
      </c>
    </row>
    <row r="436" spans="1:23" x14ac:dyDescent="0.25">
      <c r="A436" s="14" t="str">
        <f t="shared" si="126"/>
        <v/>
      </c>
      <c r="B436" s="56" t="str">
        <f t="shared" ca="1" si="127"/>
        <v/>
      </c>
      <c r="C436" s="30" t="str">
        <f t="shared" si="140"/>
        <v/>
      </c>
      <c r="E436" s="25" t="str">
        <f t="shared" si="141"/>
        <v/>
      </c>
      <c r="F436" s="31" t="str">
        <f t="shared" si="142"/>
        <v/>
      </c>
      <c r="G436" s="31" t="str">
        <f t="shared" si="143"/>
        <v/>
      </c>
      <c r="H436" s="26" t="str">
        <f t="shared" si="146"/>
        <v/>
      </c>
      <c r="I436" s="25" t="str">
        <f t="shared" si="144"/>
        <v/>
      </c>
      <c r="K436" s="27" t="str">
        <f t="shared" si="145"/>
        <v/>
      </c>
      <c r="L436" s="28" t="str">
        <f t="shared" si="128"/>
        <v/>
      </c>
      <c r="M436" s="29" t="str">
        <f t="shared" si="129"/>
        <v/>
      </c>
      <c r="N436" s="28" t="str">
        <f t="shared" si="130"/>
        <v/>
      </c>
      <c r="O436" s="29" t="str">
        <f t="shared" si="131"/>
        <v/>
      </c>
      <c r="P436" s="28" t="str">
        <f t="shared" si="132"/>
        <v/>
      </c>
      <c r="Q436" s="29" t="str">
        <f t="shared" si="133"/>
        <v/>
      </c>
      <c r="R436" s="28" t="str">
        <f t="shared" si="134"/>
        <v/>
      </c>
      <c r="S436" s="29" t="str">
        <f t="shared" si="135"/>
        <v/>
      </c>
      <c r="T436" s="28" t="str">
        <f t="shared" si="136"/>
        <v/>
      </c>
      <c r="U436" s="29" t="str">
        <f t="shared" si="137"/>
        <v/>
      </c>
      <c r="V436" s="28" t="str">
        <f t="shared" si="138"/>
        <v/>
      </c>
      <c r="W436" s="29" t="str">
        <f t="shared" si="139"/>
        <v/>
      </c>
    </row>
    <row r="437" spans="1:23" x14ac:dyDescent="0.25">
      <c r="A437" s="14" t="str">
        <f t="shared" si="126"/>
        <v/>
      </c>
      <c r="B437" s="56" t="str">
        <f t="shared" ca="1" si="127"/>
        <v/>
      </c>
      <c r="C437" s="30" t="str">
        <f t="shared" si="140"/>
        <v/>
      </c>
      <c r="E437" s="25" t="str">
        <f t="shared" si="141"/>
        <v/>
      </c>
      <c r="F437" s="31" t="str">
        <f t="shared" si="142"/>
        <v/>
      </c>
      <c r="G437" s="31" t="str">
        <f t="shared" si="143"/>
        <v/>
      </c>
      <c r="H437" s="26" t="str">
        <f t="shared" si="146"/>
        <v/>
      </c>
      <c r="I437" s="25" t="str">
        <f t="shared" si="144"/>
        <v/>
      </c>
      <c r="K437" s="27" t="str">
        <f t="shared" si="145"/>
        <v/>
      </c>
      <c r="L437" s="28" t="str">
        <f t="shared" si="128"/>
        <v/>
      </c>
      <c r="M437" s="29" t="str">
        <f t="shared" si="129"/>
        <v/>
      </c>
      <c r="N437" s="28" t="str">
        <f t="shared" si="130"/>
        <v/>
      </c>
      <c r="O437" s="29" t="str">
        <f t="shared" si="131"/>
        <v/>
      </c>
      <c r="P437" s="28" t="str">
        <f t="shared" si="132"/>
        <v/>
      </c>
      <c r="Q437" s="29" t="str">
        <f t="shared" si="133"/>
        <v/>
      </c>
      <c r="R437" s="28" t="str">
        <f t="shared" si="134"/>
        <v/>
      </c>
      <c r="S437" s="29" t="str">
        <f t="shared" si="135"/>
        <v/>
      </c>
      <c r="T437" s="28" t="str">
        <f t="shared" si="136"/>
        <v/>
      </c>
      <c r="U437" s="29" t="str">
        <f t="shared" si="137"/>
        <v/>
      </c>
      <c r="V437" s="28" t="str">
        <f t="shared" si="138"/>
        <v/>
      </c>
      <c r="W437" s="29" t="str">
        <f t="shared" si="139"/>
        <v/>
      </c>
    </row>
    <row r="438" spans="1:23" x14ac:dyDescent="0.25">
      <c r="A438" s="14" t="str">
        <f t="shared" si="126"/>
        <v/>
      </c>
      <c r="B438" s="56" t="str">
        <f t="shared" ca="1" si="127"/>
        <v/>
      </c>
      <c r="C438" s="30" t="str">
        <f t="shared" si="140"/>
        <v/>
      </c>
      <c r="E438" s="25" t="str">
        <f t="shared" si="141"/>
        <v/>
      </c>
      <c r="F438" s="31" t="str">
        <f t="shared" si="142"/>
        <v/>
      </c>
      <c r="G438" s="31" t="str">
        <f t="shared" si="143"/>
        <v/>
      </c>
      <c r="H438" s="26" t="str">
        <f t="shared" si="146"/>
        <v/>
      </c>
      <c r="I438" s="25" t="str">
        <f t="shared" si="144"/>
        <v/>
      </c>
      <c r="K438" s="27" t="str">
        <f t="shared" si="145"/>
        <v/>
      </c>
      <c r="L438" s="28" t="str">
        <f t="shared" si="128"/>
        <v/>
      </c>
      <c r="M438" s="29" t="str">
        <f t="shared" si="129"/>
        <v/>
      </c>
      <c r="N438" s="28" t="str">
        <f t="shared" si="130"/>
        <v/>
      </c>
      <c r="O438" s="29" t="str">
        <f t="shared" si="131"/>
        <v/>
      </c>
      <c r="P438" s="28" t="str">
        <f t="shared" si="132"/>
        <v/>
      </c>
      <c r="Q438" s="29" t="str">
        <f t="shared" si="133"/>
        <v/>
      </c>
      <c r="R438" s="28" t="str">
        <f t="shared" si="134"/>
        <v/>
      </c>
      <c r="S438" s="29" t="str">
        <f t="shared" si="135"/>
        <v/>
      </c>
      <c r="T438" s="28" t="str">
        <f t="shared" si="136"/>
        <v/>
      </c>
      <c r="U438" s="29" t="str">
        <f t="shared" si="137"/>
        <v/>
      </c>
      <c r="V438" s="28" t="str">
        <f t="shared" si="138"/>
        <v/>
      </c>
      <c r="W438" s="29" t="str">
        <f t="shared" si="139"/>
        <v/>
      </c>
    </row>
    <row r="439" spans="1:23" x14ac:dyDescent="0.25">
      <c r="A439" s="14" t="str">
        <f t="shared" si="126"/>
        <v/>
      </c>
      <c r="B439" s="56" t="str">
        <f t="shared" ca="1" si="127"/>
        <v/>
      </c>
      <c r="C439" s="30" t="str">
        <f t="shared" si="140"/>
        <v/>
      </c>
      <c r="E439" s="25" t="str">
        <f t="shared" si="141"/>
        <v/>
      </c>
      <c r="F439" s="31" t="str">
        <f t="shared" si="142"/>
        <v/>
      </c>
      <c r="G439" s="31" t="str">
        <f t="shared" si="143"/>
        <v/>
      </c>
      <c r="H439" s="26" t="str">
        <f t="shared" si="146"/>
        <v/>
      </c>
      <c r="I439" s="25" t="str">
        <f t="shared" si="144"/>
        <v/>
      </c>
      <c r="K439" s="27" t="str">
        <f t="shared" si="145"/>
        <v/>
      </c>
      <c r="L439" s="28" t="str">
        <f t="shared" si="128"/>
        <v/>
      </c>
      <c r="M439" s="29" t="str">
        <f t="shared" si="129"/>
        <v/>
      </c>
      <c r="N439" s="28" t="str">
        <f t="shared" si="130"/>
        <v/>
      </c>
      <c r="O439" s="29" t="str">
        <f t="shared" si="131"/>
        <v/>
      </c>
      <c r="P439" s="28" t="str">
        <f t="shared" si="132"/>
        <v/>
      </c>
      <c r="Q439" s="29" t="str">
        <f t="shared" si="133"/>
        <v/>
      </c>
      <c r="R439" s="28" t="str">
        <f t="shared" si="134"/>
        <v/>
      </c>
      <c r="S439" s="29" t="str">
        <f t="shared" si="135"/>
        <v/>
      </c>
      <c r="T439" s="28" t="str">
        <f t="shared" si="136"/>
        <v/>
      </c>
      <c r="U439" s="29" t="str">
        <f t="shared" si="137"/>
        <v/>
      </c>
      <c r="V439" s="28" t="str">
        <f t="shared" si="138"/>
        <v/>
      </c>
      <c r="W439" s="29" t="str">
        <f t="shared" si="139"/>
        <v/>
      </c>
    </row>
    <row r="440" spans="1:23" x14ac:dyDescent="0.25">
      <c r="A440" s="14" t="str">
        <f t="shared" si="126"/>
        <v/>
      </c>
      <c r="B440" s="56" t="str">
        <f t="shared" ca="1" si="127"/>
        <v/>
      </c>
      <c r="C440" s="30" t="str">
        <f t="shared" si="140"/>
        <v/>
      </c>
      <c r="E440" s="25" t="str">
        <f t="shared" si="141"/>
        <v/>
      </c>
      <c r="F440" s="31" t="str">
        <f t="shared" si="142"/>
        <v/>
      </c>
      <c r="G440" s="31" t="str">
        <f t="shared" si="143"/>
        <v/>
      </c>
      <c r="H440" s="26" t="str">
        <f t="shared" si="146"/>
        <v/>
      </c>
      <c r="I440" s="25" t="str">
        <f t="shared" si="144"/>
        <v/>
      </c>
      <c r="K440" s="27" t="str">
        <f t="shared" si="145"/>
        <v/>
      </c>
      <c r="L440" s="28" t="str">
        <f t="shared" si="128"/>
        <v/>
      </c>
      <c r="M440" s="29" t="str">
        <f t="shared" si="129"/>
        <v/>
      </c>
      <c r="N440" s="28" t="str">
        <f t="shared" si="130"/>
        <v/>
      </c>
      <c r="O440" s="29" t="str">
        <f t="shared" si="131"/>
        <v/>
      </c>
      <c r="P440" s="28" t="str">
        <f t="shared" si="132"/>
        <v/>
      </c>
      <c r="Q440" s="29" t="str">
        <f t="shared" si="133"/>
        <v/>
      </c>
      <c r="R440" s="28" t="str">
        <f t="shared" si="134"/>
        <v/>
      </c>
      <c r="S440" s="29" t="str">
        <f t="shared" si="135"/>
        <v/>
      </c>
      <c r="T440" s="28" t="str">
        <f t="shared" si="136"/>
        <v/>
      </c>
      <c r="U440" s="29" t="str">
        <f t="shared" si="137"/>
        <v/>
      </c>
      <c r="V440" s="28" t="str">
        <f t="shared" si="138"/>
        <v/>
      </c>
      <c r="W440" s="29" t="str">
        <f t="shared" si="139"/>
        <v/>
      </c>
    </row>
    <row r="441" spans="1:23" x14ac:dyDescent="0.25">
      <c r="A441" s="14" t="str">
        <f t="shared" si="126"/>
        <v/>
      </c>
      <c r="B441" s="56" t="str">
        <f t="shared" ca="1" si="127"/>
        <v/>
      </c>
      <c r="C441" s="30" t="str">
        <f t="shared" si="140"/>
        <v/>
      </c>
      <c r="E441" s="25" t="str">
        <f t="shared" si="141"/>
        <v/>
      </c>
      <c r="F441" s="31" t="str">
        <f t="shared" si="142"/>
        <v/>
      </c>
      <c r="G441" s="31" t="str">
        <f t="shared" si="143"/>
        <v/>
      </c>
      <c r="H441" s="26" t="str">
        <f t="shared" si="146"/>
        <v/>
      </c>
      <c r="I441" s="25" t="str">
        <f t="shared" si="144"/>
        <v/>
      </c>
      <c r="K441" s="27" t="str">
        <f t="shared" si="145"/>
        <v/>
      </c>
      <c r="L441" s="28" t="str">
        <f t="shared" si="128"/>
        <v/>
      </c>
      <c r="M441" s="29" t="str">
        <f t="shared" si="129"/>
        <v/>
      </c>
      <c r="N441" s="28" t="str">
        <f t="shared" si="130"/>
        <v/>
      </c>
      <c r="O441" s="29" t="str">
        <f t="shared" si="131"/>
        <v/>
      </c>
      <c r="P441" s="28" t="str">
        <f t="shared" si="132"/>
        <v/>
      </c>
      <c r="Q441" s="29" t="str">
        <f t="shared" si="133"/>
        <v/>
      </c>
      <c r="R441" s="28" t="str">
        <f t="shared" si="134"/>
        <v/>
      </c>
      <c r="S441" s="29" t="str">
        <f t="shared" si="135"/>
        <v/>
      </c>
      <c r="T441" s="28" t="str">
        <f t="shared" si="136"/>
        <v/>
      </c>
      <c r="U441" s="29" t="str">
        <f t="shared" si="137"/>
        <v/>
      </c>
      <c r="V441" s="28" t="str">
        <f t="shared" si="138"/>
        <v/>
      </c>
      <c r="W441" s="29" t="str">
        <f t="shared" si="139"/>
        <v/>
      </c>
    </row>
    <row r="442" spans="1:23" x14ac:dyDescent="0.25">
      <c r="A442" s="14" t="str">
        <f t="shared" si="126"/>
        <v/>
      </c>
      <c r="B442" s="56" t="str">
        <f t="shared" ca="1" si="127"/>
        <v/>
      </c>
      <c r="C442" s="30" t="str">
        <f t="shared" si="140"/>
        <v/>
      </c>
      <c r="E442" s="25" t="str">
        <f t="shared" si="141"/>
        <v/>
      </c>
      <c r="F442" s="31" t="str">
        <f t="shared" si="142"/>
        <v/>
      </c>
      <c r="G442" s="31" t="str">
        <f t="shared" si="143"/>
        <v/>
      </c>
      <c r="H442" s="26" t="str">
        <f t="shared" si="146"/>
        <v/>
      </c>
      <c r="I442" s="25" t="str">
        <f t="shared" si="144"/>
        <v/>
      </c>
      <c r="K442" s="27" t="str">
        <f t="shared" si="145"/>
        <v/>
      </c>
      <c r="L442" s="28" t="str">
        <f t="shared" si="128"/>
        <v/>
      </c>
      <c r="M442" s="29" t="str">
        <f t="shared" si="129"/>
        <v/>
      </c>
      <c r="N442" s="28" t="str">
        <f t="shared" si="130"/>
        <v/>
      </c>
      <c r="O442" s="29" t="str">
        <f t="shared" si="131"/>
        <v/>
      </c>
      <c r="P442" s="28" t="str">
        <f t="shared" si="132"/>
        <v/>
      </c>
      <c r="Q442" s="29" t="str">
        <f t="shared" si="133"/>
        <v/>
      </c>
      <c r="R442" s="28" t="str">
        <f t="shared" si="134"/>
        <v/>
      </c>
      <c r="S442" s="29" t="str">
        <f t="shared" si="135"/>
        <v/>
      </c>
      <c r="T442" s="28" t="str">
        <f t="shared" si="136"/>
        <v/>
      </c>
      <c r="U442" s="29" t="str">
        <f t="shared" si="137"/>
        <v/>
      </c>
      <c r="V442" s="28" t="str">
        <f t="shared" si="138"/>
        <v/>
      </c>
      <c r="W442" s="29" t="str">
        <f t="shared" si="139"/>
        <v/>
      </c>
    </row>
    <row r="443" spans="1:23" x14ac:dyDescent="0.25">
      <c r="A443" s="14" t="str">
        <f t="shared" si="126"/>
        <v/>
      </c>
      <c r="B443" s="56" t="str">
        <f t="shared" ca="1" si="127"/>
        <v/>
      </c>
      <c r="C443" s="30" t="str">
        <f t="shared" si="140"/>
        <v/>
      </c>
      <c r="E443" s="25" t="str">
        <f t="shared" si="141"/>
        <v/>
      </c>
      <c r="F443" s="31" t="str">
        <f t="shared" si="142"/>
        <v/>
      </c>
      <c r="G443" s="31" t="str">
        <f t="shared" si="143"/>
        <v/>
      </c>
      <c r="H443" s="26" t="str">
        <f t="shared" si="146"/>
        <v/>
      </c>
      <c r="I443" s="25" t="str">
        <f t="shared" si="144"/>
        <v/>
      </c>
      <c r="K443" s="27" t="str">
        <f t="shared" si="145"/>
        <v/>
      </c>
      <c r="L443" s="28" t="str">
        <f t="shared" si="128"/>
        <v/>
      </c>
      <c r="M443" s="29" t="str">
        <f t="shared" si="129"/>
        <v/>
      </c>
      <c r="N443" s="28" t="str">
        <f t="shared" si="130"/>
        <v/>
      </c>
      <c r="O443" s="29" t="str">
        <f t="shared" si="131"/>
        <v/>
      </c>
      <c r="P443" s="28" t="str">
        <f t="shared" si="132"/>
        <v/>
      </c>
      <c r="Q443" s="29" t="str">
        <f t="shared" si="133"/>
        <v/>
      </c>
      <c r="R443" s="28" t="str">
        <f t="shared" si="134"/>
        <v/>
      </c>
      <c r="S443" s="29" t="str">
        <f t="shared" si="135"/>
        <v/>
      </c>
      <c r="T443" s="28" t="str">
        <f t="shared" si="136"/>
        <v/>
      </c>
      <c r="U443" s="29" t="str">
        <f t="shared" si="137"/>
        <v/>
      </c>
      <c r="V443" s="28" t="str">
        <f t="shared" si="138"/>
        <v/>
      </c>
      <c r="W443" s="29" t="str">
        <f t="shared" si="139"/>
        <v/>
      </c>
    </row>
    <row r="444" spans="1:23" x14ac:dyDescent="0.25">
      <c r="A444" s="14" t="str">
        <f t="shared" si="126"/>
        <v/>
      </c>
      <c r="B444" s="56" t="str">
        <f t="shared" ca="1" si="127"/>
        <v/>
      </c>
      <c r="C444" s="30" t="str">
        <f t="shared" si="140"/>
        <v/>
      </c>
      <c r="E444" s="25" t="str">
        <f t="shared" si="141"/>
        <v/>
      </c>
      <c r="F444" s="31" t="str">
        <f t="shared" si="142"/>
        <v/>
      </c>
      <c r="G444" s="31" t="str">
        <f t="shared" si="143"/>
        <v/>
      </c>
      <c r="H444" s="26" t="str">
        <f t="shared" si="146"/>
        <v/>
      </c>
      <c r="I444" s="25" t="str">
        <f t="shared" si="144"/>
        <v/>
      </c>
      <c r="K444" s="27" t="str">
        <f t="shared" si="145"/>
        <v/>
      </c>
      <c r="L444" s="28" t="str">
        <f t="shared" si="128"/>
        <v/>
      </c>
      <c r="M444" s="29" t="str">
        <f t="shared" si="129"/>
        <v/>
      </c>
      <c r="N444" s="28" t="str">
        <f t="shared" si="130"/>
        <v/>
      </c>
      <c r="O444" s="29" t="str">
        <f t="shared" si="131"/>
        <v/>
      </c>
      <c r="P444" s="28" t="str">
        <f t="shared" si="132"/>
        <v/>
      </c>
      <c r="Q444" s="29" t="str">
        <f t="shared" si="133"/>
        <v/>
      </c>
      <c r="R444" s="28" t="str">
        <f t="shared" si="134"/>
        <v/>
      </c>
      <c r="S444" s="29" t="str">
        <f t="shared" si="135"/>
        <v/>
      </c>
      <c r="T444" s="28" t="str">
        <f t="shared" si="136"/>
        <v/>
      </c>
      <c r="U444" s="29" t="str">
        <f t="shared" si="137"/>
        <v/>
      </c>
      <c r="V444" s="28" t="str">
        <f t="shared" si="138"/>
        <v/>
      </c>
      <c r="W444" s="29" t="str">
        <f t="shared" si="139"/>
        <v/>
      </c>
    </row>
    <row r="445" spans="1:23" x14ac:dyDescent="0.25">
      <c r="A445" s="14" t="str">
        <f t="shared" si="126"/>
        <v/>
      </c>
      <c r="B445" s="56" t="str">
        <f t="shared" ca="1" si="127"/>
        <v/>
      </c>
      <c r="C445" s="30" t="str">
        <f t="shared" si="140"/>
        <v/>
      </c>
      <c r="E445" s="25" t="str">
        <f t="shared" si="141"/>
        <v/>
      </c>
      <c r="F445" s="31" t="str">
        <f t="shared" si="142"/>
        <v/>
      </c>
      <c r="G445" s="31" t="str">
        <f t="shared" si="143"/>
        <v/>
      </c>
      <c r="H445" s="26" t="str">
        <f t="shared" si="146"/>
        <v/>
      </c>
      <c r="I445" s="25" t="str">
        <f t="shared" si="144"/>
        <v/>
      </c>
      <c r="K445" s="27" t="str">
        <f t="shared" si="145"/>
        <v/>
      </c>
      <c r="L445" s="28" t="str">
        <f t="shared" si="128"/>
        <v/>
      </c>
      <c r="M445" s="29" t="str">
        <f t="shared" si="129"/>
        <v/>
      </c>
      <c r="N445" s="28" t="str">
        <f t="shared" si="130"/>
        <v/>
      </c>
      <c r="O445" s="29" t="str">
        <f t="shared" si="131"/>
        <v/>
      </c>
      <c r="P445" s="28" t="str">
        <f t="shared" si="132"/>
        <v/>
      </c>
      <c r="Q445" s="29" t="str">
        <f t="shared" si="133"/>
        <v/>
      </c>
      <c r="R445" s="28" t="str">
        <f t="shared" si="134"/>
        <v/>
      </c>
      <c r="S445" s="29" t="str">
        <f t="shared" si="135"/>
        <v/>
      </c>
      <c r="T445" s="28" t="str">
        <f t="shared" si="136"/>
        <v/>
      </c>
      <c r="U445" s="29" t="str">
        <f t="shared" si="137"/>
        <v/>
      </c>
      <c r="V445" s="28" t="str">
        <f t="shared" si="138"/>
        <v/>
      </c>
      <c r="W445" s="29" t="str">
        <f t="shared" si="139"/>
        <v/>
      </c>
    </row>
    <row r="446" spans="1:23" x14ac:dyDescent="0.25">
      <c r="A446" s="14" t="str">
        <f t="shared" si="126"/>
        <v/>
      </c>
      <c r="B446" s="56" t="str">
        <f t="shared" ca="1" si="127"/>
        <v/>
      </c>
      <c r="C446" s="30" t="str">
        <f t="shared" si="140"/>
        <v/>
      </c>
      <c r="E446" s="25" t="str">
        <f t="shared" si="141"/>
        <v/>
      </c>
      <c r="F446" s="31" t="str">
        <f t="shared" si="142"/>
        <v/>
      </c>
      <c r="G446" s="31" t="str">
        <f t="shared" si="143"/>
        <v/>
      </c>
      <c r="H446" s="26" t="str">
        <f t="shared" si="146"/>
        <v/>
      </c>
      <c r="I446" s="25" t="str">
        <f t="shared" si="144"/>
        <v/>
      </c>
      <c r="K446" s="27" t="str">
        <f t="shared" si="145"/>
        <v/>
      </c>
      <c r="L446" s="28" t="str">
        <f t="shared" si="128"/>
        <v/>
      </c>
      <c r="M446" s="29" t="str">
        <f t="shared" si="129"/>
        <v/>
      </c>
      <c r="N446" s="28" t="str">
        <f t="shared" si="130"/>
        <v/>
      </c>
      <c r="O446" s="29" t="str">
        <f t="shared" si="131"/>
        <v/>
      </c>
      <c r="P446" s="28" t="str">
        <f t="shared" si="132"/>
        <v/>
      </c>
      <c r="Q446" s="29" t="str">
        <f t="shared" si="133"/>
        <v/>
      </c>
      <c r="R446" s="28" t="str">
        <f t="shared" si="134"/>
        <v/>
      </c>
      <c r="S446" s="29" t="str">
        <f t="shared" si="135"/>
        <v/>
      </c>
      <c r="T446" s="28" t="str">
        <f t="shared" si="136"/>
        <v/>
      </c>
      <c r="U446" s="29" t="str">
        <f t="shared" si="137"/>
        <v/>
      </c>
      <c r="V446" s="28" t="str">
        <f t="shared" si="138"/>
        <v/>
      </c>
      <c r="W446" s="29" t="str">
        <f t="shared" si="139"/>
        <v/>
      </c>
    </row>
    <row r="447" spans="1:23" x14ac:dyDescent="0.25">
      <c r="A447" s="14" t="str">
        <f t="shared" si="126"/>
        <v/>
      </c>
      <c r="B447" s="56" t="str">
        <f t="shared" ca="1" si="127"/>
        <v/>
      </c>
      <c r="C447" s="30" t="str">
        <f t="shared" si="140"/>
        <v/>
      </c>
      <c r="E447" s="25" t="str">
        <f t="shared" si="141"/>
        <v/>
      </c>
      <c r="F447" s="31" t="str">
        <f t="shared" si="142"/>
        <v/>
      </c>
      <c r="G447" s="31" t="str">
        <f t="shared" si="143"/>
        <v/>
      </c>
      <c r="H447" s="26" t="str">
        <f t="shared" si="146"/>
        <v/>
      </c>
      <c r="I447" s="25" t="str">
        <f t="shared" si="144"/>
        <v/>
      </c>
      <c r="K447" s="27" t="str">
        <f t="shared" si="145"/>
        <v/>
      </c>
      <c r="L447" s="28" t="str">
        <f t="shared" si="128"/>
        <v/>
      </c>
      <c r="M447" s="29" t="str">
        <f t="shared" si="129"/>
        <v/>
      </c>
      <c r="N447" s="28" t="str">
        <f t="shared" si="130"/>
        <v/>
      </c>
      <c r="O447" s="29" t="str">
        <f t="shared" si="131"/>
        <v/>
      </c>
      <c r="P447" s="28" t="str">
        <f t="shared" si="132"/>
        <v/>
      </c>
      <c r="Q447" s="29" t="str">
        <f t="shared" si="133"/>
        <v/>
      </c>
      <c r="R447" s="28" t="str">
        <f t="shared" si="134"/>
        <v/>
      </c>
      <c r="S447" s="29" t="str">
        <f t="shared" si="135"/>
        <v/>
      </c>
      <c r="T447" s="28" t="str">
        <f t="shared" si="136"/>
        <v/>
      </c>
      <c r="U447" s="29" t="str">
        <f t="shared" si="137"/>
        <v/>
      </c>
      <c r="V447" s="28" t="str">
        <f t="shared" si="138"/>
        <v/>
      </c>
      <c r="W447" s="29" t="str">
        <f t="shared" si="139"/>
        <v/>
      </c>
    </row>
    <row r="448" spans="1:23" x14ac:dyDescent="0.25">
      <c r="A448" s="14" t="str">
        <f t="shared" si="126"/>
        <v/>
      </c>
      <c r="B448" s="56" t="str">
        <f t="shared" ca="1" si="127"/>
        <v/>
      </c>
      <c r="C448" s="30" t="str">
        <f t="shared" si="140"/>
        <v/>
      </c>
      <c r="E448" s="25" t="str">
        <f t="shared" si="141"/>
        <v/>
      </c>
      <c r="F448" s="31" t="str">
        <f t="shared" si="142"/>
        <v/>
      </c>
      <c r="G448" s="31" t="str">
        <f t="shared" si="143"/>
        <v/>
      </c>
      <c r="H448" s="26" t="str">
        <f t="shared" si="146"/>
        <v/>
      </c>
      <c r="I448" s="25" t="str">
        <f t="shared" si="144"/>
        <v/>
      </c>
      <c r="K448" s="27" t="str">
        <f t="shared" si="145"/>
        <v/>
      </c>
      <c r="L448" s="28" t="str">
        <f t="shared" si="128"/>
        <v/>
      </c>
      <c r="M448" s="29" t="str">
        <f t="shared" si="129"/>
        <v/>
      </c>
      <c r="N448" s="28" t="str">
        <f t="shared" si="130"/>
        <v/>
      </c>
      <c r="O448" s="29" t="str">
        <f t="shared" si="131"/>
        <v/>
      </c>
      <c r="P448" s="28" t="str">
        <f t="shared" si="132"/>
        <v/>
      </c>
      <c r="Q448" s="29" t="str">
        <f t="shared" si="133"/>
        <v/>
      </c>
      <c r="R448" s="28" t="str">
        <f t="shared" si="134"/>
        <v/>
      </c>
      <c r="S448" s="29" t="str">
        <f t="shared" si="135"/>
        <v/>
      </c>
      <c r="T448" s="28" t="str">
        <f t="shared" si="136"/>
        <v/>
      </c>
      <c r="U448" s="29" t="str">
        <f t="shared" si="137"/>
        <v/>
      </c>
      <c r="V448" s="28" t="str">
        <f t="shared" si="138"/>
        <v/>
      </c>
      <c r="W448" s="29" t="str">
        <f t="shared" si="139"/>
        <v/>
      </c>
    </row>
    <row r="449" spans="1:23" x14ac:dyDescent="0.25">
      <c r="A449" s="14" t="str">
        <f t="shared" si="126"/>
        <v/>
      </c>
      <c r="B449" s="56" t="str">
        <f t="shared" ca="1" si="127"/>
        <v/>
      </c>
      <c r="C449" s="30" t="str">
        <f t="shared" si="140"/>
        <v/>
      </c>
      <c r="E449" s="25" t="str">
        <f t="shared" si="141"/>
        <v/>
      </c>
      <c r="F449" s="31" t="str">
        <f t="shared" si="142"/>
        <v/>
      </c>
      <c r="G449" s="31" t="str">
        <f t="shared" si="143"/>
        <v/>
      </c>
      <c r="H449" s="26" t="str">
        <f t="shared" si="146"/>
        <v/>
      </c>
      <c r="I449" s="25" t="str">
        <f t="shared" si="144"/>
        <v/>
      </c>
      <c r="K449" s="27" t="str">
        <f t="shared" si="145"/>
        <v/>
      </c>
      <c r="L449" s="28" t="str">
        <f t="shared" si="128"/>
        <v/>
      </c>
      <c r="M449" s="29" t="str">
        <f t="shared" si="129"/>
        <v/>
      </c>
      <c r="N449" s="28" t="str">
        <f t="shared" si="130"/>
        <v/>
      </c>
      <c r="O449" s="29" t="str">
        <f t="shared" si="131"/>
        <v/>
      </c>
      <c r="P449" s="28" t="str">
        <f t="shared" si="132"/>
        <v/>
      </c>
      <c r="Q449" s="29" t="str">
        <f t="shared" si="133"/>
        <v/>
      </c>
      <c r="R449" s="28" t="str">
        <f t="shared" si="134"/>
        <v/>
      </c>
      <c r="S449" s="29" t="str">
        <f t="shared" si="135"/>
        <v/>
      </c>
      <c r="T449" s="28" t="str">
        <f t="shared" si="136"/>
        <v/>
      </c>
      <c r="U449" s="29" t="str">
        <f t="shared" si="137"/>
        <v/>
      </c>
      <c r="V449" s="28" t="str">
        <f t="shared" si="138"/>
        <v/>
      </c>
      <c r="W449" s="29" t="str">
        <f t="shared" si="139"/>
        <v/>
      </c>
    </row>
    <row r="450" spans="1:23" x14ac:dyDescent="0.25">
      <c r="A450" s="14" t="str">
        <f t="shared" si="126"/>
        <v/>
      </c>
      <c r="B450" s="56" t="str">
        <f t="shared" ca="1" si="127"/>
        <v/>
      </c>
      <c r="C450" s="30" t="str">
        <f t="shared" si="140"/>
        <v/>
      </c>
      <c r="E450" s="25" t="str">
        <f t="shared" si="141"/>
        <v/>
      </c>
      <c r="F450" s="31" t="str">
        <f t="shared" si="142"/>
        <v/>
      </c>
      <c r="G450" s="31" t="str">
        <f t="shared" si="143"/>
        <v/>
      </c>
      <c r="H450" s="26" t="str">
        <f t="shared" si="146"/>
        <v/>
      </c>
      <c r="I450" s="25" t="str">
        <f t="shared" si="144"/>
        <v/>
      </c>
      <c r="K450" s="27" t="str">
        <f t="shared" si="145"/>
        <v/>
      </c>
      <c r="L450" s="28" t="str">
        <f t="shared" si="128"/>
        <v/>
      </c>
      <c r="M450" s="29" t="str">
        <f t="shared" si="129"/>
        <v/>
      </c>
      <c r="N450" s="28" t="str">
        <f t="shared" si="130"/>
        <v/>
      </c>
      <c r="O450" s="29" t="str">
        <f t="shared" si="131"/>
        <v/>
      </c>
      <c r="P450" s="28" t="str">
        <f t="shared" si="132"/>
        <v/>
      </c>
      <c r="Q450" s="29" t="str">
        <f t="shared" si="133"/>
        <v/>
      </c>
      <c r="R450" s="28" t="str">
        <f t="shared" si="134"/>
        <v/>
      </c>
      <c r="S450" s="29" t="str">
        <f t="shared" si="135"/>
        <v/>
      </c>
      <c r="T450" s="28" t="str">
        <f t="shared" si="136"/>
        <v/>
      </c>
      <c r="U450" s="29" t="str">
        <f t="shared" si="137"/>
        <v/>
      </c>
      <c r="V450" s="28" t="str">
        <f t="shared" si="138"/>
        <v/>
      </c>
      <c r="W450" s="29" t="str">
        <f t="shared" si="139"/>
        <v/>
      </c>
    </row>
    <row r="451" spans="1:23" x14ac:dyDescent="0.25">
      <c r="A451" s="14" t="str">
        <f t="shared" si="126"/>
        <v/>
      </c>
      <c r="B451" s="56" t="str">
        <f t="shared" ca="1" si="127"/>
        <v/>
      </c>
      <c r="C451" s="30" t="str">
        <f t="shared" si="140"/>
        <v/>
      </c>
      <c r="E451" s="25" t="str">
        <f t="shared" si="141"/>
        <v/>
      </c>
      <c r="F451" s="31" t="str">
        <f t="shared" si="142"/>
        <v/>
      </c>
      <c r="G451" s="31" t="str">
        <f t="shared" si="143"/>
        <v/>
      </c>
      <c r="H451" s="26" t="str">
        <f t="shared" si="146"/>
        <v/>
      </c>
      <c r="I451" s="25" t="str">
        <f t="shared" si="144"/>
        <v/>
      </c>
      <c r="K451" s="27" t="str">
        <f t="shared" si="145"/>
        <v/>
      </c>
      <c r="L451" s="28" t="str">
        <f t="shared" si="128"/>
        <v/>
      </c>
      <c r="M451" s="29" t="str">
        <f t="shared" si="129"/>
        <v/>
      </c>
      <c r="N451" s="28" t="str">
        <f t="shared" si="130"/>
        <v/>
      </c>
      <c r="O451" s="29" t="str">
        <f t="shared" si="131"/>
        <v/>
      </c>
      <c r="P451" s="28" t="str">
        <f t="shared" si="132"/>
        <v/>
      </c>
      <c r="Q451" s="29" t="str">
        <f t="shared" si="133"/>
        <v/>
      </c>
      <c r="R451" s="28" t="str">
        <f t="shared" si="134"/>
        <v/>
      </c>
      <c r="S451" s="29" t="str">
        <f t="shared" si="135"/>
        <v/>
      </c>
      <c r="T451" s="28" t="str">
        <f t="shared" si="136"/>
        <v/>
      </c>
      <c r="U451" s="29" t="str">
        <f t="shared" si="137"/>
        <v/>
      </c>
      <c r="V451" s="28" t="str">
        <f t="shared" si="138"/>
        <v/>
      </c>
      <c r="W451" s="29" t="str">
        <f t="shared" si="139"/>
        <v/>
      </c>
    </row>
    <row r="452" spans="1:23" x14ac:dyDescent="0.25">
      <c r="A452" s="14" t="str">
        <f t="shared" si="126"/>
        <v/>
      </c>
      <c r="B452" s="56" t="str">
        <f t="shared" ca="1" si="127"/>
        <v/>
      </c>
      <c r="C452" s="30" t="str">
        <f t="shared" si="140"/>
        <v/>
      </c>
      <c r="E452" s="25" t="str">
        <f t="shared" si="141"/>
        <v/>
      </c>
      <c r="F452" s="31" t="str">
        <f t="shared" si="142"/>
        <v/>
      </c>
      <c r="G452" s="31" t="str">
        <f t="shared" si="143"/>
        <v/>
      </c>
      <c r="H452" s="26" t="str">
        <f t="shared" si="146"/>
        <v/>
      </c>
      <c r="I452" s="25" t="str">
        <f t="shared" si="144"/>
        <v/>
      </c>
      <c r="K452" s="27" t="str">
        <f t="shared" si="145"/>
        <v/>
      </c>
      <c r="L452" s="28" t="str">
        <f t="shared" si="128"/>
        <v/>
      </c>
      <c r="M452" s="29" t="str">
        <f t="shared" si="129"/>
        <v/>
      </c>
      <c r="N452" s="28" t="str">
        <f t="shared" si="130"/>
        <v/>
      </c>
      <c r="O452" s="29" t="str">
        <f t="shared" si="131"/>
        <v/>
      </c>
      <c r="P452" s="28" t="str">
        <f t="shared" si="132"/>
        <v/>
      </c>
      <c r="Q452" s="29" t="str">
        <f t="shared" si="133"/>
        <v/>
      </c>
      <c r="R452" s="28" t="str">
        <f t="shared" si="134"/>
        <v/>
      </c>
      <c r="S452" s="29" t="str">
        <f t="shared" si="135"/>
        <v/>
      </c>
      <c r="T452" s="28" t="str">
        <f t="shared" si="136"/>
        <v/>
      </c>
      <c r="U452" s="29" t="str">
        <f t="shared" si="137"/>
        <v/>
      </c>
      <c r="V452" s="28" t="str">
        <f t="shared" si="138"/>
        <v/>
      </c>
      <c r="W452" s="29" t="str">
        <f t="shared" si="139"/>
        <v/>
      </c>
    </row>
    <row r="453" spans="1:23" x14ac:dyDescent="0.25">
      <c r="A453" s="14" t="str">
        <f t="shared" ref="A453:A516" si="147">IF(A452&lt;term*12,A452+1,"")</f>
        <v/>
      </c>
      <c r="B453" s="56" t="str">
        <f t="shared" ref="B453:B516" ca="1" si="148">IF(B452="","",IF(B452&lt;DateLastRepay,EDATE(Date1stRepay,A452),""))</f>
        <v/>
      </c>
      <c r="C453" s="30" t="str">
        <f t="shared" si="140"/>
        <v/>
      </c>
      <c r="E453" s="25" t="str">
        <f t="shared" si="141"/>
        <v/>
      </c>
      <c r="F453" s="31" t="str">
        <f t="shared" si="142"/>
        <v/>
      </c>
      <c r="G453" s="31" t="str">
        <f t="shared" si="143"/>
        <v/>
      </c>
      <c r="H453" s="26" t="str">
        <f t="shared" si="146"/>
        <v/>
      </c>
      <c r="I453" s="25" t="str">
        <f t="shared" si="144"/>
        <v/>
      </c>
      <c r="K453" s="27" t="str">
        <f t="shared" si="145"/>
        <v/>
      </c>
      <c r="L453" s="28" t="str">
        <f t="shared" ref="L453:L516" si="149">IF($A453="","",($E453)*(L$3^-$K453))</f>
        <v/>
      </c>
      <c r="M453" s="29" t="str">
        <f t="shared" ref="M453:M516" si="150">IF($A453="","",$K453*($E453*(L$3^-($K453-1))))</f>
        <v/>
      </c>
      <c r="N453" s="28" t="str">
        <f t="shared" ref="N453:N516" si="151">IF($A453="","",($E453)*(N$3^-$K453))</f>
        <v/>
      </c>
      <c r="O453" s="29" t="str">
        <f t="shared" ref="O453:O516" si="152">IF($A453="","",$K453*($E453)*(N$3^-($K453-1)))</f>
        <v/>
      </c>
      <c r="P453" s="28" t="str">
        <f t="shared" ref="P453:P516" si="153">IF($A453="","",($E453)*(P$3^-$K453))</f>
        <v/>
      </c>
      <c r="Q453" s="29" t="str">
        <f t="shared" ref="Q453:Q516" si="154">IF($A453="","",$K453*($E453)*(P$3^-($K453-1)))</f>
        <v/>
      </c>
      <c r="R453" s="28" t="str">
        <f t="shared" ref="R453:R516" si="155">IF($A453="","",($E453)*(R$3^-$K453))</f>
        <v/>
      </c>
      <c r="S453" s="29" t="str">
        <f t="shared" ref="S453:S516" si="156">IF($A453="","",$K453*($E453)*(R$3^-($K453-1)))</f>
        <v/>
      </c>
      <c r="T453" s="28" t="str">
        <f t="shared" ref="T453:T516" si="157">IF($A453="","",($E453)*(T$3^-$K453))</f>
        <v/>
      </c>
      <c r="U453" s="29" t="str">
        <f t="shared" ref="U453:U516" si="158">IF($A453="","",$K453*($E453)*(T$3^-($K453-1)))</f>
        <v/>
      </c>
      <c r="V453" s="28" t="str">
        <f t="shared" ref="V453:V516" si="159">IF($A453="","",($E453)*(V$3^-$K453))</f>
        <v/>
      </c>
      <c r="W453" s="29" t="str">
        <f t="shared" ref="W453:W516" si="160">IF($A453="","",$K453*($E453)*(V$3^-($K453-1)))</f>
        <v/>
      </c>
    </row>
    <row r="454" spans="1:23" x14ac:dyDescent="0.25">
      <c r="A454" s="14" t="str">
        <f t="shared" si="147"/>
        <v/>
      </c>
      <c r="B454" s="56" t="str">
        <f t="shared" ca="1" si="148"/>
        <v/>
      </c>
      <c r="C454" s="30" t="str">
        <f t="shared" ref="C454:C517" si="161">IF(A454="","",C453)</f>
        <v/>
      </c>
      <c r="E454" s="25" t="str">
        <f t="shared" ref="E454:E517" si="162">IF(A454="","",IF(D454="",IF(A455="",-(I453+G454)+FeeFinal,E453),D454))</f>
        <v/>
      </c>
      <c r="F454" s="31" t="str">
        <f t="shared" ref="F454:F517" si="163">IF(A454="","",ROUND(I453*C454/12,2))</f>
        <v/>
      </c>
      <c r="G454" s="31" t="str">
        <f t="shared" ref="G454:G517" si="164">IF(A454="","",IF(H453="Y",F454,G453+F454))</f>
        <v/>
      </c>
      <c r="H454" s="26" t="str">
        <f t="shared" si="146"/>
        <v/>
      </c>
      <c r="I454" s="25" t="str">
        <f t="shared" ref="I454:I517" si="165">IF(A454="","",IF(H454="Y",I453+E454+G454,I453+E454))</f>
        <v/>
      </c>
      <c r="K454" s="27" t="str">
        <f t="shared" ref="K454:K517" si="166">IF(A454="","",A454/12)</f>
        <v/>
      </c>
      <c r="L454" s="28" t="str">
        <f t="shared" si="149"/>
        <v/>
      </c>
      <c r="M454" s="29" t="str">
        <f t="shared" si="150"/>
        <v/>
      </c>
      <c r="N454" s="28" t="str">
        <f t="shared" si="151"/>
        <v/>
      </c>
      <c r="O454" s="29" t="str">
        <f t="shared" si="152"/>
        <v/>
      </c>
      <c r="P454" s="28" t="str">
        <f t="shared" si="153"/>
        <v/>
      </c>
      <c r="Q454" s="29" t="str">
        <f t="shared" si="154"/>
        <v/>
      </c>
      <c r="R454" s="28" t="str">
        <f t="shared" si="155"/>
        <v/>
      </c>
      <c r="S454" s="29" t="str">
        <f t="shared" si="156"/>
        <v/>
      </c>
      <c r="T454" s="28" t="str">
        <f t="shared" si="157"/>
        <v/>
      </c>
      <c r="U454" s="29" t="str">
        <f t="shared" si="158"/>
        <v/>
      </c>
      <c r="V454" s="28" t="str">
        <f t="shared" si="159"/>
        <v/>
      </c>
      <c r="W454" s="29" t="str">
        <f t="shared" si="160"/>
        <v/>
      </c>
    </row>
    <row r="455" spans="1:23" x14ac:dyDescent="0.25">
      <c r="A455" s="14" t="str">
        <f t="shared" si="147"/>
        <v/>
      </c>
      <c r="B455" s="56" t="str">
        <f t="shared" ca="1" si="148"/>
        <v/>
      </c>
      <c r="C455" s="30" t="str">
        <f t="shared" si="161"/>
        <v/>
      </c>
      <c r="E455" s="25" t="str">
        <f t="shared" si="162"/>
        <v/>
      </c>
      <c r="F455" s="31" t="str">
        <f t="shared" si="163"/>
        <v/>
      </c>
      <c r="G455" s="31" t="str">
        <f t="shared" si="164"/>
        <v/>
      </c>
      <c r="H455" s="26" t="str">
        <f t="shared" si="146"/>
        <v/>
      </c>
      <c r="I455" s="25" t="str">
        <f t="shared" si="165"/>
        <v/>
      </c>
      <c r="K455" s="27" t="str">
        <f t="shared" si="166"/>
        <v/>
      </c>
      <c r="L455" s="28" t="str">
        <f t="shared" si="149"/>
        <v/>
      </c>
      <c r="M455" s="29" t="str">
        <f t="shared" si="150"/>
        <v/>
      </c>
      <c r="N455" s="28" t="str">
        <f t="shared" si="151"/>
        <v/>
      </c>
      <c r="O455" s="29" t="str">
        <f t="shared" si="152"/>
        <v/>
      </c>
      <c r="P455" s="28" t="str">
        <f t="shared" si="153"/>
        <v/>
      </c>
      <c r="Q455" s="29" t="str">
        <f t="shared" si="154"/>
        <v/>
      </c>
      <c r="R455" s="28" t="str">
        <f t="shared" si="155"/>
        <v/>
      </c>
      <c r="S455" s="29" t="str">
        <f t="shared" si="156"/>
        <v/>
      </c>
      <c r="T455" s="28" t="str">
        <f t="shared" si="157"/>
        <v/>
      </c>
      <c r="U455" s="29" t="str">
        <f t="shared" si="158"/>
        <v/>
      </c>
      <c r="V455" s="28" t="str">
        <f t="shared" si="159"/>
        <v/>
      </c>
      <c r="W455" s="29" t="str">
        <f t="shared" si="160"/>
        <v/>
      </c>
    </row>
    <row r="456" spans="1:23" x14ac:dyDescent="0.25">
      <c r="A456" s="14" t="str">
        <f t="shared" si="147"/>
        <v/>
      </c>
      <c r="B456" s="56" t="str">
        <f t="shared" ca="1" si="148"/>
        <v/>
      </c>
      <c r="C456" s="30" t="str">
        <f t="shared" si="161"/>
        <v/>
      </c>
      <c r="E456" s="25" t="str">
        <f t="shared" si="162"/>
        <v/>
      </c>
      <c r="F456" s="31" t="str">
        <f t="shared" si="163"/>
        <v/>
      </c>
      <c r="G456" s="31" t="str">
        <f t="shared" si="164"/>
        <v/>
      </c>
      <c r="H456" s="26" t="str">
        <f t="shared" ref="H456:H519" si="167">IF(A456="","",IF(MOD(MONTH(B456),3)=0,"Y",""))</f>
        <v/>
      </c>
      <c r="I456" s="25" t="str">
        <f t="shared" si="165"/>
        <v/>
      </c>
      <c r="K456" s="27" t="str">
        <f t="shared" si="166"/>
        <v/>
      </c>
      <c r="L456" s="28" t="str">
        <f t="shared" si="149"/>
        <v/>
      </c>
      <c r="M456" s="29" t="str">
        <f t="shared" si="150"/>
        <v/>
      </c>
      <c r="N456" s="28" t="str">
        <f t="shared" si="151"/>
        <v/>
      </c>
      <c r="O456" s="29" t="str">
        <f t="shared" si="152"/>
        <v/>
      </c>
      <c r="P456" s="28" t="str">
        <f t="shared" si="153"/>
        <v/>
      </c>
      <c r="Q456" s="29" t="str">
        <f t="shared" si="154"/>
        <v/>
      </c>
      <c r="R456" s="28" t="str">
        <f t="shared" si="155"/>
        <v/>
      </c>
      <c r="S456" s="29" t="str">
        <f t="shared" si="156"/>
        <v/>
      </c>
      <c r="T456" s="28" t="str">
        <f t="shared" si="157"/>
        <v/>
      </c>
      <c r="U456" s="29" t="str">
        <f t="shared" si="158"/>
        <v/>
      </c>
      <c r="V456" s="28" t="str">
        <f t="shared" si="159"/>
        <v/>
      </c>
      <c r="W456" s="29" t="str">
        <f t="shared" si="160"/>
        <v/>
      </c>
    </row>
    <row r="457" spans="1:23" x14ac:dyDescent="0.25">
      <c r="A457" s="14" t="str">
        <f t="shared" si="147"/>
        <v/>
      </c>
      <c r="B457" s="56" t="str">
        <f t="shared" ca="1" si="148"/>
        <v/>
      </c>
      <c r="C457" s="30" t="str">
        <f t="shared" si="161"/>
        <v/>
      </c>
      <c r="E457" s="25" t="str">
        <f t="shared" si="162"/>
        <v/>
      </c>
      <c r="F457" s="31" t="str">
        <f t="shared" si="163"/>
        <v/>
      </c>
      <c r="G457" s="31" t="str">
        <f t="shared" si="164"/>
        <v/>
      </c>
      <c r="H457" s="26" t="str">
        <f t="shared" si="167"/>
        <v/>
      </c>
      <c r="I457" s="25" t="str">
        <f t="shared" si="165"/>
        <v/>
      </c>
      <c r="K457" s="27" t="str">
        <f t="shared" si="166"/>
        <v/>
      </c>
      <c r="L457" s="28" t="str">
        <f t="shared" si="149"/>
        <v/>
      </c>
      <c r="M457" s="29" t="str">
        <f t="shared" si="150"/>
        <v/>
      </c>
      <c r="N457" s="28" t="str">
        <f t="shared" si="151"/>
        <v/>
      </c>
      <c r="O457" s="29" t="str">
        <f t="shared" si="152"/>
        <v/>
      </c>
      <c r="P457" s="28" t="str">
        <f t="shared" si="153"/>
        <v/>
      </c>
      <c r="Q457" s="29" t="str">
        <f t="shared" si="154"/>
        <v/>
      </c>
      <c r="R457" s="28" t="str">
        <f t="shared" si="155"/>
        <v/>
      </c>
      <c r="S457" s="29" t="str">
        <f t="shared" si="156"/>
        <v/>
      </c>
      <c r="T457" s="28" t="str">
        <f t="shared" si="157"/>
        <v/>
      </c>
      <c r="U457" s="29" t="str">
        <f t="shared" si="158"/>
        <v/>
      </c>
      <c r="V457" s="28" t="str">
        <f t="shared" si="159"/>
        <v/>
      </c>
      <c r="W457" s="29" t="str">
        <f t="shared" si="160"/>
        <v/>
      </c>
    </row>
    <row r="458" spans="1:23" x14ac:dyDescent="0.25">
      <c r="A458" s="14" t="str">
        <f t="shared" si="147"/>
        <v/>
      </c>
      <c r="B458" s="56" t="str">
        <f t="shared" ca="1" si="148"/>
        <v/>
      </c>
      <c r="C458" s="30" t="str">
        <f t="shared" si="161"/>
        <v/>
      </c>
      <c r="E458" s="25" t="str">
        <f t="shared" si="162"/>
        <v/>
      </c>
      <c r="F458" s="31" t="str">
        <f t="shared" si="163"/>
        <v/>
      </c>
      <c r="G458" s="31" t="str">
        <f t="shared" si="164"/>
        <v/>
      </c>
      <c r="H458" s="26" t="str">
        <f t="shared" si="167"/>
        <v/>
      </c>
      <c r="I458" s="25" t="str">
        <f t="shared" si="165"/>
        <v/>
      </c>
      <c r="K458" s="27" t="str">
        <f t="shared" si="166"/>
        <v/>
      </c>
      <c r="L458" s="28" t="str">
        <f t="shared" si="149"/>
        <v/>
      </c>
      <c r="M458" s="29" t="str">
        <f t="shared" si="150"/>
        <v/>
      </c>
      <c r="N458" s="28" t="str">
        <f t="shared" si="151"/>
        <v/>
      </c>
      <c r="O458" s="29" t="str">
        <f t="shared" si="152"/>
        <v/>
      </c>
      <c r="P458" s="28" t="str">
        <f t="shared" si="153"/>
        <v/>
      </c>
      <c r="Q458" s="29" t="str">
        <f t="shared" si="154"/>
        <v/>
      </c>
      <c r="R458" s="28" t="str">
        <f t="shared" si="155"/>
        <v/>
      </c>
      <c r="S458" s="29" t="str">
        <f t="shared" si="156"/>
        <v/>
      </c>
      <c r="T458" s="28" t="str">
        <f t="shared" si="157"/>
        <v/>
      </c>
      <c r="U458" s="29" t="str">
        <f t="shared" si="158"/>
        <v/>
      </c>
      <c r="V458" s="28" t="str">
        <f t="shared" si="159"/>
        <v/>
      </c>
      <c r="W458" s="29" t="str">
        <f t="shared" si="160"/>
        <v/>
      </c>
    </row>
    <row r="459" spans="1:23" x14ac:dyDescent="0.25">
      <c r="A459" s="14" t="str">
        <f t="shared" si="147"/>
        <v/>
      </c>
      <c r="B459" s="56" t="str">
        <f t="shared" ca="1" si="148"/>
        <v/>
      </c>
      <c r="C459" s="30" t="str">
        <f t="shared" si="161"/>
        <v/>
      </c>
      <c r="E459" s="25" t="str">
        <f t="shared" si="162"/>
        <v/>
      </c>
      <c r="F459" s="31" t="str">
        <f t="shared" si="163"/>
        <v/>
      </c>
      <c r="G459" s="31" t="str">
        <f t="shared" si="164"/>
        <v/>
      </c>
      <c r="H459" s="26" t="str">
        <f t="shared" si="167"/>
        <v/>
      </c>
      <c r="I459" s="25" t="str">
        <f t="shared" si="165"/>
        <v/>
      </c>
      <c r="K459" s="27" t="str">
        <f t="shared" si="166"/>
        <v/>
      </c>
      <c r="L459" s="28" t="str">
        <f t="shared" si="149"/>
        <v/>
      </c>
      <c r="M459" s="29" t="str">
        <f t="shared" si="150"/>
        <v/>
      </c>
      <c r="N459" s="28" t="str">
        <f t="shared" si="151"/>
        <v/>
      </c>
      <c r="O459" s="29" t="str">
        <f t="shared" si="152"/>
        <v/>
      </c>
      <c r="P459" s="28" t="str">
        <f t="shared" si="153"/>
        <v/>
      </c>
      <c r="Q459" s="29" t="str">
        <f t="shared" si="154"/>
        <v/>
      </c>
      <c r="R459" s="28" t="str">
        <f t="shared" si="155"/>
        <v/>
      </c>
      <c r="S459" s="29" t="str">
        <f t="shared" si="156"/>
        <v/>
      </c>
      <c r="T459" s="28" t="str">
        <f t="shared" si="157"/>
        <v/>
      </c>
      <c r="U459" s="29" t="str">
        <f t="shared" si="158"/>
        <v/>
      </c>
      <c r="V459" s="28" t="str">
        <f t="shared" si="159"/>
        <v/>
      </c>
      <c r="W459" s="29" t="str">
        <f t="shared" si="160"/>
        <v/>
      </c>
    </row>
    <row r="460" spans="1:23" x14ac:dyDescent="0.25">
      <c r="A460" s="14" t="str">
        <f t="shared" si="147"/>
        <v/>
      </c>
      <c r="B460" s="56" t="str">
        <f t="shared" ca="1" si="148"/>
        <v/>
      </c>
      <c r="C460" s="30" t="str">
        <f t="shared" si="161"/>
        <v/>
      </c>
      <c r="E460" s="25" t="str">
        <f t="shared" si="162"/>
        <v/>
      </c>
      <c r="F460" s="31" t="str">
        <f t="shared" si="163"/>
        <v/>
      </c>
      <c r="G460" s="31" t="str">
        <f t="shared" si="164"/>
        <v/>
      </c>
      <c r="H460" s="26" t="str">
        <f t="shared" si="167"/>
        <v/>
      </c>
      <c r="I460" s="25" t="str">
        <f t="shared" si="165"/>
        <v/>
      </c>
      <c r="K460" s="27" t="str">
        <f t="shared" si="166"/>
        <v/>
      </c>
      <c r="L460" s="28" t="str">
        <f t="shared" si="149"/>
        <v/>
      </c>
      <c r="M460" s="29" t="str">
        <f t="shared" si="150"/>
        <v/>
      </c>
      <c r="N460" s="28" t="str">
        <f t="shared" si="151"/>
        <v/>
      </c>
      <c r="O460" s="29" t="str">
        <f t="shared" si="152"/>
        <v/>
      </c>
      <c r="P460" s="28" t="str">
        <f t="shared" si="153"/>
        <v/>
      </c>
      <c r="Q460" s="29" t="str">
        <f t="shared" si="154"/>
        <v/>
      </c>
      <c r="R460" s="28" t="str">
        <f t="shared" si="155"/>
        <v/>
      </c>
      <c r="S460" s="29" t="str">
        <f t="shared" si="156"/>
        <v/>
      </c>
      <c r="T460" s="28" t="str">
        <f t="shared" si="157"/>
        <v/>
      </c>
      <c r="U460" s="29" t="str">
        <f t="shared" si="158"/>
        <v/>
      </c>
      <c r="V460" s="28" t="str">
        <f t="shared" si="159"/>
        <v/>
      </c>
      <c r="W460" s="29" t="str">
        <f t="shared" si="160"/>
        <v/>
      </c>
    </row>
    <row r="461" spans="1:23" x14ac:dyDescent="0.25">
      <c r="A461" s="14" t="str">
        <f t="shared" si="147"/>
        <v/>
      </c>
      <c r="B461" s="56" t="str">
        <f t="shared" ca="1" si="148"/>
        <v/>
      </c>
      <c r="C461" s="30" t="str">
        <f t="shared" si="161"/>
        <v/>
      </c>
      <c r="E461" s="25" t="str">
        <f t="shared" si="162"/>
        <v/>
      </c>
      <c r="F461" s="31" t="str">
        <f t="shared" si="163"/>
        <v/>
      </c>
      <c r="G461" s="31" t="str">
        <f t="shared" si="164"/>
        <v/>
      </c>
      <c r="H461" s="26" t="str">
        <f t="shared" si="167"/>
        <v/>
      </c>
      <c r="I461" s="25" t="str">
        <f t="shared" si="165"/>
        <v/>
      </c>
      <c r="K461" s="27" t="str">
        <f t="shared" si="166"/>
        <v/>
      </c>
      <c r="L461" s="28" t="str">
        <f t="shared" si="149"/>
        <v/>
      </c>
      <c r="M461" s="29" t="str">
        <f t="shared" si="150"/>
        <v/>
      </c>
      <c r="N461" s="28" t="str">
        <f t="shared" si="151"/>
        <v/>
      </c>
      <c r="O461" s="29" t="str">
        <f t="shared" si="152"/>
        <v/>
      </c>
      <c r="P461" s="28" t="str">
        <f t="shared" si="153"/>
        <v/>
      </c>
      <c r="Q461" s="29" t="str">
        <f t="shared" si="154"/>
        <v/>
      </c>
      <c r="R461" s="28" t="str">
        <f t="shared" si="155"/>
        <v/>
      </c>
      <c r="S461" s="29" t="str">
        <f t="shared" si="156"/>
        <v/>
      </c>
      <c r="T461" s="28" t="str">
        <f t="shared" si="157"/>
        <v/>
      </c>
      <c r="U461" s="29" t="str">
        <f t="shared" si="158"/>
        <v/>
      </c>
      <c r="V461" s="28" t="str">
        <f t="shared" si="159"/>
        <v/>
      </c>
      <c r="W461" s="29" t="str">
        <f t="shared" si="160"/>
        <v/>
      </c>
    </row>
    <row r="462" spans="1:23" x14ac:dyDescent="0.25">
      <c r="A462" s="14" t="str">
        <f t="shared" si="147"/>
        <v/>
      </c>
      <c r="B462" s="56" t="str">
        <f t="shared" ca="1" si="148"/>
        <v/>
      </c>
      <c r="C462" s="30" t="str">
        <f t="shared" si="161"/>
        <v/>
      </c>
      <c r="E462" s="25" t="str">
        <f t="shared" si="162"/>
        <v/>
      </c>
      <c r="F462" s="31" t="str">
        <f t="shared" si="163"/>
        <v/>
      </c>
      <c r="G462" s="31" t="str">
        <f t="shared" si="164"/>
        <v/>
      </c>
      <c r="H462" s="26" t="str">
        <f t="shared" si="167"/>
        <v/>
      </c>
      <c r="I462" s="25" t="str">
        <f t="shared" si="165"/>
        <v/>
      </c>
      <c r="K462" s="27" t="str">
        <f t="shared" si="166"/>
        <v/>
      </c>
      <c r="L462" s="28" t="str">
        <f t="shared" si="149"/>
        <v/>
      </c>
      <c r="M462" s="29" t="str">
        <f t="shared" si="150"/>
        <v/>
      </c>
      <c r="N462" s="28" t="str">
        <f t="shared" si="151"/>
        <v/>
      </c>
      <c r="O462" s="29" t="str">
        <f t="shared" si="152"/>
        <v/>
      </c>
      <c r="P462" s="28" t="str">
        <f t="shared" si="153"/>
        <v/>
      </c>
      <c r="Q462" s="29" t="str">
        <f t="shared" si="154"/>
        <v/>
      </c>
      <c r="R462" s="28" t="str">
        <f t="shared" si="155"/>
        <v/>
      </c>
      <c r="S462" s="29" t="str">
        <f t="shared" si="156"/>
        <v/>
      </c>
      <c r="T462" s="28" t="str">
        <f t="shared" si="157"/>
        <v/>
      </c>
      <c r="U462" s="29" t="str">
        <f t="shared" si="158"/>
        <v/>
      </c>
      <c r="V462" s="28" t="str">
        <f t="shared" si="159"/>
        <v/>
      </c>
      <c r="W462" s="29" t="str">
        <f t="shared" si="160"/>
        <v/>
      </c>
    </row>
    <row r="463" spans="1:23" x14ac:dyDescent="0.25">
      <c r="A463" s="14" t="str">
        <f t="shared" si="147"/>
        <v/>
      </c>
      <c r="B463" s="56" t="str">
        <f t="shared" ca="1" si="148"/>
        <v/>
      </c>
      <c r="C463" s="30" t="str">
        <f t="shared" si="161"/>
        <v/>
      </c>
      <c r="E463" s="25" t="str">
        <f t="shared" si="162"/>
        <v/>
      </c>
      <c r="F463" s="31" t="str">
        <f t="shared" si="163"/>
        <v/>
      </c>
      <c r="G463" s="31" t="str">
        <f t="shared" si="164"/>
        <v/>
      </c>
      <c r="H463" s="26" t="str">
        <f t="shared" si="167"/>
        <v/>
      </c>
      <c r="I463" s="25" t="str">
        <f t="shared" si="165"/>
        <v/>
      </c>
      <c r="K463" s="27" t="str">
        <f t="shared" si="166"/>
        <v/>
      </c>
      <c r="L463" s="28" t="str">
        <f t="shared" si="149"/>
        <v/>
      </c>
      <c r="M463" s="29" t="str">
        <f t="shared" si="150"/>
        <v/>
      </c>
      <c r="N463" s="28" t="str">
        <f t="shared" si="151"/>
        <v/>
      </c>
      <c r="O463" s="29" t="str">
        <f t="shared" si="152"/>
        <v/>
      </c>
      <c r="P463" s="28" t="str">
        <f t="shared" si="153"/>
        <v/>
      </c>
      <c r="Q463" s="29" t="str">
        <f t="shared" si="154"/>
        <v/>
      </c>
      <c r="R463" s="28" t="str">
        <f t="shared" si="155"/>
        <v/>
      </c>
      <c r="S463" s="29" t="str">
        <f t="shared" si="156"/>
        <v/>
      </c>
      <c r="T463" s="28" t="str">
        <f t="shared" si="157"/>
        <v/>
      </c>
      <c r="U463" s="29" t="str">
        <f t="shared" si="158"/>
        <v/>
      </c>
      <c r="V463" s="28" t="str">
        <f t="shared" si="159"/>
        <v/>
      </c>
      <c r="W463" s="29" t="str">
        <f t="shared" si="160"/>
        <v/>
      </c>
    </row>
    <row r="464" spans="1:23" x14ac:dyDescent="0.25">
      <c r="A464" s="14" t="str">
        <f t="shared" si="147"/>
        <v/>
      </c>
      <c r="B464" s="56" t="str">
        <f t="shared" ca="1" si="148"/>
        <v/>
      </c>
      <c r="C464" s="30" t="str">
        <f t="shared" si="161"/>
        <v/>
      </c>
      <c r="E464" s="25" t="str">
        <f t="shared" si="162"/>
        <v/>
      </c>
      <c r="F464" s="31" t="str">
        <f t="shared" si="163"/>
        <v/>
      </c>
      <c r="G464" s="31" t="str">
        <f t="shared" si="164"/>
        <v/>
      </c>
      <c r="H464" s="26" t="str">
        <f t="shared" si="167"/>
        <v/>
      </c>
      <c r="I464" s="25" t="str">
        <f t="shared" si="165"/>
        <v/>
      </c>
      <c r="K464" s="27" t="str">
        <f t="shared" si="166"/>
        <v/>
      </c>
      <c r="L464" s="28" t="str">
        <f t="shared" si="149"/>
        <v/>
      </c>
      <c r="M464" s="29" t="str">
        <f t="shared" si="150"/>
        <v/>
      </c>
      <c r="N464" s="28" t="str">
        <f t="shared" si="151"/>
        <v/>
      </c>
      <c r="O464" s="29" t="str">
        <f t="shared" si="152"/>
        <v/>
      </c>
      <c r="P464" s="28" t="str">
        <f t="shared" si="153"/>
        <v/>
      </c>
      <c r="Q464" s="29" t="str">
        <f t="shared" si="154"/>
        <v/>
      </c>
      <c r="R464" s="28" t="str">
        <f t="shared" si="155"/>
        <v/>
      </c>
      <c r="S464" s="29" t="str">
        <f t="shared" si="156"/>
        <v/>
      </c>
      <c r="T464" s="28" t="str">
        <f t="shared" si="157"/>
        <v/>
      </c>
      <c r="U464" s="29" t="str">
        <f t="shared" si="158"/>
        <v/>
      </c>
      <c r="V464" s="28" t="str">
        <f t="shared" si="159"/>
        <v/>
      </c>
      <c r="W464" s="29" t="str">
        <f t="shared" si="160"/>
        <v/>
      </c>
    </row>
    <row r="465" spans="1:23" x14ac:dyDescent="0.25">
      <c r="A465" s="14" t="str">
        <f t="shared" si="147"/>
        <v/>
      </c>
      <c r="B465" s="56" t="str">
        <f t="shared" ca="1" si="148"/>
        <v/>
      </c>
      <c r="C465" s="30" t="str">
        <f t="shared" si="161"/>
        <v/>
      </c>
      <c r="E465" s="25" t="str">
        <f t="shared" si="162"/>
        <v/>
      </c>
      <c r="F465" s="31" t="str">
        <f t="shared" si="163"/>
        <v/>
      </c>
      <c r="G465" s="31" t="str">
        <f t="shared" si="164"/>
        <v/>
      </c>
      <c r="H465" s="26" t="str">
        <f t="shared" si="167"/>
        <v/>
      </c>
      <c r="I465" s="25" t="str">
        <f t="shared" si="165"/>
        <v/>
      </c>
      <c r="K465" s="27" t="str">
        <f t="shared" si="166"/>
        <v/>
      </c>
      <c r="L465" s="28" t="str">
        <f t="shared" si="149"/>
        <v/>
      </c>
      <c r="M465" s="29" t="str">
        <f t="shared" si="150"/>
        <v/>
      </c>
      <c r="N465" s="28" t="str">
        <f t="shared" si="151"/>
        <v/>
      </c>
      <c r="O465" s="29" t="str">
        <f t="shared" si="152"/>
        <v/>
      </c>
      <c r="P465" s="28" t="str">
        <f t="shared" si="153"/>
        <v/>
      </c>
      <c r="Q465" s="29" t="str">
        <f t="shared" si="154"/>
        <v/>
      </c>
      <c r="R465" s="28" t="str">
        <f t="shared" si="155"/>
        <v/>
      </c>
      <c r="S465" s="29" t="str">
        <f t="shared" si="156"/>
        <v/>
      </c>
      <c r="T465" s="28" t="str">
        <f t="shared" si="157"/>
        <v/>
      </c>
      <c r="U465" s="29" t="str">
        <f t="shared" si="158"/>
        <v/>
      </c>
      <c r="V465" s="28" t="str">
        <f t="shared" si="159"/>
        <v/>
      </c>
      <c r="W465" s="29" t="str">
        <f t="shared" si="160"/>
        <v/>
      </c>
    </row>
    <row r="466" spans="1:23" x14ac:dyDescent="0.25">
      <c r="A466" s="14" t="str">
        <f t="shared" si="147"/>
        <v/>
      </c>
      <c r="B466" s="56" t="str">
        <f t="shared" ca="1" si="148"/>
        <v/>
      </c>
      <c r="C466" s="30" t="str">
        <f t="shared" si="161"/>
        <v/>
      </c>
      <c r="E466" s="25" t="str">
        <f t="shared" si="162"/>
        <v/>
      </c>
      <c r="F466" s="31" t="str">
        <f t="shared" si="163"/>
        <v/>
      </c>
      <c r="G466" s="31" t="str">
        <f t="shared" si="164"/>
        <v/>
      </c>
      <c r="H466" s="26" t="str">
        <f t="shared" si="167"/>
        <v/>
      </c>
      <c r="I466" s="25" t="str">
        <f t="shared" si="165"/>
        <v/>
      </c>
      <c r="K466" s="27" t="str">
        <f t="shared" si="166"/>
        <v/>
      </c>
      <c r="L466" s="28" t="str">
        <f t="shared" si="149"/>
        <v/>
      </c>
      <c r="M466" s="29" t="str">
        <f t="shared" si="150"/>
        <v/>
      </c>
      <c r="N466" s="28" t="str">
        <f t="shared" si="151"/>
        <v/>
      </c>
      <c r="O466" s="29" t="str">
        <f t="shared" si="152"/>
        <v/>
      </c>
      <c r="P466" s="28" t="str">
        <f t="shared" si="153"/>
        <v/>
      </c>
      <c r="Q466" s="29" t="str">
        <f t="shared" si="154"/>
        <v/>
      </c>
      <c r="R466" s="28" t="str">
        <f t="shared" si="155"/>
        <v/>
      </c>
      <c r="S466" s="29" t="str">
        <f t="shared" si="156"/>
        <v/>
      </c>
      <c r="T466" s="28" t="str">
        <f t="shared" si="157"/>
        <v/>
      </c>
      <c r="U466" s="29" t="str">
        <f t="shared" si="158"/>
        <v/>
      </c>
      <c r="V466" s="28" t="str">
        <f t="shared" si="159"/>
        <v/>
      </c>
      <c r="W466" s="29" t="str">
        <f t="shared" si="160"/>
        <v/>
      </c>
    </row>
    <row r="467" spans="1:23" x14ac:dyDescent="0.25">
      <c r="A467" s="14" t="str">
        <f t="shared" si="147"/>
        <v/>
      </c>
      <c r="B467" s="56" t="str">
        <f t="shared" ca="1" si="148"/>
        <v/>
      </c>
      <c r="C467" s="30" t="str">
        <f t="shared" si="161"/>
        <v/>
      </c>
      <c r="E467" s="25" t="str">
        <f t="shared" si="162"/>
        <v/>
      </c>
      <c r="F467" s="31" t="str">
        <f t="shared" si="163"/>
        <v/>
      </c>
      <c r="G467" s="31" t="str">
        <f t="shared" si="164"/>
        <v/>
      </c>
      <c r="H467" s="26" t="str">
        <f t="shared" si="167"/>
        <v/>
      </c>
      <c r="I467" s="25" t="str">
        <f t="shared" si="165"/>
        <v/>
      </c>
      <c r="K467" s="27" t="str">
        <f t="shared" si="166"/>
        <v/>
      </c>
      <c r="L467" s="28" t="str">
        <f t="shared" si="149"/>
        <v/>
      </c>
      <c r="M467" s="29" t="str">
        <f t="shared" si="150"/>
        <v/>
      </c>
      <c r="N467" s="28" t="str">
        <f t="shared" si="151"/>
        <v/>
      </c>
      <c r="O467" s="29" t="str">
        <f t="shared" si="152"/>
        <v/>
      </c>
      <c r="P467" s="28" t="str">
        <f t="shared" si="153"/>
        <v/>
      </c>
      <c r="Q467" s="29" t="str">
        <f t="shared" si="154"/>
        <v/>
      </c>
      <c r="R467" s="28" t="str">
        <f t="shared" si="155"/>
        <v/>
      </c>
      <c r="S467" s="29" t="str">
        <f t="shared" si="156"/>
        <v/>
      </c>
      <c r="T467" s="28" t="str">
        <f t="shared" si="157"/>
        <v/>
      </c>
      <c r="U467" s="29" t="str">
        <f t="shared" si="158"/>
        <v/>
      </c>
      <c r="V467" s="28" t="str">
        <f t="shared" si="159"/>
        <v/>
      </c>
      <c r="W467" s="29" t="str">
        <f t="shared" si="160"/>
        <v/>
      </c>
    </row>
    <row r="468" spans="1:23" x14ac:dyDescent="0.25">
      <c r="A468" s="14" t="str">
        <f t="shared" si="147"/>
        <v/>
      </c>
      <c r="B468" s="56" t="str">
        <f t="shared" ca="1" si="148"/>
        <v/>
      </c>
      <c r="C468" s="30" t="str">
        <f t="shared" si="161"/>
        <v/>
      </c>
      <c r="E468" s="25" t="str">
        <f t="shared" si="162"/>
        <v/>
      </c>
      <c r="F468" s="31" t="str">
        <f t="shared" si="163"/>
        <v/>
      </c>
      <c r="G468" s="31" t="str">
        <f t="shared" si="164"/>
        <v/>
      </c>
      <c r="H468" s="26" t="str">
        <f t="shared" si="167"/>
        <v/>
      </c>
      <c r="I468" s="25" t="str">
        <f t="shared" si="165"/>
        <v/>
      </c>
      <c r="K468" s="27" t="str">
        <f t="shared" si="166"/>
        <v/>
      </c>
      <c r="L468" s="28" t="str">
        <f t="shared" si="149"/>
        <v/>
      </c>
      <c r="M468" s="29" t="str">
        <f t="shared" si="150"/>
        <v/>
      </c>
      <c r="N468" s="28" t="str">
        <f t="shared" si="151"/>
        <v/>
      </c>
      <c r="O468" s="29" t="str">
        <f t="shared" si="152"/>
        <v/>
      </c>
      <c r="P468" s="28" t="str">
        <f t="shared" si="153"/>
        <v/>
      </c>
      <c r="Q468" s="29" t="str">
        <f t="shared" si="154"/>
        <v/>
      </c>
      <c r="R468" s="28" t="str">
        <f t="shared" si="155"/>
        <v/>
      </c>
      <c r="S468" s="29" t="str">
        <f t="shared" si="156"/>
        <v/>
      </c>
      <c r="T468" s="28" t="str">
        <f t="shared" si="157"/>
        <v/>
      </c>
      <c r="U468" s="29" t="str">
        <f t="shared" si="158"/>
        <v/>
      </c>
      <c r="V468" s="28" t="str">
        <f t="shared" si="159"/>
        <v/>
      </c>
      <c r="W468" s="29" t="str">
        <f t="shared" si="160"/>
        <v/>
      </c>
    </row>
    <row r="469" spans="1:23" x14ac:dyDescent="0.25">
      <c r="A469" s="14" t="str">
        <f t="shared" si="147"/>
        <v/>
      </c>
      <c r="B469" s="56" t="str">
        <f t="shared" ca="1" si="148"/>
        <v/>
      </c>
      <c r="C469" s="30" t="str">
        <f t="shared" si="161"/>
        <v/>
      </c>
      <c r="E469" s="25" t="str">
        <f t="shared" si="162"/>
        <v/>
      </c>
      <c r="F469" s="31" t="str">
        <f t="shared" si="163"/>
        <v/>
      </c>
      <c r="G469" s="31" t="str">
        <f t="shared" si="164"/>
        <v/>
      </c>
      <c r="H469" s="26" t="str">
        <f t="shared" si="167"/>
        <v/>
      </c>
      <c r="I469" s="25" t="str">
        <f t="shared" si="165"/>
        <v/>
      </c>
      <c r="K469" s="27" t="str">
        <f t="shared" si="166"/>
        <v/>
      </c>
      <c r="L469" s="28" t="str">
        <f t="shared" si="149"/>
        <v/>
      </c>
      <c r="M469" s="29" t="str">
        <f t="shared" si="150"/>
        <v/>
      </c>
      <c r="N469" s="28" t="str">
        <f t="shared" si="151"/>
        <v/>
      </c>
      <c r="O469" s="29" t="str">
        <f t="shared" si="152"/>
        <v/>
      </c>
      <c r="P469" s="28" t="str">
        <f t="shared" si="153"/>
        <v/>
      </c>
      <c r="Q469" s="29" t="str">
        <f t="shared" si="154"/>
        <v/>
      </c>
      <c r="R469" s="28" t="str">
        <f t="shared" si="155"/>
        <v/>
      </c>
      <c r="S469" s="29" t="str">
        <f t="shared" si="156"/>
        <v/>
      </c>
      <c r="T469" s="28" t="str">
        <f t="shared" si="157"/>
        <v/>
      </c>
      <c r="U469" s="29" t="str">
        <f t="shared" si="158"/>
        <v/>
      </c>
      <c r="V469" s="28" t="str">
        <f t="shared" si="159"/>
        <v/>
      </c>
      <c r="W469" s="29" t="str">
        <f t="shared" si="160"/>
        <v/>
      </c>
    </row>
    <row r="470" spans="1:23" x14ac:dyDescent="0.25">
      <c r="A470" s="14" t="str">
        <f t="shared" si="147"/>
        <v/>
      </c>
      <c r="B470" s="56" t="str">
        <f t="shared" ca="1" si="148"/>
        <v/>
      </c>
      <c r="C470" s="30" t="str">
        <f t="shared" si="161"/>
        <v/>
      </c>
      <c r="E470" s="25" t="str">
        <f t="shared" si="162"/>
        <v/>
      </c>
      <c r="F470" s="31" t="str">
        <f t="shared" si="163"/>
        <v/>
      </c>
      <c r="G470" s="31" t="str">
        <f t="shared" si="164"/>
        <v/>
      </c>
      <c r="H470" s="26" t="str">
        <f t="shared" si="167"/>
        <v/>
      </c>
      <c r="I470" s="25" t="str">
        <f t="shared" si="165"/>
        <v/>
      </c>
      <c r="K470" s="27" t="str">
        <f t="shared" si="166"/>
        <v/>
      </c>
      <c r="L470" s="28" t="str">
        <f t="shared" si="149"/>
        <v/>
      </c>
      <c r="M470" s="29" t="str">
        <f t="shared" si="150"/>
        <v/>
      </c>
      <c r="N470" s="28" t="str">
        <f t="shared" si="151"/>
        <v/>
      </c>
      <c r="O470" s="29" t="str">
        <f t="shared" si="152"/>
        <v/>
      </c>
      <c r="P470" s="28" t="str">
        <f t="shared" si="153"/>
        <v/>
      </c>
      <c r="Q470" s="29" t="str">
        <f t="shared" si="154"/>
        <v/>
      </c>
      <c r="R470" s="28" t="str">
        <f t="shared" si="155"/>
        <v/>
      </c>
      <c r="S470" s="29" t="str">
        <f t="shared" si="156"/>
        <v/>
      </c>
      <c r="T470" s="28" t="str">
        <f t="shared" si="157"/>
        <v/>
      </c>
      <c r="U470" s="29" t="str">
        <f t="shared" si="158"/>
        <v/>
      </c>
      <c r="V470" s="28" t="str">
        <f t="shared" si="159"/>
        <v/>
      </c>
      <c r="W470" s="29" t="str">
        <f t="shared" si="160"/>
        <v/>
      </c>
    </row>
    <row r="471" spans="1:23" x14ac:dyDescent="0.25">
      <c r="A471" s="14" t="str">
        <f t="shared" si="147"/>
        <v/>
      </c>
      <c r="B471" s="56" t="str">
        <f t="shared" ca="1" si="148"/>
        <v/>
      </c>
      <c r="C471" s="30" t="str">
        <f t="shared" si="161"/>
        <v/>
      </c>
      <c r="E471" s="25" t="str">
        <f t="shared" si="162"/>
        <v/>
      </c>
      <c r="F471" s="31" t="str">
        <f t="shared" si="163"/>
        <v/>
      </c>
      <c r="G471" s="31" t="str">
        <f t="shared" si="164"/>
        <v/>
      </c>
      <c r="H471" s="26" t="str">
        <f t="shared" si="167"/>
        <v/>
      </c>
      <c r="I471" s="25" t="str">
        <f t="shared" si="165"/>
        <v/>
      </c>
      <c r="K471" s="27" t="str">
        <f t="shared" si="166"/>
        <v/>
      </c>
      <c r="L471" s="28" t="str">
        <f t="shared" si="149"/>
        <v/>
      </c>
      <c r="M471" s="29" t="str">
        <f t="shared" si="150"/>
        <v/>
      </c>
      <c r="N471" s="28" t="str">
        <f t="shared" si="151"/>
        <v/>
      </c>
      <c r="O471" s="29" t="str">
        <f t="shared" si="152"/>
        <v/>
      </c>
      <c r="P471" s="28" t="str">
        <f t="shared" si="153"/>
        <v/>
      </c>
      <c r="Q471" s="29" t="str">
        <f t="shared" si="154"/>
        <v/>
      </c>
      <c r="R471" s="28" t="str">
        <f t="shared" si="155"/>
        <v/>
      </c>
      <c r="S471" s="29" t="str">
        <f t="shared" si="156"/>
        <v/>
      </c>
      <c r="T471" s="28" t="str">
        <f t="shared" si="157"/>
        <v/>
      </c>
      <c r="U471" s="29" t="str">
        <f t="shared" si="158"/>
        <v/>
      </c>
      <c r="V471" s="28" t="str">
        <f t="shared" si="159"/>
        <v/>
      </c>
      <c r="W471" s="29" t="str">
        <f t="shared" si="160"/>
        <v/>
      </c>
    </row>
    <row r="472" spans="1:23" x14ac:dyDescent="0.25">
      <c r="A472" s="14" t="str">
        <f t="shared" si="147"/>
        <v/>
      </c>
      <c r="B472" s="56" t="str">
        <f t="shared" ca="1" si="148"/>
        <v/>
      </c>
      <c r="C472" s="30" t="str">
        <f t="shared" si="161"/>
        <v/>
      </c>
      <c r="E472" s="25" t="str">
        <f t="shared" si="162"/>
        <v/>
      </c>
      <c r="F472" s="31" t="str">
        <f t="shared" si="163"/>
        <v/>
      </c>
      <c r="G472" s="31" t="str">
        <f t="shared" si="164"/>
        <v/>
      </c>
      <c r="H472" s="26" t="str">
        <f t="shared" si="167"/>
        <v/>
      </c>
      <c r="I472" s="25" t="str">
        <f t="shared" si="165"/>
        <v/>
      </c>
      <c r="K472" s="27" t="str">
        <f t="shared" si="166"/>
        <v/>
      </c>
      <c r="L472" s="28" t="str">
        <f t="shared" si="149"/>
        <v/>
      </c>
      <c r="M472" s="29" t="str">
        <f t="shared" si="150"/>
        <v/>
      </c>
      <c r="N472" s="28" t="str">
        <f t="shared" si="151"/>
        <v/>
      </c>
      <c r="O472" s="29" t="str">
        <f t="shared" si="152"/>
        <v/>
      </c>
      <c r="P472" s="28" t="str">
        <f t="shared" si="153"/>
        <v/>
      </c>
      <c r="Q472" s="29" t="str">
        <f t="shared" si="154"/>
        <v/>
      </c>
      <c r="R472" s="28" t="str">
        <f t="shared" si="155"/>
        <v/>
      </c>
      <c r="S472" s="29" t="str">
        <f t="shared" si="156"/>
        <v/>
      </c>
      <c r="T472" s="28" t="str">
        <f t="shared" si="157"/>
        <v/>
      </c>
      <c r="U472" s="29" t="str">
        <f t="shared" si="158"/>
        <v/>
      </c>
      <c r="V472" s="28" t="str">
        <f t="shared" si="159"/>
        <v/>
      </c>
      <c r="W472" s="29" t="str">
        <f t="shared" si="160"/>
        <v/>
      </c>
    </row>
    <row r="473" spans="1:23" x14ac:dyDescent="0.25">
      <c r="A473" s="14" t="str">
        <f t="shared" si="147"/>
        <v/>
      </c>
      <c r="B473" s="56" t="str">
        <f t="shared" ca="1" si="148"/>
        <v/>
      </c>
      <c r="C473" s="30" t="str">
        <f t="shared" si="161"/>
        <v/>
      </c>
      <c r="E473" s="25" t="str">
        <f t="shared" si="162"/>
        <v/>
      </c>
      <c r="F473" s="31" t="str">
        <f t="shared" si="163"/>
        <v/>
      </c>
      <c r="G473" s="31" t="str">
        <f t="shared" si="164"/>
        <v/>
      </c>
      <c r="H473" s="26" t="str">
        <f t="shared" si="167"/>
        <v/>
      </c>
      <c r="I473" s="25" t="str">
        <f t="shared" si="165"/>
        <v/>
      </c>
      <c r="K473" s="27" t="str">
        <f t="shared" si="166"/>
        <v/>
      </c>
      <c r="L473" s="28" t="str">
        <f t="shared" si="149"/>
        <v/>
      </c>
      <c r="M473" s="29" t="str">
        <f t="shared" si="150"/>
        <v/>
      </c>
      <c r="N473" s="28" t="str">
        <f t="shared" si="151"/>
        <v/>
      </c>
      <c r="O473" s="29" t="str">
        <f t="shared" si="152"/>
        <v/>
      </c>
      <c r="P473" s="28" t="str">
        <f t="shared" si="153"/>
        <v/>
      </c>
      <c r="Q473" s="29" t="str">
        <f t="shared" si="154"/>
        <v/>
      </c>
      <c r="R473" s="28" t="str">
        <f t="shared" si="155"/>
        <v/>
      </c>
      <c r="S473" s="29" t="str">
        <f t="shared" si="156"/>
        <v/>
      </c>
      <c r="T473" s="28" t="str">
        <f t="shared" si="157"/>
        <v/>
      </c>
      <c r="U473" s="29" t="str">
        <f t="shared" si="158"/>
        <v/>
      </c>
      <c r="V473" s="28" t="str">
        <f t="shared" si="159"/>
        <v/>
      </c>
      <c r="W473" s="29" t="str">
        <f t="shared" si="160"/>
        <v/>
      </c>
    </row>
    <row r="474" spans="1:23" x14ac:dyDescent="0.25">
      <c r="A474" s="14" t="str">
        <f t="shared" si="147"/>
        <v/>
      </c>
      <c r="B474" s="56" t="str">
        <f t="shared" ca="1" si="148"/>
        <v/>
      </c>
      <c r="C474" s="30" t="str">
        <f t="shared" si="161"/>
        <v/>
      </c>
      <c r="E474" s="25" t="str">
        <f t="shared" si="162"/>
        <v/>
      </c>
      <c r="F474" s="31" t="str">
        <f t="shared" si="163"/>
        <v/>
      </c>
      <c r="G474" s="31" t="str">
        <f t="shared" si="164"/>
        <v/>
      </c>
      <c r="H474" s="26" t="str">
        <f t="shared" si="167"/>
        <v/>
      </c>
      <c r="I474" s="25" t="str">
        <f t="shared" si="165"/>
        <v/>
      </c>
      <c r="K474" s="27" t="str">
        <f t="shared" si="166"/>
        <v/>
      </c>
      <c r="L474" s="28" t="str">
        <f t="shared" si="149"/>
        <v/>
      </c>
      <c r="M474" s="29" t="str">
        <f t="shared" si="150"/>
        <v/>
      </c>
      <c r="N474" s="28" t="str">
        <f t="shared" si="151"/>
        <v/>
      </c>
      <c r="O474" s="29" t="str">
        <f t="shared" si="152"/>
        <v/>
      </c>
      <c r="P474" s="28" t="str">
        <f t="shared" si="153"/>
        <v/>
      </c>
      <c r="Q474" s="29" t="str">
        <f t="shared" si="154"/>
        <v/>
      </c>
      <c r="R474" s="28" t="str">
        <f t="shared" si="155"/>
        <v/>
      </c>
      <c r="S474" s="29" t="str">
        <f t="shared" si="156"/>
        <v/>
      </c>
      <c r="T474" s="28" t="str">
        <f t="shared" si="157"/>
        <v/>
      </c>
      <c r="U474" s="29" t="str">
        <f t="shared" si="158"/>
        <v/>
      </c>
      <c r="V474" s="28" t="str">
        <f t="shared" si="159"/>
        <v/>
      </c>
      <c r="W474" s="29" t="str">
        <f t="shared" si="160"/>
        <v/>
      </c>
    </row>
    <row r="475" spans="1:23" x14ac:dyDescent="0.25">
      <c r="A475" s="14" t="str">
        <f t="shared" si="147"/>
        <v/>
      </c>
      <c r="B475" s="56" t="str">
        <f t="shared" ca="1" si="148"/>
        <v/>
      </c>
      <c r="C475" s="30" t="str">
        <f t="shared" si="161"/>
        <v/>
      </c>
      <c r="E475" s="25" t="str">
        <f t="shared" si="162"/>
        <v/>
      </c>
      <c r="F475" s="31" t="str">
        <f t="shared" si="163"/>
        <v/>
      </c>
      <c r="G475" s="31" t="str">
        <f t="shared" si="164"/>
        <v/>
      </c>
      <c r="H475" s="26" t="str">
        <f t="shared" si="167"/>
        <v/>
      </c>
      <c r="I475" s="25" t="str">
        <f t="shared" si="165"/>
        <v/>
      </c>
      <c r="K475" s="27" t="str">
        <f t="shared" si="166"/>
        <v/>
      </c>
      <c r="L475" s="28" t="str">
        <f t="shared" si="149"/>
        <v/>
      </c>
      <c r="M475" s="29" t="str">
        <f t="shared" si="150"/>
        <v/>
      </c>
      <c r="N475" s="28" t="str">
        <f t="shared" si="151"/>
        <v/>
      </c>
      <c r="O475" s="29" t="str">
        <f t="shared" si="152"/>
        <v/>
      </c>
      <c r="P475" s="28" t="str">
        <f t="shared" si="153"/>
        <v/>
      </c>
      <c r="Q475" s="29" t="str">
        <f t="shared" si="154"/>
        <v/>
      </c>
      <c r="R475" s="28" t="str">
        <f t="shared" si="155"/>
        <v/>
      </c>
      <c r="S475" s="29" t="str">
        <f t="shared" si="156"/>
        <v/>
      </c>
      <c r="T475" s="28" t="str">
        <f t="shared" si="157"/>
        <v/>
      </c>
      <c r="U475" s="29" t="str">
        <f t="shared" si="158"/>
        <v/>
      </c>
      <c r="V475" s="28" t="str">
        <f t="shared" si="159"/>
        <v/>
      </c>
      <c r="W475" s="29" t="str">
        <f t="shared" si="160"/>
        <v/>
      </c>
    </row>
    <row r="476" spans="1:23" x14ac:dyDescent="0.25">
      <c r="A476" s="14" t="str">
        <f t="shared" si="147"/>
        <v/>
      </c>
      <c r="B476" s="56" t="str">
        <f t="shared" ca="1" si="148"/>
        <v/>
      </c>
      <c r="C476" s="30" t="str">
        <f t="shared" si="161"/>
        <v/>
      </c>
      <c r="E476" s="25" t="str">
        <f t="shared" si="162"/>
        <v/>
      </c>
      <c r="F476" s="31" t="str">
        <f t="shared" si="163"/>
        <v/>
      </c>
      <c r="G476" s="31" t="str">
        <f t="shared" si="164"/>
        <v/>
      </c>
      <c r="H476" s="26" t="str">
        <f t="shared" si="167"/>
        <v/>
      </c>
      <c r="I476" s="25" t="str">
        <f t="shared" si="165"/>
        <v/>
      </c>
      <c r="K476" s="27" t="str">
        <f t="shared" si="166"/>
        <v/>
      </c>
      <c r="L476" s="28" t="str">
        <f t="shared" si="149"/>
        <v/>
      </c>
      <c r="M476" s="29" t="str">
        <f t="shared" si="150"/>
        <v/>
      </c>
      <c r="N476" s="28" t="str">
        <f t="shared" si="151"/>
        <v/>
      </c>
      <c r="O476" s="29" t="str">
        <f t="shared" si="152"/>
        <v/>
      </c>
      <c r="P476" s="28" t="str">
        <f t="shared" si="153"/>
        <v/>
      </c>
      <c r="Q476" s="29" t="str">
        <f t="shared" si="154"/>
        <v/>
      </c>
      <c r="R476" s="28" t="str">
        <f t="shared" si="155"/>
        <v/>
      </c>
      <c r="S476" s="29" t="str">
        <f t="shared" si="156"/>
        <v/>
      </c>
      <c r="T476" s="28" t="str">
        <f t="shared" si="157"/>
        <v/>
      </c>
      <c r="U476" s="29" t="str">
        <f t="shared" si="158"/>
        <v/>
      </c>
      <c r="V476" s="28" t="str">
        <f t="shared" si="159"/>
        <v/>
      </c>
      <c r="W476" s="29" t="str">
        <f t="shared" si="160"/>
        <v/>
      </c>
    </row>
    <row r="477" spans="1:23" x14ac:dyDescent="0.25">
      <c r="A477" s="14" t="str">
        <f t="shared" si="147"/>
        <v/>
      </c>
      <c r="B477" s="56" t="str">
        <f t="shared" ca="1" si="148"/>
        <v/>
      </c>
      <c r="C477" s="30" t="str">
        <f t="shared" si="161"/>
        <v/>
      </c>
      <c r="E477" s="25" t="str">
        <f t="shared" si="162"/>
        <v/>
      </c>
      <c r="F477" s="31" t="str">
        <f t="shared" si="163"/>
        <v/>
      </c>
      <c r="G477" s="31" t="str">
        <f t="shared" si="164"/>
        <v/>
      </c>
      <c r="H477" s="26" t="str">
        <f t="shared" si="167"/>
        <v/>
      </c>
      <c r="I477" s="25" t="str">
        <f t="shared" si="165"/>
        <v/>
      </c>
      <c r="K477" s="27" t="str">
        <f t="shared" si="166"/>
        <v/>
      </c>
      <c r="L477" s="28" t="str">
        <f t="shared" si="149"/>
        <v/>
      </c>
      <c r="M477" s="29" t="str">
        <f t="shared" si="150"/>
        <v/>
      </c>
      <c r="N477" s="28" t="str">
        <f t="shared" si="151"/>
        <v/>
      </c>
      <c r="O477" s="29" t="str">
        <f t="shared" si="152"/>
        <v/>
      </c>
      <c r="P477" s="28" t="str">
        <f t="shared" si="153"/>
        <v/>
      </c>
      <c r="Q477" s="29" t="str">
        <f t="shared" si="154"/>
        <v/>
      </c>
      <c r="R477" s="28" t="str">
        <f t="shared" si="155"/>
        <v/>
      </c>
      <c r="S477" s="29" t="str">
        <f t="shared" si="156"/>
        <v/>
      </c>
      <c r="T477" s="28" t="str">
        <f t="shared" si="157"/>
        <v/>
      </c>
      <c r="U477" s="29" t="str">
        <f t="shared" si="158"/>
        <v/>
      </c>
      <c r="V477" s="28" t="str">
        <f t="shared" si="159"/>
        <v/>
      </c>
      <c r="W477" s="29" t="str">
        <f t="shared" si="160"/>
        <v/>
      </c>
    </row>
    <row r="478" spans="1:23" x14ac:dyDescent="0.25">
      <c r="A478" s="14" t="str">
        <f t="shared" si="147"/>
        <v/>
      </c>
      <c r="B478" s="56" t="str">
        <f t="shared" ca="1" si="148"/>
        <v/>
      </c>
      <c r="C478" s="30" t="str">
        <f t="shared" si="161"/>
        <v/>
      </c>
      <c r="E478" s="25" t="str">
        <f t="shared" si="162"/>
        <v/>
      </c>
      <c r="F478" s="31" t="str">
        <f t="shared" si="163"/>
        <v/>
      </c>
      <c r="G478" s="31" t="str">
        <f t="shared" si="164"/>
        <v/>
      </c>
      <c r="H478" s="26" t="str">
        <f t="shared" si="167"/>
        <v/>
      </c>
      <c r="I478" s="25" t="str">
        <f t="shared" si="165"/>
        <v/>
      </c>
      <c r="K478" s="27" t="str">
        <f t="shared" si="166"/>
        <v/>
      </c>
      <c r="L478" s="28" t="str">
        <f t="shared" si="149"/>
        <v/>
      </c>
      <c r="M478" s="29" t="str">
        <f t="shared" si="150"/>
        <v/>
      </c>
      <c r="N478" s="28" t="str">
        <f t="shared" si="151"/>
        <v/>
      </c>
      <c r="O478" s="29" t="str">
        <f t="shared" si="152"/>
        <v/>
      </c>
      <c r="P478" s="28" t="str">
        <f t="shared" si="153"/>
        <v/>
      </c>
      <c r="Q478" s="29" t="str">
        <f t="shared" si="154"/>
        <v/>
      </c>
      <c r="R478" s="28" t="str">
        <f t="shared" si="155"/>
        <v/>
      </c>
      <c r="S478" s="29" t="str">
        <f t="shared" si="156"/>
        <v/>
      </c>
      <c r="T478" s="28" t="str">
        <f t="shared" si="157"/>
        <v/>
      </c>
      <c r="U478" s="29" t="str">
        <f t="shared" si="158"/>
        <v/>
      </c>
      <c r="V478" s="28" t="str">
        <f t="shared" si="159"/>
        <v/>
      </c>
      <c r="W478" s="29" t="str">
        <f t="shared" si="160"/>
        <v/>
      </c>
    </row>
    <row r="479" spans="1:23" x14ac:dyDescent="0.25">
      <c r="A479" s="14" t="str">
        <f t="shared" si="147"/>
        <v/>
      </c>
      <c r="B479" s="56" t="str">
        <f t="shared" ca="1" si="148"/>
        <v/>
      </c>
      <c r="C479" s="30" t="str">
        <f t="shared" si="161"/>
        <v/>
      </c>
      <c r="E479" s="25" t="str">
        <f t="shared" si="162"/>
        <v/>
      </c>
      <c r="F479" s="31" t="str">
        <f t="shared" si="163"/>
        <v/>
      </c>
      <c r="G479" s="31" t="str">
        <f t="shared" si="164"/>
        <v/>
      </c>
      <c r="H479" s="26" t="str">
        <f t="shared" si="167"/>
        <v/>
      </c>
      <c r="I479" s="25" t="str">
        <f t="shared" si="165"/>
        <v/>
      </c>
      <c r="K479" s="27" t="str">
        <f t="shared" si="166"/>
        <v/>
      </c>
      <c r="L479" s="28" t="str">
        <f t="shared" si="149"/>
        <v/>
      </c>
      <c r="M479" s="29" t="str">
        <f t="shared" si="150"/>
        <v/>
      </c>
      <c r="N479" s="28" t="str">
        <f t="shared" si="151"/>
        <v/>
      </c>
      <c r="O479" s="29" t="str">
        <f t="shared" si="152"/>
        <v/>
      </c>
      <c r="P479" s="28" t="str">
        <f t="shared" si="153"/>
        <v/>
      </c>
      <c r="Q479" s="29" t="str">
        <f t="shared" si="154"/>
        <v/>
      </c>
      <c r="R479" s="28" t="str">
        <f t="shared" si="155"/>
        <v/>
      </c>
      <c r="S479" s="29" t="str">
        <f t="shared" si="156"/>
        <v/>
      </c>
      <c r="T479" s="28" t="str">
        <f t="shared" si="157"/>
        <v/>
      </c>
      <c r="U479" s="29" t="str">
        <f t="shared" si="158"/>
        <v/>
      </c>
      <c r="V479" s="28" t="str">
        <f t="shared" si="159"/>
        <v/>
      </c>
      <c r="W479" s="29" t="str">
        <f t="shared" si="160"/>
        <v/>
      </c>
    </row>
    <row r="480" spans="1:23" x14ac:dyDescent="0.25">
      <c r="A480" s="14" t="str">
        <f t="shared" si="147"/>
        <v/>
      </c>
      <c r="B480" s="56" t="str">
        <f t="shared" ca="1" si="148"/>
        <v/>
      </c>
      <c r="C480" s="30" t="str">
        <f t="shared" si="161"/>
        <v/>
      </c>
      <c r="E480" s="25" t="str">
        <f t="shared" si="162"/>
        <v/>
      </c>
      <c r="F480" s="31" t="str">
        <f t="shared" si="163"/>
        <v/>
      </c>
      <c r="G480" s="31" t="str">
        <f t="shared" si="164"/>
        <v/>
      </c>
      <c r="H480" s="26" t="str">
        <f t="shared" si="167"/>
        <v/>
      </c>
      <c r="I480" s="25" t="str">
        <f t="shared" si="165"/>
        <v/>
      </c>
      <c r="K480" s="27" t="str">
        <f t="shared" si="166"/>
        <v/>
      </c>
      <c r="L480" s="28" t="str">
        <f t="shared" si="149"/>
        <v/>
      </c>
      <c r="M480" s="29" t="str">
        <f t="shared" si="150"/>
        <v/>
      </c>
      <c r="N480" s="28" t="str">
        <f t="shared" si="151"/>
        <v/>
      </c>
      <c r="O480" s="29" t="str">
        <f t="shared" si="152"/>
        <v/>
      </c>
      <c r="P480" s="28" t="str">
        <f t="shared" si="153"/>
        <v/>
      </c>
      <c r="Q480" s="29" t="str">
        <f t="shared" si="154"/>
        <v/>
      </c>
      <c r="R480" s="28" t="str">
        <f t="shared" si="155"/>
        <v/>
      </c>
      <c r="S480" s="29" t="str">
        <f t="shared" si="156"/>
        <v/>
      </c>
      <c r="T480" s="28" t="str">
        <f t="shared" si="157"/>
        <v/>
      </c>
      <c r="U480" s="29" t="str">
        <f t="shared" si="158"/>
        <v/>
      </c>
      <c r="V480" s="28" t="str">
        <f t="shared" si="159"/>
        <v/>
      </c>
      <c r="W480" s="29" t="str">
        <f t="shared" si="160"/>
        <v/>
      </c>
    </row>
    <row r="481" spans="1:23" x14ac:dyDescent="0.25">
      <c r="A481" s="14" t="str">
        <f t="shared" si="147"/>
        <v/>
      </c>
      <c r="B481" s="56" t="str">
        <f t="shared" ca="1" si="148"/>
        <v/>
      </c>
      <c r="C481" s="30" t="str">
        <f t="shared" si="161"/>
        <v/>
      </c>
      <c r="E481" s="25" t="str">
        <f t="shared" si="162"/>
        <v/>
      </c>
      <c r="F481" s="31" t="str">
        <f t="shared" si="163"/>
        <v/>
      </c>
      <c r="G481" s="31" t="str">
        <f t="shared" si="164"/>
        <v/>
      </c>
      <c r="H481" s="26" t="str">
        <f t="shared" si="167"/>
        <v/>
      </c>
      <c r="I481" s="25" t="str">
        <f t="shared" si="165"/>
        <v/>
      </c>
      <c r="K481" s="27" t="str">
        <f t="shared" si="166"/>
        <v/>
      </c>
      <c r="L481" s="28" t="str">
        <f t="shared" si="149"/>
        <v/>
      </c>
      <c r="M481" s="29" t="str">
        <f t="shared" si="150"/>
        <v/>
      </c>
      <c r="N481" s="28" t="str">
        <f t="shared" si="151"/>
        <v/>
      </c>
      <c r="O481" s="29" t="str">
        <f t="shared" si="152"/>
        <v/>
      </c>
      <c r="P481" s="28" t="str">
        <f t="shared" si="153"/>
        <v/>
      </c>
      <c r="Q481" s="29" t="str">
        <f t="shared" si="154"/>
        <v/>
      </c>
      <c r="R481" s="28" t="str">
        <f t="shared" si="155"/>
        <v/>
      </c>
      <c r="S481" s="29" t="str">
        <f t="shared" si="156"/>
        <v/>
      </c>
      <c r="T481" s="28" t="str">
        <f t="shared" si="157"/>
        <v/>
      </c>
      <c r="U481" s="29" t="str">
        <f t="shared" si="158"/>
        <v/>
      </c>
      <c r="V481" s="28" t="str">
        <f t="shared" si="159"/>
        <v/>
      </c>
      <c r="W481" s="29" t="str">
        <f t="shared" si="160"/>
        <v/>
      </c>
    </row>
    <row r="482" spans="1:23" x14ac:dyDescent="0.25">
      <c r="A482" s="14" t="str">
        <f t="shared" si="147"/>
        <v/>
      </c>
      <c r="B482" s="56" t="str">
        <f t="shared" ca="1" si="148"/>
        <v/>
      </c>
      <c r="C482" s="30" t="str">
        <f t="shared" si="161"/>
        <v/>
      </c>
      <c r="E482" s="25" t="str">
        <f t="shared" si="162"/>
        <v/>
      </c>
      <c r="F482" s="31" t="str">
        <f t="shared" si="163"/>
        <v/>
      </c>
      <c r="G482" s="31" t="str">
        <f t="shared" si="164"/>
        <v/>
      </c>
      <c r="H482" s="26" t="str">
        <f t="shared" si="167"/>
        <v/>
      </c>
      <c r="I482" s="25" t="str">
        <f t="shared" si="165"/>
        <v/>
      </c>
      <c r="K482" s="27" t="str">
        <f t="shared" si="166"/>
        <v/>
      </c>
      <c r="L482" s="28" t="str">
        <f t="shared" si="149"/>
        <v/>
      </c>
      <c r="M482" s="29" t="str">
        <f t="shared" si="150"/>
        <v/>
      </c>
      <c r="N482" s="28" t="str">
        <f t="shared" si="151"/>
        <v/>
      </c>
      <c r="O482" s="29" t="str">
        <f t="shared" si="152"/>
        <v/>
      </c>
      <c r="P482" s="28" t="str">
        <f t="shared" si="153"/>
        <v/>
      </c>
      <c r="Q482" s="29" t="str">
        <f t="shared" si="154"/>
        <v/>
      </c>
      <c r="R482" s="28" t="str">
        <f t="shared" si="155"/>
        <v/>
      </c>
      <c r="S482" s="29" t="str">
        <f t="shared" si="156"/>
        <v/>
      </c>
      <c r="T482" s="28" t="str">
        <f t="shared" si="157"/>
        <v/>
      </c>
      <c r="U482" s="29" t="str">
        <f t="shared" si="158"/>
        <v/>
      </c>
      <c r="V482" s="28" t="str">
        <f t="shared" si="159"/>
        <v/>
      </c>
      <c r="W482" s="29" t="str">
        <f t="shared" si="160"/>
        <v/>
      </c>
    </row>
    <row r="483" spans="1:23" x14ac:dyDescent="0.25">
      <c r="A483" s="14" t="str">
        <f t="shared" si="147"/>
        <v/>
      </c>
      <c r="B483" s="56" t="str">
        <f t="shared" ca="1" si="148"/>
        <v/>
      </c>
      <c r="C483" s="30" t="str">
        <f t="shared" si="161"/>
        <v/>
      </c>
      <c r="E483" s="25" t="str">
        <f t="shared" si="162"/>
        <v/>
      </c>
      <c r="F483" s="31" t="str">
        <f t="shared" si="163"/>
        <v/>
      </c>
      <c r="G483" s="31" t="str">
        <f t="shared" si="164"/>
        <v/>
      </c>
      <c r="H483" s="26" t="str">
        <f t="shared" si="167"/>
        <v/>
      </c>
      <c r="I483" s="25" t="str">
        <f t="shared" si="165"/>
        <v/>
      </c>
      <c r="K483" s="27" t="str">
        <f t="shared" si="166"/>
        <v/>
      </c>
      <c r="L483" s="28" t="str">
        <f t="shared" si="149"/>
        <v/>
      </c>
      <c r="M483" s="29" t="str">
        <f t="shared" si="150"/>
        <v/>
      </c>
      <c r="N483" s="28" t="str">
        <f t="shared" si="151"/>
        <v/>
      </c>
      <c r="O483" s="29" t="str">
        <f t="shared" si="152"/>
        <v/>
      </c>
      <c r="P483" s="28" t="str">
        <f t="shared" si="153"/>
        <v/>
      </c>
      <c r="Q483" s="29" t="str">
        <f t="shared" si="154"/>
        <v/>
      </c>
      <c r="R483" s="28" t="str">
        <f t="shared" si="155"/>
        <v/>
      </c>
      <c r="S483" s="29" t="str">
        <f t="shared" si="156"/>
        <v/>
      </c>
      <c r="T483" s="28" t="str">
        <f t="shared" si="157"/>
        <v/>
      </c>
      <c r="U483" s="29" t="str">
        <f t="shared" si="158"/>
        <v/>
      </c>
      <c r="V483" s="28" t="str">
        <f t="shared" si="159"/>
        <v/>
      </c>
      <c r="W483" s="29" t="str">
        <f t="shared" si="160"/>
        <v/>
      </c>
    </row>
    <row r="484" spans="1:23" x14ac:dyDescent="0.25">
      <c r="A484" s="14" t="str">
        <f t="shared" si="147"/>
        <v/>
      </c>
      <c r="B484" s="56" t="str">
        <f t="shared" ca="1" si="148"/>
        <v/>
      </c>
      <c r="C484" s="30" t="str">
        <f t="shared" si="161"/>
        <v/>
      </c>
      <c r="E484" s="25" t="str">
        <f t="shared" si="162"/>
        <v/>
      </c>
      <c r="F484" s="31" t="str">
        <f t="shared" si="163"/>
        <v/>
      </c>
      <c r="G484" s="31" t="str">
        <f t="shared" si="164"/>
        <v/>
      </c>
      <c r="H484" s="26" t="str">
        <f t="shared" si="167"/>
        <v/>
      </c>
      <c r="I484" s="25" t="str">
        <f t="shared" si="165"/>
        <v/>
      </c>
      <c r="K484" s="27" t="str">
        <f t="shared" si="166"/>
        <v/>
      </c>
      <c r="L484" s="28" t="str">
        <f t="shared" si="149"/>
        <v/>
      </c>
      <c r="M484" s="29" t="str">
        <f t="shared" si="150"/>
        <v/>
      </c>
      <c r="N484" s="28" t="str">
        <f t="shared" si="151"/>
        <v/>
      </c>
      <c r="O484" s="29" t="str">
        <f t="shared" si="152"/>
        <v/>
      </c>
      <c r="P484" s="28" t="str">
        <f t="shared" si="153"/>
        <v/>
      </c>
      <c r="Q484" s="29" t="str">
        <f t="shared" si="154"/>
        <v/>
      </c>
      <c r="R484" s="28" t="str">
        <f t="shared" si="155"/>
        <v/>
      </c>
      <c r="S484" s="29" t="str">
        <f t="shared" si="156"/>
        <v/>
      </c>
      <c r="T484" s="28" t="str">
        <f t="shared" si="157"/>
        <v/>
      </c>
      <c r="U484" s="29" t="str">
        <f t="shared" si="158"/>
        <v/>
      </c>
      <c r="V484" s="28" t="str">
        <f t="shared" si="159"/>
        <v/>
      </c>
      <c r="W484" s="29" t="str">
        <f t="shared" si="160"/>
        <v/>
      </c>
    </row>
    <row r="485" spans="1:23" x14ac:dyDescent="0.25">
      <c r="A485" s="14" t="str">
        <f t="shared" si="147"/>
        <v/>
      </c>
      <c r="B485" s="56" t="str">
        <f t="shared" ca="1" si="148"/>
        <v/>
      </c>
      <c r="C485" s="30" t="str">
        <f t="shared" si="161"/>
        <v/>
      </c>
      <c r="E485" s="25" t="str">
        <f t="shared" si="162"/>
        <v/>
      </c>
      <c r="F485" s="31" t="str">
        <f t="shared" si="163"/>
        <v/>
      </c>
      <c r="G485" s="31" t="str">
        <f t="shared" si="164"/>
        <v/>
      </c>
      <c r="H485" s="26" t="str">
        <f t="shared" si="167"/>
        <v/>
      </c>
      <c r="I485" s="25" t="str">
        <f t="shared" si="165"/>
        <v/>
      </c>
      <c r="K485" s="27" t="str">
        <f t="shared" si="166"/>
        <v/>
      </c>
      <c r="L485" s="28" t="str">
        <f t="shared" si="149"/>
        <v/>
      </c>
      <c r="M485" s="29" t="str">
        <f t="shared" si="150"/>
        <v/>
      </c>
      <c r="N485" s="28" t="str">
        <f t="shared" si="151"/>
        <v/>
      </c>
      <c r="O485" s="29" t="str">
        <f t="shared" si="152"/>
        <v/>
      </c>
      <c r="P485" s="28" t="str">
        <f t="shared" si="153"/>
        <v/>
      </c>
      <c r="Q485" s="29" t="str">
        <f t="shared" si="154"/>
        <v/>
      </c>
      <c r="R485" s="28" t="str">
        <f t="shared" si="155"/>
        <v/>
      </c>
      <c r="S485" s="29" t="str">
        <f t="shared" si="156"/>
        <v/>
      </c>
      <c r="T485" s="28" t="str">
        <f t="shared" si="157"/>
        <v/>
      </c>
      <c r="U485" s="29" t="str">
        <f t="shared" si="158"/>
        <v/>
      </c>
      <c r="V485" s="28" t="str">
        <f t="shared" si="159"/>
        <v/>
      </c>
      <c r="W485" s="29" t="str">
        <f t="shared" si="160"/>
        <v/>
      </c>
    </row>
    <row r="486" spans="1:23" x14ac:dyDescent="0.25">
      <c r="A486" s="14" t="str">
        <f t="shared" si="147"/>
        <v/>
      </c>
      <c r="B486" s="56" t="str">
        <f t="shared" ca="1" si="148"/>
        <v/>
      </c>
      <c r="C486" s="30" t="str">
        <f t="shared" si="161"/>
        <v/>
      </c>
      <c r="E486" s="25" t="str">
        <f t="shared" si="162"/>
        <v/>
      </c>
      <c r="F486" s="31" t="str">
        <f t="shared" si="163"/>
        <v/>
      </c>
      <c r="G486" s="31" t="str">
        <f t="shared" si="164"/>
        <v/>
      </c>
      <c r="H486" s="26" t="str">
        <f t="shared" si="167"/>
        <v/>
      </c>
      <c r="I486" s="25" t="str">
        <f t="shared" si="165"/>
        <v/>
      </c>
      <c r="K486" s="27" t="str">
        <f t="shared" si="166"/>
        <v/>
      </c>
      <c r="L486" s="28" t="str">
        <f t="shared" si="149"/>
        <v/>
      </c>
      <c r="M486" s="29" t="str">
        <f t="shared" si="150"/>
        <v/>
      </c>
      <c r="N486" s="28" t="str">
        <f t="shared" si="151"/>
        <v/>
      </c>
      <c r="O486" s="29" t="str">
        <f t="shared" si="152"/>
        <v/>
      </c>
      <c r="P486" s="28" t="str">
        <f t="shared" si="153"/>
        <v/>
      </c>
      <c r="Q486" s="29" t="str">
        <f t="shared" si="154"/>
        <v/>
      </c>
      <c r="R486" s="28" t="str">
        <f t="shared" si="155"/>
        <v/>
      </c>
      <c r="S486" s="29" t="str">
        <f t="shared" si="156"/>
        <v/>
      </c>
      <c r="T486" s="28" t="str">
        <f t="shared" si="157"/>
        <v/>
      </c>
      <c r="U486" s="29" t="str">
        <f t="shared" si="158"/>
        <v/>
      </c>
      <c r="V486" s="28" t="str">
        <f t="shared" si="159"/>
        <v/>
      </c>
      <c r="W486" s="29" t="str">
        <f t="shared" si="160"/>
        <v/>
      </c>
    </row>
    <row r="487" spans="1:23" x14ac:dyDescent="0.25">
      <c r="A487" s="14" t="str">
        <f t="shared" si="147"/>
        <v/>
      </c>
      <c r="B487" s="56" t="str">
        <f t="shared" ca="1" si="148"/>
        <v/>
      </c>
      <c r="C487" s="30" t="str">
        <f t="shared" si="161"/>
        <v/>
      </c>
      <c r="E487" s="25" t="str">
        <f t="shared" si="162"/>
        <v/>
      </c>
      <c r="F487" s="31" t="str">
        <f t="shared" si="163"/>
        <v/>
      </c>
      <c r="G487" s="31" t="str">
        <f t="shared" si="164"/>
        <v/>
      </c>
      <c r="H487" s="26" t="str">
        <f t="shared" si="167"/>
        <v/>
      </c>
      <c r="I487" s="25" t="str">
        <f t="shared" si="165"/>
        <v/>
      </c>
      <c r="K487" s="27" t="str">
        <f t="shared" si="166"/>
        <v/>
      </c>
      <c r="L487" s="28" t="str">
        <f t="shared" si="149"/>
        <v/>
      </c>
      <c r="M487" s="29" t="str">
        <f t="shared" si="150"/>
        <v/>
      </c>
      <c r="N487" s="28" t="str">
        <f t="shared" si="151"/>
        <v/>
      </c>
      <c r="O487" s="29" t="str">
        <f t="shared" si="152"/>
        <v/>
      </c>
      <c r="P487" s="28" t="str">
        <f t="shared" si="153"/>
        <v/>
      </c>
      <c r="Q487" s="29" t="str">
        <f t="shared" si="154"/>
        <v/>
      </c>
      <c r="R487" s="28" t="str">
        <f t="shared" si="155"/>
        <v/>
      </c>
      <c r="S487" s="29" t="str">
        <f t="shared" si="156"/>
        <v/>
      </c>
      <c r="T487" s="28" t="str">
        <f t="shared" si="157"/>
        <v/>
      </c>
      <c r="U487" s="29" t="str">
        <f t="shared" si="158"/>
        <v/>
      </c>
      <c r="V487" s="28" t="str">
        <f t="shared" si="159"/>
        <v/>
      </c>
      <c r="W487" s="29" t="str">
        <f t="shared" si="160"/>
        <v/>
      </c>
    </row>
    <row r="488" spans="1:23" x14ac:dyDescent="0.25">
      <c r="A488" s="14" t="str">
        <f t="shared" si="147"/>
        <v/>
      </c>
      <c r="B488" s="56" t="str">
        <f t="shared" ca="1" si="148"/>
        <v/>
      </c>
      <c r="C488" s="30" t="str">
        <f t="shared" si="161"/>
        <v/>
      </c>
      <c r="E488" s="25" t="str">
        <f t="shared" si="162"/>
        <v/>
      </c>
      <c r="F488" s="31" t="str">
        <f t="shared" si="163"/>
        <v/>
      </c>
      <c r="G488" s="31" t="str">
        <f t="shared" si="164"/>
        <v/>
      </c>
      <c r="H488" s="26" t="str">
        <f t="shared" si="167"/>
        <v/>
      </c>
      <c r="I488" s="25" t="str">
        <f t="shared" si="165"/>
        <v/>
      </c>
      <c r="K488" s="27" t="str">
        <f t="shared" si="166"/>
        <v/>
      </c>
      <c r="L488" s="28" t="str">
        <f t="shared" si="149"/>
        <v/>
      </c>
      <c r="M488" s="29" t="str">
        <f t="shared" si="150"/>
        <v/>
      </c>
      <c r="N488" s="28" t="str">
        <f t="shared" si="151"/>
        <v/>
      </c>
      <c r="O488" s="29" t="str">
        <f t="shared" si="152"/>
        <v/>
      </c>
      <c r="P488" s="28" t="str">
        <f t="shared" si="153"/>
        <v/>
      </c>
      <c r="Q488" s="29" t="str">
        <f t="shared" si="154"/>
        <v/>
      </c>
      <c r="R488" s="28" t="str">
        <f t="shared" si="155"/>
        <v/>
      </c>
      <c r="S488" s="29" t="str">
        <f t="shared" si="156"/>
        <v/>
      </c>
      <c r="T488" s="28" t="str">
        <f t="shared" si="157"/>
        <v/>
      </c>
      <c r="U488" s="29" t="str">
        <f t="shared" si="158"/>
        <v/>
      </c>
      <c r="V488" s="28" t="str">
        <f t="shared" si="159"/>
        <v/>
      </c>
      <c r="W488" s="29" t="str">
        <f t="shared" si="160"/>
        <v/>
      </c>
    </row>
    <row r="489" spans="1:23" x14ac:dyDescent="0.25">
      <c r="A489" s="14" t="str">
        <f t="shared" si="147"/>
        <v/>
      </c>
      <c r="B489" s="56" t="str">
        <f t="shared" ca="1" si="148"/>
        <v/>
      </c>
      <c r="C489" s="30" t="str">
        <f t="shared" si="161"/>
        <v/>
      </c>
      <c r="E489" s="25" t="str">
        <f t="shared" si="162"/>
        <v/>
      </c>
      <c r="F489" s="31" t="str">
        <f t="shared" si="163"/>
        <v/>
      </c>
      <c r="G489" s="31" t="str">
        <f t="shared" si="164"/>
        <v/>
      </c>
      <c r="H489" s="26" t="str">
        <f t="shared" si="167"/>
        <v/>
      </c>
      <c r="I489" s="25" t="str">
        <f t="shared" si="165"/>
        <v/>
      </c>
      <c r="K489" s="27" t="str">
        <f t="shared" si="166"/>
        <v/>
      </c>
      <c r="L489" s="28" t="str">
        <f t="shared" si="149"/>
        <v/>
      </c>
      <c r="M489" s="29" t="str">
        <f t="shared" si="150"/>
        <v/>
      </c>
      <c r="N489" s="28" t="str">
        <f t="shared" si="151"/>
        <v/>
      </c>
      <c r="O489" s="29" t="str">
        <f t="shared" si="152"/>
        <v/>
      </c>
      <c r="P489" s="28" t="str">
        <f t="shared" si="153"/>
        <v/>
      </c>
      <c r="Q489" s="29" t="str">
        <f t="shared" si="154"/>
        <v/>
      </c>
      <c r="R489" s="28" t="str">
        <f t="shared" si="155"/>
        <v/>
      </c>
      <c r="S489" s="29" t="str">
        <f t="shared" si="156"/>
        <v/>
      </c>
      <c r="T489" s="28" t="str">
        <f t="shared" si="157"/>
        <v/>
      </c>
      <c r="U489" s="29" t="str">
        <f t="shared" si="158"/>
        <v/>
      </c>
      <c r="V489" s="28" t="str">
        <f t="shared" si="159"/>
        <v/>
      </c>
      <c r="W489" s="29" t="str">
        <f t="shared" si="160"/>
        <v/>
      </c>
    </row>
    <row r="490" spans="1:23" x14ac:dyDescent="0.25">
      <c r="A490" s="14" t="str">
        <f t="shared" si="147"/>
        <v/>
      </c>
      <c r="B490" s="56" t="str">
        <f t="shared" ca="1" si="148"/>
        <v/>
      </c>
      <c r="C490" s="30" t="str">
        <f t="shared" si="161"/>
        <v/>
      </c>
      <c r="E490" s="25" t="str">
        <f t="shared" si="162"/>
        <v/>
      </c>
      <c r="F490" s="31" t="str">
        <f t="shared" si="163"/>
        <v/>
      </c>
      <c r="G490" s="31" t="str">
        <f t="shared" si="164"/>
        <v/>
      </c>
      <c r="H490" s="26" t="str">
        <f t="shared" si="167"/>
        <v/>
      </c>
      <c r="I490" s="25" t="str">
        <f t="shared" si="165"/>
        <v/>
      </c>
      <c r="K490" s="27" t="str">
        <f t="shared" si="166"/>
        <v/>
      </c>
      <c r="L490" s="28" t="str">
        <f t="shared" si="149"/>
        <v/>
      </c>
      <c r="M490" s="29" t="str">
        <f t="shared" si="150"/>
        <v/>
      </c>
      <c r="N490" s="28" t="str">
        <f t="shared" si="151"/>
        <v/>
      </c>
      <c r="O490" s="29" t="str">
        <f t="shared" si="152"/>
        <v/>
      </c>
      <c r="P490" s="28" t="str">
        <f t="shared" si="153"/>
        <v/>
      </c>
      <c r="Q490" s="29" t="str">
        <f t="shared" si="154"/>
        <v/>
      </c>
      <c r="R490" s="28" t="str">
        <f t="shared" si="155"/>
        <v/>
      </c>
      <c r="S490" s="29" t="str">
        <f t="shared" si="156"/>
        <v/>
      </c>
      <c r="T490" s="28" t="str">
        <f t="shared" si="157"/>
        <v/>
      </c>
      <c r="U490" s="29" t="str">
        <f t="shared" si="158"/>
        <v/>
      </c>
      <c r="V490" s="28" t="str">
        <f t="shared" si="159"/>
        <v/>
      </c>
      <c r="W490" s="29" t="str">
        <f t="shared" si="160"/>
        <v/>
      </c>
    </row>
    <row r="491" spans="1:23" x14ac:dyDescent="0.25">
      <c r="A491" s="14" t="str">
        <f t="shared" si="147"/>
        <v/>
      </c>
      <c r="B491" s="56" t="str">
        <f t="shared" ca="1" si="148"/>
        <v/>
      </c>
      <c r="C491" s="30" t="str">
        <f t="shared" si="161"/>
        <v/>
      </c>
      <c r="E491" s="25" t="str">
        <f t="shared" si="162"/>
        <v/>
      </c>
      <c r="F491" s="31" t="str">
        <f t="shared" si="163"/>
        <v/>
      </c>
      <c r="G491" s="31" t="str">
        <f t="shared" si="164"/>
        <v/>
      </c>
      <c r="H491" s="26" t="str">
        <f t="shared" si="167"/>
        <v/>
      </c>
      <c r="I491" s="25" t="str">
        <f t="shared" si="165"/>
        <v/>
      </c>
      <c r="K491" s="27" t="str">
        <f t="shared" si="166"/>
        <v/>
      </c>
      <c r="L491" s="28" t="str">
        <f t="shared" si="149"/>
        <v/>
      </c>
      <c r="M491" s="29" t="str">
        <f t="shared" si="150"/>
        <v/>
      </c>
      <c r="N491" s="28" t="str">
        <f t="shared" si="151"/>
        <v/>
      </c>
      <c r="O491" s="29" t="str">
        <f t="shared" si="152"/>
        <v/>
      </c>
      <c r="P491" s="28" t="str">
        <f t="shared" si="153"/>
        <v/>
      </c>
      <c r="Q491" s="29" t="str">
        <f t="shared" si="154"/>
        <v/>
      </c>
      <c r="R491" s="28" t="str">
        <f t="shared" si="155"/>
        <v/>
      </c>
      <c r="S491" s="29" t="str">
        <f t="shared" si="156"/>
        <v/>
      </c>
      <c r="T491" s="28" t="str">
        <f t="shared" si="157"/>
        <v/>
      </c>
      <c r="U491" s="29" t="str">
        <f t="shared" si="158"/>
        <v/>
      </c>
      <c r="V491" s="28" t="str">
        <f t="shared" si="159"/>
        <v/>
      </c>
      <c r="W491" s="29" t="str">
        <f t="shared" si="160"/>
        <v/>
      </c>
    </row>
    <row r="492" spans="1:23" x14ac:dyDescent="0.25">
      <c r="A492" s="14" t="str">
        <f t="shared" si="147"/>
        <v/>
      </c>
      <c r="B492" s="56" t="str">
        <f t="shared" ca="1" si="148"/>
        <v/>
      </c>
      <c r="C492" s="30" t="str">
        <f t="shared" si="161"/>
        <v/>
      </c>
      <c r="E492" s="25" t="str">
        <f t="shared" si="162"/>
        <v/>
      </c>
      <c r="F492" s="31" t="str">
        <f t="shared" si="163"/>
        <v/>
      </c>
      <c r="G492" s="31" t="str">
        <f t="shared" si="164"/>
        <v/>
      </c>
      <c r="H492" s="26" t="str">
        <f t="shared" si="167"/>
        <v/>
      </c>
      <c r="I492" s="25" t="str">
        <f t="shared" si="165"/>
        <v/>
      </c>
      <c r="K492" s="27" t="str">
        <f t="shared" si="166"/>
        <v/>
      </c>
      <c r="L492" s="28" t="str">
        <f t="shared" si="149"/>
        <v/>
      </c>
      <c r="M492" s="29" t="str">
        <f t="shared" si="150"/>
        <v/>
      </c>
      <c r="N492" s="28" t="str">
        <f t="shared" si="151"/>
        <v/>
      </c>
      <c r="O492" s="29" t="str">
        <f t="shared" si="152"/>
        <v/>
      </c>
      <c r="P492" s="28" t="str">
        <f t="shared" si="153"/>
        <v/>
      </c>
      <c r="Q492" s="29" t="str">
        <f t="shared" si="154"/>
        <v/>
      </c>
      <c r="R492" s="28" t="str">
        <f t="shared" si="155"/>
        <v/>
      </c>
      <c r="S492" s="29" t="str">
        <f t="shared" si="156"/>
        <v/>
      </c>
      <c r="T492" s="28" t="str">
        <f t="shared" si="157"/>
        <v/>
      </c>
      <c r="U492" s="29" t="str">
        <f t="shared" si="158"/>
        <v/>
      </c>
      <c r="V492" s="28" t="str">
        <f t="shared" si="159"/>
        <v/>
      </c>
      <c r="W492" s="29" t="str">
        <f t="shared" si="160"/>
        <v/>
      </c>
    </row>
    <row r="493" spans="1:23" x14ac:dyDescent="0.25">
      <c r="A493" s="14" t="str">
        <f t="shared" si="147"/>
        <v/>
      </c>
      <c r="B493" s="56" t="str">
        <f t="shared" ca="1" si="148"/>
        <v/>
      </c>
      <c r="C493" s="30" t="str">
        <f t="shared" si="161"/>
        <v/>
      </c>
      <c r="E493" s="25" t="str">
        <f t="shared" si="162"/>
        <v/>
      </c>
      <c r="F493" s="31" t="str">
        <f t="shared" si="163"/>
        <v/>
      </c>
      <c r="G493" s="31" t="str">
        <f t="shared" si="164"/>
        <v/>
      </c>
      <c r="H493" s="26" t="str">
        <f t="shared" si="167"/>
        <v/>
      </c>
      <c r="I493" s="25" t="str">
        <f t="shared" si="165"/>
        <v/>
      </c>
      <c r="K493" s="27" t="str">
        <f t="shared" si="166"/>
        <v/>
      </c>
      <c r="L493" s="28" t="str">
        <f t="shared" si="149"/>
        <v/>
      </c>
      <c r="M493" s="29" t="str">
        <f t="shared" si="150"/>
        <v/>
      </c>
      <c r="N493" s="28" t="str">
        <f t="shared" si="151"/>
        <v/>
      </c>
      <c r="O493" s="29" t="str">
        <f t="shared" si="152"/>
        <v/>
      </c>
      <c r="P493" s="28" t="str">
        <f t="shared" si="153"/>
        <v/>
      </c>
      <c r="Q493" s="29" t="str">
        <f t="shared" si="154"/>
        <v/>
      </c>
      <c r="R493" s="28" t="str">
        <f t="shared" si="155"/>
        <v/>
      </c>
      <c r="S493" s="29" t="str">
        <f t="shared" si="156"/>
        <v/>
      </c>
      <c r="T493" s="28" t="str">
        <f t="shared" si="157"/>
        <v/>
      </c>
      <c r="U493" s="29" t="str">
        <f t="shared" si="158"/>
        <v/>
      </c>
      <c r="V493" s="28" t="str">
        <f t="shared" si="159"/>
        <v/>
      </c>
      <c r="W493" s="29" t="str">
        <f t="shared" si="160"/>
        <v/>
      </c>
    </row>
    <row r="494" spans="1:23" x14ac:dyDescent="0.25">
      <c r="A494" s="14" t="str">
        <f t="shared" si="147"/>
        <v/>
      </c>
      <c r="B494" s="56" t="str">
        <f t="shared" ca="1" si="148"/>
        <v/>
      </c>
      <c r="C494" s="30" t="str">
        <f t="shared" si="161"/>
        <v/>
      </c>
      <c r="E494" s="25" t="str">
        <f t="shared" si="162"/>
        <v/>
      </c>
      <c r="F494" s="31" t="str">
        <f t="shared" si="163"/>
        <v/>
      </c>
      <c r="G494" s="31" t="str">
        <f t="shared" si="164"/>
        <v/>
      </c>
      <c r="H494" s="26" t="str">
        <f t="shared" si="167"/>
        <v/>
      </c>
      <c r="I494" s="25" t="str">
        <f t="shared" si="165"/>
        <v/>
      </c>
      <c r="K494" s="27" t="str">
        <f t="shared" si="166"/>
        <v/>
      </c>
      <c r="L494" s="28" t="str">
        <f t="shared" si="149"/>
        <v/>
      </c>
      <c r="M494" s="29" t="str">
        <f t="shared" si="150"/>
        <v/>
      </c>
      <c r="N494" s="28" t="str">
        <f t="shared" si="151"/>
        <v/>
      </c>
      <c r="O494" s="29" t="str">
        <f t="shared" si="152"/>
        <v/>
      </c>
      <c r="P494" s="28" t="str">
        <f t="shared" si="153"/>
        <v/>
      </c>
      <c r="Q494" s="29" t="str">
        <f t="shared" si="154"/>
        <v/>
      </c>
      <c r="R494" s="28" t="str">
        <f t="shared" si="155"/>
        <v/>
      </c>
      <c r="S494" s="29" t="str">
        <f t="shared" si="156"/>
        <v/>
      </c>
      <c r="T494" s="28" t="str">
        <f t="shared" si="157"/>
        <v/>
      </c>
      <c r="U494" s="29" t="str">
        <f t="shared" si="158"/>
        <v/>
      </c>
      <c r="V494" s="28" t="str">
        <f t="shared" si="159"/>
        <v/>
      </c>
      <c r="W494" s="29" t="str">
        <f t="shared" si="160"/>
        <v/>
      </c>
    </row>
    <row r="495" spans="1:23" x14ac:dyDescent="0.25">
      <c r="A495" s="14" t="str">
        <f t="shared" si="147"/>
        <v/>
      </c>
      <c r="B495" s="56" t="str">
        <f t="shared" ca="1" si="148"/>
        <v/>
      </c>
      <c r="C495" s="30" t="str">
        <f t="shared" si="161"/>
        <v/>
      </c>
      <c r="E495" s="25" t="str">
        <f t="shared" si="162"/>
        <v/>
      </c>
      <c r="F495" s="31" t="str">
        <f t="shared" si="163"/>
        <v/>
      </c>
      <c r="G495" s="31" t="str">
        <f t="shared" si="164"/>
        <v/>
      </c>
      <c r="H495" s="26" t="str">
        <f t="shared" si="167"/>
        <v/>
      </c>
      <c r="I495" s="25" t="str">
        <f t="shared" si="165"/>
        <v/>
      </c>
      <c r="K495" s="27" t="str">
        <f t="shared" si="166"/>
        <v/>
      </c>
      <c r="L495" s="28" t="str">
        <f t="shared" si="149"/>
        <v/>
      </c>
      <c r="M495" s="29" t="str">
        <f t="shared" si="150"/>
        <v/>
      </c>
      <c r="N495" s="28" t="str">
        <f t="shared" si="151"/>
        <v/>
      </c>
      <c r="O495" s="29" t="str">
        <f t="shared" si="152"/>
        <v/>
      </c>
      <c r="P495" s="28" t="str">
        <f t="shared" si="153"/>
        <v/>
      </c>
      <c r="Q495" s="29" t="str">
        <f t="shared" si="154"/>
        <v/>
      </c>
      <c r="R495" s="28" t="str">
        <f t="shared" si="155"/>
        <v/>
      </c>
      <c r="S495" s="29" t="str">
        <f t="shared" si="156"/>
        <v/>
      </c>
      <c r="T495" s="28" t="str">
        <f t="shared" si="157"/>
        <v/>
      </c>
      <c r="U495" s="29" t="str">
        <f t="shared" si="158"/>
        <v/>
      </c>
      <c r="V495" s="28" t="str">
        <f t="shared" si="159"/>
        <v/>
      </c>
      <c r="W495" s="29" t="str">
        <f t="shared" si="160"/>
        <v/>
      </c>
    </row>
    <row r="496" spans="1:23" x14ac:dyDescent="0.25">
      <c r="A496" s="14" t="str">
        <f t="shared" si="147"/>
        <v/>
      </c>
      <c r="B496" s="56" t="str">
        <f t="shared" ca="1" si="148"/>
        <v/>
      </c>
      <c r="C496" s="30" t="str">
        <f t="shared" si="161"/>
        <v/>
      </c>
      <c r="E496" s="25" t="str">
        <f t="shared" si="162"/>
        <v/>
      </c>
      <c r="F496" s="31" t="str">
        <f t="shared" si="163"/>
        <v/>
      </c>
      <c r="G496" s="31" t="str">
        <f t="shared" si="164"/>
        <v/>
      </c>
      <c r="H496" s="26" t="str">
        <f t="shared" si="167"/>
        <v/>
      </c>
      <c r="I496" s="25" t="str">
        <f t="shared" si="165"/>
        <v/>
      </c>
      <c r="K496" s="27" t="str">
        <f t="shared" si="166"/>
        <v/>
      </c>
      <c r="L496" s="28" t="str">
        <f t="shared" si="149"/>
        <v/>
      </c>
      <c r="M496" s="29" t="str">
        <f t="shared" si="150"/>
        <v/>
      </c>
      <c r="N496" s="28" t="str">
        <f t="shared" si="151"/>
        <v/>
      </c>
      <c r="O496" s="29" t="str">
        <f t="shared" si="152"/>
        <v/>
      </c>
      <c r="P496" s="28" t="str">
        <f t="shared" si="153"/>
        <v/>
      </c>
      <c r="Q496" s="29" t="str">
        <f t="shared" si="154"/>
        <v/>
      </c>
      <c r="R496" s="28" t="str">
        <f t="shared" si="155"/>
        <v/>
      </c>
      <c r="S496" s="29" t="str">
        <f t="shared" si="156"/>
        <v/>
      </c>
      <c r="T496" s="28" t="str">
        <f t="shared" si="157"/>
        <v/>
      </c>
      <c r="U496" s="29" t="str">
        <f t="shared" si="158"/>
        <v/>
      </c>
      <c r="V496" s="28" t="str">
        <f t="shared" si="159"/>
        <v/>
      </c>
      <c r="W496" s="29" t="str">
        <f t="shared" si="160"/>
        <v/>
      </c>
    </row>
    <row r="497" spans="1:23" x14ac:dyDescent="0.25">
      <c r="A497" s="14" t="str">
        <f t="shared" si="147"/>
        <v/>
      </c>
      <c r="B497" s="56" t="str">
        <f t="shared" ca="1" si="148"/>
        <v/>
      </c>
      <c r="C497" s="30" t="str">
        <f t="shared" si="161"/>
        <v/>
      </c>
      <c r="E497" s="25" t="str">
        <f t="shared" si="162"/>
        <v/>
      </c>
      <c r="F497" s="31" t="str">
        <f t="shared" si="163"/>
        <v/>
      </c>
      <c r="G497" s="31" t="str">
        <f t="shared" si="164"/>
        <v/>
      </c>
      <c r="H497" s="26" t="str">
        <f t="shared" si="167"/>
        <v/>
      </c>
      <c r="I497" s="25" t="str">
        <f t="shared" si="165"/>
        <v/>
      </c>
      <c r="K497" s="27" t="str">
        <f t="shared" si="166"/>
        <v/>
      </c>
      <c r="L497" s="28" t="str">
        <f t="shared" si="149"/>
        <v/>
      </c>
      <c r="M497" s="29" t="str">
        <f t="shared" si="150"/>
        <v/>
      </c>
      <c r="N497" s="28" t="str">
        <f t="shared" si="151"/>
        <v/>
      </c>
      <c r="O497" s="29" t="str">
        <f t="shared" si="152"/>
        <v/>
      </c>
      <c r="P497" s="28" t="str">
        <f t="shared" si="153"/>
        <v/>
      </c>
      <c r="Q497" s="29" t="str">
        <f t="shared" si="154"/>
        <v/>
      </c>
      <c r="R497" s="28" t="str">
        <f t="shared" si="155"/>
        <v/>
      </c>
      <c r="S497" s="29" t="str">
        <f t="shared" si="156"/>
        <v/>
      </c>
      <c r="T497" s="28" t="str">
        <f t="shared" si="157"/>
        <v/>
      </c>
      <c r="U497" s="29" t="str">
        <f t="shared" si="158"/>
        <v/>
      </c>
      <c r="V497" s="28" t="str">
        <f t="shared" si="159"/>
        <v/>
      </c>
      <c r="W497" s="29" t="str">
        <f t="shared" si="160"/>
        <v/>
      </c>
    </row>
    <row r="498" spans="1:23" x14ac:dyDescent="0.25">
      <c r="A498" s="14" t="str">
        <f t="shared" si="147"/>
        <v/>
      </c>
      <c r="B498" s="56" t="str">
        <f t="shared" ca="1" si="148"/>
        <v/>
      </c>
      <c r="C498" s="30" t="str">
        <f t="shared" si="161"/>
        <v/>
      </c>
      <c r="E498" s="25" t="str">
        <f t="shared" si="162"/>
        <v/>
      </c>
      <c r="F498" s="31" t="str">
        <f t="shared" si="163"/>
        <v/>
      </c>
      <c r="G498" s="31" t="str">
        <f t="shared" si="164"/>
        <v/>
      </c>
      <c r="H498" s="26" t="str">
        <f t="shared" si="167"/>
        <v/>
      </c>
      <c r="I498" s="25" t="str">
        <f t="shared" si="165"/>
        <v/>
      </c>
      <c r="K498" s="27" t="str">
        <f t="shared" si="166"/>
        <v/>
      </c>
      <c r="L498" s="28" t="str">
        <f t="shared" si="149"/>
        <v/>
      </c>
      <c r="M498" s="29" t="str">
        <f t="shared" si="150"/>
        <v/>
      </c>
      <c r="N498" s="28" t="str">
        <f t="shared" si="151"/>
        <v/>
      </c>
      <c r="O498" s="29" t="str">
        <f t="shared" si="152"/>
        <v/>
      </c>
      <c r="P498" s="28" t="str">
        <f t="shared" si="153"/>
        <v/>
      </c>
      <c r="Q498" s="29" t="str">
        <f t="shared" si="154"/>
        <v/>
      </c>
      <c r="R498" s="28" t="str">
        <f t="shared" si="155"/>
        <v/>
      </c>
      <c r="S498" s="29" t="str">
        <f t="shared" si="156"/>
        <v/>
      </c>
      <c r="T498" s="28" t="str">
        <f t="shared" si="157"/>
        <v/>
      </c>
      <c r="U498" s="29" t="str">
        <f t="shared" si="158"/>
        <v/>
      </c>
      <c r="V498" s="28" t="str">
        <f t="shared" si="159"/>
        <v/>
      </c>
      <c r="W498" s="29" t="str">
        <f t="shared" si="160"/>
        <v/>
      </c>
    </row>
    <row r="499" spans="1:23" x14ac:dyDescent="0.25">
      <c r="A499" s="14" t="str">
        <f t="shared" si="147"/>
        <v/>
      </c>
      <c r="B499" s="56" t="str">
        <f t="shared" ca="1" si="148"/>
        <v/>
      </c>
      <c r="C499" s="30" t="str">
        <f t="shared" si="161"/>
        <v/>
      </c>
      <c r="E499" s="25" t="str">
        <f t="shared" si="162"/>
        <v/>
      </c>
      <c r="F499" s="31" t="str">
        <f t="shared" si="163"/>
        <v/>
      </c>
      <c r="G499" s="31" t="str">
        <f t="shared" si="164"/>
        <v/>
      </c>
      <c r="H499" s="26" t="str">
        <f t="shared" si="167"/>
        <v/>
      </c>
      <c r="I499" s="25" t="str">
        <f t="shared" si="165"/>
        <v/>
      </c>
      <c r="K499" s="27" t="str">
        <f t="shared" si="166"/>
        <v/>
      </c>
      <c r="L499" s="28" t="str">
        <f t="shared" si="149"/>
        <v/>
      </c>
      <c r="M499" s="29" t="str">
        <f t="shared" si="150"/>
        <v/>
      </c>
      <c r="N499" s="28" t="str">
        <f t="shared" si="151"/>
        <v/>
      </c>
      <c r="O499" s="29" t="str">
        <f t="shared" si="152"/>
        <v/>
      </c>
      <c r="P499" s="28" t="str">
        <f t="shared" si="153"/>
        <v/>
      </c>
      <c r="Q499" s="29" t="str">
        <f t="shared" si="154"/>
        <v/>
      </c>
      <c r="R499" s="28" t="str">
        <f t="shared" si="155"/>
        <v/>
      </c>
      <c r="S499" s="29" t="str">
        <f t="shared" si="156"/>
        <v/>
      </c>
      <c r="T499" s="28" t="str">
        <f t="shared" si="157"/>
        <v/>
      </c>
      <c r="U499" s="29" t="str">
        <f t="shared" si="158"/>
        <v/>
      </c>
      <c r="V499" s="28" t="str">
        <f t="shared" si="159"/>
        <v/>
      </c>
      <c r="W499" s="29" t="str">
        <f t="shared" si="160"/>
        <v/>
      </c>
    </row>
    <row r="500" spans="1:23" x14ac:dyDescent="0.25">
      <c r="A500" s="14" t="str">
        <f t="shared" si="147"/>
        <v/>
      </c>
      <c r="B500" s="56" t="str">
        <f t="shared" ca="1" si="148"/>
        <v/>
      </c>
      <c r="C500" s="30" t="str">
        <f t="shared" si="161"/>
        <v/>
      </c>
      <c r="E500" s="25" t="str">
        <f t="shared" si="162"/>
        <v/>
      </c>
      <c r="F500" s="31" t="str">
        <f t="shared" si="163"/>
        <v/>
      </c>
      <c r="G500" s="31" t="str">
        <f t="shared" si="164"/>
        <v/>
      </c>
      <c r="H500" s="26" t="str">
        <f t="shared" si="167"/>
        <v/>
      </c>
      <c r="I500" s="25" t="str">
        <f t="shared" si="165"/>
        <v/>
      </c>
      <c r="K500" s="27" t="str">
        <f t="shared" si="166"/>
        <v/>
      </c>
      <c r="L500" s="28" t="str">
        <f t="shared" si="149"/>
        <v/>
      </c>
      <c r="M500" s="29" t="str">
        <f t="shared" si="150"/>
        <v/>
      </c>
      <c r="N500" s="28" t="str">
        <f t="shared" si="151"/>
        <v/>
      </c>
      <c r="O500" s="29" t="str">
        <f t="shared" si="152"/>
        <v/>
      </c>
      <c r="P500" s="28" t="str">
        <f t="shared" si="153"/>
        <v/>
      </c>
      <c r="Q500" s="29" t="str">
        <f t="shared" si="154"/>
        <v/>
      </c>
      <c r="R500" s="28" t="str">
        <f t="shared" si="155"/>
        <v/>
      </c>
      <c r="S500" s="29" t="str">
        <f t="shared" si="156"/>
        <v/>
      </c>
      <c r="T500" s="28" t="str">
        <f t="shared" si="157"/>
        <v/>
      </c>
      <c r="U500" s="29" t="str">
        <f t="shared" si="158"/>
        <v/>
      </c>
      <c r="V500" s="28" t="str">
        <f t="shared" si="159"/>
        <v/>
      </c>
      <c r="W500" s="29" t="str">
        <f t="shared" si="160"/>
        <v/>
      </c>
    </row>
    <row r="501" spans="1:23" x14ac:dyDescent="0.25">
      <c r="A501" s="14" t="str">
        <f t="shared" si="147"/>
        <v/>
      </c>
      <c r="B501" s="56" t="str">
        <f t="shared" ca="1" si="148"/>
        <v/>
      </c>
      <c r="C501" s="30" t="str">
        <f t="shared" si="161"/>
        <v/>
      </c>
      <c r="E501" s="25" t="str">
        <f t="shared" si="162"/>
        <v/>
      </c>
      <c r="F501" s="31" t="str">
        <f t="shared" si="163"/>
        <v/>
      </c>
      <c r="G501" s="31" t="str">
        <f t="shared" si="164"/>
        <v/>
      </c>
      <c r="H501" s="26" t="str">
        <f t="shared" si="167"/>
        <v/>
      </c>
      <c r="I501" s="25" t="str">
        <f t="shared" si="165"/>
        <v/>
      </c>
      <c r="K501" s="27" t="str">
        <f t="shared" si="166"/>
        <v/>
      </c>
      <c r="L501" s="28" t="str">
        <f t="shared" si="149"/>
        <v/>
      </c>
      <c r="M501" s="29" t="str">
        <f t="shared" si="150"/>
        <v/>
      </c>
      <c r="N501" s="28" t="str">
        <f t="shared" si="151"/>
        <v/>
      </c>
      <c r="O501" s="29" t="str">
        <f t="shared" si="152"/>
        <v/>
      </c>
      <c r="P501" s="28" t="str">
        <f t="shared" si="153"/>
        <v/>
      </c>
      <c r="Q501" s="29" t="str">
        <f t="shared" si="154"/>
        <v/>
      </c>
      <c r="R501" s="28" t="str">
        <f t="shared" si="155"/>
        <v/>
      </c>
      <c r="S501" s="29" t="str">
        <f t="shared" si="156"/>
        <v/>
      </c>
      <c r="T501" s="28" t="str">
        <f t="shared" si="157"/>
        <v/>
      </c>
      <c r="U501" s="29" t="str">
        <f t="shared" si="158"/>
        <v/>
      </c>
      <c r="V501" s="28" t="str">
        <f t="shared" si="159"/>
        <v/>
      </c>
      <c r="W501" s="29" t="str">
        <f t="shared" si="160"/>
        <v/>
      </c>
    </row>
    <row r="502" spans="1:23" x14ac:dyDescent="0.25">
      <c r="A502" s="14" t="str">
        <f t="shared" si="147"/>
        <v/>
      </c>
      <c r="B502" s="56" t="str">
        <f t="shared" ca="1" si="148"/>
        <v/>
      </c>
      <c r="C502" s="30" t="str">
        <f t="shared" si="161"/>
        <v/>
      </c>
      <c r="E502" s="25" t="str">
        <f t="shared" si="162"/>
        <v/>
      </c>
      <c r="F502" s="31" t="str">
        <f t="shared" si="163"/>
        <v/>
      </c>
      <c r="G502" s="31" t="str">
        <f t="shared" si="164"/>
        <v/>
      </c>
      <c r="H502" s="26" t="str">
        <f t="shared" si="167"/>
        <v/>
      </c>
      <c r="I502" s="25" t="str">
        <f t="shared" si="165"/>
        <v/>
      </c>
      <c r="K502" s="27" t="str">
        <f t="shared" si="166"/>
        <v/>
      </c>
      <c r="L502" s="28" t="str">
        <f t="shared" si="149"/>
        <v/>
      </c>
      <c r="M502" s="29" t="str">
        <f t="shared" si="150"/>
        <v/>
      </c>
      <c r="N502" s="28" t="str">
        <f t="shared" si="151"/>
        <v/>
      </c>
      <c r="O502" s="29" t="str">
        <f t="shared" si="152"/>
        <v/>
      </c>
      <c r="P502" s="28" t="str">
        <f t="shared" si="153"/>
        <v/>
      </c>
      <c r="Q502" s="29" t="str">
        <f t="shared" si="154"/>
        <v/>
      </c>
      <c r="R502" s="28" t="str">
        <f t="shared" si="155"/>
        <v/>
      </c>
      <c r="S502" s="29" t="str">
        <f t="shared" si="156"/>
        <v/>
      </c>
      <c r="T502" s="28" t="str">
        <f t="shared" si="157"/>
        <v/>
      </c>
      <c r="U502" s="29" t="str">
        <f t="shared" si="158"/>
        <v/>
      </c>
      <c r="V502" s="28" t="str">
        <f t="shared" si="159"/>
        <v/>
      </c>
      <c r="W502" s="29" t="str">
        <f t="shared" si="160"/>
        <v/>
      </c>
    </row>
    <row r="503" spans="1:23" x14ac:dyDescent="0.25">
      <c r="A503" s="14" t="str">
        <f t="shared" si="147"/>
        <v/>
      </c>
      <c r="B503" s="56" t="str">
        <f t="shared" ca="1" si="148"/>
        <v/>
      </c>
      <c r="C503" s="30" t="str">
        <f t="shared" si="161"/>
        <v/>
      </c>
      <c r="E503" s="25" t="str">
        <f t="shared" si="162"/>
        <v/>
      </c>
      <c r="F503" s="31" t="str">
        <f t="shared" si="163"/>
        <v/>
      </c>
      <c r="G503" s="31" t="str">
        <f t="shared" si="164"/>
        <v/>
      </c>
      <c r="H503" s="26" t="str">
        <f t="shared" si="167"/>
        <v/>
      </c>
      <c r="I503" s="25" t="str">
        <f t="shared" si="165"/>
        <v/>
      </c>
      <c r="K503" s="27" t="str">
        <f t="shared" si="166"/>
        <v/>
      </c>
      <c r="L503" s="28" t="str">
        <f t="shared" si="149"/>
        <v/>
      </c>
      <c r="M503" s="29" t="str">
        <f t="shared" si="150"/>
        <v/>
      </c>
      <c r="N503" s="28" t="str">
        <f t="shared" si="151"/>
        <v/>
      </c>
      <c r="O503" s="29" t="str">
        <f t="shared" si="152"/>
        <v/>
      </c>
      <c r="P503" s="28" t="str">
        <f t="shared" si="153"/>
        <v/>
      </c>
      <c r="Q503" s="29" t="str">
        <f t="shared" si="154"/>
        <v/>
      </c>
      <c r="R503" s="28" t="str">
        <f t="shared" si="155"/>
        <v/>
      </c>
      <c r="S503" s="29" t="str">
        <f t="shared" si="156"/>
        <v/>
      </c>
      <c r="T503" s="28" t="str">
        <f t="shared" si="157"/>
        <v/>
      </c>
      <c r="U503" s="29" t="str">
        <f t="shared" si="158"/>
        <v/>
      </c>
      <c r="V503" s="28" t="str">
        <f t="shared" si="159"/>
        <v/>
      </c>
      <c r="W503" s="29" t="str">
        <f t="shared" si="160"/>
        <v/>
      </c>
    </row>
    <row r="504" spans="1:23" x14ac:dyDescent="0.25">
      <c r="A504" s="14" t="str">
        <f t="shared" si="147"/>
        <v/>
      </c>
      <c r="B504" s="56" t="str">
        <f t="shared" ca="1" si="148"/>
        <v/>
      </c>
      <c r="C504" s="30" t="str">
        <f t="shared" si="161"/>
        <v/>
      </c>
      <c r="E504" s="25" t="str">
        <f t="shared" si="162"/>
        <v/>
      </c>
      <c r="F504" s="31" t="str">
        <f t="shared" si="163"/>
        <v/>
      </c>
      <c r="G504" s="31" t="str">
        <f t="shared" si="164"/>
        <v/>
      </c>
      <c r="H504" s="26" t="str">
        <f t="shared" si="167"/>
        <v/>
      </c>
      <c r="I504" s="25" t="str">
        <f t="shared" si="165"/>
        <v/>
      </c>
      <c r="K504" s="27" t="str">
        <f t="shared" si="166"/>
        <v/>
      </c>
      <c r="L504" s="28" t="str">
        <f t="shared" si="149"/>
        <v/>
      </c>
      <c r="M504" s="29" t="str">
        <f t="shared" si="150"/>
        <v/>
      </c>
      <c r="N504" s="28" t="str">
        <f t="shared" si="151"/>
        <v/>
      </c>
      <c r="O504" s="29" t="str">
        <f t="shared" si="152"/>
        <v/>
      </c>
      <c r="P504" s="28" t="str">
        <f t="shared" si="153"/>
        <v/>
      </c>
      <c r="Q504" s="29" t="str">
        <f t="shared" si="154"/>
        <v/>
      </c>
      <c r="R504" s="28" t="str">
        <f t="shared" si="155"/>
        <v/>
      </c>
      <c r="S504" s="29" t="str">
        <f t="shared" si="156"/>
        <v/>
      </c>
      <c r="T504" s="28" t="str">
        <f t="shared" si="157"/>
        <v/>
      </c>
      <c r="U504" s="29" t="str">
        <f t="shared" si="158"/>
        <v/>
      </c>
      <c r="V504" s="28" t="str">
        <f t="shared" si="159"/>
        <v/>
      </c>
      <c r="W504" s="29" t="str">
        <f t="shared" si="160"/>
        <v/>
      </c>
    </row>
    <row r="505" spans="1:23" x14ac:dyDescent="0.25">
      <c r="A505" s="14" t="str">
        <f t="shared" si="147"/>
        <v/>
      </c>
      <c r="B505" s="56" t="str">
        <f t="shared" ca="1" si="148"/>
        <v/>
      </c>
      <c r="C505" s="30" t="str">
        <f t="shared" si="161"/>
        <v/>
      </c>
      <c r="E505" s="25" t="str">
        <f t="shared" si="162"/>
        <v/>
      </c>
      <c r="F505" s="31" t="str">
        <f t="shared" si="163"/>
        <v/>
      </c>
      <c r="G505" s="31" t="str">
        <f t="shared" si="164"/>
        <v/>
      </c>
      <c r="H505" s="26" t="str">
        <f t="shared" si="167"/>
        <v/>
      </c>
      <c r="I505" s="25" t="str">
        <f t="shared" si="165"/>
        <v/>
      </c>
      <c r="K505" s="27" t="str">
        <f t="shared" si="166"/>
        <v/>
      </c>
      <c r="L505" s="28" t="str">
        <f t="shared" si="149"/>
        <v/>
      </c>
      <c r="M505" s="29" t="str">
        <f t="shared" si="150"/>
        <v/>
      </c>
      <c r="N505" s="28" t="str">
        <f t="shared" si="151"/>
        <v/>
      </c>
      <c r="O505" s="29" t="str">
        <f t="shared" si="152"/>
        <v/>
      </c>
      <c r="P505" s="28" t="str">
        <f t="shared" si="153"/>
        <v/>
      </c>
      <c r="Q505" s="29" t="str">
        <f t="shared" si="154"/>
        <v/>
      </c>
      <c r="R505" s="28" t="str">
        <f t="shared" si="155"/>
        <v/>
      </c>
      <c r="S505" s="29" t="str">
        <f t="shared" si="156"/>
        <v/>
      </c>
      <c r="T505" s="28" t="str">
        <f t="shared" si="157"/>
        <v/>
      </c>
      <c r="U505" s="29" t="str">
        <f t="shared" si="158"/>
        <v/>
      </c>
      <c r="V505" s="28" t="str">
        <f t="shared" si="159"/>
        <v/>
      </c>
      <c r="W505" s="29" t="str">
        <f t="shared" si="160"/>
        <v/>
      </c>
    </row>
    <row r="506" spans="1:23" x14ac:dyDescent="0.25">
      <c r="A506" s="14" t="str">
        <f t="shared" si="147"/>
        <v/>
      </c>
      <c r="B506" s="56" t="str">
        <f t="shared" ca="1" si="148"/>
        <v/>
      </c>
      <c r="C506" s="30" t="str">
        <f t="shared" si="161"/>
        <v/>
      </c>
      <c r="E506" s="25" t="str">
        <f t="shared" si="162"/>
        <v/>
      </c>
      <c r="F506" s="31" t="str">
        <f t="shared" si="163"/>
        <v/>
      </c>
      <c r="G506" s="31" t="str">
        <f t="shared" si="164"/>
        <v/>
      </c>
      <c r="H506" s="26" t="str">
        <f t="shared" si="167"/>
        <v/>
      </c>
      <c r="I506" s="25" t="str">
        <f t="shared" si="165"/>
        <v/>
      </c>
      <c r="K506" s="27" t="str">
        <f t="shared" si="166"/>
        <v/>
      </c>
      <c r="L506" s="28" t="str">
        <f t="shared" si="149"/>
        <v/>
      </c>
      <c r="M506" s="29" t="str">
        <f t="shared" si="150"/>
        <v/>
      </c>
      <c r="N506" s="28" t="str">
        <f t="shared" si="151"/>
        <v/>
      </c>
      <c r="O506" s="29" t="str">
        <f t="shared" si="152"/>
        <v/>
      </c>
      <c r="P506" s="28" t="str">
        <f t="shared" si="153"/>
        <v/>
      </c>
      <c r="Q506" s="29" t="str">
        <f t="shared" si="154"/>
        <v/>
      </c>
      <c r="R506" s="28" t="str">
        <f t="shared" si="155"/>
        <v/>
      </c>
      <c r="S506" s="29" t="str">
        <f t="shared" si="156"/>
        <v/>
      </c>
      <c r="T506" s="28" t="str">
        <f t="shared" si="157"/>
        <v/>
      </c>
      <c r="U506" s="29" t="str">
        <f t="shared" si="158"/>
        <v/>
      </c>
      <c r="V506" s="28" t="str">
        <f t="shared" si="159"/>
        <v/>
      </c>
      <c r="W506" s="29" t="str">
        <f t="shared" si="160"/>
        <v/>
      </c>
    </row>
    <row r="507" spans="1:23" x14ac:dyDescent="0.25">
      <c r="A507" s="14" t="str">
        <f t="shared" si="147"/>
        <v/>
      </c>
      <c r="B507" s="56" t="str">
        <f t="shared" ca="1" si="148"/>
        <v/>
      </c>
      <c r="C507" s="30" t="str">
        <f t="shared" si="161"/>
        <v/>
      </c>
      <c r="E507" s="25" t="str">
        <f t="shared" si="162"/>
        <v/>
      </c>
      <c r="F507" s="31" t="str">
        <f t="shared" si="163"/>
        <v/>
      </c>
      <c r="G507" s="31" t="str">
        <f t="shared" si="164"/>
        <v/>
      </c>
      <c r="H507" s="26" t="str">
        <f t="shared" si="167"/>
        <v/>
      </c>
      <c r="I507" s="25" t="str">
        <f t="shared" si="165"/>
        <v/>
      </c>
      <c r="K507" s="27" t="str">
        <f t="shared" si="166"/>
        <v/>
      </c>
      <c r="L507" s="28" t="str">
        <f t="shared" si="149"/>
        <v/>
      </c>
      <c r="M507" s="29" t="str">
        <f t="shared" si="150"/>
        <v/>
      </c>
      <c r="N507" s="28" t="str">
        <f t="shared" si="151"/>
        <v/>
      </c>
      <c r="O507" s="29" t="str">
        <f t="shared" si="152"/>
        <v/>
      </c>
      <c r="P507" s="28" t="str">
        <f t="shared" si="153"/>
        <v/>
      </c>
      <c r="Q507" s="29" t="str">
        <f t="shared" si="154"/>
        <v/>
      </c>
      <c r="R507" s="28" t="str">
        <f t="shared" si="155"/>
        <v/>
      </c>
      <c r="S507" s="29" t="str">
        <f t="shared" si="156"/>
        <v/>
      </c>
      <c r="T507" s="28" t="str">
        <f t="shared" si="157"/>
        <v/>
      </c>
      <c r="U507" s="29" t="str">
        <f t="shared" si="158"/>
        <v/>
      </c>
      <c r="V507" s="28" t="str">
        <f t="shared" si="159"/>
        <v/>
      </c>
      <c r="W507" s="29" t="str">
        <f t="shared" si="160"/>
        <v/>
      </c>
    </row>
    <row r="508" spans="1:23" x14ac:dyDescent="0.25">
      <c r="A508" s="14" t="str">
        <f t="shared" si="147"/>
        <v/>
      </c>
      <c r="B508" s="56" t="str">
        <f t="shared" ca="1" si="148"/>
        <v/>
      </c>
      <c r="C508" s="30" t="str">
        <f t="shared" si="161"/>
        <v/>
      </c>
      <c r="E508" s="25" t="str">
        <f t="shared" si="162"/>
        <v/>
      </c>
      <c r="F508" s="31" t="str">
        <f t="shared" si="163"/>
        <v/>
      </c>
      <c r="G508" s="31" t="str">
        <f t="shared" si="164"/>
        <v/>
      </c>
      <c r="H508" s="26" t="str">
        <f t="shared" si="167"/>
        <v/>
      </c>
      <c r="I508" s="25" t="str">
        <f t="shared" si="165"/>
        <v/>
      </c>
      <c r="K508" s="27" t="str">
        <f t="shared" si="166"/>
        <v/>
      </c>
      <c r="L508" s="28" t="str">
        <f t="shared" si="149"/>
        <v/>
      </c>
      <c r="M508" s="29" t="str">
        <f t="shared" si="150"/>
        <v/>
      </c>
      <c r="N508" s="28" t="str">
        <f t="shared" si="151"/>
        <v/>
      </c>
      <c r="O508" s="29" t="str">
        <f t="shared" si="152"/>
        <v/>
      </c>
      <c r="P508" s="28" t="str">
        <f t="shared" si="153"/>
        <v/>
      </c>
      <c r="Q508" s="29" t="str">
        <f t="shared" si="154"/>
        <v/>
      </c>
      <c r="R508" s="28" t="str">
        <f t="shared" si="155"/>
        <v/>
      </c>
      <c r="S508" s="29" t="str">
        <f t="shared" si="156"/>
        <v/>
      </c>
      <c r="T508" s="28" t="str">
        <f t="shared" si="157"/>
        <v/>
      </c>
      <c r="U508" s="29" t="str">
        <f t="shared" si="158"/>
        <v/>
      </c>
      <c r="V508" s="28" t="str">
        <f t="shared" si="159"/>
        <v/>
      </c>
      <c r="W508" s="29" t="str">
        <f t="shared" si="160"/>
        <v/>
      </c>
    </row>
    <row r="509" spans="1:23" x14ac:dyDescent="0.25">
      <c r="A509" s="14" t="str">
        <f t="shared" si="147"/>
        <v/>
      </c>
      <c r="B509" s="56" t="str">
        <f t="shared" ca="1" si="148"/>
        <v/>
      </c>
      <c r="C509" s="30" t="str">
        <f t="shared" si="161"/>
        <v/>
      </c>
      <c r="E509" s="25" t="str">
        <f t="shared" si="162"/>
        <v/>
      </c>
      <c r="F509" s="31" t="str">
        <f t="shared" si="163"/>
        <v/>
      </c>
      <c r="G509" s="31" t="str">
        <f t="shared" si="164"/>
        <v/>
      </c>
      <c r="H509" s="26" t="str">
        <f t="shared" si="167"/>
        <v/>
      </c>
      <c r="I509" s="25" t="str">
        <f t="shared" si="165"/>
        <v/>
      </c>
      <c r="K509" s="27" t="str">
        <f t="shared" si="166"/>
        <v/>
      </c>
      <c r="L509" s="28" t="str">
        <f t="shared" si="149"/>
        <v/>
      </c>
      <c r="M509" s="29" t="str">
        <f t="shared" si="150"/>
        <v/>
      </c>
      <c r="N509" s="28" t="str">
        <f t="shared" si="151"/>
        <v/>
      </c>
      <c r="O509" s="29" t="str">
        <f t="shared" si="152"/>
        <v/>
      </c>
      <c r="P509" s="28" t="str">
        <f t="shared" si="153"/>
        <v/>
      </c>
      <c r="Q509" s="29" t="str">
        <f t="shared" si="154"/>
        <v/>
      </c>
      <c r="R509" s="28" t="str">
        <f t="shared" si="155"/>
        <v/>
      </c>
      <c r="S509" s="29" t="str">
        <f t="shared" si="156"/>
        <v/>
      </c>
      <c r="T509" s="28" t="str">
        <f t="shared" si="157"/>
        <v/>
      </c>
      <c r="U509" s="29" t="str">
        <f t="shared" si="158"/>
        <v/>
      </c>
      <c r="V509" s="28" t="str">
        <f t="shared" si="159"/>
        <v/>
      </c>
      <c r="W509" s="29" t="str">
        <f t="shared" si="160"/>
        <v/>
      </c>
    </row>
    <row r="510" spans="1:23" x14ac:dyDescent="0.25">
      <c r="A510" s="14" t="str">
        <f t="shared" si="147"/>
        <v/>
      </c>
      <c r="B510" s="56" t="str">
        <f t="shared" ca="1" si="148"/>
        <v/>
      </c>
      <c r="C510" s="30" t="str">
        <f t="shared" si="161"/>
        <v/>
      </c>
      <c r="E510" s="25" t="str">
        <f t="shared" si="162"/>
        <v/>
      </c>
      <c r="F510" s="31" t="str">
        <f t="shared" si="163"/>
        <v/>
      </c>
      <c r="G510" s="31" t="str">
        <f t="shared" si="164"/>
        <v/>
      </c>
      <c r="H510" s="26" t="str">
        <f t="shared" si="167"/>
        <v/>
      </c>
      <c r="I510" s="25" t="str">
        <f t="shared" si="165"/>
        <v/>
      </c>
      <c r="K510" s="27" t="str">
        <f t="shared" si="166"/>
        <v/>
      </c>
      <c r="L510" s="28" t="str">
        <f t="shared" si="149"/>
        <v/>
      </c>
      <c r="M510" s="29" t="str">
        <f t="shared" si="150"/>
        <v/>
      </c>
      <c r="N510" s="28" t="str">
        <f t="shared" si="151"/>
        <v/>
      </c>
      <c r="O510" s="29" t="str">
        <f t="shared" si="152"/>
        <v/>
      </c>
      <c r="P510" s="28" t="str">
        <f t="shared" si="153"/>
        <v/>
      </c>
      <c r="Q510" s="29" t="str">
        <f t="shared" si="154"/>
        <v/>
      </c>
      <c r="R510" s="28" t="str">
        <f t="shared" si="155"/>
        <v/>
      </c>
      <c r="S510" s="29" t="str">
        <f t="shared" si="156"/>
        <v/>
      </c>
      <c r="T510" s="28" t="str">
        <f t="shared" si="157"/>
        <v/>
      </c>
      <c r="U510" s="29" t="str">
        <f t="shared" si="158"/>
        <v/>
      </c>
      <c r="V510" s="28" t="str">
        <f t="shared" si="159"/>
        <v/>
      </c>
      <c r="W510" s="29" t="str">
        <f t="shared" si="160"/>
        <v/>
      </c>
    </row>
    <row r="511" spans="1:23" x14ac:dyDescent="0.25">
      <c r="A511" s="14" t="str">
        <f t="shared" si="147"/>
        <v/>
      </c>
      <c r="B511" s="56" t="str">
        <f t="shared" ca="1" si="148"/>
        <v/>
      </c>
      <c r="C511" s="30" t="str">
        <f t="shared" si="161"/>
        <v/>
      </c>
      <c r="E511" s="25" t="str">
        <f t="shared" si="162"/>
        <v/>
      </c>
      <c r="F511" s="31" t="str">
        <f t="shared" si="163"/>
        <v/>
      </c>
      <c r="G511" s="31" t="str">
        <f t="shared" si="164"/>
        <v/>
      </c>
      <c r="H511" s="26" t="str">
        <f t="shared" si="167"/>
        <v/>
      </c>
      <c r="I511" s="25" t="str">
        <f t="shared" si="165"/>
        <v/>
      </c>
      <c r="K511" s="27" t="str">
        <f t="shared" si="166"/>
        <v/>
      </c>
      <c r="L511" s="28" t="str">
        <f t="shared" si="149"/>
        <v/>
      </c>
      <c r="M511" s="29" t="str">
        <f t="shared" si="150"/>
        <v/>
      </c>
      <c r="N511" s="28" t="str">
        <f t="shared" si="151"/>
        <v/>
      </c>
      <c r="O511" s="29" t="str">
        <f t="shared" si="152"/>
        <v/>
      </c>
      <c r="P511" s="28" t="str">
        <f t="shared" si="153"/>
        <v/>
      </c>
      <c r="Q511" s="29" t="str">
        <f t="shared" si="154"/>
        <v/>
      </c>
      <c r="R511" s="28" t="str">
        <f t="shared" si="155"/>
        <v/>
      </c>
      <c r="S511" s="29" t="str">
        <f t="shared" si="156"/>
        <v/>
      </c>
      <c r="T511" s="28" t="str">
        <f t="shared" si="157"/>
        <v/>
      </c>
      <c r="U511" s="29" t="str">
        <f t="shared" si="158"/>
        <v/>
      </c>
      <c r="V511" s="28" t="str">
        <f t="shared" si="159"/>
        <v/>
      </c>
      <c r="W511" s="29" t="str">
        <f t="shared" si="160"/>
        <v/>
      </c>
    </row>
    <row r="512" spans="1:23" x14ac:dyDescent="0.25">
      <c r="A512" s="14" t="str">
        <f t="shared" si="147"/>
        <v/>
      </c>
      <c r="B512" s="56" t="str">
        <f t="shared" ca="1" si="148"/>
        <v/>
      </c>
      <c r="C512" s="30" t="str">
        <f t="shared" si="161"/>
        <v/>
      </c>
      <c r="E512" s="25" t="str">
        <f t="shared" si="162"/>
        <v/>
      </c>
      <c r="F512" s="31" t="str">
        <f t="shared" si="163"/>
        <v/>
      </c>
      <c r="G512" s="31" t="str">
        <f t="shared" si="164"/>
        <v/>
      </c>
      <c r="H512" s="26" t="str">
        <f t="shared" si="167"/>
        <v/>
      </c>
      <c r="I512" s="25" t="str">
        <f t="shared" si="165"/>
        <v/>
      </c>
      <c r="K512" s="27" t="str">
        <f t="shared" si="166"/>
        <v/>
      </c>
      <c r="L512" s="28" t="str">
        <f t="shared" si="149"/>
        <v/>
      </c>
      <c r="M512" s="29" t="str">
        <f t="shared" si="150"/>
        <v/>
      </c>
      <c r="N512" s="28" t="str">
        <f t="shared" si="151"/>
        <v/>
      </c>
      <c r="O512" s="29" t="str">
        <f t="shared" si="152"/>
        <v/>
      </c>
      <c r="P512" s="28" t="str">
        <f t="shared" si="153"/>
        <v/>
      </c>
      <c r="Q512" s="29" t="str">
        <f t="shared" si="154"/>
        <v/>
      </c>
      <c r="R512" s="28" t="str">
        <f t="shared" si="155"/>
        <v/>
      </c>
      <c r="S512" s="29" t="str">
        <f t="shared" si="156"/>
        <v/>
      </c>
      <c r="T512" s="28" t="str">
        <f t="shared" si="157"/>
        <v/>
      </c>
      <c r="U512" s="29" t="str">
        <f t="shared" si="158"/>
        <v/>
      </c>
      <c r="V512" s="28" t="str">
        <f t="shared" si="159"/>
        <v/>
      </c>
      <c r="W512" s="29" t="str">
        <f t="shared" si="160"/>
        <v/>
      </c>
    </row>
    <row r="513" spans="1:23" x14ac:dyDescent="0.25">
      <c r="A513" s="14" t="str">
        <f t="shared" si="147"/>
        <v/>
      </c>
      <c r="B513" s="56" t="str">
        <f t="shared" ca="1" si="148"/>
        <v/>
      </c>
      <c r="C513" s="30" t="str">
        <f t="shared" si="161"/>
        <v/>
      </c>
      <c r="E513" s="25" t="str">
        <f t="shared" si="162"/>
        <v/>
      </c>
      <c r="F513" s="31" t="str">
        <f t="shared" si="163"/>
        <v/>
      </c>
      <c r="G513" s="31" t="str">
        <f t="shared" si="164"/>
        <v/>
      </c>
      <c r="H513" s="26" t="str">
        <f t="shared" si="167"/>
        <v/>
      </c>
      <c r="I513" s="25" t="str">
        <f t="shared" si="165"/>
        <v/>
      </c>
      <c r="K513" s="27" t="str">
        <f t="shared" si="166"/>
        <v/>
      </c>
      <c r="L513" s="28" t="str">
        <f t="shared" si="149"/>
        <v/>
      </c>
      <c r="M513" s="29" t="str">
        <f t="shared" si="150"/>
        <v/>
      </c>
      <c r="N513" s="28" t="str">
        <f t="shared" si="151"/>
        <v/>
      </c>
      <c r="O513" s="29" t="str">
        <f t="shared" si="152"/>
        <v/>
      </c>
      <c r="P513" s="28" t="str">
        <f t="shared" si="153"/>
        <v/>
      </c>
      <c r="Q513" s="29" t="str">
        <f t="shared" si="154"/>
        <v/>
      </c>
      <c r="R513" s="28" t="str">
        <f t="shared" si="155"/>
        <v/>
      </c>
      <c r="S513" s="29" t="str">
        <f t="shared" si="156"/>
        <v/>
      </c>
      <c r="T513" s="28" t="str">
        <f t="shared" si="157"/>
        <v/>
      </c>
      <c r="U513" s="29" t="str">
        <f t="shared" si="158"/>
        <v/>
      </c>
      <c r="V513" s="28" t="str">
        <f t="shared" si="159"/>
        <v/>
      </c>
      <c r="W513" s="29" t="str">
        <f t="shared" si="160"/>
        <v/>
      </c>
    </row>
    <row r="514" spans="1:23" x14ac:dyDescent="0.25">
      <c r="A514" s="14" t="str">
        <f t="shared" si="147"/>
        <v/>
      </c>
      <c r="B514" s="56" t="str">
        <f t="shared" ca="1" si="148"/>
        <v/>
      </c>
      <c r="C514" s="30" t="str">
        <f t="shared" si="161"/>
        <v/>
      </c>
      <c r="E514" s="25" t="str">
        <f t="shared" si="162"/>
        <v/>
      </c>
      <c r="F514" s="31" t="str">
        <f t="shared" si="163"/>
        <v/>
      </c>
      <c r="G514" s="31" t="str">
        <f t="shared" si="164"/>
        <v/>
      </c>
      <c r="H514" s="26" t="str">
        <f t="shared" si="167"/>
        <v/>
      </c>
      <c r="I514" s="25" t="str">
        <f t="shared" si="165"/>
        <v/>
      </c>
      <c r="K514" s="27" t="str">
        <f t="shared" si="166"/>
        <v/>
      </c>
      <c r="L514" s="28" t="str">
        <f t="shared" si="149"/>
        <v/>
      </c>
      <c r="M514" s="29" t="str">
        <f t="shared" si="150"/>
        <v/>
      </c>
      <c r="N514" s="28" t="str">
        <f t="shared" si="151"/>
        <v/>
      </c>
      <c r="O514" s="29" t="str">
        <f t="shared" si="152"/>
        <v/>
      </c>
      <c r="P514" s="28" t="str">
        <f t="shared" si="153"/>
        <v/>
      </c>
      <c r="Q514" s="29" t="str">
        <f t="shared" si="154"/>
        <v/>
      </c>
      <c r="R514" s="28" t="str">
        <f t="shared" si="155"/>
        <v/>
      </c>
      <c r="S514" s="29" t="str">
        <f t="shared" si="156"/>
        <v/>
      </c>
      <c r="T514" s="28" t="str">
        <f t="shared" si="157"/>
        <v/>
      </c>
      <c r="U514" s="29" t="str">
        <f t="shared" si="158"/>
        <v/>
      </c>
      <c r="V514" s="28" t="str">
        <f t="shared" si="159"/>
        <v/>
      </c>
      <c r="W514" s="29" t="str">
        <f t="shared" si="160"/>
        <v/>
      </c>
    </row>
    <row r="515" spans="1:23" x14ac:dyDescent="0.25">
      <c r="A515" s="14" t="str">
        <f t="shared" si="147"/>
        <v/>
      </c>
      <c r="B515" s="56" t="str">
        <f t="shared" ca="1" si="148"/>
        <v/>
      </c>
      <c r="C515" s="30" t="str">
        <f t="shared" si="161"/>
        <v/>
      </c>
      <c r="E515" s="25" t="str">
        <f t="shared" si="162"/>
        <v/>
      </c>
      <c r="F515" s="31" t="str">
        <f t="shared" si="163"/>
        <v/>
      </c>
      <c r="G515" s="31" t="str">
        <f t="shared" si="164"/>
        <v/>
      </c>
      <c r="H515" s="26" t="str">
        <f t="shared" si="167"/>
        <v/>
      </c>
      <c r="I515" s="25" t="str">
        <f t="shared" si="165"/>
        <v/>
      </c>
      <c r="K515" s="27" t="str">
        <f t="shared" si="166"/>
        <v/>
      </c>
      <c r="L515" s="28" t="str">
        <f t="shared" si="149"/>
        <v/>
      </c>
      <c r="M515" s="29" t="str">
        <f t="shared" si="150"/>
        <v/>
      </c>
      <c r="N515" s="28" t="str">
        <f t="shared" si="151"/>
        <v/>
      </c>
      <c r="O515" s="29" t="str">
        <f t="shared" si="152"/>
        <v/>
      </c>
      <c r="P515" s="28" t="str">
        <f t="shared" si="153"/>
        <v/>
      </c>
      <c r="Q515" s="29" t="str">
        <f t="shared" si="154"/>
        <v/>
      </c>
      <c r="R515" s="28" t="str">
        <f t="shared" si="155"/>
        <v/>
      </c>
      <c r="S515" s="29" t="str">
        <f t="shared" si="156"/>
        <v/>
      </c>
      <c r="T515" s="28" t="str">
        <f t="shared" si="157"/>
        <v/>
      </c>
      <c r="U515" s="29" t="str">
        <f t="shared" si="158"/>
        <v/>
      </c>
      <c r="V515" s="28" t="str">
        <f t="shared" si="159"/>
        <v/>
      </c>
      <c r="W515" s="29" t="str">
        <f t="shared" si="160"/>
        <v/>
      </c>
    </row>
    <row r="516" spans="1:23" x14ac:dyDescent="0.25">
      <c r="A516" s="14" t="str">
        <f t="shared" si="147"/>
        <v/>
      </c>
      <c r="B516" s="56" t="str">
        <f t="shared" ca="1" si="148"/>
        <v/>
      </c>
      <c r="C516" s="30" t="str">
        <f t="shared" si="161"/>
        <v/>
      </c>
      <c r="E516" s="25" t="str">
        <f t="shared" si="162"/>
        <v/>
      </c>
      <c r="F516" s="31" t="str">
        <f t="shared" si="163"/>
        <v/>
      </c>
      <c r="G516" s="31" t="str">
        <f t="shared" si="164"/>
        <v/>
      </c>
      <c r="H516" s="26" t="str">
        <f t="shared" si="167"/>
        <v/>
      </c>
      <c r="I516" s="25" t="str">
        <f t="shared" si="165"/>
        <v/>
      </c>
      <c r="K516" s="27" t="str">
        <f t="shared" si="166"/>
        <v/>
      </c>
      <c r="L516" s="28" t="str">
        <f t="shared" si="149"/>
        <v/>
      </c>
      <c r="M516" s="29" t="str">
        <f t="shared" si="150"/>
        <v/>
      </c>
      <c r="N516" s="28" t="str">
        <f t="shared" si="151"/>
        <v/>
      </c>
      <c r="O516" s="29" t="str">
        <f t="shared" si="152"/>
        <v/>
      </c>
      <c r="P516" s="28" t="str">
        <f t="shared" si="153"/>
        <v/>
      </c>
      <c r="Q516" s="29" t="str">
        <f t="shared" si="154"/>
        <v/>
      </c>
      <c r="R516" s="28" t="str">
        <f t="shared" si="155"/>
        <v/>
      </c>
      <c r="S516" s="29" t="str">
        <f t="shared" si="156"/>
        <v/>
      </c>
      <c r="T516" s="28" t="str">
        <f t="shared" si="157"/>
        <v/>
      </c>
      <c r="U516" s="29" t="str">
        <f t="shared" si="158"/>
        <v/>
      </c>
      <c r="V516" s="28" t="str">
        <f t="shared" si="159"/>
        <v/>
      </c>
      <c r="W516" s="29" t="str">
        <f t="shared" si="160"/>
        <v/>
      </c>
    </row>
    <row r="517" spans="1:23" x14ac:dyDescent="0.25">
      <c r="A517" s="14" t="str">
        <f t="shared" ref="A517:A580" si="168">IF(A516&lt;term*12,A516+1,"")</f>
        <v/>
      </c>
      <c r="B517" s="56" t="str">
        <f t="shared" ref="B517:B580" ca="1" si="169">IF(B516="","",IF(B516&lt;DateLastRepay,EDATE(Date1stRepay,A516),""))</f>
        <v/>
      </c>
      <c r="C517" s="30" t="str">
        <f t="shared" si="161"/>
        <v/>
      </c>
      <c r="E517" s="25" t="str">
        <f t="shared" si="162"/>
        <v/>
      </c>
      <c r="F517" s="31" t="str">
        <f t="shared" si="163"/>
        <v/>
      </c>
      <c r="G517" s="31" t="str">
        <f t="shared" si="164"/>
        <v/>
      </c>
      <c r="H517" s="26" t="str">
        <f t="shared" si="167"/>
        <v/>
      </c>
      <c r="I517" s="25" t="str">
        <f t="shared" si="165"/>
        <v/>
      </c>
      <c r="K517" s="27" t="str">
        <f t="shared" si="166"/>
        <v/>
      </c>
      <c r="L517" s="28" t="str">
        <f t="shared" ref="L517:L580" si="170">IF($A517="","",($E517)*(L$3^-$K517))</f>
        <v/>
      </c>
      <c r="M517" s="29" t="str">
        <f t="shared" ref="M517:M580" si="171">IF($A517="","",$K517*($E517*(L$3^-($K517-1))))</f>
        <v/>
      </c>
      <c r="N517" s="28" t="str">
        <f t="shared" ref="N517:N580" si="172">IF($A517="","",($E517)*(N$3^-$K517))</f>
        <v/>
      </c>
      <c r="O517" s="29" t="str">
        <f t="shared" ref="O517:O580" si="173">IF($A517="","",$K517*($E517)*(N$3^-($K517-1)))</f>
        <v/>
      </c>
      <c r="P517" s="28" t="str">
        <f t="shared" ref="P517:P580" si="174">IF($A517="","",($E517)*(P$3^-$K517))</f>
        <v/>
      </c>
      <c r="Q517" s="29" t="str">
        <f t="shared" ref="Q517:Q580" si="175">IF($A517="","",$K517*($E517)*(P$3^-($K517-1)))</f>
        <v/>
      </c>
      <c r="R517" s="28" t="str">
        <f t="shared" ref="R517:R580" si="176">IF($A517="","",($E517)*(R$3^-$K517))</f>
        <v/>
      </c>
      <c r="S517" s="29" t="str">
        <f t="shared" ref="S517:S580" si="177">IF($A517="","",$K517*($E517)*(R$3^-($K517-1)))</f>
        <v/>
      </c>
      <c r="T517" s="28" t="str">
        <f t="shared" ref="T517:T580" si="178">IF($A517="","",($E517)*(T$3^-$K517))</f>
        <v/>
      </c>
      <c r="U517" s="29" t="str">
        <f t="shared" ref="U517:U580" si="179">IF($A517="","",$K517*($E517)*(T$3^-($K517-1)))</f>
        <v/>
      </c>
      <c r="V517" s="28" t="str">
        <f t="shared" ref="V517:V580" si="180">IF($A517="","",($E517)*(V$3^-$K517))</f>
        <v/>
      </c>
      <c r="W517" s="29" t="str">
        <f t="shared" ref="W517:W580" si="181">IF($A517="","",$K517*($E517)*(V$3^-($K517-1)))</f>
        <v/>
      </c>
    </row>
    <row r="518" spans="1:23" x14ac:dyDescent="0.25">
      <c r="A518" s="14" t="str">
        <f t="shared" si="168"/>
        <v/>
      </c>
      <c r="B518" s="56" t="str">
        <f t="shared" ca="1" si="169"/>
        <v/>
      </c>
      <c r="C518" s="30" t="str">
        <f t="shared" ref="C518:C581" si="182">IF(A518="","",C517)</f>
        <v/>
      </c>
      <c r="E518" s="25" t="str">
        <f t="shared" ref="E518:E581" si="183">IF(A518="","",IF(D518="",IF(A519="",-(I517+G518)+FeeFinal,E517),D518))</f>
        <v/>
      </c>
      <c r="F518" s="31" t="str">
        <f t="shared" ref="F518:F581" si="184">IF(A518="","",ROUND(I517*C518/12,2))</f>
        <v/>
      </c>
      <c r="G518" s="31" t="str">
        <f t="shared" ref="G518:G581" si="185">IF(A518="","",IF(H517="Y",F518,G517+F518))</f>
        <v/>
      </c>
      <c r="H518" s="26" t="str">
        <f t="shared" si="167"/>
        <v/>
      </c>
      <c r="I518" s="25" t="str">
        <f t="shared" ref="I518:I581" si="186">IF(A518="","",IF(H518="Y",I517+E518+G518,I517+E518))</f>
        <v/>
      </c>
      <c r="K518" s="27" t="str">
        <f t="shared" ref="K518:K581" si="187">IF(A518="","",A518/12)</f>
        <v/>
      </c>
      <c r="L518" s="28" t="str">
        <f t="shared" si="170"/>
        <v/>
      </c>
      <c r="M518" s="29" t="str">
        <f t="shared" si="171"/>
        <v/>
      </c>
      <c r="N518" s="28" t="str">
        <f t="shared" si="172"/>
        <v/>
      </c>
      <c r="O518" s="29" t="str">
        <f t="shared" si="173"/>
        <v/>
      </c>
      <c r="P518" s="28" t="str">
        <f t="shared" si="174"/>
        <v/>
      </c>
      <c r="Q518" s="29" t="str">
        <f t="shared" si="175"/>
        <v/>
      </c>
      <c r="R518" s="28" t="str">
        <f t="shared" si="176"/>
        <v/>
      </c>
      <c r="S518" s="29" t="str">
        <f t="shared" si="177"/>
        <v/>
      </c>
      <c r="T518" s="28" t="str">
        <f t="shared" si="178"/>
        <v/>
      </c>
      <c r="U518" s="29" t="str">
        <f t="shared" si="179"/>
        <v/>
      </c>
      <c r="V518" s="28" t="str">
        <f t="shared" si="180"/>
        <v/>
      </c>
      <c r="W518" s="29" t="str">
        <f t="shared" si="181"/>
        <v/>
      </c>
    </row>
    <row r="519" spans="1:23" x14ac:dyDescent="0.25">
      <c r="A519" s="14" t="str">
        <f t="shared" si="168"/>
        <v/>
      </c>
      <c r="B519" s="56" t="str">
        <f t="shared" ca="1" si="169"/>
        <v/>
      </c>
      <c r="C519" s="30" t="str">
        <f t="shared" si="182"/>
        <v/>
      </c>
      <c r="E519" s="25" t="str">
        <f t="shared" si="183"/>
        <v/>
      </c>
      <c r="F519" s="31" t="str">
        <f t="shared" si="184"/>
        <v/>
      </c>
      <c r="G519" s="31" t="str">
        <f t="shared" si="185"/>
        <v/>
      </c>
      <c r="H519" s="26" t="str">
        <f t="shared" si="167"/>
        <v/>
      </c>
      <c r="I519" s="25" t="str">
        <f t="shared" si="186"/>
        <v/>
      </c>
      <c r="K519" s="27" t="str">
        <f t="shared" si="187"/>
        <v/>
      </c>
      <c r="L519" s="28" t="str">
        <f t="shared" si="170"/>
        <v/>
      </c>
      <c r="M519" s="29" t="str">
        <f t="shared" si="171"/>
        <v/>
      </c>
      <c r="N519" s="28" t="str">
        <f t="shared" si="172"/>
        <v/>
      </c>
      <c r="O519" s="29" t="str">
        <f t="shared" si="173"/>
        <v/>
      </c>
      <c r="P519" s="28" t="str">
        <f t="shared" si="174"/>
        <v/>
      </c>
      <c r="Q519" s="29" t="str">
        <f t="shared" si="175"/>
        <v/>
      </c>
      <c r="R519" s="28" t="str">
        <f t="shared" si="176"/>
        <v/>
      </c>
      <c r="S519" s="29" t="str">
        <f t="shared" si="177"/>
        <v/>
      </c>
      <c r="T519" s="28" t="str">
        <f t="shared" si="178"/>
        <v/>
      </c>
      <c r="U519" s="29" t="str">
        <f t="shared" si="179"/>
        <v/>
      </c>
      <c r="V519" s="28" t="str">
        <f t="shared" si="180"/>
        <v/>
      </c>
      <c r="W519" s="29" t="str">
        <f t="shared" si="181"/>
        <v/>
      </c>
    </row>
    <row r="520" spans="1:23" x14ac:dyDescent="0.25">
      <c r="A520" s="14" t="str">
        <f t="shared" si="168"/>
        <v/>
      </c>
      <c r="B520" s="56" t="str">
        <f t="shared" ca="1" si="169"/>
        <v/>
      </c>
      <c r="C520" s="30" t="str">
        <f t="shared" si="182"/>
        <v/>
      </c>
      <c r="E520" s="25" t="str">
        <f t="shared" si="183"/>
        <v/>
      </c>
      <c r="F520" s="31" t="str">
        <f t="shared" si="184"/>
        <v/>
      </c>
      <c r="G520" s="31" t="str">
        <f t="shared" si="185"/>
        <v/>
      </c>
      <c r="H520" s="26" t="str">
        <f t="shared" ref="H520:H583" si="188">IF(A520="","",IF(MOD(MONTH(B520),3)=0,"Y",""))</f>
        <v/>
      </c>
      <c r="I520" s="25" t="str">
        <f t="shared" si="186"/>
        <v/>
      </c>
      <c r="K520" s="27" t="str">
        <f t="shared" si="187"/>
        <v/>
      </c>
      <c r="L520" s="28" t="str">
        <f t="shared" si="170"/>
        <v/>
      </c>
      <c r="M520" s="29" t="str">
        <f t="shared" si="171"/>
        <v/>
      </c>
      <c r="N520" s="28" t="str">
        <f t="shared" si="172"/>
        <v/>
      </c>
      <c r="O520" s="29" t="str">
        <f t="shared" si="173"/>
        <v/>
      </c>
      <c r="P520" s="28" t="str">
        <f t="shared" si="174"/>
        <v/>
      </c>
      <c r="Q520" s="29" t="str">
        <f t="shared" si="175"/>
        <v/>
      </c>
      <c r="R520" s="28" t="str">
        <f t="shared" si="176"/>
        <v/>
      </c>
      <c r="S520" s="29" t="str">
        <f t="shared" si="177"/>
        <v/>
      </c>
      <c r="T520" s="28" t="str">
        <f t="shared" si="178"/>
        <v/>
      </c>
      <c r="U520" s="29" t="str">
        <f t="shared" si="179"/>
        <v/>
      </c>
      <c r="V520" s="28" t="str">
        <f t="shared" si="180"/>
        <v/>
      </c>
      <c r="W520" s="29" t="str">
        <f t="shared" si="181"/>
        <v/>
      </c>
    </row>
    <row r="521" spans="1:23" x14ac:dyDescent="0.25">
      <c r="A521" s="14" t="str">
        <f t="shared" si="168"/>
        <v/>
      </c>
      <c r="B521" s="56" t="str">
        <f t="shared" ca="1" si="169"/>
        <v/>
      </c>
      <c r="C521" s="30" t="str">
        <f t="shared" si="182"/>
        <v/>
      </c>
      <c r="E521" s="25" t="str">
        <f t="shared" si="183"/>
        <v/>
      </c>
      <c r="F521" s="31" t="str">
        <f t="shared" si="184"/>
        <v/>
      </c>
      <c r="G521" s="31" t="str">
        <f t="shared" si="185"/>
        <v/>
      </c>
      <c r="H521" s="26" t="str">
        <f t="shared" si="188"/>
        <v/>
      </c>
      <c r="I521" s="25" t="str">
        <f t="shared" si="186"/>
        <v/>
      </c>
      <c r="K521" s="27" t="str">
        <f t="shared" si="187"/>
        <v/>
      </c>
      <c r="L521" s="28" t="str">
        <f t="shared" si="170"/>
        <v/>
      </c>
      <c r="M521" s="29" t="str">
        <f t="shared" si="171"/>
        <v/>
      </c>
      <c r="N521" s="28" t="str">
        <f t="shared" si="172"/>
        <v/>
      </c>
      <c r="O521" s="29" t="str">
        <f t="shared" si="173"/>
        <v/>
      </c>
      <c r="P521" s="28" t="str">
        <f t="shared" si="174"/>
        <v/>
      </c>
      <c r="Q521" s="29" t="str">
        <f t="shared" si="175"/>
        <v/>
      </c>
      <c r="R521" s="28" t="str">
        <f t="shared" si="176"/>
        <v/>
      </c>
      <c r="S521" s="29" t="str">
        <f t="shared" si="177"/>
        <v/>
      </c>
      <c r="T521" s="28" t="str">
        <f t="shared" si="178"/>
        <v/>
      </c>
      <c r="U521" s="29" t="str">
        <f t="shared" si="179"/>
        <v/>
      </c>
      <c r="V521" s="28" t="str">
        <f t="shared" si="180"/>
        <v/>
      </c>
      <c r="W521" s="29" t="str">
        <f t="shared" si="181"/>
        <v/>
      </c>
    </row>
    <row r="522" spans="1:23" x14ac:dyDescent="0.25">
      <c r="A522" s="14" t="str">
        <f t="shared" si="168"/>
        <v/>
      </c>
      <c r="B522" s="56" t="str">
        <f t="shared" ca="1" si="169"/>
        <v/>
      </c>
      <c r="C522" s="30" t="str">
        <f t="shared" si="182"/>
        <v/>
      </c>
      <c r="E522" s="25" t="str">
        <f t="shared" si="183"/>
        <v/>
      </c>
      <c r="F522" s="31" t="str">
        <f t="shared" si="184"/>
        <v/>
      </c>
      <c r="G522" s="31" t="str">
        <f t="shared" si="185"/>
        <v/>
      </c>
      <c r="H522" s="26" t="str">
        <f t="shared" si="188"/>
        <v/>
      </c>
      <c r="I522" s="25" t="str">
        <f t="shared" si="186"/>
        <v/>
      </c>
      <c r="K522" s="27" t="str">
        <f t="shared" si="187"/>
        <v/>
      </c>
      <c r="L522" s="28" t="str">
        <f t="shared" si="170"/>
        <v/>
      </c>
      <c r="M522" s="29" t="str">
        <f t="shared" si="171"/>
        <v/>
      </c>
      <c r="N522" s="28" t="str">
        <f t="shared" si="172"/>
        <v/>
      </c>
      <c r="O522" s="29" t="str">
        <f t="shared" si="173"/>
        <v/>
      </c>
      <c r="P522" s="28" t="str">
        <f t="shared" si="174"/>
        <v/>
      </c>
      <c r="Q522" s="29" t="str">
        <f t="shared" si="175"/>
        <v/>
      </c>
      <c r="R522" s="28" t="str">
        <f t="shared" si="176"/>
        <v/>
      </c>
      <c r="S522" s="29" t="str">
        <f t="shared" si="177"/>
        <v/>
      </c>
      <c r="T522" s="28" t="str">
        <f t="shared" si="178"/>
        <v/>
      </c>
      <c r="U522" s="29" t="str">
        <f t="shared" si="179"/>
        <v/>
      </c>
      <c r="V522" s="28" t="str">
        <f t="shared" si="180"/>
        <v/>
      </c>
      <c r="W522" s="29" t="str">
        <f t="shared" si="181"/>
        <v/>
      </c>
    </row>
    <row r="523" spans="1:23" x14ac:dyDescent="0.25">
      <c r="A523" s="14" t="str">
        <f t="shared" si="168"/>
        <v/>
      </c>
      <c r="B523" s="56" t="str">
        <f t="shared" ca="1" si="169"/>
        <v/>
      </c>
      <c r="C523" s="30" t="str">
        <f t="shared" si="182"/>
        <v/>
      </c>
      <c r="E523" s="25" t="str">
        <f t="shared" si="183"/>
        <v/>
      </c>
      <c r="F523" s="31" t="str">
        <f t="shared" si="184"/>
        <v/>
      </c>
      <c r="G523" s="31" t="str">
        <f t="shared" si="185"/>
        <v/>
      </c>
      <c r="H523" s="26" t="str">
        <f t="shared" si="188"/>
        <v/>
      </c>
      <c r="I523" s="25" t="str">
        <f t="shared" si="186"/>
        <v/>
      </c>
      <c r="K523" s="27" t="str">
        <f t="shared" si="187"/>
        <v/>
      </c>
      <c r="L523" s="28" t="str">
        <f t="shared" si="170"/>
        <v/>
      </c>
      <c r="M523" s="29" t="str">
        <f t="shared" si="171"/>
        <v/>
      </c>
      <c r="N523" s="28" t="str">
        <f t="shared" si="172"/>
        <v/>
      </c>
      <c r="O523" s="29" t="str">
        <f t="shared" si="173"/>
        <v/>
      </c>
      <c r="P523" s="28" t="str">
        <f t="shared" si="174"/>
        <v/>
      </c>
      <c r="Q523" s="29" t="str">
        <f t="shared" si="175"/>
        <v/>
      </c>
      <c r="R523" s="28" t="str">
        <f t="shared" si="176"/>
        <v/>
      </c>
      <c r="S523" s="29" t="str">
        <f t="shared" si="177"/>
        <v/>
      </c>
      <c r="T523" s="28" t="str">
        <f t="shared" si="178"/>
        <v/>
      </c>
      <c r="U523" s="29" t="str">
        <f t="shared" si="179"/>
        <v/>
      </c>
      <c r="V523" s="28" t="str">
        <f t="shared" si="180"/>
        <v/>
      </c>
      <c r="W523" s="29" t="str">
        <f t="shared" si="181"/>
        <v/>
      </c>
    </row>
    <row r="524" spans="1:23" x14ac:dyDescent="0.25">
      <c r="A524" s="14" t="str">
        <f t="shared" si="168"/>
        <v/>
      </c>
      <c r="B524" s="56" t="str">
        <f t="shared" ca="1" si="169"/>
        <v/>
      </c>
      <c r="C524" s="30" t="str">
        <f t="shared" si="182"/>
        <v/>
      </c>
      <c r="E524" s="25" t="str">
        <f t="shared" si="183"/>
        <v/>
      </c>
      <c r="F524" s="31" t="str">
        <f t="shared" si="184"/>
        <v/>
      </c>
      <c r="G524" s="31" t="str">
        <f t="shared" si="185"/>
        <v/>
      </c>
      <c r="H524" s="26" t="str">
        <f t="shared" si="188"/>
        <v/>
      </c>
      <c r="I524" s="25" t="str">
        <f t="shared" si="186"/>
        <v/>
      </c>
      <c r="K524" s="27" t="str">
        <f t="shared" si="187"/>
        <v/>
      </c>
      <c r="L524" s="28" t="str">
        <f t="shared" si="170"/>
        <v/>
      </c>
      <c r="M524" s="29" t="str">
        <f t="shared" si="171"/>
        <v/>
      </c>
      <c r="N524" s="28" t="str">
        <f t="shared" si="172"/>
        <v/>
      </c>
      <c r="O524" s="29" t="str">
        <f t="shared" si="173"/>
        <v/>
      </c>
      <c r="P524" s="28" t="str">
        <f t="shared" si="174"/>
        <v/>
      </c>
      <c r="Q524" s="29" t="str">
        <f t="shared" si="175"/>
        <v/>
      </c>
      <c r="R524" s="28" t="str">
        <f t="shared" si="176"/>
        <v/>
      </c>
      <c r="S524" s="29" t="str">
        <f t="shared" si="177"/>
        <v/>
      </c>
      <c r="T524" s="28" t="str">
        <f t="shared" si="178"/>
        <v/>
      </c>
      <c r="U524" s="29" t="str">
        <f t="shared" si="179"/>
        <v/>
      </c>
      <c r="V524" s="28" t="str">
        <f t="shared" si="180"/>
        <v/>
      </c>
      <c r="W524" s="29" t="str">
        <f t="shared" si="181"/>
        <v/>
      </c>
    </row>
    <row r="525" spans="1:23" x14ac:dyDescent="0.25">
      <c r="A525" s="14" t="str">
        <f t="shared" si="168"/>
        <v/>
      </c>
      <c r="B525" s="56" t="str">
        <f t="shared" ca="1" si="169"/>
        <v/>
      </c>
      <c r="C525" s="30" t="str">
        <f t="shared" si="182"/>
        <v/>
      </c>
      <c r="E525" s="25" t="str">
        <f t="shared" si="183"/>
        <v/>
      </c>
      <c r="F525" s="31" t="str">
        <f t="shared" si="184"/>
        <v/>
      </c>
      <c r="G525" s="31" t="str">
        <f t="shared" si="185"/>
        <v/>
      </c>
      <c r="H525" s="26" t="str">
        <f t="shared" si="188"/>
        <v/>
      </c>
      <c r="I525" s="25" t="str">
        <f t="shared" si="186"/>
        <v/>
      </c>
      <c r="K525" s="27" t="str">
        <f t="shared" si="187"/>
        <v/>
      </c>
      <c r="L525" s="28" t="str">
        <f t="shared" si="170"/>
        <v/>
      </c>
      <c r="M525" s="29" t="str">
        <f t="shared" si="171"/>
        <v/>
      </c>
      <c r="N525" s="28" t="str">
        <f t="shared" si="172"/>
        <v/>
      </c>
      <c r="O525" s="29" t="str">
        <f t="shared" si="173"/>
        <v/>
      </c>
      <c r="P525" s="28" t="str">
        <f t="shared" si="174"/>
        <v/>
      </c>
      <c r="Q525" s="29" t="str">
        <f t="shared" si="175"/>
        <v/>
      </c>
      <c r="R525" s="28" t="str">
        <f t="shared" si="176"/>
        <v/>
      </c>
      <c r="S525" s="29" t="str">
        <f t="shared" si="177"/>
        <v/>
      </c>
      <c r="T525" s="28" t="str">
        <f t="shared" si="178"/>
        <v/>
      </c>
      <c r="U525" s="29" t="str">
        <f t="shared" si="179"/>
        <v/>
      </c>
      <c r="V525" s="28" t="str">
        <f t="shared" si="180"/>
        <v/>
      </c>
      <c r="W525" s="29" t="str">
        <f t="shared" si="181"/>
        <v/>
      </c>
    </row>
    <row r="526" spans="1:23" x14ac:dyDescent="0.25">
      <c r="A526" s="14" t="str">
        <f t="shared" si="168"/>
        <v/>
      </c>
      <c r="B526" s="56" t="str">
        <f t="shared" ca="1" si="169"/>
        <v/>
      </c>
      <c r="C526" s="30" t="str">
        <f t="shared" si="182"/>
        <v/>
      </c>
      <c r="E526" s="25" t="str">
        <f t="shared" si="183"/>
        <v/>
      </c>
      <c r="F526" s="31" t="str">
        <f t="shared" si="184"/>
        <v/>
      </c>
      <c r="G526" s="31" t="str">
        <f t="shared" si="185"/>
        <v/>
      </c>
      <c r="H526" s="26" t="str">
        <f t="shared" si="188"/>
        <v/>
      </c>
      <c r="I526" s="25" t="str">
        <f t="shared" si="186"/>
        <v/>
      </c>
      <c r="K526" s="27" t="str">
        <f t="shared" si="187"/>
        <v/>
      </c>
      <c r="L526" s="28" t="str">
        <f t="shared" si="170"/>
        <v/>
      </c>
      <c r="M526" s="29" t="str">
        <f t="shared" si="171"/>
        <v/>
      </c>
      <c r="N526" s="28" t="str">
        <f t="shared" si="172"/>
        <v/>
      </c>
      <c r="O526" s="29" t="str">
        <f t="shared" si="173"/>
        <v/>
      </c>
      <c r="P526" s="28" t="str">
        <f t="shared" si="174"/>
        <v/>
      </c>
      <c r="Q526" s="29" t="str">
        <f t="shared" si="175"/>
        <v/>
      </c>
      <c r="R526" s="28" t="str">
        <f t="shared" si="176"/>
        <v/>
      </c>
      <c r="S526" s="29" t="str">
        <f t="shared" si="177"/>
        <v/>
      </c>
      <c r="T526" s="28" t="str">
        <f t="shared" si="178"/>
        <v/>
      </c>
      <c r="U526" s="29" t="str">
        <f t="shared" si="179"/>
        <v/>
      </c>
      <c r="V526" s="28" t="str">
        <f t="shared" si="180"/>
        <v/>
      </c>
      <c r="W526" s="29" t="str">
        <f t="shared" si="181"/>
        <v/>
      </c>
    </row>
    <row r="527" spans="1:23" x14ac:dyDescent="0.25">
      <c r="A527" s="14" t="str">
        <f t="shared" si="168"/>
        <v/>
      </c>
      <c r="B527" s="56" t="str">
        <f t="shared" ca="1" si="169"/>
        <v/>
      </c>
      <c r="C527" s="30" t="str">
        <f t="shared" si="182"/>
        <v/>
      </c>
      <c r="E527" s="25" t="str">
        <f t="shared" si="183"/>
        <v/>
      </c>
      <c r="F527" s="31" t="str">
        <f t="shared" si="184"/>
        <v/>
      </c>
      <c r="G527" s="31" t="str">
        <f t="shared" si="185"/>
        <v/>
      </c>
      <c r="H527" s="26" t="str">
        <f t="shared" si="188"/>
        <v/>
      </c>
      <c r="I527" s="25" t="str">
        <f t="shared" si="186"/>
        <v/>
      </c>
      <c r="K527" s="27" t="str">
        <f t="shared" si="187"/>
        <v/>
      </c>
      <c r="L527" s="28" t="str">
        <f t="shared" si="170"/>
        <v/>
      </c>
      <c r="M527" s="29" t="str">
        <f t="shared" si="171"/>
        <v/>
      </c>
      <c r="N527" s="28" t="str">
        <f t="shared" si="172"/>
        <v/>
      </c>
      <c r="O527" s="29" t="str">
        <f t="shared" si="173"/>
        <v/>
      </c>
      <c r="P527" s="28" t="str">
        <f t="shared" si="174"/>
        <v/>
      </c>
      <c r="Q527" s="29" t="str">
        <f t="shared" si="175"/>
        <v/>
      </c>
      <c r="R527" s="28" t="str">
        <f t="shared" si="176"/>
        <v/>
      </c>
      <c r="S527" s="29" t="str">
        <f t="shared" si="177"/>
        <v/>
      </c>
      <c r="T527" s="28" t="str">
        <f t="shared" si="178"/>
        <v/>
      </c>
      <c r="U527" s="29" t="str">
        <f t="shared" si="179"/>
        <v/>
      </c>
      <c r="V527" s="28" t="str">
        <f t="shared" si="180"/>
        <v/>
      </c>
      <c r="W527" s="29" t="str">
        <f t="shared" si="181"/>
        <v/>
      </c>
    </row>
    <row r="528" spans="1:23" x14ac:dyDescent="0.25">
      <c r="A528" s="14" t="str">
        <f t="shared" si="168"/>
        <v/>
      </c>
      <c r="B528" s="56" t="str">
        <f t="shared" ca="1" si="169"/>
        <v/>
      </c>
      <c r="C528" s="30" t="str">
        <f t="shared" si="182"/>
        <v/>
      </c>
      <c r="E528" s="25" t="str">
        <f t="shared" si="183"/>
        <v/>
      </c>
      <c r="F528" s="31" t="str">
        <f t="shared" si="184"/>
        <v/>
      </c>
      <c r="G528" s="31" t="str">
        <f t="shared" si="185"/>
        <v/>
      </c>
      <c r="H528" s="26" t="str">
        <f t="shared" si="188"/>
        <v/>
      </c>
      <c r="I528" s="25" t="str">
        <f t="shared" si="186"/>
        <v/>
      </c>
      <c r="K528" s="27" t="str">
        <f t="shared" si="187"/>
        <v/>
      </c>
      <c r="L528" s="28" t="str">
        <f t="shared" si="170"/>
        <v/>
      </c>
      <c r="M528" s="29" t="str">
        <f t="shared" si="171"/>
        <v/>
      </c>
      <c r="N528" s="28" t="str">
        <f t="shared" si="172"/>
        <v/>
      </c>
      <c r="O528" s="29" t="str">
        <f t="shared" si="173"/>
        <v/>
      </c>
      <c r="P528" s="28" t="str">
        <f t="shared" si="174"/>
        <v/>
      </c>
      <c r="Q528" s="29" t="str">
        <f t="shared" si="175"/>
        <v/>
      </c>
      <c r="R528" s="28" t="str">
        <f t="shared" si="176"/>
        <v/>
      </c>
      <c r="S528" s="29" t="str">
        <f t="shared" si="177"/>
        <v/>
      </c>
      <c r="T528" s="28" t="str">
        <f t="shared" si="178"/>
        <v/>
      </c>
      <c r="U528" s="29" t="str">
        <f t="shared" si="179"/>
        <v/>
      </c>
      <c r="V528" s="28" t="str">
        <f t="shared" si="180"/>
        <v/>
      </c>
      <c r="W528" s="29" t="str">
        <f t="shared" si="181"/>
        <v/>
      </c>
    </row>
    <row r="529" spans="1:23" x14ac:dyDescent="0.25">
      <c r="A529" s="14" t="str">
        <f t="shared" si="168"/>
        <v/>
      </c>
      <c r="B529" s="56" t="str">
        <f t="shared" ca="1" si="169"/>
        <v/>
      </c>
      <c r="C529" s="30" t="str">
        <f t="shared" si="182"/>
        <v/>
      </c>
      <c r="E529" s="25" t="str">
        <f t="shared" si="183"/>
        <v/>
      </c>
      <c r="F529" s="31" t="str">
        <f t="shared" si="184"/>
        <v/>
      </c>
      <c r="G529" s="31" t="str">
        <f t="shared" si="185"/>
        <v/>
      </c>
      <c r="H529" s="26" t="str">
        <f t="shared" si="188"/>
        <v/>
      </c>
      <c r="I529" s="25" t="str">
        <f t="shared" si="186"/>
        <v/>
      </c>
      <c r="K529" s="27" t="str">
        <f t="shared" si="187"/>
        <v/>
      </c>
      <c r="L529" s="28" t="str">
        <f t="shared" si="170"/>
        <v/>
      </c>
      <c r="M529" s="29" t="str">
        <f t="shared" si="171"/>
        <v/>
      </c>
      <c r="N529" s="28" t="str">
        <f t="shared" si="172"/>
        <v/>
      </c>
      <c r="O529" s="29" t="str">
        <f t="shared" si="173"/>
        <v/>
      </c>
      <c r="P529" s="28" t="str">
        <f t="shared" si="174"/>
        <v/>
      </c>
      <c r="Q529" s="29" t="str">
        <f t="shared" si="175"/>
        <v/>
      </c>
      <c r="R529" s="28" t="str">
        <f t="shared" si="176"/>
        <v/>
      </c>
      <c r="S529" s="29" t="str">
        <f t="shared" si="177"/>
        <v/>
      </c>
      <c r="T529" s="28" t="str">
        <f t="shared" si="178"/>
        <v/>
      </c>
      <c r="U529" s="29" t="str">
        <f t="shared" si="179"/>
        <v/>
      </c>
      <c r="V529" s="28" t="str">
        <f t="shared" si="180"/>
        <v/>
      </c>
      <c r="W529" s="29" t="str">
        <f t="shared" si="181"/>
        <v/>
      </c>
    </row>
    <row r="530" spans="1:23" x14ac:dyDescent="0.25">
      <c r="A530" s="14" t="str">
        <f t="shared" si="168"/>
        <v/>
      </c>
      <c r="B530" s="56" t="str">
        <f t="shared" ca="1" si="169"/>
        <v/>
      </c>
      <c r="C530" s="30" t="str">
        <f t="shared" si="182"/>
        <v/>
      </c>
      <c r="E530" s="25" t="str">
        <f t="shared" si="183"/>
        <v/>
      </c>
      <c r="F530" s="31" t="str">
        <f t="shared" si="184"/>
        <v/>
      </c>
      <c r="G530" s="31" t="str">
        <f t="shared" si="185"/>
        <v/>
      </c>
      <c r="H530" s="26" t="str">
        <f t="shared" si="188"/>
        <v/>
      </c>
      <c r="I530" s="25" t="str">
        <f t="shared" si="186"/>
        <v/>
      </c>
      <c r="K530" s="27" t="str">
        <f t="shared" si="187"/>
        <v/>
      </c>
      <c r="L530" s="28" t="str">
        <f t="shared" si="170"/>
        <v/>
      </c>
      <c r="M530" s="29" t="str">
        <f t="shared" si="171"/>
        <v/>
      </c>
      <c r="N530" s="28" t="str">
        <f t="shared" si="172"/>
        <v/>
      </c>
      <c r="O530" s="29" t="str">
        <f t="shared" si="173"/>
        <v/>
      </c>
      <c r="P530" s="28" t="str">
        <f t="shared" si="174"/>
        <v/>
      </c>
      <c r="Q530" s="29" t="str">
        <f t="shared" si="175"/>
        <v/>
      </c>
      <c r="R530" s="28" t="str">
        <f t="shared" si="176"/>
        <v/>
      </c>
      <c r="S530" s="29" t="str">
        <f t="shared" si="177"/>
        <v/>
      </c>
      <c r="T530" s="28" t="str">
        <f t="shared" si="178"/>
        <v/>
      </c>
      <c r="U530" s="29" t="str">
        <f t="shared" si="179"/>
        <v/>
      </c>
      <c r="V530" s="28" t="str">
        <f t="shared" si="180"/>
        <v/>
      </c>
      <c r="W530" s="29" t="str">
        <f t="shared" si="181"/>
        <v/>
      </c>
    </row>
    <row r="531" spans="1:23" x14ac:dyDescent="0.25">
      <c r="A531" s="14" t="str">
        <f t="shared" si="168"/>
        <v/>
      </c>
      <c r="B531" s="56" t="str">
        <f t="shared" ca="1" si="169"/>
        <v/>
      </c>
      <c r="C531" s="30" t="str">
        <f t="shared" si="182"/>
        <v/>
      </c>
      <c r="E531" s="25" t="str">
        <f t="shared" si="183"/>
        <v/>
      </c>
      <c r="F531" s="31" t="str">
        <f t="shared" si="184"/>
        <v/>
      </c>
      <c r="G531" s="31" t="str">
        <f t="shared" si="185"/>
        <v/>
      </c>
      <c r="H531" s="26" t="str">
        <f t="shared" si="188"/>
        <v/>
      </c>
      <c r="I531" s="25" t="str">
        <f t="shared" si="186"/>
        <v/>
      </c>
      <c r="K531" s="27" t="str">
        <f t="shared" si="187"/>
        <v/>
      </c>
      <c r="L531" s="28" t="str">
        <f t="shared" si="170"/>
        <v/>
      </c>
      <c r="M531" s="29" t="str">
        <f t="shared" si="171"/>
        <v/>
      </c>
      <c r="N531" s="28" t="str">
        <f t="shared" si="172"/>
        <v/>
      </c>
      <c r="O531" s="29" t="str">
        <f t="shared" si="173"/>
        <v/>
      </c>
      <c r="P531" s="28" t="str">
        <f t="shared" si="174"/>
        <v/>
      </c>
      <c r="Q531" s="29" t="str">
        <f t="shared" si="175"/>
        <v/>
      </c>
      <c r="R531" s="28" t="str">
        <f t="shared" si="176"/>
        <v/>
      </c>
      <c r="S531" s="29" t="str">
        <f t="shared" si="177"/>
        <v/>
      </c>
      <c r="T531" s="28" t="str">
        <f t="shared" si="178"/>
        <v/>
      </c>
      <c r="U531" s="29" t="str">
        <f t="shared" si="179"/>
        <v/>
      </c>
      <c r="V531" s="28" t="str">
        <f t="shared" si="180"/>
        <v/>
      </c>
      <c r="W531" s="29" t="str">
        <f t="shared" si="181"/>
        <v/>
      </c>
    </row>
    <row r="532" spans="1:23" x14ac:dyDescent="0.25">
      <c r="A532" s="14" t="str">
        <f t="shared" si="168"/>
        <v/>
      </c>
      <c r="B532" s="56" t="str">
        <f t="shared" ca="1" si="169"/>
        <v/>
      </c>
      <c r="C532" s="30" t="str">
        <f t="shared" si="182"/>
        <v/>
      </c>
      <c r="E532" s="25" t="str">
        <f t="shared" si="183"/>
        <v/>
      </c>
      <c r="F532" s="31" t="str">
        <f t="shared" si="184"/>
        <v/>
      </c>
      <c r="G532" s="31" t="str">
        <f t="shared" si="185"/>
        <v/>
      </c>
      <c r="H532" s="26" t="str">
        <f t="shared" si="188"/>
        <v/>
      </c>
      <c r="I532" s="25" t="str">
        <f t="shared" si="186"/>
        <v/>
      </c>
      <c r="K532" s="27" t="str">
        <f t="shared" si="187"/>
        <v/>
      </c>
      <c r="L532" s="28" t="str">
        <f t="shared" si="170"/>
        <v/>
      </c>
      <c r="M532" s="29" t="str">
        <f t="shared" si="171"/>
        <v/>
      </c>
      <c r="N532" s="28" t="str">
        <f t="shared" si="172"/>
        <v/>
      </c>
      <c r="O532" s="29" t="str">
        <f t="shared" si="173"/>
        <v/>
      </c>
      <c r="P532" s="28" t="str">
        <f t="shared" si="174"/>
        <v/>
      </c>
      <c r="Q532" s="29" t="str">
        <f t="shared" si="175"/>
        <v/>
      </c>
      <c r="R532" s="28" t="str">
        <f t="shared" si="176"/>
        <v/>
      </c>
      <c r="S532" s="29" t="str">
        <f t="shared" si="177"/>
        <v/>
      </c>
      <c r="T532" s="28" t="str">
        <f t="shared" si="178"/>
        <v/>
      </c>
      <c r="U532" s="29" t="str">
        <f t="shared" si="179"/>
        <v/>
      </c>
      <c r="V532" s="28" t="str">
        <f t="shared" si="180"/>
        <v/>
      </c>
      <c r="W532" s="29" t="str">
        <f t="shared" si="181"/>
        <v/>
      </c>
    </row>
    <row r="533" spans="1:23" x14ac:dyDescent="0.25">
      <c r="A533" s="14" t="str">
        <f t="shared" si="168"/>
        <v/>
      </c>
      <c r="B533" s="56" t="str">
        <f t="shared" ca="1" si="169"/>
        <v/>
      </c>
      <c r="C533" s="30" t="str">
        <f t="shared" si="182"/>
        <v/>
      </c>
      <c r="E533" s="25" t="str">
        <f t="shared" si="183"/>
        <v/>
      </c>
      <c r="F533" s="31" t="str">
        <f t="shared" si="184"/>
        <v/>
      </c>
      <c r="G533" s="31" t="str">
        <f t="shared" si="185"/>
        <v/>
      </c>
      <c r="H533" s="26" t="str">
        <f t="shared" si="188"/>
        <v/>
      </c>
      <c r="I533" s="25" t="str">
        <f t="shared" si="186"/>
        <v/>
      </c>
      <c r="K533" s="27" t="str">
        <f t="shared" si="187"/>
        <v/>
      </c>
      <c r="L533" s="28" t="str">
        <f t="shared" si="170"/>
        <v/>
      </c>
      <c r="M533" s="29" t="str">
        <f t="shared" si="171"/>
        <v/>
      </c>
      <c r="N533" s="28" t="str">
        <f t="shared" si="172"/>
        <v/>
      </c>
      <c r="O533" s="29" t="str">
        <f t="shared" si="173"/>
        <v/>
      </c>
      <c r="P533" s="28" t="str">
        <f t="shared" si="174"/>
        <v/>
      </c>
      <c r="Q533" s="29" t="str">
        <f t="shared" si="175"/>
        <v/>
      </c>
      <c r="R533" s="28" t="str">
        <f t="shared" si="176"/>
        <v/>
      </c>
      <c r="S533" s="29" t="str">
        <f t="shared" si="177"/>
        <v/>
      </c>
      <c r="T533" s="28" t="str">
        <f t="shared" si="178"/>
        <v/>
      </c>
      <c r="U533" s="29" t="str">
        <f t="shared" si="179"/>
        <v/>
      </c>
      <c r="V533" s="28" t="str">
        <f t="shared" si="180"/>
        <v/>
      </c>
      <c r="W533" s="29" t="str">
        <f t="shared" si="181"/>
        <v/>
      </c>
    </row>
    <row r="534" spans="1:23" x14ac:dyDescent="0.25">
      <c r="A534" s="14" t="str">
        <f t="shared" si="168"/>
        <v/>
      </c>
      <c r="B534" s="56" t="str">
        <f t="shared" ca="1" si="169"/>
        <v/>
      </c>
      <c r="C534" s="30" t="str">
        <f t="shared" si="182"/>
        <v/>
      </c>
      <c r="E534" s="25" t="str">
        <f t="shared" si="183"/>
        <v/>
      </c>
      <c r="F534" s="31" t="str">
        <f t="shared" si="184"/>
        <v/>
      </c>
      <c r="G534" s="31" t="str">
        <f t="shared" si="185"/>
        <v/>
      </c>
      <c r="H534" s="26" t="str">
        <f t="shared" si="188"/>
        <v/>
      </c>
      <c r="I534" s="25" t="str">
        <f t="shared" si="186"/>
        <v/>
      </c>
      <c r="K534" s="27" t="str">
        <f t="shared" si="187"/>
        <v/>
      </c>
      <c r="L534" s="28" t="str">
        <f t="shared" si="170"/>
        <v/>
      </c>
      <c r="M534" s="29" t="str">
        <f t="shared" si="171"/>
        <v/>
      </c>
      <c r="N534" s="28" t="str">
        <f t="shared" si="172"/>
        <v/>
      </c>
      <c r="O534" s="29" t="str">
        <f t="shared" si="173"/>
        <v/>
      </c>
      <c r="P534" s="28" t="str">
        <f t="shared" si="174"/>
        <v/>
      </c>
      <c r="Q534" s="29" t="str">
        <f t="shared" si="175"/>
        <v/>
      </c>
      <c r="R534" s="28" t="str">
        <f t="shared" si="176"/>
        <v/>
      </c>
      <c r="S534" s="29" t="str">
        <f t="shared" si="177"/>
        <v/>
      </c>
      <c r="T534" s="28" t="str">
        <f t="shared" si="178"/>
        <v/>
      </c>
      <c r="U534" s="29" t="str">
        <f t="shared" si="179"/>
        <v/>
      </c>
      <c r="V534" s="28" t="str">
        <f t="shared" si="180"/>
        <v/>
      </c>
      <c r="W534" s="29" t="str">
        <f t="shared" si="181"/>
        <v/>
      </c>
    </row>
    <row r="535" spans="1:23" x14ac:dyDescent="0.25">
      <c r="A535" s="14" t="str">
        <f t="shared" si="168"/>
        <v/>
      </c>
      <c r="B535" s="56" t="str">
        <f t="shared" ca="1" si="169"/>
        <v/>
      </c>
      <c r="C535" s="30" t="str">
        <f t="shared" si="182"/>
        <v/>
      </c>
      <c r="E535" s="25" t="str">
        <f t="shared" si="183"/>
        <v/>
      </c>
      <c r="F535" s="31" t="str">
        <f t="shared" si="184"/>
        <v/>
      </c>
      <c r="G535" s="31" t="str">
        <f t="shared" si="185"/>
        <v/>
      </c>
      <c r="H535" s="26" t="str">
        <f t="shared" si="188"/>
        <v/>
      </c>
      <c r="I535" s="25" t="str">
        <f t="shared" si="186"/>
        <v/>
      </c>
      <c r="K535" s="27" t="str">
        <f t="shared" si="187"/>
        <v/>
      </c>
      <c r="L535" s="28" t="str">
        <f t="shared" si="170"/>
        <v/>
      </c>
      <c r="M535" s="29" t="str">
        <f t="shared" si="171"/>
        <v/>
      </c>
      <c r="N535" s="28" t="str">
        <f t="shared" si="172"/>
        <v/>
      </c>
      <c r="O535" s="29" t="str">
        <f t="shared" si="173"/>
        <v/>
      </c>
      <c r="P535" s="28" t="str">
        <f t="shared" si="174"/>
        <v/>
      </c>
      <c r="Q535" s="29" t="str">
        <f t="shared" si="175"/>
        <v/>
      </c>
      <c r="R535" s="28" t="str">
        <f t="shared" si="176"/>
        <v/>
      </c>
      <c r="S535" s="29" t="str">
        <f t="shared" si="177"/>
        <v/>
      </c>
      <c r="T535" s="28" t="str">
        <f t="shared" si="178"/>
        <v/>
      </c>
      <c r="U535" s="29" t="str">
        <f t="shared" si="179"/>
        <v/>
      </c>
      <c r="V535" s="28" t="str">
        <f t="shared" si="180"/>
        <v/>
      </c>
      <c r="W535" s="29" t="str">
        <f t="shared" si="181"/>
        <v/>
      </c>
    </row>
    <row r="536" spans="1:23" x14ac:dyDescent="0.25">
      <c r="A536" s="14" t="str">
        <f t="shared" si="168"/>
        <v/>
      </c>
      <c r="B536" s="56" t="str">
        <f t="shared" ca="1" si="169"/>
        <v/>
      </c>
      <c r="C536" s="30" t="str">
        <f t="shared" si="182"/>
        <v/>
      </c>
      <c r="E536" s="25" t="str">
        <f t="shared" si="183"/>
        <v/>
      </c>
      <c r="F536" s="31" t="str">
        <f t="shared" si="184"/>
        <v/>
      </c>
      <c r="G536" s="31" t="str">
        <f t="shared" si="185"/>
        <v/>
      </c>
      <c r="H536" s="26" t="str">
        <f t="shared" si="188"/>
        <v/>
      </c>
      <c r="I536" s="25" t="str">
        <f t="shared" si="186"/>
        <v/>
      </c>
      <c r="K536" s="27" t="str">
        <f t="shared" si="187"/>
        <v/>
      </c>
      <c r="L536" s="28" t="str">
        <f t="shared" si="170"/>
        <v/>
      </c>
      <c r="M536" s="29" t="str">
        <f t="shared" si="171"/>
        <v/>
      </c>
      <c r="N536" s="28" t="str">
        <f t="shared" si="172"/>
        <v/>
      </c>
      <c r="O536" s="29" t="str">
        <f t="shared" si="173"/>
        <v/>
      </c>
      <c r="P536" s="28" t="str">
        <f t="shared" si="174"/>
        <v/>
      </c>
      <c r="Q536" s="29" t="str">
        <f t="shared" si="175"/>
        <v/>
      </c>
      <c r="R536" s="28" t="str">
        <f t="shared" si="176"/>
        <v/>
      </c>
      <c r="S536" s="29" t="str">
        <f t="shared" si="177"/>
        <v/>
      </c>
      <c r="T536" s="28" t="str">
        <f t="shared" si="178"/>
        <v/>
      </c>
      <c r="U536" s="29" t="str">
        <f t="shared" si="179"/>
        <v/>
      </c>
      <c r="V536" s="28" t="str">
        <f t="shared" si="180"/>
        <v/>
      </c>
      <c r="W536" s="29" t="str">
        <f t="shared" si="181"/>
        <v/>
      </c>
    </row>
    <row r="537" spans="1:23" x14ac:dyDescent="0.25">
      <c r="A537" s="14" t="str">
        <f t="shared" si="168"/>
        <v/>
      </c>
      <c r="B537" s="56" t="str">
        <f t="shared" ca="1" si="169"/>
        <v/>
      </c>
      <c r="C537" s="30" t="str">
        <f t="shared" si="182"/>
        <v/>
      </c>
      <c r="E537" s="25" t="str">
        <f t="shared" si="183"/>
        <v/>
      </c>
      <c r="F537" s="31" t="str">
        <f t="shared" si="184"/>
        <v/>
      </c>
      <c r="G537" s="31" t="str">
        <f t="shared" si="185"/>
        <v/>
      </c>
      <c r="H537" s="26" t="str">
        <f t="shared" si="188"/>
        <v/>
      </c>
      <c r="I537" s="25" t="str">
        <f t="shared" si="186"/>
        <v/>
      </c>
      <c r="K537" s="27" t="str">
        <f t="shared" si="187"/>
        <v/>
      </c>
      <c r="L537" s="28" t="str">
        <f t="shared" si="170"/>
        <v/>
      </c>
      <c r="M537" s="29" t="str">
        <f t="shared" si="171"/>
        <v/>
      </c>
      <c r="N537" s="28" t="str">
        <f t="shared" si="172"/>
        <v/>
      </c>
      <c r="O537" s="29" t="str">
        <f t="shared" si="173"/>
        <v/>
      </c>
      <c r="P537" s="28" t="str">
        <f t="shared" si="174"/>
        <v/>
      </c>
      <c r="Q537" s="29" t="str">
        <f t="shared" si="175"/>
        <v/>
      </c>
      <c r="R537" s="28" t="str">
        <f t="shared" si="176"/>
        <v/>
      </c>
      <c r="S537" s="29" t="str">
        <f t="shared" si="177"/>
        <v/>
      </c>
      <c r="T537" s="28" t="str">
        <f t="shared" si="178"/>
        <v/>
      </c>
      <c r="U537" s="29" t="str">
        <f t="shared" si="179"/>
        <v/>
      </c>
      <c r="V537" s="28" t="str">
        <f t="shared" si="180"/>
        <v/>
      </c>
      <c r="W537" s="29" t="str">
        <f t="shared" si="181"/>
        <v/>
      </c>
    </row>
    <row r="538" spans="1:23" x14ac:dyDescent="0.25">
      <c r="A538" s="14" t="str">
        <f t="shared" si="168"/>
        <v/>
      </c>
      <c r="B538" s="56" t="str">
        <f t="shared" ca="1" si="169"/>
        <v/>
      </c>
      <c r="C538" s="30" t="str">
        <f t="shared" si="182"/>
        <v/>
      </c>
      <c r="E538" s="25" t="str">
        <f t="shared" si="183"/>
        <v/>
      </c>
      <c r="F538" s="31" t="str">
        <f t="shared" si="184"/>
        <v/>
      </c>
      <c r="G538" s="31" t="str">
        <f t="shared" si="185"/>
        <v/>
      </c>
      <c r="H538" s="26" t="str">
        <f t="shared" si="188"/>
        <v/>
      </c>
      <c r="I538" s="25" t="str">
        <f t="shared" si="186"/>
        <v/>
      </c>
      <c r="K538" s="27" t="str">
        <f t="shared" si="187"/>
        <v/>
      </c>
      <c r="L538" s="28" t="str">
        <f t="shared" si="170"/>
        <v/>
      </c>
      <c r="M538" s="29" t="str">
        <f t="shared" si="171"/>
        <v/>
      </c>
      <c r="N538" s="28" t="str">
        <f t="shared" si="172"/>
        <v/>
      </c>
      <c r="O538" s="29" t="str">
        <f t="shared" si="173"/>
        <v/>
      </c>
      <c r="P538" s="28" t="str">
        <f t="shared" si="174"/>
        <v/>
      </c>
      <c r="Q538" s="29" t="str">
        <f t="shared" si="175"/>
        <v/>
      </c>
      <c r="R538" s="28" t="str">
        <f t="shared" si="176"/>
        <v/>
      </c>
      <c r="S538" s="29" t="str">
        <f t="shared" si="177"/>
        <v/>
      </c>
      <c r="T538" s="28" t="str">
        <f t="shared" si="178"/>
        <v/>
      </c>
      <c r="U538" s="29" t="str">
        <f t="shared" si="179"/>
        <v/>
      </c>
      <c r="V538" s="28" t="str">
        <f t="shared" si="180"/>
        <v/>
      </c>
      <c r="W538" s="29" t="str">
        <f t="shared" si="181"/>
        <v/>
      </c>
    </row>
    <row r="539" spans="1:23" x14ac:dyDescent="0.25">
      <c r="A539" s="14" t="str">
        <f t="shared" si="168"/>
        <v/>
      </c>
      <c r="B539" s="56" t="str">
        <f t="shared" ca="1" si="169"/>
        <v/>
      </c>
      <c r="C539" s="30" t="str">
        <f t="shared" si="182"/>
        <v/>
      </c>
      <c r="E539" s="25" t="str">
        <f t="shared" si="183"/>
        <v/>
      </c>
      <c r="F539" s="31" t="str">
        <f t="shared" si="184"/>
        <v/>
      </c>
      <c r="G539" s="31" t="str">
        <f t="shared" si="185"/>
        <v/>
      </c>
      <c r="H539" s="26" t="str">
        <f t="shared" si="188"/>
        <v/>
      </c>
      <c r="I539" s="25" t="str">
        <f t="shared" si="186"/>
        <v/>
      </c>
      <c r="K539" s="27" t="str">
        <f t="shared" si="187"/>
        <v/>
      </c>
      <c r="L539" s="28" t="str">
        <f t="shared" si="170"/>
        <v/>
      </c>
      <c r="M539" s="29" t="str">
        <f t="shared" si="171"/>
        <v/>
      </c>
      <c r="N539" s="28" t="str">
        <f t="shared" si="172"/>
        <v/>
      </c>
      <c r="O539" s="29" t="str">
        <f t="shared" si="173"/>
        <v/>
      </c>
      <c r="P539" s="28" t="str">
        <f t="shared" si="174"/>
        <v/>
      </c>
      <c r="Q539" s="29" t="str">
        <f t="shared" si="175"/>
        <v/>
      </c>
      <c r="R539" s="28" t="str">
        <f t="shared" si="176"/>
        <v/>
      </c>
      <c r="S539" s="29" t="str">
        <f t="shared" si="177"/>
        <v/>
      </c>
      <c r="T539" s="28" t="str">
        <f t="shared" si="178"/>
        <v/>
      </c>
      <c r="U539" s="29" t="str">
        <f t="shared" si="179"/>
        <v/>
      </c>
      <c r="V539" s="28" t="str">
        <f t="shared" si="180"/>
        <v/>
      </c>
      <c r="W539" s="29" t="str">
        <f t="shared" si="181"/>
        <v/>
      </c>
    </row>
    <row r="540" spans="1:23" x14ac:dyDescent="0.25">
      <c r="A540" s="14" t="str">
        <f t="shared" si="168"/>
        <v/>
      </c>
      <c r="B540" s="56" t="str">
        <f t="shared" ca="1" si="169"/>
        <v/>
      </c>
      <c r="C540" s="30" t="str">
        <f t="shared" si="182"/>
        <v/>
      </c>
      <c r="E540" s="25" t="str">
        <f t="shared" si="183"/>
        <v/>
      </c>
      <c r="F540" s="31" t="str">
        <f t="shared" si="184"/>
        <v/>
      </c>
      <c r="G540" s="31" t="str">
        <f t="shared" si="185"/>
        <v/>
      </c>
      <c r="H540" s="26" t="str">
        <f t="shared" si="188"/>
        <v/>
      </c>
      <c r="I540" s="25" t="str">
        <f t="shared" si="186"/>
        <v/>
      </c>
      <c r="K540" s="27" t="str">
        <f t="shared" si="187"/>
        <v/>
      </c>
      <c r="L540" s="28" t="str">
        <f t="shared" si="170"/>
        <v/>
      </c>
      <c r="M540" s="29" t="str">
        <f t="shared" si="171"/>
        <v/>
      </c>
      <c r="N540" s="28" t="str">
        <f t="shared" si="172"/>
        <v/>
      </c>
      <c r="O540" s="29" t="str">
        <f t="shared" si="173"/>
        <v/>
      </c>
      <c r="P540" s="28" t="str">
        <f t="shared" si="174"/>
        <v/>
      </c>
      <c r="Q540" s="29" t="str">
        <f t="shared" si="175"/>
        <v/>
      </c>
      <c r="R540" s="28" t="str">
        <f t="shared" si="176"/>
        <v/>
      </c>
      <c r="S540" s="29" t="str">
        <f t="shared" si="177"/>
        <v/>
      </c>
      <c r="T540" s="28" t="str">
        <f t="shared" si="178"/>
        <v/>
      </c>
      <c r="U540" s="29" t="str">
        <f t="shared" si="179"/>
        <v/>
      </c>
      <c r="V540" s="28" t="str">
        <f t="shared" si="180"/>
        <v/>
      </c>
      <c r="W540" s="29" t="str">
        <f t="shared" si="181"/>
        <v/>
      </c>
    </row>
    <row r="541" spans="1:23" x14ac:dyDescent="0.25">
      <c r="A541" s="14" t="str">
        <f t="shared" si="168"/>
        <v/>
      </c>
      <c r="B541" s="56" t="str">
        <f t="shared" ca="1" si="169"/>
        <v/>
      </c>
      <c r="C541" s="30" t="str">
        <f t="shared" si="182"/>
        <v/>
      </c>
      <c r="E541" s="25" t="str">
        <f t="shared" si="183"/>
        <v/>
      </c>
      <c r="F541" s="31" t="str">
        <f t="shared" si="184"/>
        <v/>
      </c>
      <c r="G541" s="31" t="str">
        <f t="shared" si="185"/>
        <v/>
      </c>
      <c r="H541" s="26" t="str">
        <f t="shared" si="188"/>
        <v/>
      </c>
      <c r="I541" s="25" t="str">
        <f t="shared" si="186"/>
        <v/>
      </c>
      <c r="K541" s="27" t="str">
        <f t="shared" si="187"/>
        <v/>
      </c>
      <c r="L541" s="28" t="str">
        <f t="shared" si="170"/>
        <v/>
      </c>
      <c r="M541" s="29" t="str">
        <f t="shared" si="171"/>
        <v/>
      </c>
      <c r="N541" s="28" t="str">
        <f t="shared" si="172"/>
        <v/>
      </c>
      <c r="O541" s="29" t="str">
        <f t="shared" si="173"/>
        <v/>
      </c>
      <c r="P541" s="28" t="str">
        <f t="shared" si="174"/>
        <v/>
      </c>
      <c r="Q541" s="29" t="str">
        <f t="shared" si="175"/>
        <v/>
      </c>
      <c r="R541" s="28" t="str">
        <f t="shared" si="176"/>
        <v/>
      </c>
      <c r="S541" s="29" t="str">
        <f t="shared" si="177"/>
        <v/>
      </c>
      <c r="T541" s="28" t="str">
        <f t="shared" si="178"/>
        <v/>
      </c>
      <c r="U541" s="29" t="str">
        <f t="shared" si="179"/>
        <v/>
      </c>
      <c r="V541" s="28" t="str">
        <f t="shared" si="180"/>
        <v/>
      </c>
      <c r="W541" s="29" t="str">
        <f t="shared" si="181"/>
        <v/>
      </c>
    </row>
    <row r="542" spans="1:23" x14ac:dyDescent="0.25">
      <c r="A542" s="14" t="str">
        <f t="shared" si="168"/>
        <v/>
      </c>
      <c r="B542" s="56" t="str">
        <f t="shared" ca="1" si="169"/>
        <v/>
      </c>
      <c r="C542" s="30" t="str">
        <f t="shared" si="182"/>
        <v/>
      </c>
      <c r="E542" s="25" t="str">
        <f t="shared" si="183"/>
        <v/>
      </c>
      <c r="F542" s="31" t="str">
        <f t="shared" si="184"/>
        <v/>
      </c>
      <c r="G542" s="31" t="str">
        <f t="shared" si="185"/>
        <v/>
      </c>
      <c r="H542" s="26" t="str">
        <f t="shared" si="188"/>
        <v/>
      </c>
      <c r="I542" s="25" t="str">
        <f t="shared" si="186"/>
        <v/>
      </c>
      <c r="K542" s="27" t="str">
        <f t="shared" si="187"/>
        <v/>
      </c>
      <c r="L542" s="28" t="str">
        <f t="shared" si="170"/>
        <v/>
      </c>
      <c r="M542" s="29" t="str">
        <f t="shared" si="171"/>
        <v/>
      </c>
      <c r="N542" s="28" t="str">
        <f t="shared" si="172"/>
        <v/>
      </c>
      <c r="O542" s="29" t="str">
        <f t="shared" si="173"/>
        <v/>
      </c>
      <c r="P542" s="28" t="str">
        <f t="shared" si="174"/>
        <v/>
      </c>
      <c r="Q542" s="29" t="str">
        <f t="shared" si="175"/>
        <v/>
      </c>
      <c r="R542" s="28" t="str">
        <f t="shared" si="176"/>
        <v/>
      </c>
      <c r="S542" s="29" t="str">
        <f t="shared" si="177"/>
        <v/>
      </c>
      <c r="T542" s="28" t="str">
        <f t="shared" si="178"/>
        <v/>
      </c>
      <c r="U542" s="29" t="str">
        <f t="shared" si="179"/>
        <v/>
      </c>
      <c r="V542" s="28" t="str">
        <f t="shared" si="180"/>
        <v/>
      </c>
      <c r="W542" s="29" t="str">
        <f t="shared" si="181"/>
        <v/>
      </c>
    </row>
    <row r="543" spans="1:23" x14ac:dyDescent="0.25">
      <c r="A543" s="14" t="str">
        <f t="shared" si="168"/>
        <v/>
      </c>
      <c r="B543" s="56" t="str">
        <f t="shared" ca="1" si="169"/>
        <v/>
      </c>
      <c r="C543" s="30" t="str">
        <f t="shared" si="182"/>
        <v/>
      </c>
      <c r="E543" s="25" t="str">
        <f t="shared" si="183"/>
        <v/>
      </c>
      <c r="F543" s="31" t="str">
        <f t="shared" si="184"/>
        <v/>
      </c>
      <c r="G543" s="31" t="str">
        <f t="shared" si="185"/>
        <v/>
      </c>
      <c r="H543" s="26" t="str">
        <f t="shared" si="188"/>
        <v/>
      </c>
      <c r="I543" s="25" t="str">
        <f t="shared" si="186"/>
        <v/>
      </c>
      <c r="K543" s="27" t="str">
        <f t="shared" si="187"/>
        <v/>
      </c>
      <c r="L543" s="28" t="str">
        <f t="shared" si="170"/>
        <v/>
      </c>
      <c r="M543" s="29" t="str">
        <f t="shared" si="171"/>
        <v/>
      </c>
      <c r="N543" s="28" t="str">
        <f t="shared" si="172"/>
        <v/>
      </c>
      <c r="O543" s="29" t="str">
        <f t="shared" si="173"/>
        <v/>
      </c>
      <c r="P543" s="28" t="str">
        <f t="shared" si="174"/>
        <v/>
      </c>
      <c r="Q543" s="29" t="str">
        <f t="shared" si="175"/>
        <v/>
      </c>
      <c r="R543" s="28" t="str">
        <f t="shared" si="176"/>
        <v/>
      </c>
      <c r="S543" s="29" t="str">
        <f t="shared" si="177"/>
        <v/>
      </c>
      <c r="T543" s="28" t="str">
        <f t="shared" si="178"/>
        <v/>
      </c>
      <c r="U543" s="29" t="str">
        <f t="shared" si="179"/>
        <v/>
      </c>
      <c r="V543" s="28" t="str">
        <f t="shared" si="180"/>
        <v/>
      </c>
      <c r="W543" s="29" t="str">
        <f t="shared" si="181"/>
        <v/>
      </c>
    </row>
    <row r="544" spans="1:23" x14ac:dyDescent="0.25">
      <c r="A544" s="14" t="str">
        <f t="shared" si="168"/>
        <v/>
      </c>
      <c r="B544" s="56" t="str">
        <f t="shared" ca="1" si="169"/>
        <v/>
      </c>
      <c r="C544" s="30" t="str">
        <f t="shared" si="182"/>
        <v/>
      </c>
      <c r="E544" s="25" t="str">
        <f t="shared" si="183"/>
        <v/>
      </c>
      <c r="F544" s="31" t="str">
        <f t="shared" si="184"/>
        <v/>
      </c>
      <c r="G544" s="31" t="str">
        <f t="shared" si="185"/>
        <v/>
      </c>
      <c r="H544" s="26" t="str">
        <f t="shared" si="188"/>
        <v/>
      </c>
      <c r="I544" s="25" t="str">
        <f t="shared" si="186"/>
        <v/>
      </c>
      <c r="K544" s="27" t="str">
        <f t="shared" si="187"/>
        <v/>
      </c>
      <c r="L544" s="28" t="str">
        <f t="shared" si="170"/>
        <v/>
      </c>
      <c r="M544" s="29" t="str">
        <f t="shared" si="171"/>
        <v/>
      </c>
      <c r="N544" s="28" t="str">
        <f t="shared" si="172"/>
        <v/>
      </c>
      <c r="O544" s="29" t="str">
        <f t="shared" si="173"/>
        <v/>
      </c>
      <c r="P544" s="28" t="str">
        <f t="shared" si="174"/>
        <v/>
      </c>
      <c r="Q544" s="29" t="str">
        <f t="shared" si="175"/>
        <v/>
      </c>
      <c r="R544" s="28" t="str">
        <f t="shared" si="176"/>
        <v/>
      </c>
      <c r="S544" s="29" t="str">
        <f t="shared" si="177"/>
        <v/>
      </c>
      <c r="T544" s="28" t="str">
        <f t="shared" si="178"/>
        <v/>
      </c>
      <c r="U544" s="29" t="str">
        <f t="shared" si="179"/>
        <v/>
      </c>
      <c r="V544" s="28" t="str">
        <f t="shared" si="180"/>
        <v/>
      </c>
      <c r="W544" s="29" t="str">
        <f t="shared" si="181"/>
        <v/>
      </c>
    </row>
    <row r="545" spans="1:23" x14ac:dyDescent="0.25">
      <c r="A545" s="14" t="str">
        <f t="shared" si="168"/>
        <v/>
      </c>
      <c r="B545" s="56" t="str">
        <f t="shared" ca="1" si="169"/>
        <v/>
      </c>
      <c r="C545" s="30" t="str">
        <f t="shared" si="182"/>
        <v/>
      </c>
      <c r="E545" s="25" t="str">
        <f t="shared" si="183"/>
        <v/>
      </c>
      <c r="F545" s="31" t="str">
        <f t="shared" si="184"/>
        <v/>
      </c>
      <c r="G545" s="31" t="str">
        <f t="shared" si="185"/>
        <v/>
      </c>
      <c r="H545" s="26" t="str">
        <f t="shared" si="188"/>
        <v/>
      </c>
      <c r="I545" s="25" t="str">
        <f t="shared" si="186"/>
        <v/>
      </c>
      <c r="K545" s="27" t="str">
        <f t="shared" si="187"/>
        <v/>
      </c>
      <c r="L545" s="28" t="str">
        <f t="shared" si="170"/>
        <v/>
      </c>
      <c r="M545" s="29" t="str">
        <f t="shared" si="171"/>
        <v/>
      </c>
      <c r="N545" s="28" t="str">
        <f t="shared" si="172"/>
        <v/>
      </c>
      <c r="O545" s="29" t="str">
        <f t="shared" si="173"/>
        <v/>
      </c>
      <c r="P545" s="28" t="str">
        <f t="shared" si="174"/>
        <v/>
      </c>
      <c r="Q545" s="29" t="str">
        <f t="shared" si="175"/>
        <v/>
      </c>
      <c r="R545" s="28" t="str">
        <f t="shared" si="176"/>
        <v/>
      </c>
      <c r="S545" s="29" t="str">
        <f t="shared" si="177"/>
        <v/>
      </c>
      <c r="T545" s="28" t="str">
        <f t="shared" si="178"/>
        <v/>
      </c>
      <c r="U545" s="29" t="str">
        <f t="shared" si="179"/>
        <v/>
      </c>
      <c r="V545" s="28" t="str">
        <f t="shared" si="180"/>
        <v/>
      </c>
      <c r="W545" s="29" t="str">
        <f t="shared" si="181"/>
        <v/>
      </c>
    </row>
    <row r="546" spans="1:23" x14ac:dyDescent="0.25">
      <c r="A546" s="14" t="str">
        <f t="shared" si="168"/>
        <v/>
      </c>
      <c r="B546" s="56" t="str">
        <f t="shared" ca="1" si="169"/>
        <v/>
      </c>
      <c r="C546" s="30" t="str">
        <f t="shared" si="182"/>
        <v/>
      </c>
      <c r="E546" s="25" t="str">
        <f t="shared" si="183"/>
        <v/>
      </c>
      <c r="F546" s="31" t="str">
        <f t="shared" si="184"/>
        <v/>
      </c>
      <c r="G546" s="31" t="str">
        <f t="shared" si="185"/>
        <v/>
      </c>
      <c r="H546" s="26" t="str">
        <f t="shared" si="188"/>
        <v/>
      </c>
      <c r="I546" s="25" t="str">
        <f t="shared" si="186"/>
        <v/>
      </c>
      <c r="K546" s="27" t="str">
        <f t="shared" si="187"/>
        <v/>
      </c>
      <c r="L546" s="28" t="str">
        <f t="shared" si="170"/>
        <v/>
      </c>
      <c r="M546" s="29" t="str">
        <f t="shared" si="171"/>
        <v/>
      </c>
      <c r="N546" s="28" t="str">
        <f t="shared" si="172"/>
        <v/>
      </c>
      <c r="O546" s="29" t="str">
        <f t="shared" si="173"/>
        <v/>
      </c>
      <c r="P546" s="28" t="str">
        <f t="shared" si="174"/>
        <v/>
      </c>
      <c r="Q546" s="29" t="str">
        <f t="shared" si="175"/>
        <v/>
      </c>
      <c r="R546" s="28" t="str">
        <f t="shared" si="176"/>
        <v/>
      </c>
      <c r="S546" s="29" t="str">
        <f t="shared" si="177"/>
        <v/>
      </c>
      <c r="T546" s="28" t="str">
        <f t="shared" si="178"/>
        <v/>
      </c>
      <c r="U546" s="29" t="str">
        <f t="shared" si="179"/>
        <v/>
      </c>
      <c r="V546" s="28" t="str">
        <f t="shared" si="180"/>
        <v/>
      </c>
      <c r="W546" s="29" t="str">
        <f t="shared" si="181"/>
        <v/>
      </c>
    </row>
    <row r="547" spans="1:23" x14ac:dyDescent="0.25">
      <c r="A547" s="14" t="str">
        <f t="shared" si="168"/>
        <v/>
      </c>
      <c r="B547" s="56" t="str">
        <f t="shared" ca="1" si="169"/>
        <v/>
      </c>
      <c r="C547" s="30" t="str">
        <f t="shared" si="182"/>
        <v/>
      </c>
      <c r="E547" s="25" t="str">
        <f t="shared" si="183"/>
        <v/>
      </c>
      <c r="F547" s="31" t="str">
        <f t="shared" si="184"/>
        <v/>
      </c>
      <c r="G547" s="31" t="str">
        <f t="shared" si="185"/>
        <v/>
      </c>
      <c r="H547" s="26" t="str">
        <f t="shared" si="188"/>
        <v/>
      </c>
      <c r="I547" s="25" t="str">
        <f t="shared" si="186"/>
        <v/>
      </c>
      <c r="K547" s="27" t="str">
        <f t="shared" si="187"/>
        <v/>
      </c>
      <c r="L547" s="28" t="str">
        <f t="shared" si="170"/>
        <v/>
      </c>
      <c r="M547" s="29" t="str">
        <f t="shared" si="171"/>
        <v/>
      </c>
      <c r="N547" s="28" t="str">
        <f t="shared" si="172"/>
        <v/>
      </c>
      <c r="O547" s="29" t="str">
        <f t="shared" si="173"/>
        <v/>
      </c>
      <c r="P547" s="28" t="str">
        <f t="shared" si="174"/>
        <v/>
      </c>
      <c r="Q547" s="29" t="str">
        <f t="shared" si="175"/>
        <v/>
      </c>
      <c r="R547" s="28" t="str">
        <f t="shared" si="176"/>
        <v/>
      </c>
      <c r="S547" s="29" t="str">
        <f t="shared" si="177"/>
        <v/>
      </c>
      <c r="T547" s="28" t="str">
        <f t="shared" si="178"/>
        <v/>
      </c>
      <c r="U547" s="29" t="str">
        <f t="shared" si="179"/>
        <v/>
      </c>
      <c r="V547" s="28" t="str">
        <f t="shared" si="180"/>
        <v/>
      </c>
      <c r="W547" s="29" t="str">
        <f t="shared" si="181"/>
        <v/>
      </c>
    </row>
    <row r="548" spans="1:23" x14ac:dyDescent="0.25">
      <c r="A548" s="14" t="str">
        <f t="shared" si="168"/>
        <v/>
      </c>
      <c r="B548" s="56" t="str">
        <f t="shared" ca="1" si="169"/>
        <v/>
      </c>
      <c r="C548" s="30" t="str">
        <f t="shared" si="182"/>
        <v/>
      </c>
      <c r="E548" s="25" t="str">
        <f t="shared" si="183"/>
        <v/>
      </c>
      <c r="F548" s="31" t="str">
        <f t="shared" si="184"/>
        <v/>
      </c>
      <c r="G548" s="31" t="str">
        <f t="shared" si="185"/>
        <v/>
      </c>
      <c r="H548" s="26" t="str">
        <f t="shared" si="188"/>
        <v/>
      </c>
      <c r="I548" s="25" t="str">
        <f t="shared" si="186"/>
        <v/>
      </c>
      <c r="K548" s="27" t="str">
        <f t="shared" si="187"/>
        <v/>
      </c>
      <c r="L548" s="28" t="str">
        <f t="shared" si="170"/>
        <v/>
      </c>
      <c r="M548" s="29" t="str">
        <f t="shared" si="171"/>
        <v/>
      </c>
      <c r="N548" s="28" t="str">
        <f t="shared" si="172"/>
        <v/>
      </c>
      <c r="O548" s="29" t="str">
        <f t="shared" si="173"/>
        <v/>
      </c>
      <c r="P548" s="28" t="str">
        <f t="shared" si="174"/>
        <v/>
      </c>
      <c r="Q548" s="29" t="str">
        <f t="shared" si="175"/>
        <v/>
      </c>
      <c r="R548" s="28" t="str">
        <f t="shared" si="176"/>
        <v/>
      </c>
      <c r="S548" s="29" t="str">
        <f t="shared" si="177"/>
        <v/>
      </c>
      <c r="T548" s="28" t="str">
        <f t="shared" si="178"/>
        <v/>
      </c>
      <c r="U548" s="29" t="str">
        <f t="shared" si="179"/>
        <v/>
      </c>
      <c r="V548" s="28" t="str">
        <f t="shared" si="180"/>
        <v/>
      </c>
      <c r="W548" s="29" t="str">
        <f t="shared" si="181"/>
        <v/>
      </c>
    </row>
    <row r="549" spans="1:23" x14ac:dyDescent="0.25">
      <c r="A549" s="14" t="str">
        <f t="shared" si="168"/>
        <v/>
      </c>
      <c r="B549" s="56" t="str">
        <f t="shared" ca="1" si="169"/>
        <v/>
      </c>
      <c r="C549" s="30" t="str">
        <f t="shared" si="182"/>
        <v/>
      </c>
      <c r="E549" s="25" t="str">
        <f t="shared" si="183"/>
        <v/>
      </c>
      <c r="F549" s="31" t="str">
        <f t="shared" si="184"/>
        <v/>
      </c>
      <c r="G549" s="31" t="str">
        <f t="shared" si="185"/>
        <v/>
      </c>
      <c r="H549" s="26" t="str">
        <f t="shared" si="188"/>
        <v/>
      </c>
      <c r="I549" s="25" t="str">
        <f t="shared" si="186"/>
        <v/>
      </c>
      <c r="K549" s="27" t="str">
        <f t="shared" si="187"/>
        <v/>
      </c>
      <c r="L549" s="28" t="str">
        <f t="shared" si="170"/>
        <v/>
      </c>
      <c r="M549" s="29" t="str">
        <f t="shared" si="171"/>
        <v/>
      </c>
      <c r="N549" s="28" t="str">
        <f t="shared" si="172"/>
        <v/>
      </c>
      <c r="O549" s="29" t="str">
        <f t="shared" si="173"/>
        <v/>
      </c>
      <c r="P549" s="28" t="str">
        <f t="shared" si="174"/>
        <v/>
      </c>
      <c r="Q549" s="29" t="str">
        <f t="shared" si="175"/>
        <v/>
      </c>
      <c r="R549" s="28" t="str">
        <f t="shared" si="176"/>
        <v/>
      </c>
      <c r="S549" s="29" t="str">
        <f t="shared" si="177"/>
        <v/>
      </c>
      <c r="T549" s="28" t="str">
        <f t="shared" si="178"/>
        <v/>
      </c>
      <c r="U549" s="29" t="str">
        <f t="shared" si="179"/>
        <v/>
      </c>
      <c r="V549" s="28" t="str">
        <f t="shared" si="180"/>
        <v/>
      </c>
      <c r="W549" s="29" t="str">
        <f t="shared" si="181"/>
        <v/>
      </c>
    </row>
    <row r="550" spans="1:23" x14ac:dyDescent="0.25">
      <c r="A550" s="14" t="str">
        <f t="shared" si="168"/>
        <v/>
      </c>
      <c r="B550" s="56" t="str">
        <f t="shared" ca="1" si="169"/>
        <v/>
      </c>
      <c r="C550" s="30" t="str">
        <f t="shared" si="182"/>
        <v/>
      </c>
      <c r="E550" s="25" t="str">
        <f t="shared" si="183"/>
        <v/>
      </c>
      <c r="F550" s="31" t="str">
        <f t="shared" si="184"/>
        <v/>
      </c>
      <c r="G550" s="31" t="str">
        <f t="shared" si="185"/>
        <v/>
      </c>
      <c r="H550" s="26" t="str">
        <f t="shared" si="188"/>
        <v/>
      </c>
      <c r="I550" s="25" t="str">
        <f t="shared" si="186"/>
        <v/>
      </c>
      <c r="K550" s="27" t="str">
        <f t="shared" si="187"/>
        <v/>
      </c>
      <c r="L550" s="28" t="str">
        <f t="shared" si="170"/>
        <v/>
      </c>
      <c r="M550" s="29" t="str">
        <f t="shared" si="171"/>
        <v/>
      </c>
      <c r="N550" s="28" t="str">
        <f t="shared" si="172"/>
        <v/>
      </c>
      <c r="O550" s="29" t="str">
        <f t="shared" si="173"/>
        <v/>
      </c>
      <c r="P550" s="28" t="str">
        <f t="shared" si="174"/>
        <v/>
      </c>
      <c r="Q550" s="29" t="str">
        <f t="shared" si="175"/>
        <v/>
      </c>
      <c r="R550" s="28" t="str">
        <f t="shared" si="176"/>
        <v/>
      </c>
      <c r="S550" s="29" t="str">
        <f t="shared" si="177"/>
        <v/>
      </c>
      <c r="T550" s="28" t="str">
        <f t="shared" si="178"/>
        <v/>
      </c>
      <c r="U550" s="29" t="str">
        <f t="shared" si="179"/>
        <v/>
      </c>
      <c r="V550" s="28" t="str">
        <f t="shared" si="180"/>
        <v/>
      </c>
      <c r="W550" s="29" t="str">
        <f t="shared" si="181"/>
        <v/>
      </c>
    </row>
    <row r="551" spans="1:23" x14ac:dyDescent="0.25">
      <c r="A551" s="14" t="str">
        <f t="shared" si="168"/>
        <v/>
      </c>
      <c r="B551" s="56" t="str">
        <f t="shared" ca="1" si="169"/>
        <v/>
      </c>
      <c r="C551" s="30" t="str">
        <f t="shared" si="182"/>
        <v/>
      </c>
      <c r="E551" s="25" t="str">
        <f t="shared" si="183"/>
        <v/>
      </c>
      <c r="F551" s="31" t="str">
        <f t="shared" si="184"/>
        <v/>
      </c>
      <c r="G551" s="31" t="str">
        <f t="shared" si="185"/>
        <v/>
      </c>
      <c r="H551" s="26" t="str">
        <f t="shared" si="188"/>
        <v/>
      </c>
      <c r="I551" s="25" t="str">
        <f t="shared" si="186"/>
        <v/>
      </c>
      <c r="K551" s="27" t="str">
        <f t="shared" si="187"/>
        <v/>
      </c>
      <c r="L551" s="28" t="str">
        <f t="shared" si="170"/>
        <v/>
      </c>
      <c r="M551" s="29" t="str">
        <f t="shared" si="171"/>
        <v/>
      </c>
      <c r="N551" s="28" t="str">
        <f t="shared" si="172"/>
        <v/>
      </c>
      <c r="O551" s="29" t="str">
        <f t="shared" si="173"/>
        <v/>
      </c>
      <c r="P551" s="28" t="str">
        <f t="shared" si="174"/>
        <v/>
      </c>
      <c r="Q551" s="29" t="str">
        <f t="shared" si="175"/>
        <v/>
      </c>
      <c r="R551" s="28" t="str">
        <f t="shared" si="176"/>
        <v/>
      </c>
      <c r="S551" s="29" t="str">
        <f t="shared" si="177"/>
        <v/>
      </c>
      <c r="T551" s="28" t="str">
        <f t="shared" si="178"/>
        <v/>
      </c>
      <c r="U551" s="29" t="str">
        <f t="shared" si="179"/>
        <v/>
      </c>
      <c r="V551" s="28" t="str">
        <f t="shared" si="180"/>
        <v/>
      </c>
      <c r="W551" s="29" t="str">
        <f t="shared" si="181"/>
        <v/>
      </c>
    </row>
    <row r="552" spans="1:23" x14ac:dyDescent="0.25">
      <c r="A552" s="14" t="str">
        <f t="shared" si="168"/>
        <v/>
      </c>
      <c r="B552" s="56" t="str">
        <f t="shared" ca="1" si="169"/>
        <v/>
      </c>
      <c r="C552" s="30" t="str">
        <f t="shared" si="182"/>
        <v/>
      </c>
      <c r="E552" s="25" t="str">
        <f t="shared" si="183"/>
        <v/>
      </c>
      <c r="F552" s="31" t="str">
        <f t="shared" si="184"/>
        <v/>
      </c>
      <c r="G552" s="31" t="str">
        <f t="shared" si="185"/>
        <v/>
      </c>
      <c r="H552" s="26" t="str">
        <f t="shared" si="188"/>
        <v/>
      </c>
      <c r="I552" s="25" t="str">
        <f t="shared" si="186"/>
        <v/>
      </c>
      <c r="K552" s="27" t="str">
        <f t="shared" si="187"/>
        <v/>
      </c>
      <c r="L552" s="28" t="str">
        <f t="shared" si="170"/>
        <v/>
      </c>
      <c r="M552" s="29" t="str">
        <f t="shared" si="171"/>
        <v/>
      </c>
      <c r="N552" s="28" t="str">
        <f t="shared" si="172"/>
        <v/>
      </c>
      <c r="O552" s="29" t="str">
        <f t="shared" si="173"/>
        <v/>
      </c>
      <c r="P552" s="28" t="str">
        <f t="shared" si="174"/>
        <v/>
      </c>
      <c r="Q552" s="29" t="str">
        <f t="shared" si="175"/>
        <v/>
      </c>
      <c r="R552" s="28" t="str">
        <f t="shared" si="176"/>
        <v/>
      </c>
      <c r="S552" s="29" t="str">
        <f t="shared" si="177"/>
        <v/>
      </c>
      <c r="T552" s="28" t="str">
        <f t="shared" si="178"/>
        <v/>
      </c>
      <c r="U552" s="29" t="str">
        <f t="shared" si="179"/>
        <v/>
      </c>
      <c r="V552" s="28" t="str">
        <f t="shared" si="180"/>
        <v/>
      </c>
      <c r="W552" s="29" t="str">
        <f t="shared" si="181"/>
        <v/>
      </c>
    </row>
    <row r="553" spans="1:23" x14ac:dyDescent="0.25">
      <c r="A553" s="14" t="str">
        <f t="shared" si="168"/>
        <v/>
      </c>
      <c r="B553" s="56" t="str">
        <f t="shared" ca="1" si="169"/>
        <v/>
      </c>
      <c r="C553" s="30" t="str">
        <f t="shared" si="182"/>
        <v/>
      </c>
      <c r="E553" s="25" t="str">
        <f t="shared" si="183"/>
        <v/>
      </c>
      <c r="F553" s="31" t="str">
        <f t="shared" si="184"/>
        <v/>
      </c>
      <c r="G553" s="31" t="str">
        <f t="shared" si="185"/>
        <v/>
      </c>
      <c r="H553" s="26" t="str">
        <f t="shared" si="188"/>
        <v/>
      </c>
      <c r="I553" s="25" t="str">
        <f t="shared" si="186"/>
        <v/>
      </c>
      <c r="K553" s="27" t="str">
        <f t="shared" si="187"/>
        <v/>
      </c>
      <c r="L553" s="28" t="str">
        <f t="shared" si="170"/>
        <v/>
      </c>
      <c r="M553" s="29" t="str">
        <f t="shared" si="171"/>
        <v/>
      </c>
      <c r="N553" s="28" t="str">
        <f t="shared" si="172"/>
        <v/>
      </c>
      <c r="O553" s="29" t="str">
        <f t="shared" si="173"/>
        <v/>
      </c>
      <c r="P553" s="28" t="str">
        <f t="shared" si="174"/>
        <v/>
      </c>
      <c r="Q553" s="29" t="str">
        <f t="shared" si="175"/>
        <v/>
      </c>
      <c r="R553" s="28" t="str">
        <f t="shared" si="176"/>
        <v/>
      </c>
      <c r="S553" s="29" t="str">
        <f t="shared" si="177"/>
        <v/>
      </c>
      <c r="T553" s="28" t="str">
        <f t="shared" si="178"/>
        <v/>
      </c>
      <c r="U553" s="29" t="str">
        <f t="shared" si="179"/>
        <v/>
      </c>
      <c r="V553" s="28" t="str">
        <f t="shared" si="180"/>
        <v/>
      </c>
      <c r="W553" s="29" t="str">
        <f t="shared" si="181"/>
        <v/>
      </c>
    </row>
    <row r="554" spans="1:23" x14ac:dyDescent="0.25">
      <c r="A554" s="14" t="str">
        <f t="shared" si="168"/>
        <v/>
      </c>
      <c r="B554" s="56" t="str">
        <f t="shared" ca="1" si="169"/>
        <v/>
      </c>
      <c r="C554" s="30" t="str">
        <f t="shared" si="182"/>
        <v/>
      </c>
      <c r="E554" s="25" t="str">
        <f t="shared" si="183"/>
        <v/>
      </c>
      <c r="F554" s="31" t="str">
        <f t="shared" si="184"/>
        <v/>
      </c>
      <c r="G554" s="31" t="str">
        <f t="shared" si="185"/>
        <v/>
      </c>
      <c r="H554" s="26" t="str">
        <f t="shared" si="188"/>
        <v/>
      </c>
      <c r="I554" s="25" t="str">
        <f t="shared" si="186"/>
        <v/>
      </c>
      <c r="K554" s="27" t="str">
        <f t="shared" si="187"/>
        <v/>
      </c>
      <c r="L554" s="28" t="str">
        <f t="shared" si="170"/>
        <v/>
      </c>
      <c r="M554" s="29" t="str">
        <f t="shared" si="171"/>
        <v/>
      </c>
      <c r="N554" s="28" t="str">
        <f t="shared" si="172"/>
        <v/>
      </c>
      <c r="O554" s="29" t="str">
        <f t="shared" si="173"/>
        <v/>
      </c>
      <c r="P554" s="28" t="str">
        <f t="shared" si="174"/>
        <v/>
      </c>
      <c r="Q554" s="29" t="str">
        <f t="shared" si="175"/>
        <v/>
      </c>
      <c r="R554" s="28" t="str">
        <f t="shared" si="176"/>
        <v/>
      </c>
      <c r="S554" s="29" t="str">
        <f t="shared" si="177"/>
        <v/>
      </c>
      <c r="T554" s="28" t="str">
        <f t="shared" si="178"/>
        <v/>
      </c>
      <c r="U554" s="29" t="str">
        <f t="shared" si="179"/>
        <v/>
      </c>
      <c r="V554" s="28" t="str">
        <f t="shared" si="180"/>
        <v/>
      </c>
      <c r="W554" s="29" t="str">
        <f t="shared" si="181"/>
        <v/>
      </c>
    </row>
    <row r="555" spans="1:23" x14ac:dyDescent="0.25">
      <c r="A555" s="14" t="str">
        <f t="shared" si="168"/>
        <v/>
      </c>
      <c r="B555" s="56" t="str">
        <f t="shared" ca="1" si="169"/>
        <v/>
      </c>
      <c r="C555" s="30" t="str">
        <f t="shared" si="182"/>
        <v/>
      </c>
      <c r="E555" s="25" t="str">
        <f t="shared" si="183"/>
        <v/>
      </c>
      <c r="F555" s="31" t="str">
        <f t="shared" si="184"/>
        <v/>
      </c>
      <c r="G555" s="31" t="str">
        <f t="shared" si="185"/>
        <v/>
      </c>
      <c r="H555" s="26" t="str">
        <f t="shared" si="188"/>
        <v/>
      </c>
      <c r="I555" s="25" t="str">
        <f t="shared" si="186"/>
        <v/>
      </c>
      <c r="K555" s="27" t="str">
        <f t="shared" si="187"/>
        <v/>
      </c>
      <c r="L555" s="28" t="str">
        <f t="shared" si="170"/>
        <v/>
      </c>
      <c r="M555" s="29" t="str">
        <f t="shared" si="171"/>
        <v/>
      </c>
      <c r="N555" s="28" t="str">
        <f t="shared" si="172"/>
        <v/>
      </c>
      <c r="O555" s="29" t="str">
        <f t="shared" si="173"/>
        <v/>
      </c>
      <c r="P555" s="28" t="str">
        <f t="shared" si="174"/>
        <v/>
      </c>
      <c r="Q555" s="29" t="str">
        <f t="shared" si="175"/>
        <v/>
      </c>
      <c r="R555" s="28" t="str">
        <f t="shared" si="176"/>
        <v/>
      </c>
      <c r="S555" s="29" t="str">
        <f t="shared" si="177"/>
        <v/>
      </c>
      <c r="T555" s="28" t="str">
        <f t="shared" si="178"/>
        <v/>
      </c>
      <c r="U555" s="29" t="str">
        <f t="shared" si="179"/>
        <v/>
      </c>
      <c r="V555" s="28" t="str">
        <f t="shared" si="180"/>
        <v/>
      </c>
      <c r="W555" s="29" t="str">
        <f t="shared" si="181"/>
        <v/>
      </c>
    </row>
    <row r="556" spans="1:23" x14ac:dyDescent="0.25">
      <c r="A556" s="14" t="str">
        <f t="shared" si="168"/>
        <v/>
      </c>
      <c r="B556" s="56" t="str">
        <f t="shared" ca="1" si="169"/>
        <v/>
      </c>
      <c r="C556" s="30" t="str">
        <f t="shared" si="182"/>
        <v/>
      </c>
      <c r="E556" s="25" t="str">
        <f t="shared" si="183"/>
        <v/>
      </c>
      <c r="F556" s="31" t="str">
        <f t="shared" si="184"/>
        <v/>
      </c>
      <c r="G556" s="31" t="str">
        <f t="shared" si="185"/>
        <v/>
      </c>
      <c r="H556" s="26" t="str">
        <f t="shared" si="188"/>
        <v/>
      </c>
      <c r="I556" s="25" t="str">
        <f t="shared" si="186"/>
        <v/>
      </c>
      <c r="K556" s="27" t="str">
        <f t="shared" si="187"/>
        <v/>
      </c>
      <c r="L556" s="28" t="str">
        <f t="shared" si="170"/>
        <v/>
      </c>
      <c r="M556" s="29" t="str">
        <f t="shared" si="171"/>
        <v/>
      </c>
      <c r="N556" s="28" t="str">
        <f t="shared" si="172"/>
        <v/>
      </c>
      <c r="O556" s="29" t="str">
        <f t="shared" si="173"/>
        <v/>
      </c>
      <c r="P556" s="28" t="str">
        <f t="shared" si="174"/>
        <v/>
      </c>
      <c r="Q556" s="29" t="str">
        <f t="shared" si="175"/>
        <v/>
      </c>
      <c r="R556" s="28" t="str">
        <f t="shared" si="176"/>
        <v/>
      </c>
      <c r="S556" s="29" t="str">
        <f t="shared" si="177"/>
        <v/>
      </c>
      <c r="T556" s="28" t="str">
        <f t="shared" si="178"/>
        <v/>
      </c>
      <c r="U556" s="29" t="str">
        <f t="shared" si="179"/>
        <v/>
      </c>
      <c r="V556" s="28" t="str">
        <f t="shared" si="180"/>
        <v/>
      </c>
      <c r="W556" s="29" t="str">
        <f t="shared" si="181"/>
        <v/>
      </c>
    </row>
    <row r="557" spans="1:23" x14ac:dyDescent="0.25">
      <c r="A557" s="14" t="str">
        <f t="shared" si="168"/>
        <v/>
      </c>
      <c r="B557" s="56" t="str">
        <f t="shared" ca="1" si="169"/>
        <v/>
      </c>
      <c r="C557" s="30" t="str">
        <f t="shared" si="182"/>
        <v/>
      </c>
      <c r="E557" s="25" t="str">
        <f t="shared" si="183"/>
        <v/>
      </c>
      <c r="F557" s="31" t="str">
        <f t="shared" si="184"/>
        <v/>
      </c>
      <c r="G557" s="31" t="str">
        <f t="shared" si="185"/>
        <v/>
      </c>
      <c r="H557" s="26" t="str">
        <f t="shared" si="188"/>
        <v/>
      </c>
      <c r="I557" s="25" t="str">
        <f t="shared" si="186"/>
        <v/>
      </c>
      <c r="K557" s="27" t="str">
        <f t="shared" si="187"/>
        <v/>
      </c>
      <c r="L557" s="28" t="str">
        <f t="shared" si="170"/>
        <v/>
      </c>
      <c r="M557" s="29" t="str">
        <f t="shared" si="171"/>
        <v/>
      </c>
      <c r="N557" s="28" t="str">
        <f t="shared" si="172"/>
        <v/>
      </c>
      <c r="O557" s="29" t="str">
        <f t="shared" si="173"/>
        <v/>
      </c>
      <c r="P557" s="28" t="str">
        <f t="shared" si="174"/>
        <v/>
      </c>
      <c r="Q557" s="29" t="str">
        <f t="shared" si="175"/>
        <v/>
      </c>
      <c r="R557" s="28" t="str">
        <f t="shared" si="176"/>
        <v/>
      </c>
      <c r="S557" s="29" t="str">
        <f t="shared" si="177"/>
        <v/>
      </c>
      <c r="T557" s="28" t="str">
        <f t="shared" si="178"/>
        <v/>
      </c>
      <c r="U557" s="29" t="str">
        <f t="shared" si="179"/>
        <v/>
      </c>
      <c r="V557" s="28" t="str">
        <f t="shared" si="180"/>
        <v/>
      </c>
      <c r="W557" s="29" t="str">
        <f t="shared" si="181"/>
        <v/>
      </c>
    </row>
    <row r="558" spans="1:23" x14ac:dyDescent="0.25">
      <c r="A558" s="14" t="str">
        <f t="shared" si="168"/>
        <v/>
      </c>
      <c r="B558" s="56" t="str">
        <f t="shared" ca="1" si="169"/>
        <v/>
      </c>
      <c r="C558" s="30" t="str">
        <f t="shared" si="182"/>
        <v/>
      </c>
      <c r="E558" s="25" t="str">
        <f t="shared" si="183"/>
        <v/>
      </c>
      <c r="F558" s="31" t="str">
        <f t="shared" si="184"/>
        <v/>
      </c>
      <c r="G558" s="31" t="str">
        <f t="shared" si="185"/>
        <v/>
      </c>
      <c r="H558" s="26" t="str">
        <f t="shared" si="188"/>
        <v/>
      </c>
      <c r="I558" s="25" t="str">
        <f t="shared" si="186"/>
        <v/>
      </c>
      <c r="K558" s="27" t="str">
        <f t="shared" si="187"/>
        <v/>
      </c>
      <c r="L558" s="28" t="str">
        <f t="shared" si="170"/>
        <v/>
      </c>
      <c r="M558" s="29" t="str">
        <f t="shared" si="171"/>
        <v/>
      </c>
      <c r="N558" s="28" t="str">
        <f t="shared" si="172"/>
        <v/>
      </c>
      <c r="O558" s="29" t="str">
        <f t="shared" si="173"/>
        <v/>
      </c>
      <c r="P558" s="28" t="str">
        <f t="shared" si="174"/>
        <v/>
      </c>
      <c r="Q558" s="29" t="str">
        <f t="shared" si="175"/>
        <v/>
      </c>
      <c r="R558" s="28" t="str">
        <f t="shared" si="176"/>
        <v/>
      </c>
      <c r="S558" s="29" t="str">
        <f t="shared" si="177"/>
        <v/>
      </c>
      <c r="T558" s="28" t="str">
        <f t="shared" si="178"/>
        <v/>
      </c>
      <c r="U558" s="29" t="str">
        <f t="shared" si="179"/>
        <v/>
      </c>
      <c r="V558" s="28" t="str">
        <f t="shared" si="180"/>
        <v/>
      </c>
      <c r="W558" s="29" t="str">
        <f t="shared" si="181"/>
        <v/>
      </c>
    </row>
    <row r="559" spans="1:23" x14ac:dyDescent="0.25">
      <c r="A559" s="14" t="str">
        <f t="shared" si="168"/>
        <v/>
      </c>
      <c r="B559" s="56" t="str">
        <f t="shared" ca="1" si="169"/>
        <v/>
      </c>
      <c r="C559" s="30" t="str">
        <f t="shared" si="182"/>
        <v/>
      </c>
      <c r="E559" s="25" t="str">
        <f t="shared" si="183"/>
        <v/>
      </c>
      <c r="F559" s="31" t="str">
        <f t="shared" si="184"/>
        <v/>
      </c>
      <c r="G559" s="31" t="str">
        <f t="shared" si="185"/>
        <v/>
      </c>
      <c r="H559" s="26" t="str">
        <f t="shared" si="188"/>
        <v/>
      </c>
      <c r="I559" s="25" t="str">
        <f t="shared" si="186"/>
        <v/>
      </c>
      <c r="K559" s="27" t="str">
        <f t="shared" si="187"/>
        <v/>
      </c>
      <c r="L559" s="28" t="str">
        <f t="shared" si="170"/>
        <v/>
      </c>
      <c r="M559" s="29" t="str">
        <f t="shared" si="171"/>
        <v/>
      </c>
      <c r="N559" s="28" t="str">
        <f t="shared" si="172"/>
        <v/>
      </c>
      <c r="O559" s="29" t="str">
        <f t="shared" si="173"/>
        <v/>
      </c>
      <c r="P559" s="28" t="str">
        <f t="shared" si="174"/>
        <v/>
      </c>
      <c r="Q559" s="29" t="str">
        <f t="shared" si="175"/>
        <v/>
      </c>
      <c r="R559" s="28" t="str">
        <f t="shared" si="176"/>
        <v/>
      </c>
      <c r="S559" s="29" t="str">
        <f t="shared" si="177"/>
        <v/>
      </c>
      <c r="T559" s="28" t="str">
        <f t="shared" si="178"/>
        <v/>
      </c>
      <c r="U559" s="29" t="str">
        <f t="shared" si="179"/>
        <v/>
      </c>
      <c r="V559" s="28" t="str">
        <f t="shared" si="180"/>
        <v/>
      </c>
      <c r="W559" s="29" t="str">
        <f t="shared" si="181"/>
        <v/>
      </c>
    </row>
    <row r="560" spans="1:23" x14ac:dyDescent="0.25">
      <c r="A560" s="14" t="str">
        <f t="shared" si="168"/>
        <v/>
      </c>
      <c r="B560" s="56" t="str">
        <f t="shared" ca="1" si="169"/>
        <v/>
      </c>
      <c r="C560" s="30" t="str">
        <f t="shared" si="182"/>
        <v/>
      </c>
      <c r="E560" s="25" t="str">
        <f t="shared" si="183"/>
        <v/>
      </c>
      <c r="F560" s="31" t="str">
        <f t="shared" si="184"/>
        <v/>
      </c>
      <c r="G560" s="31" t="str">
        <f t="shared" si="185"/>
        <v/>
      </c>
      <c r="H560" s="26" t="str">
        <f t="shared" si="188"/>
        <v/>
      </c>
      <c r="I560" s="25" t="str">
        <f t="shared" si="186"/>
        <v/>
      </c>
      <c r="K560" s="27" t="str">
        <f t="shared" si="187"/>
        <v/>
      </c>
      <c r="L560" s="28" t="str">
        <f t="shared" si="170"/>
        <v/>
      </c>
      <c r="M560" s="29" t="str">
        <f t="shared" si="171"/>
        <v/>
      </c>
      <c r="N560" s="28" t="str">
        <f t="shared" si="172"/>
        <v/>
      </c>
      <c r="O560" s="29" t="str">
        <f t="shared" si="173"/>
        <v/>
      </c>
      <c r="P560" s="28" t="str">
        <f t="shared" si="174"/>
        <v/>
      </c>
      <c r="Q560" s="29" t="str">
        <f t="shared" si="175"/>
        <v/>
      </c>
      <c r="R560" s="28" t="str">
        <f t="shared" si="176"/>
        <v/>
      </c>
      <c r="S560" s="29" t="str">
        <f t="shared" si="177"/>
        <v/>
      </c>
      <c r="T560" s="28" t="str">
        <f t="shared" si="178"/>
        <v/>
      </c>
      <c r="U560" s="29" t="str">
        <f t="shared" si="179"/>
        <v/>
      </c>
      <c r="V560" s="28" t="str">
        <f t="shared" si="180"/>
        <v/>
      </c>
      <c r="W560" s="29" t="str">
        <f t="shared" si="181"/>
        <v/>
      </c>
    </row>
    <row r="561" spans="1:23" x14ac:dyDescent="0.25">
      <c r="A561" s="14" t="str">
        <f t="shared" si="168"/>
        <v/>
      </c>
      <c r="B561" s="56" t="str">
        <f t="shared" ca="1" si="169"/>
        <v/>
      </c>
      <c r="C561" s="30" t="str">
        <f t="shared" si="182"/>
        <v/>
      </c>
      <c r="E561" s="25" t="str">
        <f t="shared" si="183"/>
        <v/>
      </c>
      <c r="F561" s="31" t="str">
        <f t="shared" si="184"/>
        <v/>
      </c>
      <c r="G561" s="31" t="str">
        <f t="shared" si="185"/>
        <v/>
      </c>
      <c r="H561" s="26" t="str">
        <f t="shared" si="188"/>
        <v/>
      </c>
      <c r="I561" s="25" t="str">
        <f t="shared" si="186"/>
        <v/>
      </c>
      <c r="K561" s="27" t="str">
        <f t="shared" si="187"/>
        <v/>
      </c>
      <c r="L561" s="28" t="str">
        <f t="shared" si="170"/>
        <v/>
      </c>
      <c r="M561" s="29" t="str">
        <f t="shared" si="171"/>
        <v/>
      </c>
      <c r="N561" s="28" t="str">
        <f t="shared" si="172"/>
        <v/>
      </c>
      <c r="O561" s="29" t="str">
        <f t="shared" si="173"/>
        <v/>
      </c>
      <c r="P561" s="28" t="str">
        <f t="shared" si="174"/>
        <v/>
      </c>
      <c r="Q561" s="29" t="str">
        <f t="shared" si="175"/>
        <v/>
      </c>
      <c r="R561" s="28" t="str">
        <f t="shared" si="176"/>
        <v/>
      </c>
      <c r="S561" s="29" t="str">
        <f t="shared" si="177"/>
        <v/>
      </c>
      <c r="T561" s="28" t="str">
        <f t="shared" si="178"/>
        <v/>
      </c>
      <c r="U561" s="29" t="str">
        <f t="shared" si="179"/>
        <v/>
      </c>
      <c r="V561" s="28" t="str">
        <f t="shared" si="180"/>
        <v/>
      </c>
      <c r="W561" s="29" t="str">
        <f t="shared" si="181"/>
        <v/>
      </c>
    </row>
    <row r="562" spans="1:23" x14ac:dyDescent="0.25">
      <c r="A562" s="14" t="str">
        <f t="shared" si="168"/>
        <v/>
      </c>
      <c r="B562" s="56" t="str">
        <f t="shared" ca="1" si="169"/>
        <v/>
      </c>
      <c r="C562" s="30" t="str">
        <f t="shared" si="182"/>
        <v/>
      </c>
      <c r="E562" s="25" t="str">
        <f t="shared" si="183"/>
        <v/>
      </c>
      <c r="F562" s="31" t="str">
        <f t="shared" si="184"/>
        <v/>
      </c>
      <c r="G562" s="31" t="str">
        <f t="shared" si="185"/>
        <v/>
      </c>
      <c r="H562" s="26" t="str">
        <f t="shared" si="188"/>
        <v/>
      </c>
      <c r="I562" s="25" t="str">
        <f t="shared" si="186"/>
        <v/>
      </c>
      <c r="K562" s="27" t="str">
        <f t="shared" si="187"/>
        <v/>
      </c>
      <c r="L562" s="28" t="str">
        <f t="shared" si="170"/>
        <v/>
      </c>
      <c r="M562" s="29" t="str">
        <f t="shared" si="171"/>
        <v/>
      </c>
      <c r="N562" s="28" t="str">
        <f t="shared" si="172"/>
        <v/>
      </c>
      <c r="O562" s="29" t="str">
        <f t="shared" si="173"/>
        <v/>
      </c>
      <c r="P562" s="28" t="str">
        <f t="shared" si="174"/>
        <v/>
      </c>
      <c r="Q562" s="29" t="str">
        <f t="shared" si="175"/>
        <v/>
      </c>
      <c r="R562" s="28" t="str">
        <f t="shared" si="176"/>
        <v/>
      </c>
      <c r="S562" s="29" t="str">
        <f t="shared" si="177"/>
        <v/>
      </c>
      <c r="T562" s="28" t="str">
        <f t="shared" si="178"/>
        <v/>
      </c>
      <c r="U562" s="29" t="str">
        <f t="shared" si="179"/>
        <v/>
      </c>
      <c r="V562" s="28" t="str">
        <f t="shared" si="180"/>
        <v/>
      </c>
      <c r="W562" s="29" t="str">
        <f t="shared" si="181"/>
        <v/>
      </c>
    </row>
    <row r="563" spans="1:23" x14ac:dyDescent="0.25">
      <c r="A563" s="14" t="str">
        <f t="shared" si="168"/>
        <v/>
      </c>
      <c r="B563" s="56" t="str">
        <f t="shared" ca="1" si="169"/>
        <v/>
      </c>
      <c r="C563" s="30" t="str">
        <f t="shared" si="182"/>
        <v/>
      </c>
      <c r="E563" s="25" t="str">
        <f t="shared" si="183"/>
        <v/>
      </c>
      <c r="F563" s="31" t="str">
        <f t="shared" si="184"/>
        <v/>
      </c>
      <c r="G563" s="31" t="str">
        <f t="shared" si="185"/>
        <v/>
      </c>
      <c r="H563" s="26" t="str">
        <f t="shared" si="188"/>
        <v/>
      </c>
      <c r="I563" s="25" t="str">
        <f t="shared" si="186"/>
        <v/>
      </c>
      <c r="K563" s="27" t="str">
        <f t="shared" si="187"/>
        <v/>
      </c>
      <c r="L563" s="28" t="str">
        <f t="shared" si="170"/>
        <v/>
      </c>
      <c r="M563" s="29" t="str">
        <f t="shared" si="171"/>
        <v/>
      </c>
      <c r="N563" s="28" t="str">
        <f t="shared" si="172"/>
        <v/>
      </c>
      <c r="O563" s="29" t="str">
        <f t="shared" si="173"/>
        <v/>
      </c>
      <c r="P563" s="28" t="str">
        <f t="shared" si="174"/>
        <v/>
      </c>
      <c r="Q563" s="29" t="str">
        <f t="shared" si="175"/>
        <v/>
      </c>
      <c r="R563" s="28" t="str">
        <f t="shared" si="176"/>
        <v/>
      </c>
      <c r="S563" s="29" t="str">
        <f t="shared" si="177"/>
        <v/>
      </c>
      <c r="T563" s="28" t="str">
        <f t="shared" si="178"/>
        <v/>
      </c>
      <c r="U563" s="29" t="str">
        <f t="shared" si="179"/>
        <v/>
      </c>
      <c r="V563" s="28" t="str">
        <f t="shared" si="180"/>
        <v/>
      </c>
      <c r="W563" s="29" t="str">
        <f t="shared" si="181"/>
        <v/>
      </c>
    </row>
    <row r="564" spans="1:23" x14ac:dyDescent="0.25">
      <c r="A564" s="14" t="str">
        <f t="shared" si="168"/>
        <v/>
      </c>
      <c r="B564" s="56" t="str">
        <f t="shared" ca="1" si="169"/>
        <v/>
      </c>
      <c r="C564" s="30" t="str">
        <f t="shared" si="182"/>
        <v/>
      </c>
      <c r="E564" s="25" t="str">
        <f t="shared" si="183"/>
        <v/>
      </c>
      <c r="F564" s="31" t="str">
        <f t="shared" si="184"/>
        <v/>
      </c>
      <c r="G564" s="31" t="str">
        <f t="shared" si="185"/>
        <v/>
      </c>
      <c r="H564" s="26" t="str">
        <f t="shared" si="188"/>
        <v/>
      </c>
      <c r="I564" s="25" t="str">
        <f t="shared" si="186"/>
        <v/>
      </c>
      <c r="K564" s="27" t="str">
        <f t="shared" si="187"/>
        <v/>
      </c>
      <c r="L564" s="28" t="str">
        <f t="shared" si="170"/>
        <v/>
      </c>
      <c r="M564" s="29" t="str">
        <f t="shared" si="171"/>
        <v/>
      </c>
      <c r="N564" s="28" t="str">
        <f t="shared" si="172"/>
        <v/>
      </c>
      <c r="O564" s="29" t="str">
        <f t="shared" si="173"/>
        <v/>
      </c>
      <c r="P564" s="28" t="str">
        <f t="shared" si="174"/>
        <v/>
      </c>
      <c r="Q564" s="29" t="str">
        <f t="shared" si="175"/>
        <v/>
      </c>
      <c r="R564" s="28" t="str">
        <f t="shared" si="176"/>
        <v/>
      </c>
      <c r="S564" s="29" t="str">
        <f t="shared" si="177"/>
        <v/>
      </c>
      <c r="T564" s="28" t="str">
        <f t="shared" si="178"/>
        <v/>
      </c>
      <c r="U564" s="29" t="str">
        <f t="shared" si="179"/>
        <v/>
      </c>
      <c r="V564" s="28" t="str">
        <f t="shared" si="180"/>
        <v/>
      </c>
      <c r="W564" s="29" t="str">
        <f t="shared" si="181"/>
        <v/>
      </c>
    </row>
    <row r="565" spans="1:23" x14ac:dyDescent="0.25">
      <c r="A565" s="14" t="str">
        <f t="shared" si="168"/>
        <v/>
      </c>
      <c r="B565" s="56" t="str">
        <f t="shared" ca="1" si="169"/>
        <v/>
      </c>
      <c r="C565" s="30" t="str">
        <f t="shared" si="182"/>
        <v/>
      </c>
      <c r="E565" s="25" t="str">
        <f t="shared" si="183"/>
        <v/>
      </c>
      <c r="F565" s="31" t="str">
        <f t="shared" si="184"/>
        <v/>
      </c>
      <c r="G565" s="31" t="str">
        <f t="shared" si="185"/>
        <v/>
      </c>
      <c r="H565" s="26" t="str">
        <f t="shared" si="188"/>
        <v/>
      </c>
      <c r="I565" s="25" t="str">
        <f t="shared" si="186"/>
        <v/>
      </c>
      <c r="K565" s="27" t="str">
        <f t="shared" si="187"/>
        <v/>
      </c>
      <c r="L565" s="28" t="str">
        <f t="shared" si="170"/>
        <v/>
      </c>
      <c r="M565" s="29" t="str">
        <f t="shared" si="171"/>
        <v/>
      </c>
      <c r="N565" s="28" t="str">
        <f t="shared" si="172"/>
        <v/>
      </c>
      <c r="O565" s="29" t="str">
        <f t="shared" si="173"/>
        <v/>
      </c>
      <c r="P565" s="28" t="str">
        <f t="shared" si="174"/>
        <v/>
      </c>
      <c r="Q565" s="29" t="str">
        <f t="shared" si="175"/>
        <v/>
      </c>
      <c r="R565" s="28" t="str">
        <f t="shared" si="176"/>
        <v/>
      </c>
      <c r="S565" s="29" t="str">
        <f t="shared" si="177"/>
        <v/>
      </c>
      <c r="T565" s="28" t="str">
        <f t="shared" si="178"/>
        <v/>
      </c>
      <c r="U565" s="29" t="str">
        <f t="shared" si="179"/>
        <v/>
      </c>
      <c r="V565" s="28" t="str">
        <f t="shared" si="180"/>
        <v/>
      </c>
      <c r="W565" s="29" t="str">
        <f t="shared" si="181"/>
        <v/>
      </c>
    </row>
    <row r="566" spans="1:23" x14ac:dyDescent="0.25">
      <c r="A566" s="14" t="str">
        <f t="shared" si="168"/>
        <v/>
      </c>
      <c r="B566" s="56" t="str">
        <f t="shared" ca="1" si="169"/>
        <v/>
      </c>
      <c r="C566" s="30" t="str">
        <f t="shared" si="182"/>
        <v/>
      </c>
      <c r="E566" s="25" t="str">
        <f t="shared" si="183"/>
        <v/>
      </c>
      <c r="F566" s="31" t="str">
        <f t="shared" si="184"/>
        <v/>
      </c>
      <c r="G566" s="31" t="str">
        <f t="shared" si="185"/>
        <v/>
      </c>
      <c r="H566" s="26" t="str">
        <f t="shared" si="188"/>
        <v/>
      </c>
      <c r="I566" s="25" t="str">
        <f t="shared" si="186"/>
        <v/>
      </c>
      <c r="K566" s="27" t="str">
        <f t="shared" si="187"/>
        <v/>
      </c>
      <c r="L566" s="28" t="str">
        <f t="shared" si="170"/>
        <v/>
      </c>
      <c r="M566" s="29" t="str">
        <f t="shared" si="171"/>
        <v/>
      </c>
      <c r="N566" s="28" t="str">
        <f t="shared" si="172"/>
        <v/>
      </c>
      <c r="O566" s="29" t="str">
        <f t="shared" si="173"/>
        <v/>
      </c>
      <c r="P566" s="28" t="str">
        <f t="shared" si="174"/>
        <v/>
      </c>
      <c r="Q566" s="29" t="str">
        <f t="shared" si="175"/>
        <v/>
      </c>
      <c r="R566" s="28" t="str">
        <f t="shared" si="176"/>
        <v/>
      </c>
      <c r="S566" s="29" t="str">
        <f t="shared" si="177"/>
        <v/>
      </c>
      <c r="T566" s="28" t="str">
        <f t="shared" si="178"/>
        <v/>
      </c>
      <c r="U566" s="29" t="str">
        <f t="shared" si="179"/>
        <v/>
      </c>
      <c r="V566" s="28" t="str">
        <f t="shared" si="180"/>
        <v/>
      </c>
      <c r="W566" s="29" t="str">
        <f t="shared" si="181"/>
        <v/>
      </c>
    </row>
    <row r="567" spans="1:23" x14ac:dyDescent="0.25">
      <c r="A567" s="14" t="str">
        <f t="shared" si="168"/>
        <v/>
      </c>
      <c r="B567" s="56" t="str">
        <f t="shared" ca="1" si="169"/>
        <v/>
      </c>
      <c r="C567" s="30" t="str">
        <f t="shared" si="182"/>
        <v/>
      </c>
      <c r="E567" s="25" t="str">
        <f t="shared" si="183"/>
        <v/>
      </c>
      <c r="F567" s="31" t="str">
        <f t="shared" si="184"/>
        <v/>
      </c>
      <c r="G567" s="31" t="str">
        <f t="shared" si="185"/>
        <v/>
      </c>
      <c r="H567" s="26" t="str">
        <f t="shared" si="188"/>
        <v/>
      </c>
      <c r="I567" s="25" t="str">
        <f t="shared" si="186"/>
        <v/>
      </c>
      <c r="K567" s="27" t="str">
        <f t="shared" si="187"/>
        <v/>
      </c>
      <c r="L567" s="28" t="str">
        <f t="shared" si="170"/>
        <v/>
      </c>
      <c r="M567" s="29" t="str">
        <f t="shared" si="171"/>
        <v/>
      </c>
      <c r="N567" s="28" t="str">
        <f t="shared" si="172"/>
        <v/>
      </c>
      <c r="O567" s="29" t="str">
        <f t="shared" si="173"/>
        <v/>
      </c>
      <c r="P567" s="28" t="str">
        <f t="shared" si="174"/>
        <v/>
      </c>
      <c r="Q567" s="29" t="str">
        <f t="shared" si="175"/>
        <v/>
      </c>
      <c r="R567" s="28" t="str">
        <f t="shared" si="176"/>
        <v/>
      </c>
      <c r="S567" s="29" t="str">
        <f t="shared" si="177"/>
        <v/>
      </c>
      <c r="T567" s="28" t="str">
        <f t="shared" si="178"/>
        <v/>
      </c>
      <c r="U567" s="29" t="str">
        <f t="shared" si="179"/>
        <v/>
      </c>
      <c r="V567" s="28" t="str">
        <f t="shared" si="180"/>
        <v/>
      </c>
      <c r="W567" s="29" t="str">
        <f t="shared" si="181"/>
        <v/>
      </c>
    </row>
    <row r="568" spans="1:23" x14ac:dyDescent="0.25">
      <c r="A568" s="14" t="str">
        <f t="shared" si="168"/>
        <v/>
      </c>
      <c r="B568" s="56" t="str">
        <f t="shared" ca="1" si="169"/>
        <v/>
      </c>
      <c r="C568" s="30" t="str">
        <f t="shared" si="182"/>
        <v/>
      </c>
      <c r="E568" s="25" t="str">
        <f t="shared" si="183"/>
        <v/>
      </c>
      <c r="F568" s="31" t="str">
        <f t="shared" si="184"/>
        <v/>
      </c>
      <c r="G568" s="31" t="str">
        <f t="shared" si="185"/>
        <v/>
      </c>
      <c r="H568" s="26" t="str">
        <f t="shared" si="188"/>
        <v/>
      </c>
      <c r="I568" s="25" t="str">
        <f t="shared" si="186"/>
        <v/>
      </c>
      <c r="K568" s="27" t="str">
        <f t="shared" si="187"/>
        <v/>
      </c>
      <c r="L568" s="28" t="str">
        <f t="shared" si="170"/>
        <v/>
      </c>
      <c r="M568" s="29" t="str">
        <f t="shared" si="171"/>
        <v/>
      </c>
      <c r="N568" s="28" t="str">
        <f t="shared" si="172"/>
        <v/>
      </c>
      <c r="O568" s="29" t="str">
        <f t="shared" si="173"/>
        <v/>
      </c>
      <c r="P568" s="28" t="str">
        <f t="shared" si="174"/>
        <v/>
      </c>
      <c r="Q568" s="29" t="str">
        <f t="shared" si="175"/>
        <v/>
      </c>
      <c r="R568" s="28" t="str">
        <f t="shared" si="176"/>
        <v/>
      </c>
      <c r="S568" s="29" t="str">
        <f t="shared" si="177"/>
        <v/>
      </c>
      <c r="T568" s="28" t="str">
        <f t="shared" si="178"/>
        <v/>
      </c>
      <c r="U568" s="29" t="str">
        <f t="shared" si="179"/>
        <v/>
      </c>
      <c r="V568" s="28" t="str">
        <f t="shared" si="180"/>
        <v/>
      </c>
      <c r="W568" s="29" t="str">
        <f t="shared" si="181"/>
        <v/>
      </c>
    </row>
    <row r="569" spans="1:23" x14ac:dyDescent="0.25">
      <c r="A569" s="14" t="str">
        <f t="shared" si="168"/>
        <v/>
      </c>
      <c r="B569" s="56" t="str">
        <f t="shared" ca="1" si="169"/>
        <v/>
      </c>
      <c r="C569" s="30" t="str">
        <f t="shared" si="182"/>
        <v/>
      </c>
      <c r="E569" s="25" t="str">
        <f t="shared" si="183"/>
        <v/>
      </c>
      <c r="F569" s="31" t="str">
        <f t="shared" si="184"/>
        <v/>
      </c>
      <c r="G569" s="31" t="str">
        <f t="shared" si="185"/>
        <v/>
      </c>
      <c r="H569" s="26" t="str">
        <f t="shared" si="188"/>
        <v/>
      </c>
      <c r="I569" s="25" t="str">
        <f t="shared" si="186"/>
        <v/>
      </c>
      <c r="K569" s="27" t="str">
        <f t="shared" si="187"/>
        <v/>
      </c>
      <c r="L569" s="28" t="str">
        <f t="shared" si="170"/>
        <v/>
      </c>
      <c r="M569" s="29" t="str">
        <f t="shared" si="171"/>
        <v/>
      </c>
      <c r="N569" s="28" t="str">
        <f t="shared" si="172"/>
        <v/>
      </c>
      <c r="O569" s="29" t="str">
        <f t="shared" si="173"/>
        <v/>
      </c>
      <c r="P569" s="28" t="str">
        <f t="shared" si="174"/>
        <v/>
      </c>
      <c r="Q569" s="29" t="str">
        <f t="shared" si="175"/>
        <v/>
      </c>
      <c r="R569" s="28" t="str">
        <f t="shared" si="176"/>
        <v/>
      </c>
      <c r="S569" s="29" t="str">
        <f t="shared" si="177"/>
        <v/>
      </c>
      <c r="T569" s="28" t="str">
        <f t="shared" si="178"/>
        <v/>
      </c>
      <c r="U569" s="29" t="str">
        <f t="shared" si="179"/>
        <v/>
      </c>
      <c r="V569" s="28" t="str">
        <f t="shared" si="180"/>
        <v/>
      </c>
      <c r="W569" s="29" t="str">
        <f t="shared" si="181"/>
        <v/>
      </c>
    </row>
    <row r="570" spans="1:23" x14ac:dyDescent="0.25">
      <c r="A570" s="14" t="str">
        <f t="shared" si="168"/>
        <v/>
      </c>
      <c r="B570" s="56" t="str">
        <f t="shared" ca="1" si="169"/>
        <v/>
      </c>
      <c r="C570" s="30" t="str">
        <f t="shared" si="182"/>
        <v/>
      </c>
      <c r="E570" s="25" t="str">
        <f t="shared" si="183"/>
        <v/>
      </c>
      <c r="F570" s="31" t="str">
        <f t="shared" si="184"/>
        <v/>
      </c>
      <c r="G570" s="31" t="str">
        <f t="shared" si="185"/>
        <v/>
      </c>
      <c r="H570" s="26" t="str">
        <f t="shared" si="188"/>
        <v/>
      </c>
      <c r="I570" s="25" t="str">
        <f t="shared" si="186"/>
        <v/>
      </c>
      <c r="K570" s="27" t="str">
        <f t="shared" si="187"/>
        <v/>
      </c>
      <c r="L570" s="28" t="str">
        <f t="shared" si="170"/>
        <v/>
      </c>
      <c r="M570" s="29" t="str">
        <f t="shared" si="171"/>
        <v/>
      </c>
      <c r="N570" s="28" t="str">
        <f t="shared" si="172"/>
        <v/>
      </c>
      <c r="O570" s="29" t="str">
        <f t="shared" si="173"/>
        <v/>
      </c>
      <c r="P570" s="28" t="str">
        <f t="shared" si="174"/>
        <v/>
      </c>
      <c r="Q570" s="29" t="str">
        <f t="shared" si="175"/>
        <v/>
      </c>
      <c r="R570" s="28" t="str">
        <f t="shared" si="176"/>
        <v/>
      </c>
      <c r="S570" s="29" t="str">
        <f t="shared" si="177"/>
        <v/>
      </c>
      <c r="T570" s="28" t="str">
        <f t="shared" si="178"/>
        <v/>
      </c>
      <c r="U570" s="29" t="str">
        <f t="shared" si="179"/>
        <v/>
      </c>
      <c r="V570" s="28" t="str">
        <f t="shared" si="180"/>
        <v/>
      </c>
      <c r="W570" s="29" t="str">
        <f t="shared" si="181"/>
        <v/>
      </c>
    </row>
    <row r="571" spans="1:23" x14ac:dyDescent="0.25">
      <c r="A571" s="14" t="str">
        <f t="shared" si="168"/>
        <v/>
      </c>
      <c r="B571" s="56" t="str">
        <f t="shared" ca="1" si="169"/>
        <v/>
      </c>
      <c r="C571" s="30" t="str">
        <f t="shared" si="182"/>
        <v/>
      </c>
      <c r="E571" s="25" t="str">
        <f t="shared" si="183"/>
        <v/>
      </c>
      <c r="F571" s="31" t="str">
        <f t="shared" si="184"/>
        <v/>
      </c>
      <c r="G571" s="31" t="str">
        <f t="shared" si="185"/>
        <v/>
      </c>
      <c r="H571" s="26" t="str">
        <f t="shared" si="188"/>
        <v/>
      </c>
      <c r="I571" s="25" t="str">
        <f t="shared" si="186"/>
        <v/>
      </c>
      <c r="K571" s="27" t="str">
        <f t="shared" si="187"/>
        <v/>
      </c>
      <c r="L571" s="28" t="str">
        <f t="shared" si="170"/>
        <v/>
      </c>
      <c r="M571" s="29" t="str">
        <f t="shared" si="171"/>
        <v/>
      </c>
      <c r="N571" s="28" t="str">
        <f t="shared" si="172"/>
        <v/>
      </c>
      <c r="O571" s="29" t="str">
        <f t="shared" si="173"/>
        <v/>
      </c>
      <c r="P571" s="28" t="str">
        <f t="shared" si="174"/>
        <v/>
      </c>
      <c r="Q571" s="29" t="str">
        <f t="shared" si="175"/>
        <v/>
      </c>
      <c r="R571" s="28" t="str">
        <f t="shared" si="176"/>
        <v/>
      </c>
      <c r="S571" s="29" t="str">
        <f t="shared" si="177"/>
        <v/>
      </c>
      <c r="T571" s="28" t="str">
        <f t="shared" si="178"/>
        <v/>
      </c>
      <c r="U571" s="29" t="str">
        <f t="shared" si="179"/>
        <v/>
      </c>
      <c r="V571" s="28" t="str">
        <f t="shared" si="180"/>
        <v/>
      </c>
      <c r="W571" s="29" t="str">
        <f t="shared" si="181"/>
        <v/>
      </c>
    </row>
    <row r="572" spans="1:23" x14ac:dyDescent="0.25">
      <c r="A572" s="14" t="str">
        <f t="shared" si="168"/>
        <v/>
      </c>
      <c r="B572" s="56" t="str">
        <f t="shared" ca="1" si="169"/>
        <v/>
      </c>
      <c r="C572" s="30" t="str">
        <f t="shared" si="182"/>
        <v/>
      </c>
      <c r="E572" s="25" t="str">
        <f t="shared" si="183"/>
        <v/>
      </c>
      <c r="F572" s="31" t="str">
        <f t="shared" si="184"/>
        <v/>
      </c>
      <c r="G572" s="31" t="str">
        <f t="shared" si="185"/>
        <v/>
      </c>
      <c r="H572" s="26" t="str">
        <f t="shared" si="188"/>
        <v/>
      </c>
      <c r="I572" s="25" t="str">
        <f t="shared" si="186"/>
        <v/>
      </c>
      <c r="K572" s="27" t="str">
        <f t="shared" si="187"/>
        <v/>
      </c>
      <c r="L572" s="28" t="str">
        <f t="shared" si="170"/>
        <v/>
      </c>
      <c r="M572" s="29" t="str">
        <f t="shared" si="171"/>
        <v/>
      </c>
      <c r="N572" s="28" t="str">
        <f t="shared" si="172"/>
        <v/>
      </c>
      <c r="O572" s="29" t="str">
        <f t="shared" si="173"/>
        <v/>
      </c>
      <c r="P572" s="28" t="str">
        <f t="shared" si="174"/>
        <v/>
      </c>
      <c r="Q572" s="29" t="str">
        <f t="shared" si="175"/>
        <v/>
      </c>
      <c r="R572" s="28" t="str">
        <f t="shared" si="176"/>
        <v/>
      </c>
      <c r="S572" s="29" t="str">
        <f t="shared" si="177"/>
        <v/>
      </c>
      <c r="T572" s="28" t="str">
        <f t="shared" si="178"/>
        <v/>
      </c>
      <c r="U572" s="29" t="str">
        <f t="shared" si="179"/>
        <v/>
      </c>
      <c r="V572" s="28" t="str">
        <f t="shared" si="180"/>
        <v/>
      </c>
      <c r="W572" s="29" t="str">
        <f t="shared" si="181"/>
        <v/>
      </c>
    </row>
    <row r="573" spans="1:23" x14ac:dyDescent="0.25">
      <c r="A573" s="14" t="str">
        <f t="shared" si="168"/>
        <v/>
      </c>
      <c r="B573" s="56" t="str">
        <f t="shared" ca="1" si="169"/>
        <v/>
      </c>
      <c r="C573" s="30" t="str">
        <f t="shared" si="182"/>
        <v/>
      </c>
      <c r="E573" s="25" t="str">
        <f t="shared" si="183"/>
        <v/>
      </c>
      <c r="F573" s="31" t="str">
        <f t="shared" si="184"/>
        <v/>
      </c>
      <c r="G573" s="31" t="str">
        <f t="shared" si="185"/>
        <v/>
      </c>
      <c r="H573" s="26" t="str">
        <f t="shared" si="188"/>
        <v/>
      </c>
      <c r="I573" s="25" t="str">
        <f t="shared" si="186"/>
        <v/>
      </c>
      <c r="K573" s="27" t="str">
        <f t="shared" si="187"/>
        <v/>
      </c>
      <c r="L573" s="28" t="str">
        <f t="shared" si="170"/>
        <v/>
      </c>
      <c r="M573" s="29" t="str">
        <f t="shared" si="171"/>
        <v/>
      </c>
      <c r="N573" s="28" t="str">
        <f t="shared" si="172"/>
        <v/>
      </c>
      <c r="O573" s="29" t="str">
        <f t="shared" si="173"/>
        <v/>
      </c>
      <c r="P573" s="28" t="str">
        <f t="shared" si="174"/>
        <v/>
      </c>
      <c r="Q573" s="29" t="str">
        <f t="shared" si="175"/>
        <v/>
      </c>
      <c r="R573" s="28" t="str">
        <f t="shared" si="176"/>
        <v/>
      </c>
      <c r="S573" s="29" t="str">
        <f t="shared" si="177"/>
        <v/>
      </c>
      <c r="T573" s="28" t="str">
        <f t="shared" si="178"/>
        <v/>
      </c>
      <c r="U573" s="29" t="str">
        <f t="shared" si="179"/>
        <v/>
      </c>
      <c r="V573" s="28" t="str">
        <f t="shared" si="180"/>
        <v/>
      </c>
      <c r="W573" s="29" t="str">
        <f t="shared" si="181"/>
        <v/>
      </c>
    </row>
    <row r="574" spans="1:23" x14ac:dyDescent="0.25">
      <c r="A574" s="14" t="str">
        <f t="shared" si="168"/>
        <v/>
      </c>
      <c r="B574" s="56" t="str">
        <f t="shared" ca="1" si="169"/>
        <v/>
      </c>
      <c r="C574" s="30" t="str">
        <f t="shared" si="182"/>
        <v/>
      </c>
      <c r="E574" s="25" t="str">
        <f t="shared" si="183"/>
        <v/>
      </c>
      <c r="F574" s="31" t="str">
        <f t="shared" si="184"/>
        <v/>
      </c>
      <c r="G574" s="31" t="str">
        <f t="shared" si="185"/>
        <v/>
      </c>
      <c r="H574" s="26" t="str">
        <f t="shared" si="188"/>
        <v/>
      </c>
      <c r="I574" s="25" t="str">
        <f t="shared" si="186"/>
        <v/>
      </c>
      <c r="K574" s="27" t="str">
        <f t="shared" si="187"/>
        <v/>
      </c>
      <c r="L574" s="28" t="str">
        <f t="shared" si="170"/>
        <v/>
      </c>
      <c r="M574" s="29" t="str">
        <f t="shared" si="171"/>
        <v/>
      </c>
      <c r="N574" s="28" t="str">
        <f t="shared" si="172"/>
        <v/>
      </c>
      <c r="O574" s="29" t="str">
        <f t="shared" si="173"/>
        <v/>
      </c>
      <c r="P574" s="28" t="str">
        <f t="shared" si="174"/>
        <v/>
      </c>
      <c r="Q574" s="29" t="str">
        <f t="shared" si="175"/>
        <v/>
      </c>
      <c r="R574" s="28" t="str">
        <f t="shared" si="176"/>
        <v/>
      </c>
      <c r="S574" s="29" t="str">
        <f t="shared" si="177"/>
        <v/>
      </c>
      <c r="T574" s="28" t="str">
        <f t="shared" si="178"/>
        <v/>
      </c>
      <c r="U574" s="29" t="str">
        <f t="shared" si="179"/>
        <v/>
      </c>
      <c r="V574" s="28" t="str">
        <f t="shared" si="180"/>
        <v/>
      </c>
      <c r="W574" s="29" t="str">
        <f t="shared" si="181"/>
        <v/>
      </c>
    </row>
    <row r="575" spans="1:23" x14ac:dyDescent="0.25">
      <c r="A575" s="14" t="str">
        <f t="shared" si="168"/>
        <v/>
      </c>
      <c r="B575" s="56" t="str">
        <f t="shared" ca="1" si="169"/>
        <v/>
      </c>
      <c r="C575" s="30" t="str">
        <f t="shared" si="182"/>
        <v/>
      </c>
      <c r="E575" s="25" t="str">
        <f t="shared" si="183"/>
        <v/>
      </c>
      <c r="F575" s="31" t="str">
        <f t="shared" si="184"/>
        <v/>
      </c>
      <c r="G575" s="31" t="str">
        <f t="shared" si="185"/>
        <v/>
      </c>
      <c r="H575" s="26" t="str">
        <f t="shared" si="188"/>
        <v/>
      </c>
      <c r="I575" s="25" t="str">
        <f t="shared" si="186"/>
        <v/>
      </c>
      <c r="K575" s="27" t="str">
        <f t="shared" si="187"/>
        <v/>
      </c>
      <c r="L575" s="28" t="str">
        <f t="shared" si="170"/>
        <v/>
      </c>
      <c r="M575" s="29" t="str">
        <f t="shared" si="171"/>
        <v/>
      </c>
      <c r="N575" s="28" t="str">
        <f t="shared" si="172"/>
        <v/>
      </c>
      <c r="O575" s="29" t="str">
        <f t="shared" si="173"/>
        <v/>
      </c>
      <c r="P575" s="28" t="str">
        <f t="shared" si="174"/>
        <v/>
      </c>
      <c r="Q575" s="29" t="str">
        <f t="shared" si="175"/>
        <v/>
      </c>
      <c r="R575" s="28" t="str">
        <f t="shared" si="176"/>
        <v/>
      </c>
      <c r="S575" s="29" t="str">
        <f t="shared" si="177"/>
        <v/>
      </c>
      <c r="T575" s="28" t="str">
        <f t="shared" si="178"/>
        <v/>
      </c>
      <c r="U575" s="29" t="str">
        <f t="shared" si="179"/>
        <v/>
      </c>
      <c r="V575" s="28" t="str">
        <f t="shared" si="180"/>
        <v/>
      </c>
      <c r="W575" s="29" t="str">
        <f t="shared" si="181"/>
        <v/>
      </c>
    </row>
    <row r="576" spans="1:23" x14ac:dyDescent="0.25">
      <c r="A576" s="14" t="str">
        <f t="shared" si="168"/>
        <v/>
      </c>
      <c r="B576" s="56" t="str">
        <f t="shared" ca="1" si="169"/>
        <v/>
      </c>
      <c r="C576" s="30" t="str">
        <f t="shared" si="182"/>
        <v/>
      </c>
      <c r="E576" s="25" t="str">
        <f t="shared" si="183"/>
        <v/>
      </c>
      <c r="F576" s="31" t="str">
        <f t="shared" si="184"/>
        <v/>
      </c>
      <c r="G576" s="31" t="str">
        <f t="shared" si="185"/>
        <v/>
      </c>
      <c r="H576" s="26" t="str">
        <f t="shared" si="188"/>
        <v/>
      </c>
      <c r="I576" s="25" t="str">
        <f t="shared" si="186"/>
        <v/>
      </c>
      <c r="K576" s="27" t="str">
        <f t="shared" si="187"/>
        <v/>
      </c>
      <c r="L576" s="28" t="str">
        <f t="shared" si="170"/>
        <v/>
      </c>
      <c r="M576" s="29" t="str">
        <f t="shared" si="171"/>
        <v/>
      </c>
      <c r="N576" s="28" t="str">
        <f t="shared" si="172"/>
        <v/>
      </c>
      <c r="O576" s="29" t="str">
        <f t="shared" si="173"/>
        <v/>
      </c>
      <c r="P576" s="28" t="str">
        <f t="shared" si="174"/>
        <v/>
      </c>
      <c r="Q576" s="29" t="str">
        <f t="shared" si="175"/>
        <v/>
      </c>
      <c r="R576" s="28" t="str">
        <f t="shared" si="176"/>
        <v/>
      </c>
      <c r="S576" s="29" t="str">
        <f t="shared" si="177"/>
        <v/>
      </c>
      <c r="T576" s="28" t="str">
        <f t="shared" si="178"/>
        <v/>
      </c>
      <c r="U576" s="29" t="str">
        <f t="shared" si="179"/>
        <v/>
      </c>
      <c r="V576" s="28" t="str">
        <f t="shared" si="180"/>
        <v/>
      </c>
      <c r="W576" s="29" t="str">
        <f t="shared" si="181"/>
        <v/>
      </c>
    </row>
    <row r="577" spans="1:23" x14ac:dyDescent="0.25">
      <c r="A577" s="14" t="str">
        <f t="shared" si="168"/>
        <v/>
      </c>
      <c r="B577" s="56" t="str">
        <f t="shared" ca="1" si="169"/>
        <v/>
      </c>
      <c r="C577" s="30" t="str">
        <f t="shared" si="182"/>
        <v/>
      </c>
      <c r="E577" s="25" t="str">
        <f t="shared" si="183"/>
        <v/>
      </c>
      <c r="F577" s="31" t="str">
        <f t="shared" si="184"/>
        <v/>
      </c>
      <c r="G577" s="31" t="str">
        <f t="shared" si="185"/>
        <v/>
      </c>
      <c r="H577" s="26" t="str">
        <f t="shared" si="188"/>
        <v/>
      </c>
      <c r="I577" s="25" t="str">
        <f t="shared" si="186"/>
        <v/>
      </c>
      <c r="K577" s="27" t="str">
        <f t="shared" si="187"/>
        <v/>
      </c>
      <c r="L577" s="28" t="str">
        <f t="shared" si="170"/>
        <v/>
      </c>
      <c r="M577" s="29" t="str">
        <f t="shared" si="171"/>
        <v/>
      </c>
      <c r="N577" s="28" t="str">
        <f t="shared" si="172"/>
        <v/>
      </c>
      <c r="O577" s="29" t="str">
        <f t="shared" si="173"/>
        <v/>
      </c>
      <c r="P577" s="28" t="str">
        <f t="shared" si="174"/>
        <v/>
      </c>
      <c r="Q577" s="29" t="str">
        <f t="shared" si="175"/>
        <v/>
      </c>
      <c r="R577" s="28" t="str">
        <f t="shared" si="176"/>
        <v/>
      </c>
      <c r="S577" s="29" t="str">
        <f t="shared" si="177"/>
        <v/>
      </c>
      <c r="T577" s="28" t="str">
        <f t="shared" si="178"/>
        <v/>
      </c>
      <c r="U577" s="29" t="str">
        <f t="shared" si="179"/>
        <v/>
      </c>
      <c r="V577" s="28" t="str">
        <f t="shared" si="180"/>
        <v/>
      </c>
      <c r="W577" s="29" t="str">
        <f t="shared" si="181"/>
        <v/>
      </c>
    </row>
    <row r="578" spans="1:23" x14ac:dyDescent="0.25">
      <c r="A578" s="14" t="str">
        <f t="shared" si="168"/>
        <v/>
      </c>
      <c r="B578" s="56" t="str">
        <f t="shared" ca="1" si="169"/>
        <v/>
      </c>
      <c r="C578" s="30" t="str">
        <f t="shared" si="182"/>
        <v/>
      </c>
      <c r="E578" s="25" t="str">
        <f t="shared" si="183"/>
        <v/>
      </c>
      <c r="F578" s="31" t="str">
        <f t="shared" si="184"/>
        <v/>
      </c>
      <c r="G578" s="31" t="str">
        <f t="shared" si="185"/>
        <v/>
      </c>
      <c r="H578" s="26" t="str">
        <f t="shared" si="188"/>
        <v/>
      </c>
      <c r="I578" s="25" t="str">
        <f t="shared" si="186"/>
        <v/>
      </c>
      <c r="K578" s="27" t="str">
        <f t="shared" si="187"/>
        <v/>
      </c>
      <c r="L578" s="28" t="str">
        <f t="shared" si="170"/>
        <v/>
      </c>
      <c r="M578" s="29" t="str">
        <f t="shared" si="171"/>
        <v/>
      </c>
      <c r="N578" s="28" t="str">
        <f t="shared" si="172"/>
        <v/>
      </c>
      <c r="O578" s="29" t="str">
        <f t="shared" si="173"/>
        <v/>
      </c>
      <c r="P578" s="28" t="str">
        <f t="shared" si="174"/>
        <v/>
      </c>
      <c r="Q578" s="29" t="str">
        <f t="shared" si="175"/>
        <v/>
      </c>
      <c r="R578" s="28" t="str">
        <f t="shared" si="176"/>
        <v/>
      </c>
      <c r="S578" s="29" t="str">
        <f t="shared" si="177"/>
        <v/>
      </c>
      <c r="T578" s="28" t="str">
        <f t="shared" si="178"/>
        <v/>
      </c>
      <c r="U578" s="29" t="str">
        <f t="shared" si="179"/>
        <v/>
      </c>
      <c r="V578" s="28" t="str">
        <f t="shared" si="180"/>
        <v/>
      </c>
      <c r="W578" s="29" t="str">
        <f t="shared" si="181"/>
        <v/>
      </c>
    </row>
    <row r="579" spans="1:23" x14ac:dyDescent="0.25">
      <c r="A579" s="14" t="str">
        <f t="shared" si="168"/>
        <v/>
      </c>
      <c r="B579" s="56" t="str">
        <f t="shared" ca="1" si="169"/>
        <v/>
      </c>
      <c r="C579" s="30" t="str">
        <f t="shared" si="182"/>
        <v/>
      </c>
      <c r="E579" s="25" t="str">
        <f t="shared" si="183"/>
        <v/>
      </c>
      <c r="F579" s="31" t="str">
        <f t="shared" si="184"/>
        <v/>
      </c>
      <c r="G579" s="31" t="str">
        <f t="shared" si="185"/>
        <v/>
      </c>
      <c r="H579" s="26" t="str">
        <f t="shared" si="188"/>
        <v/>
      </c>
      <c r="I579" s="25" t="str">
        <f t="shared" si="186"/>
        <v/>
      </c>
      <c r="K579" s="27" t="str">
        <f t="shared" si="187"/>
        <v/>
      </c>
      <c r="L579" s="28" t="str">
        <f t="shared" si="170"/>
        <v/>
      </c>
      <c r="M579" s="29" t="str">
        <f t="shared" si="171"/>
        <v/>
      </c>
      <c r="N579" s="28" t="str">
        <f t="shared" si="172"/>
        <v/>
      </c>
      <c r="O579" s="29" t="str">
        <f t="shared" si="173"/>
        <v/>
      </c>
      <c r="P579" s="28" t="str">
        <f t="shared" si="174"/>
        <v/>
      </c>
      <c r="Q579" s="29" t="str">
        <f t="shared" si="175"/>
        <v/>
      </c>
      <c r="R579" s="28" t="str">
        <f t="shared" si="176"/>
        <v/>
      </c>
      <c r="S579" s="29" t="str">
        <f t="shared" si="177"/>
        <v/>
      </c>
      <c r="T579" s="28" t="str">
        <f t="shared" si="178"/>
        <v/>
      </c>
      <c r="U579" s="29" t="str">
        <f t="shared" si="179"/>
        <v/>
      </c>
      <c r="V579" s="28" t="str">
        <f t="shared" si="180"/>
        <v/>
      </c>
      <c r="W579" s="29" t="str">
        <f t="shared" si="181"/>
        <v/>
      </c>
    </row>
    <row r="580" spans="1:23" x14ac:dyDescent="0.25">
      <c r="A580" s="14" t="str">
        <f t="shared" si="168"/>
        <v/>
      </c>
      <c r="B580" s="56" t="str">
        <f t="shared" ca="1" si="169"/>
        <v/>
      </c>
      <c r="C580" s="30" t="str">
        <f t="shared" si="182"/>
        <v/>
      </c>
      <c r="E580" s="25" t="str">
        <f t="shared" si="183"/>
        <v/>
      </c>
      <c r="F580" s="31" t="str">
        <f t="shared" si="184"/>
        <v/>
      </c>
      <c r="G580" s="31" t="str">
        <f t="shared" si="185"/>
        <v/>
      </c>
      <c r="H580" s="26" t="str">
        <f t="shared" si="188"/>
        <v/>
      </c>
      <c r="I580" s="25" t="str">
        <f t="shared" si="186"/>
        <v/>
      </c>
      <c r="K580" s="27" t="str">
        <f t="shared" si="187"/>
        <v/>
      </c>
      <c r="L580" s="28" t="str">
        <f t="shared" si="170"/>
        <v/>
      </c>
      <c r="M580" s="29" t="str">
        <f t="shared" si="171"/>
        <v/>
      </c>
      <c r="N580" s="28" t="str">
        <f t="shared" si="172"/>
        <v/>
      </c>
      <c r="O580" s="29" t="str">
        <f t="shared" si="173"/>
        <v/>
      </c>
      <c r="P580" s="28" t="str">
        <f t="shared" si="174"/>
        <v/>
      </c>
      <c r="Q580" s="29" t="str">
        <f t="shared" si="175"/>
        <v/>
      </c>
      <c r="R580" s="28" t="str">
        <f t="shared" si="176"/>
        <v/>
      </c>
      <c r="S580" s="29" t="str">
        <f t="shared" si="177"/>
        <v/>
      </c>
      <c r="T580" s="28" t="str">
        <f t="shared" si="178"/>
        <v/>
      </c>
      <c r="U580" s="29" t="str">
        <f t="shared" si="179"/>
        <v/>
      </c>
      <c r="V580" s="28" t="str">
        <f t="shared" si="180"/>
        <v/>
      </c>
      <c r="W580" s="29" t="str">
        <f t="shared" si="181"/>
        <v/>
      </c>
    </row>
    <row r="581" spans="1:23" x14ac:dyDescent="0.25">
      <c r="A581" s="14" t="str">
        <f t="shared" ref="A581:A605" si="189">IF(A580&lt;term*12,A580+1,"")</f>
        <v/>
      </c>
      <c r="B581" s="56" t="str">
        <f t="shared" ref="B581:B606" ca="1" si="190">IF(B580="","",IF(B580&lt;DateLastRepay,EDATE(Date1stRepay,A580),""))</f>
        <v/>
      </c>
      <c r="C581" s="30" t="str">
        <f t="shared" si="182"/>
        <v/>
      </c>
      <c r="E581" s="25" t="str">
        <f t="shared" si="183"/>
        <v/>
      </c>
      <c r="F581" s="31" t="str">
        <f t="shared" si="184"/>
        <v/>
      </c>
      <c r="G581" s="31" t="str">
        <f t="shared" si="185"/>
        <v/>
      </c>
      <c r="H581" s="26" t="str">
        <f t="shared" si="188"/>
        <v/>
      </c>
      <c r="I581" s="25" t="str">
        <f t="shared" si="186"/>
        <v/>
      </c>
      <c r="K581" s="27" t="str">
        <f t="shared" si="187"/>
        <v/>
      </c>
      <c r="L581" s="28" t="str">
        <f t="shared" ref="L581:L605" si="191">IF($A581="","",($E581)*(L$3^-$K581))</f>
        <v/>
      </c>
      <c r="M581" s="29" t="str">
        <f t="shared" ref="M581:M605" si="192">IF($A581="","",$K581*($E581*(L$3^-($K581-1))))</f>
        <v/>
      </c>
      <c r="N581" s="28" t="str">
        <f t="shared" ref="N581:N605" si="193">IF($A581="","",($E581)*(N$3^-$K581))</f>
        <v/>
      </c>
      <c r="O581" s="29" t="str">
        <f t="shared" ref="O581:O605" si="194">IF($A581="","",$K581*($E581)*(N$3^-($K581-1)))</f>
        <v/>
      </c>
      <c r="P581" s="28" t="str">
        <f t="shared" ref="P581:P605" si="195">IF($A581="","",($E581)*(P$3^-$K581))</f>
        <v/>
      </c>
      <c r="Q581" s="29" t="str">
        <f t="shared" ref="Q581:Q605" si="196">IF($A581="","",$K581*($E581)*(P$3^-($K581-1)))</f>
        <v/>
      </c>
      <c r="R581" s="28" t="str">
        <f t="shared" ref="R581:R605" si="197">IF($A581="","",($E581)*(R$3^-$K581))</f>
        <v/>
      </c>
      <c r="S581" s="29" t="str">
        <f t="shared" ref="S581:S605" si="198">IF($A581="","",$K581*($E581)*(R$3^-($K581-1)))</f>
        <v/>
      </c>
      <c r="T581" s="28" t="str">
        <f t="shared" ref="T581:T605" si="199">IF($A581="","",($E581)*(T$3^-$K581))</f>
        <v/>
      </c>
      <c r="U581" s="29" t="str">
        <f t="shared" ref="U581:U605" si="200">IF($A581="","",$K581*($E581)*(T$3^-($K581-1)))</f>
        <v/>
      </c>
      <c r="V581" s="28" t="str">
        <f t="shared" ref="V581:V605" si="201">IF($A581="","",($E581)*(V$3^-$K581))</f>
        <v/>
      </c>
      <c r="W581" s="29" t="str">
        <f t="shared" ref="W581:W605" si="202">IF($A581="","",$K581*($E581)*(V$3^-($K581-1)))</f>
        <v/>
      </c>
    </row>
    <row r="582" spans="1:23" x14ac:dyDescent="0.25">
      <c r="A582" s="14" t="str">
        <f t="shared" si="189"/>
        <v/>
      </c>
      <c r="B582" s="56" t="str">
        <f t="shared" ca="1" si="190"/>
        <v/>
      </c>
      <c r="C582" s="30" t="str">
        <f t="shared" ref="C582:C605" si="203">IF(A582="","",C581)</f>
        <v/>
      </c>
      <c r="E582" s="25" t="str">
        <f t="shared" ref="E582:E605" si="204">IF(A582="","",IF(D582="",IF(A583="",-(I581+G582)+FeeFinal,E581),D582))</f>
        <v/>
      </c>
      <c r="F582" s="31" t="str">
        <f t="shared" ref="F582:F604" si="205">IF(A582="","",ROUND(I581*C582/12,2))</f>
        <v/>
      </c>
      <c r="G582" s="31" t="str">
        <f t="shared" ref="G582:G605" si="206">IF(A582="","",IF(H581="Y",F582,G581+F582))</f>
        <v/>
      </c>
      <c r="H582" s="26" t="str">
        <f t="shared" si="188"/>
        <v/>
      </c>
      <c r="I582" s="25" t="str">
        <f t="shared" ref="I582:I605" si="207">IF(A582="","",IF(H582="Y",I581+E582+G582,I581+E582))</f>
        <v/>
      </c>
      <c r="K582" s="27" t="str">
        <f t="shared" ref="K582:K604" si="208">IF(A582="","",A582/12)</f>
        <v/>
      </c>
      <c r="L582" s="28" t="str">
        <f t="shared" si="191"/>
        <v/>
      </c>
      <c r="M582" s="29" t="str">
        <f t="shared" si="192"/>
        <v/>
      </c>
      <c r="N582" s="28" t="str">
        <f t="shared" si="193"/>
        <v/>
      </c>
      <c r="O582" s="29" t="str">
        <f t="shared" si="194"/>
        <v/>
      </c>
      <c r="P582" s="28" t="str">
        <f t="shared" si="195"/>
        <v/>
      </c>
      <c r="Q582" s="29" t="str">
        <f t="shared" si="196"/>
        <v/>
      </c>
      <c r="R582" s="28" t="str">
        <f t="shared" si="197"/>
        <v/>
      </c>
      <c r="S582" s="29" t="str">
        <f t="shared" si="198"/>
        <v/>
      </c>
      <c r="T582" s="28" t="str">
        <f t="shared" si="199"/>
        <v/>
      </c>
      <c r="U582" s="29" t="str">
        <f t="shared" si="200"/>
        <v/>
      </c>
      <c r="V582" s="28" t="str">
        <f t="shared" si="201"/>
        <v/>
      </c>
      <c r="W582" s="29" t="str">
        <f t="shared" si="202"/>
        <v/>
      </c>
    </row>
    <row r="583" spans="1:23" x14ac:dyDescent="0.25">
      <c r="A583" s="14" t="str">
        <f t="shared" si="189"/>
        <v/>
      </c>
      <c r="B583" s="56" t="str">
        <f t="shared" ca="1" si="190"/>
        <v/>
      </c>
      <c r="C583" s="30" t="str">
        <f t="shared" si="203"/>
        <v/>
      </c>
      <c r="E583" s="25" t="str">
        <f t="shared" si="204"/>
        <v/>
      </c>
      <c r="F583" s="31" t="str">
        <f t="shared" si="205"/>
        <v/>
      </c>
      <c r="G583" s="31" t="str">
        <f t="shared" si="206"/>
        <v/>
      </c>
      <c r="H583" s="26" t="str">
        <f t="shared" si="188"/>
        <v/>
      </c>
      <c r="I583" s="25" t="str">
        <f t="shared" si="207"/>
        <v/>
      </c>
      <c r="K583" s="27" t="str">
        <f t="shared" si="208"/>
        <v/>
      </c>
      <c r="L583" s="28" t="str">
        <f t="shared" si="191"/>
        <v/>
      </c>
      <c r="M583" s="29" t="str">
        <f t="shared" si="192"/>
        <v/>
      </c>
      <c r="N583" s="28" t="str">
        <f t="shared" si="193"/>
        <v/>
      </c>
      <c r="O583" s="29" t="str">
        <f t="shared" si="194"/>
        <v/>
      </c>
      <c r="P583" s="28" t="str">
        <f t="shared" si="195"/>
        <v/>
      </c>
      <c r="Q583" s="29" t="str">
        <f t="shared" si="196"/>
        <v/>
      </c>
      <c r="R583" s="28" t="str">
        <f t="shared" si="197"/>
        <v/>
      </c>
      <c r="S583" s="29" t="str">
        <f t="shared" si="198"/>
        <v/>
      </c>
      <c r="T583" s="28" t="str">
        <f t="shared" si="199"/>
        <v/>
      </c>
      <c r="U583" s="29" t="str">
        <f t="shared" si="200"/>
        <v/>
      </c>
      <c r="V583" s="28" t="str">
        <f t="shared" si="201"/>
        <v/>
      </c>
      <c r="W583" s="29" t="str">
        <f t="shared" si="202"/>
        <v/>
      </c>
    </row>
    <row r="584" spans="1:23" x14ac:dyDescent="0.25">
      <c r="A584" s="14" t="str">
        <f t="shared" si="189"/>
        <v/>
      </c>
      <c r="B584" s="56" t="str">
        <f t="shared" ca="1" si="190"/>
        <v/>
      </c>
      <c r="C584" s="30" t="str">
        <f t="shared" si="203"/>
        <v/>
      </c>
      <c r="E584" s="25" t="str">
        <f t="shared" si="204"/>
        <v/>
      </c>
      <c r="F584" s="31" t="str">
        <f t="shared" si="205"/>
        <v/>
      </c>
      <c r="G584" s="31" t="str">
        <f t="shared" si="206"/>
        <v/>
      </c>
      <c r="H584" s="26" t="str">
        <f t="shared" ref="H584:H605" si="209">IF(A584="","",IF(MOD(MONTH(B584),3)=0,"Y",""))</f>
        <v/>
      </c>
      <c r="I584" s="25" t="str">
        <f t="shared" si="207"/>
        <v/>
      </c>
      <c r="K584" s="27" t="str">
        <f t="shared" si="208"/>
        <v/>
      </c>
      <c r="L584" s="28" t="str">
        <f t="shared" si="191"/>
        <v/>
      </c>
      <c r="M584" s="29" t="str">
        <f t="shared" si="192"/>
        <v/>
      </c>
      <c r="N584" s="28" t="str">
        <f t="shared" si="193"/>
        <v/>
      </c>
      <c r="O584" s="29" t="str">
        <f t="shared" si="194"/>
        <v/>
      </c>
      <c r="P584" s="28" t="str">
        <f t="shared" si="195"/>
        <v/>
      </c>
      <c r="Q584" s="29" t="str">
        <f t="shared" si="196"/>
        <v/>
      </c>
      <c r="R584" s="28" t="str">
        <f t="shared" si="197"/>
        <v/>
      </c>
      <c r="S584" s="29" t="str">
        <f t="shared" si="198"/>
        <v/>
      </c>
      <c r="T584" s="28" t="str">
        <f t="shared" si="199"/>
        <v/>
      </c>
      <c r="U584" s="29" t="str">
        <f t="shared" si="200"/>
        <v/>
      </c>
      <c r="V584" s="28" t="str">
        <f t="shared" si="201"/>
        <v/>
      </c>
      <c r="W584" s="29" t="str">
        <f t="shared" si="202"/>
        <v/>
      </c>
    </row>
    <row r="585" spans="1:23" x14ac:dyDescent="0.25">
      <c r="A585" s="14" t="str">
        <f t="shared" si="189"/>
        <v/>
      </c>
      <c r="B585" s="56" t="str">
        <f t="shared" ca="1" si="190"/>
        <v/>
      </c>
      <c r="C585" s="30" t="str">
        <f t="shared" si="203"/>
        <v/>
      </c>
      <c r="E585" s="25" t="str">
        <f t="shared" si="204"/>
        <v/>
      </c>
      <c r="F585" s="31" t="str">
        <f t="shared" si="205"/>
        <v/>
      </c>
      <c r="G585" s="31" t="str">
        <f t="shared" si="206"/>
        <v/>
      </c>
      <c r="H585" s="26" t="str">
        <f t="shared" si="209"/>
        <v/>
      </c>
      <c r="I585" s="25" t="str">
        <f t="shared" si="207"/>
        <v/>
      </c>
      <c r="K585" s="27" t="str">
        <f t="shared" si="208"/>
        <v/>
      </c>
      <c r="L585" s="28" t="str">
        <f t="shared" si="191"/>
        <v/>
      </c>
      <c r="M585" s="29" t="str">
        <f t="shared" si="192"/>
        <v/>
      </c>
      <c r="N585" s="28" t="str">
        <f t="shared" si="193"/>
        <v/>
      </c>
      <c r="O585" s="29" t="str">
        <f t="shared" si="194"/>
        <v/>
      </c>
      <c r="P585" s="28" t="str">
        <f t="shared" si="195"/>
        <v/>
      </c>
      <c r="Q585" s="29" t="str">
        <f t="shared" si="196"/>
        <v/>
      </c>
      <c r="R585" s="28" t="str">
        <f t="shared" si="197"/>
        <v/>
      </c>
      <c r="S585" s="29" t="str">
        <f t="shared" si="198"/>
        <v/>
      </c>
      <c r="T585" s="28" t="str">
        <f t="shared" si="199"/>
        <v/>
      </c>
      <c r="U585" s="29" t="str">
        <f t="shared" si="200"/>
        <v/>
      </c>
      <c r="V585" s="28" t="str">
        <f t="shared" si="201"/>
        <v/>
      </c>
      <c r="W585" s="29" t="str">
        <f t="shared" si="202"/>
        <v/>
      </c>
    </row>
    <row r="586" spans="1:23" x14ac:dyDescent="0.25">
      <c r="A586" s="14" t="str">
        <f t="shared" si="189"/>
        <v/>
      </c>
      <c r="B586" s="56" t="str">
        <f t="shared" ca="1" si="190"/>
        <v/>
      </c>
      <c r="C586" s="30" t="str">
        <f t="shared" si="203"/>
        <v/>
      </c>
      <c r="E586" s="25" t="str">
        <f t="shared" si="204"/>
        <v/>
      </c>
      <c r="F586" s="31" t="str">
        <f t="shared" si="205"/>
        <v/>
      </c>
      <c r="G586" s="31" t="str">
        <f t="shared" si="206"/>
        <v/>
      </c>
      <c r="H586" s="26" t="str">
        <f t="shared" si="209"/>
        <v/>
      </c>
      <c r="I586" s="25" t="str">
        <f t="shared" si="207"/>
        <v/>
      </c>
      <c r="K586" s="27" t="str">
        <f t="shared" si="208"/>
        <v/>
      </c>
      <c r="L586" s="28" t="str">
        <f t="shared" si="191"/>
        <v/>
      </c>
      <c r="M586" s="29" t="str">
        <f t="shared" si="192"/>
        <v/>
      </c>
      <c r="N586" s="28" t="str">
        <f t="shared" si="193"/>
        <v/>
      </c>
      <c r="O586" s="29" t="str">
        <f t="shared" si="194"/>
        <v/>
      </c>
      <c r="P586" s="28" t="str">
        <f t="shared" si="195"/>
        <v/>
      </c>
      <c r="Q586" s="29" t="str">
        <f t="shared" si="196"/>
        <v/>
      </c>
      <c r="R586" s="28" t="str">
        <f t="shared" si="197"/>
        <v/>
      </c>
      <c r="S586" s="29" t="str">
        <f t="shared" si="198"/>
        <v/>
      </c>
      <c r="T586" s="28" t="str">
        <f t="shared" si="199"/>
        <v/>
      </c>
      <c r="U586" s="29" t="str">
        <f t="shared" si="200"/>
        <v/>
      </c>
      <c r="V586" s="28" t="str">
        <f t="shared" si="201"/>
        <v/>
      </c>
      <c r="W586" s="29" t="str">
        <f t="shared" si="202"/>
        <v/>
      </c>
    </row>
    <row r="587" spans="1:23" x14ac:dyDescent="0.25">
      <c r="A587" s="14" t="str">
        <f t="shared" si="189"/>
        <v/>
      </c>
      <c r="B587" s="56" t="str">
        <f t="shared" ca="1" si="190"/>
        <v/>
      </c>
      <c r="C587" s="30" t="str">
        <f t="shared" si="203"/>
        <v/>
      </c>
      <c r="E587" s="25" t="str">
        <f t="shared" si="204"/>
        <v/>
      </c>
      <c r="F587" s="31" t="str">
        <f t="shared" si="205"/>
        <v/>
      </c>
      <c r="G587" s="31" t="str">
        <f t="shared" si="206"/>
        <v/>
      </c>
      <c r="H587" s="26" t="str">
        <f t="shared" si="209"/>
        <v/>
      </c>
      <c r="I587" s="25" t="str">
        <f t="shared" si="207"/>
        <v/>
      </c>
      <c r="K587" s="27" t="str">
        <f t="shared" si="208"/>
        <v/>
      </c>
      <c r="L587" s="28" t="str">
        <f t="shared" si="191"/>
        <v/>
      </c>
      <c r="M587" s="29" t="str">
        <f t="shared" si="192"/>
        <v/>
      </c>
      <c r="N587" s="28" t="str">
        <f t="shared" si="193"/>
        <v/>
      </c>
      <c r="O587" s="29" t="str">
        <f t="shared" si="194"/>
        <v/>
      </c>
      <c r="P587" s="28" t="str">
        <f t="shared" si="195"/>
        <v/>
      </c>
      <c r="Q587" s="29" t="str">
        <f t="shared" si="196"/>
        <v/>
      </c>
      <c r="R587" s="28" t="str">
        <f t="shared" si="197"/>
        <v/>
      </c>
      <c r="S587" s="29" t="str">
        <f t="shared" si="198"/>
        <v/>
      </c>
      <c r="T587" s="28" t="str">
        <f t="shared" si="199"/>
        <v/>
      </c>
      <c r="U587" s="29" t="str">
        <f t="shared" si="200"/>
        <v/>
      </c>
      <c r="V587" s="28" t="str">
        <f t="shared" si="201"/>
        <v/>
      </c>
      <c r="W587" s="29" t="str">
        <f t="shared" si="202"/>
        <v/>
      </c>
    </row>
    <row r="588" spans="1:23" x14ac:dyDescent="0.25">
      <c r="A588" s="14" t="str">
        <f t="shared" si="189"/>
        <v/>
      </c>
      <c r="B588" s="56" t="str">
        <f t="shared" ca="1" si="190"/>
        <v/>
      </c>
      <c r="C588" s="30" t="str">
        <f t="shared" si="203"/>
        <v/>
      </c>
      <c r="E588" s="25" t="str">
        <f t="shared" si="204"/>
        <v/>
      </c>
      <c r="F588" s="31" t="str">
        <f t="shared" si="205"/>
        <v/>
      </c>
      <c r="G588" s="31" t="str">
        <f t="shared" si="206"/>
        <v/>
      </c>
      <c r="H588" s="26" t="str">
        <f t="shared" si="209"/>
        <v/>
      </c>
      <c r="I588" s="25" t="str">
        <f t="shared" si="207"/>
        <v/>
      </c>
      <c r="K588" s="27" t="str">
        <f t="shared" si="208"/>
        <v/>
      </c>
      <c r="L588" s="28" t="str">
        <f t="shared" si="191"/>
        <v/>
      </c>
      <c r="M588" s="29" t="str">
        <f t="shared" si="192"/>
        <v/>
      </c>
      <c r="N588" s="28" t="str">
        <f t="shared" si="193"/>
        <v/>
      </c>
      <c r="O588" s="29" t="str">
        <f t="shared" si="194"/>
        <v/>
      </c>
      <c r="P588" s="28" t="str">
        <f t="shared" si="195"/>
        <v/>
      </c>
      <c r="Q588" s="29" t="str">
        <f t="shared" si="196"/>
        <v/>
      </c>
      <c r="R588" s="28" t="str">
        <f t="shared" si="197"/>
        <v/>
      </c>
      <c r="S588" s="29" t="str">
        <f t="shared" si="198"/>
        <v/>
      </c>
      <c r="T588" s="28" t="str">
        <f t="shared" si="199"/>
        <v/>
      </c>
      <c r="U588" s="29" t="str">
        <f t="shared" si="200"/>
        <v/>
      </c>
      <c r="V588" s="28" t="str">
        <f t="shared" si="201"/>
        <v/>
      </c>
      <c r="W588" s="29" t="str">
        <f t="shared" si="202"/>
        <v/>
      </c>
    </row>
    <row r="589" spans="1:23" x14ac:dyDescent="0.25">
      <c r="A589" s="14" t="str">
        <f t="shared" si="189"/>
        <v/>
      </c>
      <c r="B589" s="56" t="str">
        <f t="shared" ca="1" si="190"/>
        <v/>
      </c>
      <c r="C589" s="30" t="str">
        <f t="shared" si="203"/>
        <v/>
      </c>
      <c r="E589" s="25" t="str">
        <f t="shared" si="204"/>
        <v/>
      </c>
      <c r="F589" s="31" t="str">
        <f t="shared" si="205"/>
        <v/>
      </c>
      <c r="G589" s="31" t="str">
        <f t="shared" si="206"/>
        <v/>
      </c>
      <c r="H589" s="26" t="str">
        <f t="shared" si="209"/>
        <v/>
      </c>
      <c r="I589" s="25" t="str">
        <f t="shared" si="207"/>
        <v/>
      </c>
      <c r="K589" s="27" t="str">
        <f t="shared" si="208"/>
        <v/>
      </c>
      <c r="L589" s="28" t="str">
        <f t="shared" si="191"/>
        <v/>
      </c>
      <c r="M589" s="29" t="str">
        <f t="shared" si="192"/>
        <v/>
      </c>
      <c r="N589" s="28" t="str">
        <f t="shared" si="193"/>
        <v/>
      </c>
      <c r="O589" s="29" t="str">
        <f t="shared" si="194"/>
        <v/>
      </c>
      <c r="P589" s="28" t="str">
        <f t="shared" si="195"/>
        <v/>
      </c>
      <c r="Q589" s="29" t="str">
        <f t="shared" si="196"/>
        <v/>
      </c>
      <c r="R589" s="28" t="str">
        <f t="shared" si="197"/>
        <v/>
      </c>
      <c r="S589" s="29" t="str">
        <f t="shared" si="198"/>
        <v/>
      </c>
      <c r="T589" s="28" t="str">
        <f t="shared" si="199"/>
        <v/>
      </c>
      <c r="U589" s="29" t="str">
        <f t="shared" si="200"/>
        <v/>
      </c>
      <c r="V589" s="28" t="str">
        <f t="shared" si="201"/>
        <v/>
      </c>
      <c r="W589" s="29" t="str">
        <f t="shared" si="202"/>
        <v/>
      </c>
    </row>
    <row r="590" spans="1:23" x14ac:dyDescent="0.25">
      <c r="A590" s="14" t="str">
        <f t="shared" si="189"/>
        <v/>
      </c>
      <c r="B590" s="56" t="str">
        <f t="shared" ca="1" si="190"/>
        <v/>
      </c>
      <c r="C590" s="30" t="str">
        <f t="shared" si="203"/>
        <v/>
      </c>
      <c r="E590" s="25" t="str">
        <f t="shared" si="204"/>
        <v/>
      </c>
      <c r="F590" s="31" t="str">
        <f t="shared" si="205"/>
        <v/>
      </c>
      <c r="G590" s="31" t="str">
        <f t="shared" si="206"/>
        <v/>
      </c>
      <c r="H590" s="26" t="str">
        <f t="shared" si="209"/>
        <v/>
      </c>
      <c r="I590" s="25" t="str">
        <f t="shared" si="207"/>
        <v/>
      </c>
      <c r="K590" s="27" t="str">
        <f t="shared" si="208"/>
        <v/>
      </c>
      <c r="L590" s="28" t="str">
        <f t="shared" si="191"/>
        <v/>
      </c>
      <c r="M590" s="29" t="str">
        <f t="shared" si="192"/>
        <v/>
      </c>
      <c r="N590" s="28" t="str">
        <f t="shared" si="193"/>
        <v/>
      </c>
      <c r="O590" s="29" t="str">
        <f t="shared" si="194"/>
        <v/>
      </c>
      <c r="P590" s="28" t="str">
        <f t="shared" si="195"/>
        <v/>
      </c>
      <c r="Q590" s="29" t="str">
        <f t="shared" si="196"/>
        <v/>
      </c>
      <c r="R590" s="28" t="str">
        <f t="shared" si="197"/>
        <v/>
      </c>
      <c r="S590" s="29" t="str">
        <f t="shared" si="198"/>
        <v/>
      </c>
      <c r="T590" s="28" t="str">
        <f t="shared" si="199"/>
        <v/>
      </c>
      <c r="U590" s="29" t="str">
        <f t="shared" si="200"/>
        <v/>
      </c>
      <c r="V590" s="28" t="str">
        <f t="shared" si="201"/>
        <v/>
      </c>
      <c r="W590" s="29" t="str">
        <f t="shared" si="202"/>
        <v/>
      </c>
    </row>
    <row r="591" spans="1:23" x14ac:dyDescent="0.25">
      <c r="A591" s="14" t="str">
        <f t="shared" si="189"/>
        <v/>
      </c>
      <c r="B591" s="56" t="str">
        <f t="shared" ca="1" si="190"/>
        <v/>
      </c>
      <c r="C591" s="30" t="str">
        <f t="shared" si="203"/>
        <v/>
      </c>
      <c r="E591" s="25" t="str">
        <f t="shared" si="204"/>
        <v/>
      </c>
      <c r="F591" s="31" t="str">
        <f t="shared" si="205"/>
        <v/>
      </c>
      <c r="G591" s="31" t="str">
        <f t="shared" si="206"/>
        <v/>
      </c>
      <c r="H591" s="26" t="str">
        <f t="shared" si="209"/>
        <v/>
      </c>
      <c r="I591" s="25" t="str">
        <f t="shared" si="207"/>
        <v/>
      </c>
      <c r="K591" s="27" t="str">
        <f t="shared" si="208"/>
        <v/>
      </c>
      <c r="L591" s="28" t="str">
        <f t="shared" si="191"/>
        <v/>
      </c>
      <c r="M591" s="29" t="str">
        <f t="shared" si="192"/>
        <v/>
      </c>
      <c r="N591" s="28" t="str">
        <f t="shared" si="193"/>
        <v/>
      </c>
      <c r="O591" s="29" t="str">
        <f t="shared" si="194"/>
        <v/>
      </c>
      <c r="P591" s="28" t="str">
        <f t="shared" si="195"/>
        <v/>
      </c>
      <c r="Q591" s="29" t="str">
        <f t="shared" si="196"/>
        <v/>
      </c>
      <c r="R591" s="28" t="str">
        <f t="shared" si="197"/>
        <v/>
      </c>
      <c r="S591" s="29" t="str">
        <f t="shared" si="198"/>
        <v/>
      </c>
      <c r="T591" s="28" t="str">
        <f t="shared" si="199"/>
        <v/>
      </c>
      <c r="U591" s="29" t="str">
        <f t="shared" si="200"/>
        <v/>
      </c>
      <c r="V591" s="28" t="str">
        <f t="shared" si="201"/>
        <v/>
      </c>
      <c r="W591" s="29" t="str">
        <f t="shared" si="202"/>
        <v/>
      </c>
    </row>
    <row r="592" spans="1:23" x14ac:dyDescent="0.25">
      <c r="A592" s="14" t="str">
        <f t="shared" si="189"/>
        <v/>
      </c>
      <c r="B592" s="56" t="str">
        <f t="shared" ca="1" si="190"/>
        <v/>
      </c>
      <c r="C592" s="30" t="str">
        <f t="shared" si="203"/>
        <v/>
      </c>
      <c r="E592" s="25" t="str">
        <f t="shared" si="204"/>
        <v/>
      </c>
      <c r="F592" s="31" t="str">
        <f t="shared" si="205"/>
        <v/>
      </c>
      <c r="G592" s="31" t="str">
        <f t="shared" si="206"/>
        <v/>
      </c>
      <c r="H592" s="26" t="str">
        <f t="shared" si="209"/>
        <v/>
      </c>
      <c r="I592" s="25" t="str">
        <f t="shared" si="207"/>
        <v/>
      </c>
      <c r="K592" s="27" t="str">
        <f t="shared" si="208"/>
        <v/>
      </c>
      <c r="L592" s="28" t="str">
        <f t="shared" si="191"/>
        <v/>
      </c>
      <c r="M592" s="29" t="str">
        <f t="shared" si="192"/>
        <v/>
      </c>
      <c r="N592" s="28" t="str">
        <f t="shared" si="193"/>
        <v/>
      </c>
      <c r="O592" s="29" t="str">
        <f t="shared" si="194"/>
        <v/>
      </c>
      <c r="P592" s="28" t="str">
        <f t="shared" si="195"/>
        <v/>
      </c>
      <c r="Q592" s="29" t="str">
        <f t="shared" si="196"/>
        <v/>
      </c>
      <c r="R592" s="28" t="str">
        <f t="shared" si="197"/>
        <v/>
      </c>
      <c r="S592" s="29" t="str">
        <f t="shared" si="198"/>
        <v/>
      </c>
      <c r="T592" s="28" t="str">
        <f t="shared" si="199"/>
        <v/>
      </c>
      <c r="U592" s="29" t="str">
        <f t="shared" si="200"/>
        <v/>
      </c>
      <c r="V592" s="28" t="str">
        <f t="shared" si="201"/>
        <v/>
      </c>
      <c r="W592" s="29" t="str">
        <f t="shared" si="202"/>
        <v/>
      </c>
    </row>
    <row r="593" spans="1:23" x14ac:dyDescent="0.25">
      <c r="A593" s="14" t="str">
        <f t="shared" si="189"/>
        <v/>
      </c>
      <c r="B593" s="56" t="str">
        <f t="shared" ca="1" si="190"/>
        <v/>
      </c>
      <c r="C593" s="30" t="str">
        <f t="shared" si="203"/>
        <v/>
      </c>
      <c r="E593" s="25" t="str">
        <f t="shared" si="204"/>
        <v/>
      </c>
      <c r="F593" s="31" t="str">
        <f t="shared" si="205"/>
        <v/>
      </c>
      <c r="G593" s="31" t="str">
        <f t="shared" si="206"/>
        <v/>
      </c>
      <c r="H593" s="26" t="str">
        <f t="shared" si="209"/>
        <v/>
      </c>
      <c r="I593" s="25" t="str">
        <f t="shared" si="207"/>
        <v/>
      </c>
      <c r="K593" s="27" t="str">
        <f t="shared" si="208"/>
        <v/>
      </c>
      <c r="L593" s="28" t="str">
        <f t="shared" si="191"/>
        <v/>
      </c>
      <c r="M593" s="29" t="str">
        <f t="shared" si="192"/>
        <v/>
      </c>
      <c r="N593" s="28" t="str">
        <f t="shared" si="193"/>
        <v/>
      </c>
      <c r="O593" s="29" t="str">
        <f t="shared" si="194"/>
        <v/>
      </c>
      <c r="P593" s="28" t="str">
        <f t="shared" si="195"/>
        <v/>
      </c>
      <c r="Q593" s="29" t="str">
        <f t="shared" si="196"/>
        <v/>
      </c>
      <c r="R593" s="28" t="str">
        <f t="shared" si="197"/>
        <v/>
      </c>
      <c r="S593" s="29" t="str">
        <f t="shared" si="198"/>
        <v/>
      </c>
      <c r="T593" s="28" t="str">
        <f t="shared" si="199"/>
        <v/>
      </c>
      <c r="U593" s="29" t="str">
        <f t="shared" si="200"/>
        <v/>
      </c>
      <c r="V593" s="28" t="str">
        <f t="shared" si="201"/>
        <v/>
      </c>
      <c r="W593" s="29" t="str">
        <f t="shared" si="202"/>
        <v/>
      </c>
    </row>
    <row r="594" spans="1:23" x14ac:dyDescent="0.25">
      <c r="A594" s="14" t="str">
        <f t="shared" si="189"/>
        <v/>
      </c>
      <c r="B594" s="56" t="str">
        <f t="shared" ca="1" si="190"/>
        <v/>
      </c>
      <c r="C594" s="30" t="str">
        <f t="shared" si="203"/>
        <v/>
      </c>
      <c r="E594" s="25" t="str">
        <f t="shared" si="204"/>
        <v/>
      </c>
      <c r="F594" s="31" t="str">
        <f t="shared" si="205"/>
        <v/>
      </c>
      <c r="G594" s="31" t="str">
        <f t="shared" si="206"/>
        <v/>
      </c>
      <c r="H594" s="26" t="str">
        <f t="shared" si="209"/>
        <v/>
      </c>
      <c r="I594" s="25" t="str">
        <f t="shared" si="207"/>
        <v/>
      </c>
      <c r="K594" s="27" t="str">
        <f t="shared" si="208"/>
        <v/>
      </c>
      <c r="L594" s="28" t="str">
        <f t="shared" si="191"/>
        <v/>
      </c>
      <c r="M594" s="29" t="str">
        <f t="shared" si="192"/>
        <v/>
      </c>
      <c r="N594" s="28" t="str">
        <f t="shared" si="193"/>
        <v/>
      </c>
      <c r="O594" s="29" t="str">
        <f t="shared" si="194"/>
        <v/>
      </c>
      <c r="P594" s="28" t="str">
        <f t="shared" si="195"/>
        <v/>
      </c>
      <c r="Q594" s="29" t="str">
        <f t="shared" si="196"/>
        <v/>
      </c>
      <c r="R594" s="28" t="str">
        <f t="shared" si="197"/>
        <v/>
      </c>
      <c r="S594" s="29" t="str">
        <f t="shared" si="198"/>
        <v/>
      </c>
      <c r="T594" s="28" t="str">
        <f t="shared" si="199"/>
        <v/>
      </c>
      <c r="U594" s="29" t="str">
        <f t="shared" si="200"/>
        <v/>
      </c>
      <c r="V594" s="28" t="str">
        <f t="shared" si="201"/>
        <v/>
      </c>
      <c r="W594" s="29" t="str">
        <f t="shared" si="202"/>
        <v/>
      </c>
    </row>
    <row r="595" spans="1:23" x14ac:dyDescent="0.25">
      <c r="A595" s="14" t="str">
        <f t="shared" si="189"/>
        <v/>
      </c>
      <c r="B595" s="56" t="str">
        <f t="shared" ca="1" si="190"/>
        <v/>
      </c>
      <c r="C595" s="30" t="str">
        <f t="shared" si="203"/>
        <v/>
      </c>
      <c r="E595" s="25" t="str">
        <f t="shared" si="204"/>
        <v/>
      </c>
      <c r="F595" s="31" t="str">
        <f t="shared" si="205"/>
        <v/>
      </c>
      <c r="G595" s="31" t="str">
        <f t="shared" si="206"/>
        <v/>
      </c>
      <c r="H595" s="26" t="str">
        <f t="shared" si="209"/>
        <v/>
      </c>
      <c r="I595" s="25" t="str">
        <f t="shared" si="207"/>
        <v/>
      </c>
      <c r="K595" s="27" t="str">
        <f t="shared" si="208"/>
        <v/>
      </c>
      <c r="L595" s="28" t="str">
        <f t="shared" si="191"/>
        <v/>
      </c>
      <c r="M595" s="29" t="str">
        <f t="shared" si="192"/>
        <v/>
      </c>
      <c r="N595" s="28" t="str">
        <f t="shared" si="193"/>
        <v/>
      </c>
      <c r="O595" s="29" t="str">
        <f t="shared" si="194"/>
        <v/>
      </c>
      <c r="P595" s="28" t="str">
        <f t="shared" si="195"/>
        <v/>
      </c>
      <c r="Q595" s="29" t="str">
        <f t="shared" si="196"/>
        <v/>
      </c>
      <c r="R595" s="28" t="str">
        <f t="shared" si="197"/>
        <v/>
      </c>
      <c r="S595" s="29" t="str">
        <f t="shared" si="198"/>
        <v/>
      </c>
      <c r="T595" s="28" t="str">
        <f t="shared" si="199"/>
        <v/>
      </c>
      <c r="U595" s="29" t="str">
        <f t="shared" si="200"/>
        <v/>
      </c>
      <c r="V595" s="28" t="str">
        <f t="shared" si="201"/>
        <v/>
      </c>
      <c r="W595" s="29" t="str">
        <f t="shared" si="202"/>
        <v/>
      </c>
    </row>
    <row r="596" spans="1:23" x14ac:dyDescent="0.25">
      <c r="A596" s="14" t="str">
        <f t="shared" si="189"/>
        <v/>
      </c>
      <c r="B596" s="56" t="str">
        <f t="shared" ca="1" si="190"/>
        <v/>
      </c>
      <c r="C596" s="30" t="str">
        <f t="shared" si="203"/>
        <v/>
      </c>
      <c r="E596" s="25" t="str">
        <f t="shared" si="204"/>
        <v/>
      </c>
      <c r="F596" s="31" t="str">
        <f t="shared" si="205"/>
        <v/>
      </c>
      <c r="G596" s="31" t="str">
        <f t="shared" si="206"/>
        <v/>
      </c>
      <c r="H596" s="26" t="str">
        <f t="shared" si="209"/>
        <v/>
      </c>
      <c r="I596" s="25" t="str">
        <f t="shared" si="207"/>
        <v/>
      </c>
      <c r="K596" s="27" t="str">
        <f t="shared" si="208"/>
        <v/>
      </c>
      <c r="L596" s="28" t="str">
        <f t="shared" si="191"/>
        <v/>
      </c>
      <c r="M596" s="29" t="str">
        <f t="shared" si="192"/>
        <v/>
      </c>
      <c r="N596" s="28" t="str">
        <f t="shared" si="193"/>
        <v/>
      </c>
      <c r="O596" s="29" t="str">
        <f t="shared" si="194"/>
        <v/>
      </c>
      <c r="P596" s="28" t="str">
        <f t="shared" si="195"/>
        <v/>
      </c>
      <c r="Q596" s="29" t="str">
        <f t="shared" si="196"/>
        <v/>
      </c>
      <c r="R596" s="28" t="str">
        <f t="shared" si="197"/>
        <v/>
      </c>
      <c r="S596" s="29" t="str">
        <f t="shared" si="198"/>
        <v/>
      </c>
      <c r="T596" s="28" t="str">
        <f t="shared" si="199"/>
        <v/>
      </c>
      <c r="U596" s="29" t="str">
        <f t="shared" si="200"/>
        <v/>
      </c>
      <c r="V596" s="28" t="str">
        <f t="shared" si="201"/>
        <v/>
      </c>
      <c r="W596" s="29" t="str">
        <f t="shared" si="202"/>
        <v/>
      </c>
    </row>
    <row r="597" spans="1:23" x14ac:dyDescent="0.25">
      <c r="A597" s="14" t="str">
        <f t="shared" si="189"/>
        <v/>
      </c>
      <c r="B597" s="56" t="str">
        <f t="shared" ca="1" si="190"/>
        <v/>
      </c>
      <c r="C597" s="30" t="str">
        <f t="shared" si="203"/>
        <v/>
      </c>
      <c r="E597" s="25" t="str">
        <f t="shared" si="204"/>
        <v/>
      </c>
      <c r="F597" s="31" t="str">
        <f t="shared" si="205"/>
        <v/>
      </c>
      <c r="G597" s="31" t="str">
        <f t="shared" si="206"/>
        <v/>
      </c>
      <c r="H597" s="26" t="str">
        <f t="shared" si="209"/>
        <v/>
      </c>
      <c r="I597" s="25" t="str">
        <f t="shared" si="207"/>
        <v/>
      </c>
      <c r="K597" s="27" t="str">
        <f t="shared" si="208"/>
        <v/>
      </c>
      <c r="L597" s="28" t="str">
        <f t="shared" si="191"/>
        <v/>
      </c>
      <c r="M597" s="29" t="str">
        <f t="shared" si="192"/>
        <v/>
      </c>
      <c r="N597" s="28" t="str">
        <f t="shared" si="193"/>
        <v/>
      </c>
      <c r="O597" s="29" t="str">
        <f t="shared" si="194"/>
        <v/>
      </c>
      <c r="P597" s="28" t="str">
        <f t="shared" si="195"/>
        <v/>
      </c>
      <c r="Q597" s="29" t="str">
        <f t="shared" si="196"/>
        <v/>
      </c>
      <c r="R597" s="28" t="str">
        <f t="shared" si="197"/>
        <v/>
      </c>
      <c r="S597" s="29" t="str">
        <f t="shared" si="198"/>
        <v/>
      </c>
      <c r="T597" s="28" t="str">
        <f t="shared" si="199"/>
        <v/>
      </c>
      <c r="U597" s="29" t="str">
        <f t="shared" si="200"/>
        <v/>
      </c>
      <c r="V597" s="28" t="str">
        <f t="shared" si="201"/>
        <v/>
      </c>
      <c r="W597" s="29" t="str">
        <f t="shared" si="202"/>
        <v/>
      </c>
    </row>
    <row r="598" spans="1:23" x14ac:dyDescent="0.25">
      <c r="A598" s="14" t="str">
        <f t="shared" si="189"/>
        <v/>
      </c>
      <c r="B598" s="56" t="str">
        <f t="shared" ca="1" si="190"/>
        <v/>
      </c>
      <c r="C598" s="30" t="str">
        <f t="shared" si="203"/>
        <v/>
      </c>
      <c r="E598" s="25" t="str">
        <f t="shared" si="204"/>
        <v/>
      </c>
      <c r="F598" s="31" t="str">
        <f t="shared" si="205"/>
        <v/>
      </c>
      <c r="G598" s="31" t="str">
        <f t="shared" si="206"/>
        <v/>
      </c>
      <c r="H598" s="26" t="str">
        <f t="shared" si="209"/>
        <v/>
      </c>
      <c r="I598" s="25" t="str">
        <f t="shared" si="207"/>
        <v/>
      </c>
      <c r="K598" s="27" t="str">
        <f t="shared" si="208"/>
        <v/>
      </c>
      <c r="L598" s="28" t="str">
        <f t="shared" si="191"/>
        <v/>
      </c>
      <c r="M598" s="29" t="str">
        <f t="shared" si="192"/>
        <v/>
      </c>
      <c r="N598" s="28" t="str">
        <f t="shared" si="193"/>
        <v/>
      </c>
      <c r="O598" s="29" t="str">
        <f t="shared" si="194"/>
        <v/>
      </c>
      <c r="P598" s="28" t="str">
        <f t="shared" si="195"/>
        <v/>
      </c>
      <c r="Q598" s="29" t="str">
        <f t="shared" si="196"/>
        <v/>
      </c>
      <c r="R598" s="28" t="str">
        <f t="shared" si="197"/>
        <v/>
      </c>
      <c r="S598" s="29" t="str">
        <f t="shared" si="198"/>
        <v/>
      </c>
      <c r="T598" s="28" t="str">
        <f t="shared" si="199"/>
        <v/>
      </c>
      <c r="U598" s="29" t="str">
        <f t="shared" si="200"/>
        <v/>
      </c>
      <c r="V598" s="28" t="str">
        <f t="shared" si="201"/>
        <v/>
      </c>
      <c r="W598" s="29" t="str">
        <f t="shared" si="202"/>
        <v/>
      </c>
    </row>
    <row r="599" spans="1:23" x14ac:dyDescent="0.25">
      <c r="A599" s="14" t="str">
        <f t="shared" si="189"/>
        <v/>
      </c>
      <c r="B599" s="56" t="str">
        <f t="shared" ca="1" si="190"/>
        <v/>
      </c>
      <c r="C599" s="30" t="str">
        <f t="shared" si="203"/>
        <v/>
      </c>
      <c r="E599" s="25" t="str">
        <f t="shared" si="204"/>
        <v/>
      </c>
      <c r="F599" s="31" t="str">
        <f t="shared" si="205"/>
        <v/>
      </c>
      <c r="G599" s="31" t="str">
        <f t="shared" si="206"/>
        <v/>
      </c>
      <c r="H599" s="26" t="str">
        <f t="shared" si="209"/>
        <v/>
      </c>
      <c r="I599" s="25" t="str">
        <f t="shared" si="207"/>
        <v/>
      </c>
      <c r="K599" s="27" t="str">
        <f t="shared" si="208"/>
        <v/>
      </c>
      <c r="L599" s="28" t="str">
        <f t="shared" si="191"/>
        <v/>
      </c>
      <c r="M599" s="29" t="str">
        <f t="shared" si="192"/>
        <v/>
      </c>
      <c r="N599" s="28" t="str">
        <f t="shared" si="193"/>
        <v/>
      </c>
      <c r="O599" s="29" t="str">
        <f t="shared" si="194"/>
        <v/>
      </c>
      <c r="P599" s="28" t="str">
        <f t="shared" si="195"/>
        <v/>
      </c>
      <c r="Q599" s="29" t="str">
        <f t="shared" si="196"/>
        <v/>
      </c>
      <c r="R599" s="28" t="str">
        <f t="shared" si="197"/>
        <v/>
      </c>
      <c r="S599" s="29" t="str">
        <f t="shared" si="198"/>
        <v/>
      </c>
      <c r="T599" s="28" t="str">
        <f t="shared" si="199"/>
        <v/>
      </c>
      <c r="U599" s="29" t="str">
        <f t="shared" si="200"/>
        <v/>
      </c>
      <c r="V599" s="28" t="str">
        <f t="shared" si="201"/>
        <v/>
      </c>
      <c r="W599" s="29" t="str">
        <f t="shared" si="202"/>
        <v/>
      </c>
    </row>
    <row r="600" spans="1:23" x14ac:dyDescent="0.25">
      <c r="A600" s="14" t="str">
        <f t="shared" si="189"/>
        <v/>
      </c>
      <c r="B600" s="56" t="str">
        <f t="shared" ca="1" si="190"/>
        <v/>
      </c>
      <c r="C600" s="30" t="str">
        <f t="shared" si="203"/>
        <v/>
      </c>
      <c r="E600" s="25" t="str">
        <f t="shared" si="204"/>
        <v/>
      </c>
      <c r="F600" s="31" t="str">
        <f t="shared" si="205"/>
        <v/>
      </c>
      <c r="G600" s="31" t="str">
        <f t="shared" si="206"/>
        <v/>
      </c>
      <c r="H600" s="26" t="str">
        <f t="shared" si="209"/>
        <v/>
      </c>
      <c r="I600" s="25" t="str">
        <f t="shared" si="207"/>
        <v/>
      </c>
      <c r="K600" s="27" t="str">
        <f t="shared" si="208"/>
        <v/>
      </c>
      <c r="L600" s="28" t="str">
        <f t="shared" si="191"/>
        <v/>
      </c>
      <c r="M600" s="29" t="str">
        <f t="shared" si="192"/>
        <v/>
      </c>
      <c r="N600" s="28" t="str">
        <f t="shared" si="193"/>
        <v/>
      </c>
      <c r="O600" s="29" t="str">
        <f t="shared" si="194"/>
        <v/>
      </c>
      <c r="P600" s="28" t="str">
        <f t="shared" si="195"/>
        <v/>
      </c>
      <c r="Q600" s="29" t="str">
        <f t="shared" si="196"/>
        <v/>
      </c>
      <c r="R600" s="28" t="str">
        <f t="shared" si="197"/>
        <v/>
      </c>
      <c r="S600" s="29" t="str">
        <f t="shared" si="198"/>
        <v/>
      </c>
      <c r="T600" s="28" t="str">
        <f t="shared" si="199"/>
        <v/>
      </c>
      <c r="U600" s="29" t="str">
        <f t="shared" si="200"/>
        <v/>
      </c>
      <c r="V600" s="28" t="str">
        <f t="shared" si="201"/>
        <v/>
      </c>
      <c r="W600" s="29" t="str">
        <f t="shared" si="202"/>
        <v/>
      </c>
    </row>
    <row r="601" spans="1:23" x14ac:dyDescent="0.25">
      <c r="A601" s="14" t="str">
        <f t="shared" si="189"/>
        <v/>
      </c>
      <c r="B601" s="56" t="str">
        <f t="shared" ca="1" si="190"/>
        <v/>
      </c>
      <c r="C601" s="30" t="str">
        <f t="shared" si="203"/>
        <v/>
      </c>
      <c r="E601" s="25" t="str">
        <f t="shared" si="204"/>
        <v/>
      </c>
      <c r="F601" s="31" t="str">
        <f t="shared" si="205"/>
        <v/>
      </c>
      <c r="G601" s="31" t="str">
        <f t="shared" si="206"/>
        <v/>
      </c>
      <c r="H601" s="26" t="str">
        <f t="shared" si="209"/>
        <v/>
      </c>
      <c r="I601" s="25" t="str">
        <f t="shared" si="207"/>
        <v/>
      </c>
      <c r="K601" s="27" t="str">
        <f t="shared" si="208"/>
        <v/>
      </c>
      <c r="L601" s="28" t="str">
        <f t="shared" si="191"/>
        <v/>
      </c>
      <c r="M601" s="29" t="str">
        <f t="shared" si="192"/>
        <v/>
      </c>
      <c r="N601" s="28" t="str">
        <f t="shared" si="193"/>
        <v/>
      </c>
      <c r="O601" s="29" t="str">
        <f t="shared" si="194"/>
        <v/>
      </c>
      <c r="P601" s="28" t="str">
        <f t="shared" si="195"/>
        <v/>
      </c>
      <c r="Q601" s="29" t="str">
        <f t="shared" si="196"/>
        <v/>
      </c>
      <c r="R601" s="28" t="str">
        <f t="shared" si="197"/>
        <v/>
      </c>
      <c r="S601" s="29" t="str">
        <f t="shared" si="198"/>
        <v/>
      </c>
      <c r="T601" s="28" t="str">
        <f t="shared" si="199"/>
        <v/>
      </c>
      <c r="U601" s="29" t="str">
        <f t="shared" si="200"/>
        <v/>
      </c>
      <c r="V601" s="28" t="str">
        <f t="shared" si="201"/>
        <v/>
      </c>
      <c r="W601" s="29" t="str">
        <f t="shared" si="202"/>
        <v/>
      </c>
    </row>
    <row r="602" spans="1:23" x14ac:dyDescent="0.25">
      <c r="A602" s="14" t="str">
        <f t="shared" si="189"/>
        <v/>
      </c>
      <c r="B602" s="56" t="str">
        <f t="shared" ca="1" si="190"/>
        <v/>
      </c>
      <c r="C602" s="30" t="str">
        <f t="shared" si="203"/>
        <v/>
      </c>
      <c r="E602" s="25" t="str">
        <f t="shared" si="204"/>
        <v/>
      </c>
      <c r="F602" s="31" t="str">
        <f t="shared" si="205"/>
        <v/>
      </c>
      <c r="G602" s="31" t="str">
        <f t="shared" si="206"/>
        <v/>
      </c>
      <c r="H602" s="26" t="str">
        <f t="shared" si="209"/>
        <v/>
      </c>
      <c r="I602" s="25" t="str">
        <f t="shared" si="207"/>
        <v/>
      </c>
      <c r="K602" s="27" t="str">
        <f t="shared" si="208"/>
        <v/>
      </c>
      <c r="L602" s="28" t="str">
        <f t="shared" si="191"/>
        <v/>
      </c>
      <c r="M602" s="29" t="str">
        <f t="shared" si="192"/>
        <v/>
      </c>
      <c r="N602" s="28" t="str">
        <f t="shared" si="193"/>
        <v/>
      </c>
      <c r="O602" s="29" t="str">
        <f t="shared" si="194"/>
        <v/>
      </c>
      <c r="P602" s="28" t="str">
        <f t="shared" si="195"/>
        <v/>
      </c>
      <c r="Q602" s="29" t="str">
        <f t="shared" si="196"/>
        <v/>
      </c>
      <c r="R602" s="28" t="str">
        <f t="shared" si="197"/>
        <v/>
      </c>
      <c r="S602" s="29" t="str">
        <f t="shared" si="198"/>
        <v/>
      </c>
      <c r="T602" s="28" t="str">
        <f t="shared" si="199"/>
        <v/>
      </c>
      <c r="U602" s="29" t="str">
        <f t="shared" si="200"/>
        <v/>
      </c>
      <c r="V602" s="28" t="str">
        <f t="shared" si="201"/>
        <v/>
      </c>
      <c r="W602" s="29" t="str">
        <f t="shared" si="202"/>
        <v/>
      </c>
    </row>
    <row r="603" spans="1:23" x14ac:dyDescent="0.25">
      <c r="A603" s="14" t="str">
        <f t="shared" si="189"/>
        <v/>
      </c>
      <c r="B603" s="56" t="str">
        <f t="shared" ca="1" si="190"/>
        <v/>
      </c>
      <c r="C603" s="30" t="str">
        <f t="shared" si="203"/>
        <v/>
      </c>
      <c r="E603" s="25" t="str">
        <f t="shared" si="204"/>
        <v/>
      </c>
      <c r="F603" s="31" t="str">
        <f t="shared" si="205"/>
        <v/>
      </c>
      <c r="G603" s="31" t="str">
        <f t="shared" si="206"/>
        <v/>
      </c>
      <c r="H603" s="26" t="str">
        <f t="shared" si="209"/>
        <v/>
      </c>
      <c r="I603" s="25" t="str">
        <f t="shared" si="207"/>
        <v/>
      </c>
      <c r="K603" s="27" t="str">
        <f t="shared" si="208"/>
        <v/>
      </c>
      <c r="L603" s="28" t="str">
        <f t="shared" si="191"/>
        <v/>
      </c>
      <c r="M603" s="29" t="str">
        <f t="shared" si="192"/>
        <v/>
      </c>
      <c r="N603" s="28" t="str">
        <f t="shared" si="193"/>
        <v/>
      </c>
      <c r="O603" s="29" t="str">
        <f t="shared" si="194"/>
        <v/>
      </c>
      <c r="P603" s="28" t="str">
        <f t="shared" si="195"/>
        <v/>
      </c>
      <c r="Q603" s="29" t="str">
        <f t="shared" si="196"/>
        <v/>
      </c>
      <c r="R603" s="28" t="str">
        <f t="shared" si="197"/>
        <v/>
      </c>
      <c r="S603" s="29" t="str">
        <f t="shared" si="198"/>
        <v/>
      </c>
      <c r="T603" s="28" t="str">
        <f t="shared" si="199"/>
        <v/>
      </c>
      <c r="U603" s="29" t="str">
        <f t="shared" si="200"/>
        <v/>
      </c>
      <c r="V603" s="28" t="str">
        <f t="shared" si="201"/>
        <v/>
      </c>
      <c r="W603" s="29" t="str">
        <f t="shared" si="202"/>
        <v/>
      </c>
    </row>
    <row r="604" spans="1:23" x14ac:dyDescent="0.25">
      <c r="A604" s="14" t="str">
        <f t="shared" si="189"/>
        <v/>
      </c>
      <c r="B604" s="56" t="str">
        <f t="shared" ca="1" si="190"/>
        <v/>
      </c>
      <c r="C604" s="30" t="str">
        <f t="shared" si="203"/>
        <v/>
      </c>
      <c r="E604" s="25" t="str">
        <f t="shared" si="204"/>
        <v/>
      </c>
      <c r="F604" s="31" t="str">
        <f t="shared" si="205"/>
        <v/>
      </c>
      <c r="G604" s="31" t="str">
        <f t="shared" si="206"/>
        <v/>
      </c>
      <c r="H604" s="26" t="str">
        <f t="shared" si="209"/>
        <v/>
      </c>
      <c r="I604" s="25" t="str">
        <f t="shared" si="207"/>
        <v/>
      </c>
      <c r="K604" s="27" t="str">
        <f t="shared" si="208"/>
        <v/>
      </c>
      <c r="L604" s="28" t="str">
        <f t="shared" si="191"/>
        <v/>
      </c>
      <c r="M604" s="29" t="str">
        <f t="shared" si="192"/>
        <v/>
      </c>
      <c r="N604" s="28" t="str">
        <f t="shared" si="193"/>
        <v/>
      </c>
      <c r="O604" s="29" t="str">
        <f t="shared" si="194"/>
        <v/>
      </c>
      <c r="P604" s="28" t="str">
        <f t="shared" si="195"/>
        <v/>
      </c>
      <c r="Q604" s="29" t="str">
        <f t="shared" si="196"/>
        <v/>
      </c>
      <c r="R604" s="28" t="str">
        <f t="shared" si="197"/>
        <v/>
      </c>
      <c r="S604" s="29" t="str">
        <f t="shared" si="198"/>
        <v/>
      </c>
      <c r="T604" s="28" t="str">
        <f t="shared" si="199"/>
        <v/>
      </c>
      <c r="U604" s="29" t="str">
        <f t="shared" si="200"/>
        <v/>
      </c>
      <c r="V604" s="28" t="str">
        <f t="shared" si="201"/>
        <v/>
      </c>
      <c r="W604" s="29" t="str">
        <f t="shared" si="202"/>
        <v/>
      </c>
    </row>
    <row r="605" spans="1:23" ht="13" thickBot="1" x14ac:dyDescent="0.3">
      <c r="A605" s="14" t="str">
        <f t="shared" si="189"/>
        <v/>
      </c>
      <c r="B605" s="56" t="str">
        <f t="shared" ca="1" si="190"/>
        <v/>
      </c>
      <c r="C605" s="30" t="str">
        <f t="shared" si="203"/>
        <v/>
      </c>
      <c r="E605" s="25" t="str">
        <f t="shared" si="204"/>
        <v/>
      </c>
      <c r="F605" s="31" t="str">
        <f>IF(A605="","",ROUND(I604*C605/12,2))</f>
        <v/>
      </c>
      <c r="G605" s="31" t="str">
        <f t="shared" si="206"/>
        <v/>
      </c>
      <c r="H605" s="26" t="str">
        <f t="shared" si="209"/>
        <v/>
      </c>
      <c r="I605" s="25" t="str">
        <f t="shared" si="207"/>
        <v/>
      </c>
      <c r="K605" s="27" t="str">
        <f>IF(A605="","",A605/12)</f>
        <v/>
      </c>
      <c r="L605" s="32" t="str">
        <f t="shared" si="191"/>
        <v/>
      </c>
      <c r="M605" s="33" t="str">
        <f t="shared" si="192"/>
        <v/>
      </c>
      <c r="N605" s="32" t="str">
        <f t="shared" si="193"/>
        <v/>
      </c>
      <c r="O605" s="33" t="str">
        <f t="shared" si="194"/>
        <v/>
      </c>
      <c r="P605" s="32" t="str">
        <f t="shared" si="195"/>
        <v/>
      </c>
      <c r="Q605" s="33" t="str">
        <f t="shared" si="196"/>
        <v/>
      </c>
      <c r="R605" s="32" t="str">
        <f t="shared" si="197"/>
        <v/>
      </c>
      <c r="S605" s="33" t="str">
        <f t="shared" si="198"/>
        <v/>
      </c>
      <c r="T605" s="32" t="str">
        <f t="shared" si="199"/>
        <v/>
      </c>
      <c r="U605" s="33" t="str">
        <f t="shared" si="200"/>
        <v/>
      </c>
      <c r="V605" s="32" t="str">
        <f t="shared" si="201"/>
        <v/>
      </c>
      <c r="W605" s="33" t="str">
        <f t="shared" si="202"/>
        <v/>
      </c>
    </row>
    <row r="606" spans="1:23" x14ac:dyDescent="0.25">
      <c r="A606" s="10" t="s">
        <v>36</v>
      </c>
      <c r="B606" s="56" t="str">
        <f t="shared" ca="1" si="190"/>
        <v/>
      </c>
      <c r="C606" s="10" t="s">
        <v>36</v>
      </c>
      <c r="D606" s="10" t="s">
        <v>36</v>
      </c>
      <c r="E606" s="10" t="s">
        <v>36</v>
      </c>
      <c r="F606" s="10" t="s">
        <v>36</v>
      </c>
      <c r="G606" s="10" t="s">
        <v>36</v>
      </c>
      <c r="H606" s="14" t="s">
        <v>36</v>
      </c>
      <c r="I606" s="10" t="s">
        <v>36</v>
      </c>
      <c r="J606" s="10" t="s">
        <v>36</v>
      </c>
      <c r="K606" s="10" t="s">
        <v>36</v>
      </c>
      <c r="L606" s="10" t="s">
        <v>36</v>
      </c>
      <c r="M606" s="10" t="s">
        <v>36</v>
      </c>
      <c r="N606" s="10" t="s">
        <v>36</v>
      </c>
      <c r="O606" s="10" t="s">
        <v>36</v>
      </c>
      <c r="P606" s="10" t="s">
        <v>36</v>
      </c>
      <c r="Q606" s="10" t="s">
        <v>36</v>
      </c>
      <c r="R606" s="10" t="s">
        <v>36</v>
      </c>
      <c r="S606" s="10" t="s">
        <v>36</v>
      </c>
      <c r="T606" s="10" t="s">
        <v>36</v>
      </c>
      <c r="U606" s="10" t="s">
        <v>36</v>
      </c>
      <c r="V606" s="10" t="s">
        <v>36</v>
      </c>
      <c r="W606" s="10" t="s">
        <v>36</v>
      </c>
    </row>
  </sheetData>
  <printOptions horizontalCentered="1"/>
  <pageMargins left="0" right="0" top="0.39370078740157483" bottom="0.39370078740157483" header="0" footer="0"/>
  <pageSetup paperSize="9" scale="57" fitToHeight="1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606"/>
  <sheetViews>
    <sheetView topLeftCell="A85" workbookViewId="0">
      <selection activeCell="C28" sqref="C28:C29"/>
    </sheetView>
  </sheetViews>
  <sheetFormatPr defaultColWidth="9.1796875" defaultRowHeight="12.5" x14ac:dyDescent="0.25"/>
  <cols>
    <col min="1" max="3" width="9.1796875" style="10"/>
    <col min="4" max="4" width="10.453125" style="10" bestFit="1" customWidth="1"/>
    <col min="5" max="5" width="10.81640625" style="10" customWidth="1"/>
    <col min="6" max="6" width="12" style="10" bestFit="1" customWidth="1"/>
    <col min="7" max="7" width="10.453125" style="10" customWidth="1"/>
    <col min="8" max="8" width="10.453125" style="14" customWidth="1"/>
    <col min="9" max="9" width="10.1796875" style="10" customWidth="1"/>
    <col min="10" max="10" width="9.1796875" style="10"/>
    <col min="11" max="11" width="9.54296875" style="10" bestFit="1" customWidth="1"/>
    <col min="12" max="12" width="11" style="10" customWidth="1"/>
    <col min="13" max="13" width="12" style="10" bestFit="1" customWidth="1"/>
    <col min="14" max="14" width="11.453125" style="10" bestFit="1" customWidth="1"/>
    <col min="15" max="15" width="12.1796875" style="10" bestFit="1" customWidth="1"/>
    <col min="16" max="17" width="12.54296875" style="10" bestFit="1" customWidth="1"/>
    <col min="18" max="23" width="12" style="10" bestFit="1" customWidth="1"/>
    <col min="24" max="16384" width="9.1796875" style="10"/>
  </cols>
  <sheetData>
    <row r="1" spans="1:23" ht="26" x14ac:dyDescent="0.3">
      <c r="A1" s="35"/>
      <c r="B1" s="35"/>
      <c r="C1" s="9"/>
      <c r="D1" s="9"/>
      <c r="E1" s="9"/>
      <c r="F1" s="9" t="e">
        <f>(C4/365)*E4*3</f>
        <v>#DIV/0!</v>
      </c>
      <c r="G1" s="9"/>
      <c r="H1" s="9"/>
      <c r="L1" s="11" t="s">
        <v>13</v>
      </c>
      <c r="M1" s="12" t="s">
        <v>14</v>
      </c>
      <c r="N1" s="11" t="s">
        <v>15</v>
      </c>
      <c r="O1" s="12" t="s">
        <v>16</v>
      </c>
      <c r="P1" s="11" t="s">
        <v>17</v>
      </c>
      <c r="Q1" s="12" t="s">
        <v>18</v>
      </c>
      <c r="R1" s="11" t="s">
        <v>19</v>
      </c>
      <c r="S1" s="12" t="s">
        <v>20</v>
      </c>
      <c r="T1" s="11" t="s">
        <v>21</v>
      </c>
      <c r="U1" s="12" t="s">
        <v>22</v>
      </c>
      <c r="V1" s="11" t="s">
        <v>23</v>
      </c>
      <c r="W1" s="12" t="s">
        <v>24</v>
      </c>
    </row>
    <row r="2" spans="1:23" ht="13" x14ac:dyDescent="0.3">
      <c r="A2" s="36"/>
      <c r="B2" s="36"/>
      <c r="C2" s="37"/>
      <c r="D2" s="145" t="e">
        <f>INDEX(E5:E605,(term*12)-1)</f>
        <v>#VALUE!</v>
      </c>
      <c r="E2" s="13"/>
      <c r="F2" s="31">
        <f>SUM(F5:F606)</f>
        <v>0</v>
      </c>
      <c r="I2" s="10" t="s">
        <v>25</v>
      </c>
      <c r="J2" s="15" t="e">
        <f>aprProd1</f>
        <v>#DIV/0!</v>
      </c>
      <c r="L2" s="16" t="e">
        <f>C4</f>
        <v>#DIV/0!</v>
      </c>
      <c r="M2" s="17" t="s">
        <v>26</v>
      </c>
      <c r="N2" s="16" t="e">
        <f>((1+L2)^-1 - M3)^-1 - 1</f>
        <v>#DIV/0!</v>
      </c>
      <c r="O2" s="17" t="s">
        <v>26</v>
      </c>
      <c r="P2" s="16" t="e">
        <f>((1+N2)^-1 - O3)^-1 - 1</f>
        <v>#DIV/0!</v>
      </c>
      <c r="Q2" s="17" t="s">
        <v>26</v>
      </c>
      <c r="R2" s="16" t="e">
        <f>((1+P2)^-1 - Q3)^-1 - 1</f>
        <v>#DIV/0!</v>
      </c>
      <c r="S2" s="17" t="s">
        <v>26</v>
      </c>
      <c r="T2" s="16" t="e">
        <f>((1+R2)^-1 - S3)^-1 - 1</f>
        <v>#DIV/0!</v>
      </c>
      <c r="U2" s="17" t="s">
        <v>26</v>
      </c>
      <c r="V2" s="16" t="e">
        <f>((1+T2)^-1 - U3)^-1 - 1</f>
        <v>#DIV/0!</v>
      </c>
      <c r="W2" s="17" t="s">
        <v>26</v>
      </c>
    </row>
    <row r="3" spans="1:23" ht="26" thickBot="1" x14ac:dyDescent="0.35">
      <c r="A3" s="18" t="s">
        <v>27</v>
      </c>
      <c r="B3" s="57" t="s">
        <v>56</v>
      </c>
      <c r="C3" s="18" t="s">
        <v>28</v>
      </c>
      <c r="D3" s="19" t="s">
        <v>29</v>
      </c>
      <c r="E3" s="10" t="s">
        <v>30</v>
      </c>
      <c r="F3" s="10" t="s">
        <v>31</v>
      </c>
      <c r="G3" s="19" t="s">
        <v>32</v>
      </c>
      <c r="H3" s="18" t="s">
        <v>33</v>
      </c>
      <c r="I3" s="10" t="s">
        <v>34</v>
      </c>
      <c r="K3" s="20" t="s">
        <v>35</v>
      </c>
      <c r="L3" s="21" t="e">
        <f>1+L2</f>
        <v>#DIV/0!</v>
      </c>
      <c r="M3" s="22" t="e">
        <f>SUM(L4:L605)/SUM(M4:M605)</f>
        <v>#DIV/0!</v>
      </c>
      <c r="N3" s="21" t="e">
        <f>1+N2</f>
        <v>#DIV/0!</v>
      </c>
      <c r="O3" s="22" t="e">
        <f>SUM(N4:N605)/SUM(O4:O605)</f>
        <v>#DIV/0!</v>
      </c>
      <c r="P3" s="21" t="e">
        <f>1+P2</f>
        <v>#DIV/0!</v>
      </c>
      <c r="Q3" s="22" t="e">
        <f>SUM(P4:P605)/SUM(Q4:Q605)</f>
        <v>#DIV/0!</v>
      </c>
      <c r="R3" s="21" t="e">
        <f>1+R2</f>
        <v>#DIV/0!</v>
      </c>
      <c r="S3" s="22" t="e">
        <f>SUM(R4:R605)/SUM(S4:S605)</f>
        <v>#DIV/0!</v>
      </c>
      <c r="T3" s="21" t="e">
        <f>1+T2</f>
        <v>#DIV/0!</v>
      </c>
      <c r="U3" s="22" t="e">
        <f>SUM(T4:T605)/SUM(U4:U605)</f>
        <v>#DIV/0!</v>
      </c>
      <c r="V3" s="21" t="e">
        <f>1+V2</f>
        <v>#DIV/0!</v>
      </c>
      <c r="W3" s="22" t="e">
        <f>SUM(V4:V605)/SUM(W4:W605)</f>
        <v>#DIV/0!</v>
      </c>
    </row>
    <row r="4" spans="1:23" ht="13" thickBot="1" x14ac:dyDescent="0.3">
      <c r="A4" s="14">
        <v>0</v>
      </c>
      <c r="B4" s="56">
        <f ca="1">DateDrawdown</f>
        <v>44761</v>
      </c>
      <c r="C4" s="23" t="e">
        <f>Rate1</f>
        <v>#DIV/0!</v>
      </c>
      <c r="D4" s="24" t="e">
        <f>TRUNC(Repay1,2)</f>
        <v>#DIV/0!</v>
      </c>
      <c r="E4" s="25">
        <f>-LoanAmt-FeeCAP</f>
        <v>0</v>
      </c>
      <c r="F4" s="10" t="e">
        <f ca="1">ROUND(C4*E4*(EOMONTH(B4,0)-B4+1)/365,2)</f>
        <v>#DIV/0!</v>
      </c>
      <c r="G4" s="31" t="e">
        <f ca="1">IF(A4="","",IF(H1="Y",F4,F4))</f>
        <v>#DIV/0!</v>
      </c>
      <c r="H4" s="26" t="str">
        <f ca="1">IF(A4="","",IF(MOD(MONTH(B4),3)=0,"Y",""))</f>
        <v/>
      </c>
      <c r="I4" s="25">
        <f ca="1">IF(A4="","",IF(H4="Y",E4+G4,E4))</f>
        <v>0</v>
      </c>
      <c r="K4" s="27">
        <f>IF(A4="","",A4/12)</f>
        <v>0</v>
      </c>
      <c r="L4" s="28" t="e">
        <f>IF($A4="","",(-LoanAmt+FeeUpfront)*(L$3^-$K4))</f>
        <v>#DIV/0!</v>
      </c>
      <c r="M4" s="29" t="e">
        <f>IF($A4="","",$K4*(-LoanAmt+FeeUpfront)*(L$3^-($K4-1)))</f>
        <v>#DIV/0!</v>
      </c>
      <c r="N4" s="28" t="e">
        <f>IF($A4="","",(-LoanAmt+FeeUpfront)*(N$3^-$K4))</f>
        <v>#DIV/0!</v>
      </c>
      <c r="O4" s="29" t="e">
        <f>IF($A4="","",$K4*(-LoanAmt+FeeUpfront)*(N$3^-($K4-1)))</f>
        <v>#DIV/0!</v>
      </c>
      <c r="P4" s="28" t="e">
        <f>IF($A4="","",(-LoanAmt+FeeUpfront)*(P$3^-$K4))</f>
        <v>#DIV/0!</v>
      </c>
      <c r="Q4" s="29" t="e">
        <f>IF($A4="","",$K4*(-LoanAmt+FeeUpfront)*(P$3^-($K4-1)))</f>
        <v>#DIV/0!</v>
      </c>
      <c r="R4" s="28" t="e">
        <f>IF($A4="","",(-LoanAmt+FeeUpfront)*(R$3^-$K4))</f>
        <v>#DIV/0!</v>
      </c>
      <c r="S4" s="29" t="e">
        <f>IF($A4="","",$K4*(-LoanAmt+FeeUpfront)*(R$3^-($K4-1)))</f>
        <v>#DIV/0!</v>
      </c>
      <c r="T4" s="28" t="e">
        <f>IF($A4="","",(-LoanAmt+FeeUpfront)*(T$3^-$K4))</f>
        <v>#DIV/0!</v>
      </c>
      <c r="U4" s="29" t="e">
        <f>IF($A4="","",$K4*(-LoanAmt+FeeUpfront)*(T$3^-($K4-1)))</f>
        <v>#DIV/0!</v>
      </c>
      <c r="V4" s="28" t="e">
        <f>IF($A4="","",(-LoanAmt+FeeUpfront)*(V$3^-$K4))</f>
        <v>#DIV/0!</v>
      </c>
      <c r="W4" s="29" t="e">
        <f>IF($A4="","",$K4*(-LoanAmt+FeeUpfront)*(V$3^-($K4-1)))</f>
        <v>#DIV/0!</v>
      </c>
    </row>
    <row r="5" spans="1:23" x14ac:dyDescent="0.25">
      <c r="A5" s="14" t="str">
        <f t="shared" ref="A5:A68" si="0">IF(A4&lt;term*12,A4+1,"")</f>
        <v/>
      </c>
      <c r="B5" s="56">
        <f t="shared" ref="B5:B68" ca="1" si="1">IF(B4="","",IF(B4&lt;DateLastRepay,EDATE(Date1stRepay,A4),""))</f>
        <v>44805</v>
      </c>
      <c r="C5" s="30" t="str">
        <f t="shared" ref="C5:C68" si="2">IF(A5="","",IF(A4=FixedEnd1,SVR,C4))</f>
        <v/>
      </c>
      <c r="D5" s="10" t="str">
        <f t="shared" ref="D5:D68" si="3">IF(A5="","",IF(A4=FixedEnd1,TRUNC(PMT(((1+C5/4)^(1/3))-1,(term*12-FixedEnd1),I4,0,0),2),""))</f>
        <v/>
      </c>
      <c r="E5" s="25" t="e">
        <f>D4</f>
        <v>#DIV/0!</v>
      </c>
      <c r="F5" s="31" t="str">
        <f>IF(A5="","",ROUND(I4*C5/12,2))</f>
        <v/>
      </c>
      <c r="G5" s="31" t="str">
        <f>IF(A5="","",IF(H4="Y",F5,G4+F5))</f>
        <v/>
      </c>
      <c r="H5" s="26" t="str">
        <f>IF(A5="","",IF(MOD(MONTH(B5),3)=0,"Y",""))</f>
        <v/>
      </c>
      <c r="I5" s="25" t="str">
        <f>IF(A5="","",IF(H5="Y",I4+E5+G5,I4+E5))</f>
        <v/>
      </c>
      <c r="K5" s="27" t="str">
        <f>IF(A5="","",A5/12)</f>
        <v/>
      </c>
      <c r="L5" s="28" t="str">
        <f t="shared" ref="L5:L68" si="4">IF($A5="","",($E5)*(L$3^-$K5))</f>
        <v/>
      </c>
      <c r="M5" s="29" t="str">
        <f t="shared" ref="M5:M68" si="5">IF($A5="","",$K5*($E5*(L$3^-($K5-1))))</f>
        <v/>
      </c>
      <c r="N5" s="28" t="str">
        <f t="shared" ref="N5:N68" si="6">IF($A5="","",($E5)*(N$3^-$K5))</f>
        <v/>
      </c>
      <c r="O5" s="29" t="str">
        <f t="shared" ref="O5:O68" si="7">IF($A5="","",$K5*($E5)*(N$3^-($K5-1)))</f>
        <v/>
      </c>
      <c r="P5" s="28" t="str">
        <f t="shared" ref="P5:P68" si="8">IF($A5="","",($E5)*(P$3^-$K5))</f>
        <v/>
      </c>
      <c r="Q5" s="29" t="str">
        <f t="shared" ref="Q5:Q68" si="9">IF($A5="","",$K5*($E5)*(P$3^-($K5-1)))</f>
        <v/>
      </c>
      <c r="R5" s="28" t="str">
        <f t="shared" ref="R5:R68" si="10">IF($A5="","",($E5)*(R$3^-$K5))</f>
        <v/>
      </c>
      <c r="S5" s="29" t="str">
        <f t="shared" ref="S5:S68" si="11">IF($A5="","",$K5*($E5)*(R$3^-($K5-1)))</f>
        <v/>
      </c>
      <c r="T5" s="28" t="str">
        <f t="shared" ref="T5:T68" si="12">IF($A5="","",($E5)*(T$3^-$K5))</f>
        <v/>
      </c>
      <c r="U5" s="29" t="str">
        <f t="shared" ref="U5:U68" si="13">IF($A5="","",$K5*($E5)*(T$3^-($K5-1)))</f>
        <v/>
      </c>
      <c r="V5" s="28" t="str">
        <f t="shared" ref="V5:V68" si="14">IF($A5="","",($E5)*(V$3^-$K5))</f>
        <v/>
      </c>
      <c r="W5" s="29" t="str">
        <f t="shared" ref="W5:W68" si="15">IF($A5="","",$K5*($E5)*(V$3^-($K5-1)))</f>
        <v/>
      </c>
    </row>
    <row r="6" spans="1:23" x14ac:dyDescent="0.25">
      <c r="A6" s="14" t="str">
        <f t="shared" si="0"/>
        <v/>
      </c>
      <c r="B6" s="56" t="str">
        <f t="shared" ca="1" si="1"/>
        <v/>
      </c>
      <c r="C6" s="30" t="str">
        <f t="shared" si="2"/>
        <v/>
      </c>
      <c r="D6" s="10" t="str">
        <f t="shared" si="3"/>
        <v/>
      </c>
      <c r="E6" s="25" t="str">
        <f>IF(A6="","",IF(D6="",IF(A7="",-(I5+G6)+FeeFinal,D4),D6))</f>
        <v/>
      </c>
      <c r="F6" s="31" t="str">
        <f t="shared" ref="F6:F69" si="16">IF(A6="","",ROUND(I5*C6/12,2))</f>
        <v/>
      </c>
      <c r="G6" s="31" t="str">
        <f t="shared" ref="G6:G69" si="17">IF(A6="","",IF(H5="Y",F6,G5+F6))</f>
        <v/>
      </c>
      <c r="H6" s="26" t="str">
        <f t="shared" ref="H6:H69" si="18">IF(A6="","",IF(MOD(MONTH(B6),3)=0,"Y",""))</f>
        <v/>
      </c>
      <c r="I6" s="25" t="str">
        <f t="shared" ref="I6:I69" si="19">IF(A6="","",IF(H6="Y",I5+E6+G6,I5+E6))</f>
        <v/>
      </c>
      <c r="K6" s="27" t="str">
        <f t="shared" ref="K6:K69" si="20">IF(A6="","",A6/12)</f>
        <v/>
      </c>
      <c r="L6" s="28" t="str">
        <f t="shared" si="4"/>
        <v/>
      </c>
      <c r="M6" s="29" t="str">
        <f t="shared" si="5"/>
        <v/>
      </c>
      <c r="N6" s="28" t="str">
        <f t="shared" si="6"/>
        <v/>
      </c>
      <c r="O6" s="29" t="str">
        <f t="shared" si="7"/>
        <v/>
      </c>
      <c r="P6" s="28" t="str">
        <f t="shared" si="8"/>
        <v/>
      </c>
      <c r="Q6" s="29" t="str">
        <f t="shared" si="9"/>
        <v/>
      </c>
      <c r="R6" s="28" t="str">
        <f t="shared" si="10"/>
        <v/>
      </c>
      <c r="S6" s="29" t="str">
        <f t="shared" si="11"/>
        <v/>
      </c>
      <c r="T6" s="28" t="str">
        <f t="shared" si="12"/>
        <v/>
      </c>
      <c r="U6" s="29" t="str">
        <f t="shared" si="13"/>
        <v/>
      </c>
      <c r="V6" s="28" t="str">
        <f t="shared" si="14"/>
        <v/>
      </c>
      <c r="W6" s="29" t="str">
        <f t="shared" si="15"/>
        <v/>
      </c>
    </row>
    <row r="7" spans="1:23" x14ac:dyDescent="0.25">
      <c r="A7" s="14" t="str">
        <f t="shared" si="0"/>
        <v/>
      </c>
      <c r="B7" s="56" t="str">
        <f t="shared" ca="1" si="1"/>
        <v/>
      </c>
      <c r="C7" s="30" t="str">
        <f t="shared" si="2"/>
        <v/>
      </c>
      <c r="D7" s="10" t="str">
        <f t="shared" si="3"/>
        <v/>
      </c>
      <c r="E7" s="25" t="str">
        <f t="shared" ref="E7:E69" si="21">IF(A7="","",IF(D7="",IF(A8="",-(I6+G7)+FeeFinal,E6),D7))</f>
        <v/>
      </c>
      <c r="F7" s="31" t="str">
        <f t="shared" si="16"/>
        <v/>
      </c>
      <c r="G7" s="31" t="str">
        <f t="shared" si="17"/>
        <v/>
      </c>
      <c r="H7" s="26" t="str">
        <f t="shared" si="18"/>
        <v/>
      </c>
      <c r="I7" s="25" t="str">
        <f t="shared" si="19"/>
        <v/>
      </c>
      <c r="K7" s="27" t="str">
        <f t="shared" si="20"/>
        <v/>
      </c>
      <c r="L7" s="28" t="str">
        <f t="shared" si="4"/>
        <v/>
      </c>
      <c r="M7" s="29" t="str">
        <f t="shared" si="5"/>
        <v/>
      </c>
      <c r="N7" s="28" t="str">
        <f t="shared" si="6"/>
        <v/>
      </c>
      <c r="O7" s="29" t="str">
        <f t="shared" si="7"/>
        <v/>
      </c>
      <c r="P7" s="28" t="str">
        <f t="shared" si="8"/>
        <v/>
      </c>
      <c r="Q7" s="29" t="str">
        <f t="shared" si="9"/>
        <v/>
      </c>
      <c r="R7" s="28" t="str">
        <f t="shared" si="10"/>
        <v/>
      </c>
      <c r="S7" s="29" t="str">
        <f t="shared" si="11"/>
        <v/>
      </c>
      <c r="T7" s="28" t="str">
        <f t="shared" si="12"/>
        <v/>
      </c>
      <c r="U7" s="29" t="str">
        <f t="shared" si="13"/>
        <v/>
      </c>
      <c r="V7" s="28" t="str">
        <f t="shared" si="14"/>
        <v/>
      </c>
      <c r="W7" s="29" t="str">
        <f t="shared" si="15"/>
        <v/>
      </c>
    </row>
    <row r="8" spans="1:23" x14ac:dyDescent="0.25">
      <c r="A8" s="14" t="str">
        <f t="shared" si="0"/>
        <v/>
      </c>
      <c r="B8" s="56" t="str">
        <f t="shared" ca="1" si="1"/>
        <v/>
      </c>
      <c r="C8" s="30" t="str">
        <f t="shared" si="2"/>
        <v/>
      </c>
      <c r="D8" s="10" t="str">
        <f t="shared" si="3"/>
        <v/>
      </c>
      <c r="E8" s="25" t="str">
        <f t="shared" si="21"/>
        <v/>
      </c>
      <c r="F8" s="31" t="str">
        <f t="shared" si="16"/>
        <v/>
      </c>
      <c r="G8" s="31" t="str">
        <f t="shared" si="17"/>
        <v/>
      </c>
      <c r="H8" s="26" t="str">
        <f t="shared" si="18"/>
        <v/>
      </c>
      <c r="I8" s="25" t="str">
        <f t="shared" si="19"/>
        <v/>
      </c>
      <c r="K8" s="27" t="str">
        <f t="shared" si="20"/>
        <v/>
      </c>
      <c r="L8" s="28" t="str">
        <f t="shared" si="4"/>
        <v/>
      </c>
      <c r="M8" s="29" t="str">
        <f t="shared" si="5"/>
        <v/>
      </c>
      <c r="N8" s="28" t="str">
        <f t="shared" si="6"/>
        <v/>
      </c>
      <c r="O8" s="29" t="str">
        <f t="shared" si="7"/>
        <v/>
      </c>
      <c r="P8" s="28" t="str">
        <f t="shared" si="8"/>
        <v/>
      </c>
      <c r="Q8" s="29" t="str">
        <f t="shared" si="9"/>
        <v/>
      </c>
      <c r="R8" s="28" t="str">
        <f t="shared" si="10"/>
        <v/>
      </c>
      <c r="S8" s="29" t="str">
        <f t="shared" si="11"/>
        <v/>
      </c>
      <c r="T8" s="28" t="str">
        <f t="shared" si="12"/>
        <v/>
      </c>
      <c r="U8" s="29" t="str">
        <f t="shared" si="13"/>
        <v/>
      </c>
      <c r="V8" s="28" t="str">
        <f t="shared" si="14"/>
        <v/>
      </c>
      <c r="W8" s="29" t="str">
        <f t="shared" si="15"/>
        <v/>
      </c>
    </row>
    <row r="9" spans="1:23" x14ac:dyDescent="0.25">
      <c r="A9" s="14" t="str">
        <f t="shared" si="0"/>
        <v/>
      </c>
      <c r="B9" s="56" t="str">
        <f t="shared" ca="1" si="1"/>
        <v/>
      </c>
      <c r="C9" s="30" t="str">
        <f t="shared" si="2"/>
        <v/>
      </c>
      <c r="D9" s="10" t="str">
        <f t="shared" si="3"/>
        <v/>
      </c>
      <c r="E9" s="25" t="str">
        <f t="shared" si="21"/>
        <v/>
      </c>
      <c r="F9" s="31" t="str">
        <f t="shared" si="16"/>
        <v/>
      </c>
      <c r="G9" s="31" t="str">
        <f t="shared" si="17"/>
        <v/>
      </c>
      <c r="H9" s="26" t="str">
        <f t="shared" si="18"/>
        <v/>
      </c>
      <c r="I9" s="25" t="str">
        <f t="shared" si="19"/>
        <v/>
      </c>
      <c r="K9" s="27" t="str">
        <f t="shared" si="20"/>
        <v/>
      </c>
      <c r="L9" s="28" t="str">
        <f t="shared" si="4"/>
        <v/>
      </c>
      <c r="M9" s="29" t="str">
        <f t="shared" si="5"/>
        <v/>
      </c>
      <c r="N9" s="28" t="str">
        <f t="shared" si="6"/>
        <v/>
      </c>
      <c r="O9" s="29" t="str">
        <f t="shared" si="7"/>
        <v/>
      </c>
      <c r="P9" s="28" t="str">
        <f t="shared" si="8"/>
        <v/>
      </c>
      <c r="Q9" s="29" t="str">
        <f t="shared" si="9"/>
        <v/>
      </c>
      <c r="R9" s="28" t="str">
        <f t="shared" si="10"/>
        <v/>
      </c>
      <c r="S9" s="29" t="str">
        <f t="shared" si="11"/>
        <v/>
      </c>
      <c r="T9" s="28" t="str">
        <f t="shared" si="12"/>
        <v/>
      </c>
      <c r="U9" s="29" t="str">
        <f t="shared" si="13"/>
        <v/>
      </c>
      <c r="V9" s="28" t="str">
        <f t="shared" si="14"/>
        <v/>
      </c>
      <c r="W9" s="29" t="str">
        <f t="shared" si="15"/>
        <v/>
      </c>
    </row>
    <row r="10" spans="1:23" x14ac:dyDescent="0.25">
      <c r="A10" s="14" t="str">
        <f t="shared" si="0"/>
        <v/>
      </c>
      <c r="B10" s="56" t="str">
        <f t="shared" ca="1" si="1"/>
        <v/>
      </c>
      <c r="C10" s="30" t="str">
        <f t="shared" si="2"/>
        <v/>
      </c>
      <c r="D10" s="10" t="str">
        <f t="shared" si="3"/>
        <v/>
      </c>
      <c r="E10" s="25" t="str">
        <f t="shared" si="21"/>
        <v/>
      </c>
      <c r="F10" s="31" t="str">
        <f t="shared" si="16"/>
        <v/>
      </c>
      <c r="G10" s="31" t="str">
        <f t="shared" si="17"/>
        <v/>
      </c>
      <c r="H10" s="26" t="str">
        <f t="shared" si="18"/>
        <v/>
      </c>
      <c r="I10" s="25" t="str">
        <f t="shared" si="19"/>
        <v/>
      </c>
      <c r="K10" s="27" t="str">
        <f t="shared" si="20"/>
        <v/>
      </c>
      <c r="L10" s="28" t="str">
        <f t="shared" si="4"/>
        <v/>
      </c>
      <c r="M10" s="29" t="str">
        <f t="shared" si="5"/>
        <v/>
      </c>
      <c r="N10" s="28" t="str">
        <f t="shared" si="6"/>
        <v/>
      </c>
      <c r="O10" s="29" t="str">
        <f t="shared" si="7"/>
        <v/>
      </c>
      <c r="P10" s="28" t="str">
        <f t="shared" si="8"/>
        <v/>
      </c>
      <c r="Q10" s="29" t="str">
        <f t="shared" si="9"/>
        <v/>
      </c>
      <c r="R10" s="28" t="str">
        <f t="shared" si="10"/>
        <v/>
      </c>
      <c r="S10" s="29" t="str">
        <f t="shared" si="11"/>
        <v/>
      </c>
      <c r="T10" s="28" t="str">
        <f t="shared" si="12"/>
        <v/>
      </c>
      <c r="U10" s="29" t="str">
        <f t="shared" si="13"/>
        <v/>
      </c>
      <c r="V10" s="28" t="str">
        <f t="shared" si="14"/>
        <v/>
      </c>
      <c r="W10" s="29" t="str">
        <f t="shared" si="15"/>
        <v/>
      </c>
    </row>
    <row r="11" spans="1:23" x14ac:dyDescent="0.25">
      <c r="A11" s="14" t="str">
        <f t="shared" si="0"/>
        <v/>
      </c>
      <c r="B11" s="56" t="str">
        <f t="shared" ca="1" si="1"/>
        <v/>
      </c>
      <c r="C11" s="30" t="str">
        <f t="shared" si="2"/>
        <v/>
      </c>
      <c r="D11" s="10" t="str">
        <f t="shared" si="3"/>
        <v/>
      </c>
      <c r="E11" s="25" t="str">
        <f t="shared" si="21"/>
        <v/>
      </c>
      <c r="F11" s="31" t="str">
        <f t="shared" si="16"/>
        <v/>
      </c>
      <c r="G11" s="31" t="str">
        <f t="shared" si="17"/>
        <v/>
      </c>
      <c r="H11" s="26" t="str">
        <f t="shared" si="18"/>
        <v/>
      </c>
      <c r="I11" s="25" t="str">
        <f t="shared" si="19"/>
        <v/>
      </c>
      <c r="K11" s="27" t="str">
        <f t="shared" si="20"/>
        <v/>
      </c>
      <c r="L11" s="28" t="str">
        <f t="shared" si="4"/>
        <v/>
      </c>
      <c r="M11" s="29" t="str">
        <f t="shared" si="5"/>
        <v/>
      </c>
      <c r="N11" s="28" t="str">
        <f t="shared" si="6"/>
        <v/>
      </c>
      <c r="O11" s="29" t="str">
        <f t="shared" si="7"/>
        <v/>
      </c>
      <c r="P11" s="28" t="str">
        <f t="shared" si="8"/>
        <v/>
      </c>
      <c r="Q11" s="29" t="str">
        <f t="shared" si="9"/>
        <v/>
      </c>
      <c r="R11" s="28" t="str">
        <f t="shared" si="10"/>
        <v/>
      </c>
      <c r="S11" s="29" t="str">
        <f t="shared" si="11"/>
        <v/>
      </c>
      <c r="T11" s="28" t="str">
        <f t="shared" si="12"/>
        <v/>
      </c>
      <c r="U11" s="29" t="str">
        <f t="shared" si="13"/>
        <v/>
      </c>
      <c r="V11" s="28" t="str">
        <f t="shared" si="14"/>
        <v/>
      </c>
      <c r="W11" s="29" t="str">
        <f t="shared" si="15"/>
        <v/>
      </c>
    </row>
    <row r="12" spans="1:23" x14ac:dyDescent="0.25">
      <c r="A12" s="14" t="str">
        <f t="shared" si="0"/>
        <v/>
      </c>
      <c r="B12" s="56" t="str">
        <f t="shared" ca="1" si="1"/>
        <v/>
      </c>
      <c r="C12" s="30" t="str">
        <f t="shared" si="2"/>
        <v/>
      </c>
      <c r="D12" s="10" t="str">
        <f t="shared" si="3"/>
        <v/>
      </c>
      <c r="E12" s="25" t="str">
        <f t="shared" si="21"/>
        <v/>
      </c>
      <c r="F12" s="31" t="str">
        <f t="shared" si="16"/>
        <v/>
      </c>
      <c r="G12" s="31" t="str">
        <f t="shared" si="17"/>
        <v/>
      </c>
      <c r="H12" s="26" t="str">
        <f t="shared" si="18"/>
        <v/>
      </c>
      <c r="I12" s="25" t="str">
        <f t="shared" si="19"/>
        <v/>
      </c>
      <c r="K12" s="27" t="str">
        <f t="shared" si="20"/>
        <v/>
      </c>
      <c r="L12" s="28" t="str">
        <f t="shared" si="4"/>
        <v/>
      </c>
      <c r="M12" s="29" t="str">
        <f t="shared" si="5"/>
        <v/>
      </c>
      <c r="N12" s="28" t="str">
        <f t="shared" si="6"/>
        <v/>
      </c>
      <c r="O12" s="29" t="str">
        <f t="shared" si="7"/>
        <v/>
      </c>
      <c r="P12" s="28" t="str">
        <f t="shared" si="8"/>
        <v/>
      </c>
      <c r="Q12" s="29" t="str">
        <f t="shared" si="9"/>
        <v/>
      </c>
      <c r="R12" s="28" t="str">
        <f t="shared" si="10"/>
        <v/>
      </c>
      <c r="S12" s="29" t="str">
        <f t="shared" si="11"/>
        <v/>
      </c>
      <c r="T12" s="28" t="str">
        <f t="shared" si="12"/>
        <v/>
      </c>
      <c r="U12" s="29" t="str">
        <f t="shared" si="13"/>
        <v/>
      </c>
      <c r="V12" s="28" t="str">
        <f t="shared" si="14"/>
        <v/>
      </c>
      <c r="W12" s="29" t="str">
        <f t="shared" si="15"/>
        <v/>
      </c>
    </row>
    <row r="13" spans="1:23" x14ac:dyDescent="0.25">
      <c r="A13" s="14" t="str">
        <f t="shared" si="0"/>
        <v/>
      </c>
      <c r="B13" s="56" t="str">
        <f t="shared" ca="1" si="1"/>
        <v/>
      </c>
      <c r="C13" s="30" t="str">
        <f t="shared" si="2"/>
        <v/>
      </c>
      <c r="D13" s="10" t="str">
        <f t="shared" si="3"/>
        <v/>
      </c>
      <c r="E13" s="25" t="str">
        <f t="shared" si="21"/>
        <v/>
      </c>
      <c r="F13" s="31" t="str">
        <f t="shared" si="16"/>
        <v/>
      </c>
      <c r="G13" s="31" t="str">
        <f t="shared" si="17"/>
        <v/>
      </c>
      <c r="H13" s="26" t="str">
        <f t="shared" si="18"/>
        <v/>
      </c>
      <c r="I13" s="25" t="str">
        <f t="shared" si="19"/>
        <v/>
      </c>
      <c r="K13" s="27" t="str">
        <f t="shared" si="20"/>
        <v/>
      </c>
      <c r="L13" s="28" t="str">
        <f t="shared" si="4"/>
        <v/>
      </c>
      <c r="M13" s="29" t="str">
        <f t="shared" si="5"/>
        <v/>
      </c>
      <c r="N13" s="28" t="str">
        <f t="shared" si="6"/>
        <v/>
      </c>
      <c r="O13" s="29" t="str">
        <f t="shared" si="7"/>
        <v/>
      </c>
      <c r="P13" s="28" t="str">
        <f t="shared" si="8"/>
        <v/>
      </c>
      <c r="Q13" s="29" t="str">
        <f t="shared" si="9"/>
        <v/>
      </c>
      <c r="R13" s="28" t="str">
        <f t="shared" si="10"/>
        <v/>
      </c>
      <c r="S13" s="29" t="str">
        <f t="shared" si="11"/>
        <v/>
      </c>
      <c r="T13" s="28" t="str">
        <f t="shared" si="12"/>
        <v/>
      </c>
      <c r="U13" s="29" t="str">
        <f t="shared" si="13"/>
        <v/>
      </c>
      <c r="V13" s="28" t="str">
        <f t="shared" si="14"/>
        <v/>
      </c>
      <c r="W13" s="29" t="str">
        <f t="shared" si="15"/>
        <v/>
      </c>
    </row>
    <row r="14" spans="1:23" x14ac:dyDescent="0.25">
      <c r="A14" s="14" t="str">
        <f t="shared" si="0"/>
        <v/>
      </c>
      <c r="B14" s="56" t="str">
        <f t="shared" ca="1" si="1"/>
        <v/>
      </c>
      <c r="C14" s="30" t="str">
        <f t="shared" si="2"/>
        <v/>
      </c>
      <c r="D14" s="10" t="str">
        <f t="shared" si="3"/>
        <v/>
      </c>
      <c r="E14" s="25" t="str">
        <f t="shared" si="21"/>
        <v/>
      </c>
      <c r="F14" s="31" t="str">
        <f t="shared" si="16"/>
        <v/>
      </c>
      <c r="G14" s="31" t="str">
        <f t="shared" si="17"/>
        <v/>
      </c>
      <c r="H14" s="26" t="str">
        <f t="shared" si="18"/>
        <v/>
      </c>
      <c r="I14" s="25" t="str">
        <f t="shared" si="19"/>
        <v/>
      </c>
      <c r="K14" s="27" t="str">
        <f t="shared" si="20"/>
        <v/>
      </c>
      <c r="L14" s="28" t="str">
        <f t="shared" si="4"/>
        <v/>
      </c>
      <c r="M14" s="29" t="str">
        <f t="shared" si="5"/>
        <v/>
      </c>
      <c r="N14" s="28" t="str">
        <f t="shared" si="6"/>
        <v/>
      </c>
      <c r="O14" s="29" t="str">
        <f t="shared" si="7"/>
        <v/>
      </c>
      <c r="P14" s="28" t="str">
        <f t="shared" si="8"/>
        <v/>
      </c>
      <c r="Q14" s="29" t="str">
        <f t="shared" si="9"/>
        <v/>
      </c>
      <c r="R14" s="28" t="str">
        <f t="shared" si="10"/>
        <v/>
      </c>
      <c r="S14" s="29" t="str">
        <f t="shared" si="11"/>
        <v/>
      </c>
      <c r="T14" s="28" t="str">
        <f t="shared" si="12"/>
        <v/>
      </c>
      <c r="U14" s="29" t="str">
        <f t="shared" si="13"/>
        <v/>
      </c>
      <c r="V14" s="28" t="str">
        <f t="shared" si="14"/>
        <v/>
      </c>
      <c r="W14" s="29" t="str">
        <f t="shared" si="15"/>
        <v/>
      </c>
    </row>
    <row r="15" spans="1:23" x14ac:dyDescent="0.25">
      <c r="A15" s="14" t="str">
        <f t="shared" si="0"/>
        <v/>
      </c>
      <c r="B15" s="56" t="str">
        <f t="shared" ca="1" si="1"/>
        <v/>
      </c>
      <c r="C15" s="30" t="str">
        <f t="shared" si="2"/>
        <v/>
      </c>
      <c r="D15" s="10" t="str">
        <f t="shared" si="3"/>
        <v/>
      </c>
      <c r="E15" s="25" t="str">
        <f t="shared" si="21"/>
        <v/>
      </c>
      <c r="F15" s="31" t="str">
        <f t="shared" si="16"/>
        <v/>
      </c>
      <c r="G15" s="31" t="str">
        <f t="shared" si="17"/>
        <v/>
      </c>
      <c r="H15" s="26" t="str">
        <f t="shared" si="18"/>
        <v/>
      </c>
      <c r="I15" s="25" t="str">
        <f t="shared" si="19"/>
        <v/>
      </c>
      <c r="K15" s="27" t="str">
        <f t="shared" si="20"/>
        <v/>
      </c>
      <c r="L15" s="28" t="str">
        <f t="shared" si="4"/>
        <v/>
      </c>
      <c r="M15" s="29" t="str">
        <f t="shared" si="5"/>
        <v/>
      </c>
      <c r="N15" s="28" t="str">
        <f t="shared" si="6"/>
        <v/>
      </c>
      <c r="O15" s="29" t="str">
        <f t="shared" si="7"/>
        <v/>
      </c>
      <c r="P15" s="28" t="str">
        <f t="shared" si="8"/>
        <v/>
      </c>
      <c r="Q15" s="29" t="str">
        <f t="shared" si="9"/>
        <v/>
      </c>
      <c r="R15" s="28" t="str">
        <f t="shared" si="10"/>
        <v/>
      </c>
      <c r="S15" s="29" t="str">
        <f t="shared" si="11"/>
        <v/>
      </c>
      <c r="T15" s="28" t="str">
        <f t="shared" si="12"/>
        <v/>
      </c>
      <c r="U15" s="29" t="str">
        <f t="shared" si="13"/>
        <v/>
      </c>
      <c r="V15" s="28" t="str">
        <f t="shared" si="14"/>
        <v/>
      </c>
      <c r="W15" s="29" t="str">
        <f t="shared" si="15"/>
        <v/>
      </c>
    </row>
    <row r="16" spans="1:23" x14ac:dyDescent="0.25">
      <c r="A16" s="14" t="str">
        <f t="shared" si="0"/>
        <v/>
      </c>
      <c r="B16" s="56" t="str">
        <f t="shared" ca="1" si="1"/>
        <v/>
      </c>
      <c r="C16" s="30" t="str">
        <f t="shared" si="2"/>
        <v/>
      </c>
      <c r="D16" s="10" t="str">
        <f t="shared" si="3"/>
        <v/>
      </c>
      <c r="E16" s="25" t="str">
        <f t="shared" si="21"/>
        <v/>
      </c>
      <c r="F16" s="31" t="str">
        <f t="shared" si="16"/>
        <v/>
      </c>
      <c r="G16" s="31" t="str">
        <f t="shared" si="17"/>
        <v/>
      </c>
      <c r="H16" s="26" t="str">
        <f t="shared" si="18"/>
        <v/>
      </c>
      <c r="I16" s="25" t="str">
        <f t="shared" si="19"/>
        <v/>
      </c>
      <c r="K16" s="27" t="str">
        <f t="shared" si="20"/>
        <v/>
      </c>
      <c r="L16" s="28" t="str">
        <f t="shared" si="4"/>
        <v/>
      </c>
      <c r="M16" s="29" t="str">
        <f t="shared" si="5"/>
        <v/>
      </c>
      <c r="N16" s="28" t="str">
        <f t="shared" si="6"/>
        <v/>
      </c>
      <c r="O16" s="29" t="str">
        <f t="shared" si="7"/>
        <v/>
      </c>
      <c r="P16" s="28" t="str">
        <f t="shared" si="8"/>
        <v/>
      </c>
      <c r="Q16" s="29" t="str">
        <f t="shared" si="9"/>
        <v/>
      </c>
      <c r="R16" s="28" t="str">
        <f t="shared" si="10"/>
        <v/>
      </c>
      <c r="S16" s="29" t="str">
        <f t="shared" si="11"/>
        <v/>
      </c>
      <c r="T16" s="28" t="str">
        <f t="shared" si="12"/>
        <v/>
      </c>
      <c r="U16" s="29" t="str">
        <f t="shared" si="13"/>
        <v/>
      </c>
      <c r="V16" s="28" t="str">
        <f t="shared" si="14"/>
        <v/>
      </c>
      <c r="W16" s="29" t="str">
        <f t="shared" si="15"/>
        <v/>
      </c>
    </row>
    <row r="17" spans="1:23" x14ac:dyDescent="0.25">
      <c r="A17" s="14" t="str">
        <f t="shared" si="0"/>
        <v/>
      </c>
      <c r="B17" s="56" t="str">
        <f t="shared" ca="1" si="1"/>
        <v/>
      </c>
      <c r="C17" s="30" t="str">
        <f t="shared" si="2"/>
        <v/>
      </c>
      <c r="D17" s="10" t="str">
        <f t="shared" si="3"/>
        <v/>
      </c>
      <c r="E17" s="25" t="str">
        <f t="shared" si="21"/>
        <v/>
      </c>
      <c r="F17" s="31" t="str">
        <f t="shared" si="16"/>
        <v/>
      </c>
      <c r="G17" s="31" t="str">
        <f t="shared" si="17"/>
        <v/>
      </c>
      <c r="H17" s="26" t="str">
        <f t="shared" si="18"/>
        <v/>
      </c>
      <c r="I17" s="25" t="str">
        <f t="shared" si="19"/>
        <v/>
      </c>
      <c r="K17" s="27" t="str">
        <f t="shared" si="20"/>
        <v/>
      </c>
      <c r="L17" s="28" t="str">
        <f t="shared" si="4"/>
        <v/>
      </c>
      <c r="M17" s="29" t="str">
        <f t="shared" si="5"/>
        <v/>
      </c>
      <c r="N17" s="28" t="str">
        <f t="shared" si="6"/>
        <v/>
      </c>
      <c r="O17" s="29" t="str">
        <f t="shared" si="7"/>
        <v/>
      </c>
      <c r="P17" s="28" t="str">
        <f t="shared" si="8"/>
        <v/>
      </c>
      <c r="Q17" s="29" t="str">
        <f t="shared" si="9"/>
        <v/>
      </c>
      <c r="R17" s="28" t="str">
        <f t="shared" si="10"/>
        <v/>
      </c>
      <c r="S17" s="29" t="str">
        <f t="shared" si="11"/>
        <v/>
      </c>
      <c r="T17" s="28" t="str">
        <f t="shared" si="12"/>
        <v/>
      </c>
      <c r="U17" s="29" t="str">
        <f t="shared" si="13"/>
        <v/>
      </c>
      <c r="V17" s="28" t="str">
        <f t="shared" si="14"/>
        <v/>
      </c>
      <c r="W17" s="29" t="str">
        <f t="shared" si="15"/>
        <v/>
      </c>
    </row>
    <row r="18" spans="1:23" x14ac:dyDescent="0.25">
      <c r="A18" s="14" t="str">
        <f t="shared" si="0"/>
        <v/>
      </c>
      <c r="B18" s="56" t="str">
        <f t="shared" ca="1" si="1"/>
        <v/>
      </c>
      <c r="C18" s="30" t="str">
        <f t="shared" si="2"/>
        <v/>
      </c>
      <c r="D18" s="10" t="str">
        <f t="shared" si="3"/>
        <v/>
      </c>
      <c r="E18" s="25" t="str">
        <f t="shared" si="21"/>
        <v/>
      </c>
      <c r="F18" s="31" t="str">
        <f t="shared" si="16"/>
        <v/>
      </c>
      <c r="G18" s="31" t="str">
        <f t="shared" si="17"/>
        <v/>
      </c>
      <c r="H18" s="26" t="str">
        <f t="shared" si="18"/>
        <v/>
      </c>
      <c r="I18" s="25" t="str">
        <f t="shared" si="19"/>
        <v/>
      </c>
      <c r="K18" s="27" t="str">
        <f t="shared" si="20"/>
        <v/>
      </c>
      <c r="L18" s="28" t="str">
        <f t="shared" si="4"/>
        <v/>
      </c>
      <c r="M18" s="29" t="str">
        <f t="shared" si="5"/>
        <v/>
      </c>
      <c r="N18" s="28" t="str">
        <f t="shared" si="6"/>
        <v/>
      </c>
      <c r="O18" s="29" t="str">
        <f t="shared" si="7"/>
        <v/>
      </c>
      <c r="P18" s="28" t="str">
        <f t="shared" si="8"/>
        <v/>
      </c>
      <c r="Q18" s="29" t="str">
        <f t="shared" si="9"/>
        <v/>
      </c>
      <c r="R18" s="28" t="str">
        <f t="shared" si="10"/>
        <v/>
      </c>
      <c r="S18" s="29" t="str">
        <f t="shared" si="11"/>
        <v/>
      </c>
      <c r="T18" s="28" t="str">
        <f t="shared" si="12"/>
        <v/>
      </c>
      <c r="U18" s="29" t="str">
        <f t="shared" si="13"/>
        <v/>
      </c>
      <c r="V18" s="28" t="str">
        <f t="shared" si="14"/>
        <v/>
      </c>
      <c r="W18" s="29" t="str">
        <f t="shared" si="15"/>
        <v/>
      </c>
    </row>
    <row r="19" spans="1:23" x14ac:dyDescent="0.25">
      <c r="A19" s="14" t="str">
        <f t="shared" si="0"/>
        <v/>
      </c>
      <c r="B19" s="56" t="str">
        <f t="shared" ca="1" si="1"/>
        <v/>
      </c>
      <c r="C19" s="30" t="str">
        <f t="shared" si="2"/>
        <v/>
      </c>
      <c r="D19" s="10" t="str">
        <f t="shared" si="3"/>
        <v/>
      </c>
      <c r="E19" s="25" t="str">
        <f t="shared" si="21"/>
        <v/>
      </c>
      <c r="F19" s="31" t="str">
        <f t="shared" si="16"/>
        <v/>
      </c>
      <c r="G19" s="31" t="str">
        <f t="shared" si="17"/>
        <v/>
      </c>
      <c r="H19" s="26" t="str">
        <f t="shared" si="18"/>
        <v/>
      </c>
      <c r="I19" s="25" t="str">
        <f t="shared" si="19"/>
        <v/>
      </c>
      <c r="K19" s="27" t="str">
        <f t="shared" si="20"/>
        <v/>
      </c>
      <c r="L19" s="28" t="str">
        <f t="shared" si="4"/>
        <v/>
      </c>
      <c r="M19" s="29" t="str">
        <f t="shared" si="5"/>
        <v/>
      </c>
      <c r="N19" s="28" t="str">
        <f t="shared" si="6"/>
        <v/>
      </c>
      <c r="O19" s="29" t="str">
        <f t="shared" si="7"/>
        <v/>
      </c>
      <c r="P19" s="28" t="str">
        <f t="shared" si="8"/>
        <v/>
      </c>
      <c r="Q19" s="29" t="str">
        <f t="shared" si="9"/>
        <v/>
      </c>
      <c r="R19" s="28" t="str">
        <f t="shared" si="10"/>
        <v/>
      </c>
      <c r="S19" s="29" t="str">
        <f t="shared" si="11"/>
        <v/>
      </c>
      <c r="T19" s="28" t="str">
        <f t="shared" si="12"/>
        <v/>
      </c>
      <c r="U19" s="29" t="str">
        <f t="shared" si="13"/>
        <v/>
      </c>
      <c r="V19" s="28" t="str">
        <f t="shared" si="14"/>
        <v/>
      </c>
      <c r="W19" s="29" t="str">
        <f t="shared" si="15"/>
        <v/>
      </c>
    </row>
    <row r="20" spans="1:23" x14ac:dyDescent="0.25">
      <c r="A20" s="14" t="str">
        <f t="shared" si="0"/>
        <v/>
      </c>
      <c r="B20" s="56" t="str">
        <f t="shared" ca="1" si="1"/>
        <v/>
      </c>
      <c r="C20" s="30" t="str">
        <f t="shared" si="2"/>
        <v/>
      </c>
      <c r="D20" s="10" t="str">
        <f t="shared" si="3"/>
        <v/>
      </c>
      <c r="E20" s="25" t="str">
        <f t="shared" si="21"/>
        <v/>
      </c>
      <c r="F20" s="31" t="str">
        <f t="shared" si="16"/>
        <v/>
      </c>
      <c r="G20" s="31" t="str">
        <f t="shared" si="17"/>
        <v/>
      </c>
      <c r="H20" s="26" t="str">
        <f t="shared" si="18"/>
        <v/>
      </c>
      <c r="I20" s="25" t="str">
        <f t="shared" si="19"/>
        <v/>
      </c>
      <c r="K20" s="27" t="str">
        <f t="shared" si="20"/>
        <v/>
      </c>
      <c r="L20" s="28" t="str">
        <f t="shared" si="4"/>
        <v/>
      </c>
      <c r="M20" s="29" t="str">
        <f t="shared" si="5"/>
        <v/>
      </c>
      <c r="N20" s="28" t="str">
        <f t="shared" si="6"/>
        <v/>
      </c>
      <c r="O20" s="29" t="str">
        <f t="shared" si="7"/>
        <v/>
      </c>
      <c r="P20" s="28" t="str">
        <f t="shared" si="8"/>
        <v/>
      </c>
      <c r="Q20" s="29" t="str">
        <f t="shared" si="9"/>
        <v/>
      </c>
      <c r="R20" s="28" t="str">
        <f t="shared" si="10"/>
        <v/>
      </c>
      <c r="S20" s="29" t="str">
        <f t="shared" si="11"/>
        <v/>
      </c>
      <c r="T20" s="28" t="str">
        <f t="shared" si="12"/>
        <v/>
      </c>
      <c r="U20" s="29" t="str">
        <f t="shared" si="13"/>
        <v/>
      </c>
      <c r="V20" s="28" t="str">
        <f t="shared" si="14"/>
        <v/>
      </c>
      <c r="W20" s="29" t="str">
        <f t="shared" si="15"/>
        <v/>
      </c>
    </row>
    <row r="21" spans="1:23" x14ac:dyDescent="0.25">
      <c r="A21" s="14" t="str">
        <f t="shared" si="0"/>
        <v/>
      </c>
      <c r="B21" s="56" t="str">
        <f t="shared" ca="1" si="1"/>
        <v/>
      </c>
      <c r="C21" s="30" t="str">
        <f t="shared" si="2"/>
        <v/>
      </c>
      <c r="D21" s="10" t="str">
        <f t="shared" si="3"/>
        <v/>
      </c>
      <c r="E21" s="25" t="str">
        <f t="shared" si="21"/>
        <v/>
      </c>
      <c r="F21" s="31" t="str">
        <f t="shared" si="16"/>
        <v/>
      </c>
      <c r="G21" s="31" t="str">
        <f t="shared" si="17"/>
        <v/>
      </c>
      <c r="H21" s="26" t="str">
        <f t="shared" si="18"/>
        <v/>
      </c>
      <c r="I21" s="25" t="str">
        <f t="shared" si="19"/>
        <v/>
      </c>
      <c r="K21" s="27" t="str">
        <f t="shared" si="20"/>
        <v/>
      </c>
      <c r="L21" s="28" t="str">
        <f t="shared" si="4"/>
        <v/>
      </c>
      <c r="M21" s="29" t="str">
        <f t="shared" si="5"/>
        <v/>
      </c>
      <c r="N21" s="28" t="str">
        <f t="shared" si="6"/>
        <v/>
      </c>
      <c r="O21" s="29" t="str">
        <f t="shared" si="7"/>
        <v/>
      </c>
      <c r="P21" s="28" t="str">
        <f t="shared" si="8"/>
        <v/>
      </c>
      <c r="Q21" s="29" t="str">
        <f t="shared" si="9"/>
        <v/>
      </c>
      <c r="R21" s="28" t="str">
        <f t="shared" si="10"/>
        <v/>
      </c>
      <c r="S21" s="29" t="str">
        <f t="shared" si="11"/>
        <v/>
      </c>
      <c r="T21" s="28" t="str">
        <f t="shared" si="12"/>
        <v/>
      </c>
      <c r="U21" s="29" t="str">
        <f t="shared" si="13"/>
        <v/>
      </c>
      <c r="V21" s="28" t="str">
        <f t="shared" si="14"/>
        <v/>
      </c>
      <c r="W21" s="29" t="str">
        <f t="shared" si="15"/>
        <v/>
      </c>
    </row>
    <row r="22" spans="1:23" x14ac:dyDescent="0.25">
      <c r="A22" s="14" t="str">
        <f t="shared" si="0"/>
        <v/>
      </c>
      <c r="B22" s="56" t="str">
        <f t="shared" ca="1" si="1"/>
        <v/>
      </c>
      <c r="C22" s="30" t="str">
        <f t="shared" si="2"/>
        <v/>
      </c>
      <c r="D22" s="10" t="str">
        <f t="shared" si="3"/>
        <v/>
      </c>
      <c r="E22" s="25" t="str">
        <f t="shared" si="21"/>
        <v/>
      </c>
      <c r="F22" s="31" t="str">
        <f t="shared" si="16"/>
        <v/>
      </c>
      <c r="G22" s="31" t="str">
        <f t="shared" si="17"/>
        <v/>
      </c>
      <c r="H22" s="26" t="str">
        <f t="shared" si="18"/>
        <v/>
      </c>
      <c r="I22" s="25" t="str">
        <f t="shared" si="19"/>
        <v/>
      </c>
      <c r="K22" s="27" t="str">
        <f t="shared" si="20"/>
        <v/>
      </c>
      <c r="L22" s="28" t="str">
        <f t="shared" si="4"/>
        <v/>
      </c>
      <c r="M22" s="29" t="str">
        <f t="shared" si="5"/>
        <v/>
      </c>
      <c r="N22" s="28" t="str">
        <f t="shared" si="6"/>
        <v/>
      </c>
      <c r="O22" s="29" t="str">
        <f t="shared" si="7"/>
        <v/>
      </c>
      <c r="P22" s="28" t="str">
        <f t="shared" si="8"/>
        <v/>
      </c>
      <c r="Q22" s="29" t="str">
        <f t="shared" si="9"/>
        <v/>
      </c>
      <c r="R22" s="28" t="str">
        <f t="shared" si="10"/>
        <v/>
      </c>
      <c r="S22" s="29" t="str">
        <f t="shared" si="11"/>
        <v/>
      </c>
      <c r="T22" s="28" t="str">
        <f t="shared" si="12"/>
        <v/>
      </c>
      <c r="U22" s="29" t="str">
        <f t="shared" si="13"/>
        <v/>
      </c>
      <c r="V22" s="28" t="str">
        <f t="shared" si="14"/>
        <v/>
      </c>
      <c r="W22" s="29" t="str">
        <f t="shared" si="15"/>
        <v/>
      </c>
    </row>
    <row r="23" spans="1:23" x14ac:dyDescent="0.25">
      <c r="A23" s="14" t="str">
        <f t="shared" si="0"/>
        <v/>
      </c>
      <c r="B23" s="56" t="str">
        <f t="shared" ca="1" si="1"/>
        <v/>
      </c>
      <c r="C23" s="30" t="str">
        <f t="shared" si="2"/>
        <v/>
      </c>
      <c r="D23" s="10" t="str">
        <f t="shared" si="3"/>
        <v/>
      </c>
      <c r="E23" s="25" t="str">
        <f t="shared" si="21"/>
        <v/>
      </c>
      <c r="F23" s="31" t="str">
        <f t="shared" si="16"/>
        <v/>
      </c>
      <c r="G23" s="31" t="str">
        <f t="shared" si="17"/>
        <v/>
      </c>
      <c r="H23" s="26" t="str">
        <f t="shared" si="18"/>
        <v/>
      </c>
      <c r="I23" s="25" t="str">
        <f t="shared" si="19"/>
        <v/>
      </c>
      <c r="K23" s="27" t="str">
        <f t="shared" si="20"/>
        <v/>
      </c>
      <c r="L23" s="28" t="str">
        <f t="shared" si="4"/>
        <v/>
      </c>
      <c r="M23" s="29" t="str">
        <f t="shared" si="5"/>
        <v/>
      </c>
      <c r="N23" s="28" t="str">
        <f t="shared" si="6"/>
        <v/>
      </c>
      <c r="O23" s="29" t="str">
        <f t="shared" si="7"/>
        <v/>
      </c>
      <c r="P23" s="28" t="str">
        <f t="shared" si="8"/>
        <v/>
      </c>
      <c r="Q23" s="29" t="str">
        <f t="shared" si="9"/>
        <v/>
      </c>
      <c r="R23" s="28" t="str">
        <f t="shared" si="10"/>
        <v/>
      </c>
      <c r="S23" s="29" t="str">
        <f t="shared" si="11"/>
        <v/>
      </c>
      <c r="T23" s="28" t="str">
        <f t="shared" si="12"/>
        <v/>
      </c>
      <c r="U23" s="29" t="str">
        <f t="shared" si="13"/>
        <v/>
      </c>
      <c r="V23" s="28" t="str">
        <f t="shared" si="14"/>
        <v/>
      </c>
      <c r="W23" s="29" t="str">
        <f t="shared" si="15"/>
        <v/>
      </c>
    </row>
    <row r="24" spans="1:23" x14ac:dyDescent="0.25">
      <c r="A24" s="14" t="str">
        <f t="shared" si="0"/>
        <v/>
      </c>
      <c r="B24" s="56" t="str">
        <f t="shared" ca="1" si="1"/>
        <v/>
      </c>
      <c r="C24" s="30" t="str">
        <f t="shared" si="2"/>
        <v/>
      </c>
      <c r="D24" s="10" t="str">
        <f t="shared" si="3"/>
        <v/>
      </c>
      <c r="E24" s="25" t="str">
        <f t="shared" si="21"/>
        <v/>
      </c>
      <c r="F24" s="31" t="str">
        <f t="shared" si="16"/>
        <v/>
      </c>
      <c r="G24" s="31" t="str">
        <f t="shared" si="17"/>
        <v/>
      </c>
      <c r="H24" s="26" t="str">
        <f t="shared" si="18"/>
        <v/>
      </c>
      <c r="I24" s="25" t="str">
        <f t="shared" si="19"/>
        <v/>
      </c>
      <c r="K24" s="27" t="str">
        <f t="shared" si="20"/>
        <v/>
      </c>
      <c r="L24" s="28" t="str">
        <f t="shared" si="4"/>
        <v/>
      </c>
      <c r="M24" s="29" t="str">
        <f t="shared" si="5"/>
        <v/>
      </c>
      <c r="N24" s="28" t="str">
        <f t="shared" si="6"/>
        <v/>
      </c>
      <c r="O24" s="29" t="str">
        <f t="shared" si="7"/>
        <v/>
      </c>
      <c r="P24" s="28" t="str">
        <f t="shared" si="8"/>
        <v/>
      </c>
      <c r="Q24" s="29" t="str">
        <f t="shared" si="9"/>
        <v/>
      </c>
      <c r="R24" s="28" t="str">
        <f t="shared" si="10"/>
        <v/>
      </c>
      <c r="S24" s="29" t="str">
        <f t="shared" si="11"/>
        <v/>
      </c>
      <c r="T24" s="28" t="str">
        <f t="shared" si="12"/>
        <v/>
      </c>
      <c r="U24" s="29" t="str">
        <f t="shared" si="13"/>
        <v/>
      </c>
      <c r="V24" s="28" t="str">
        <f t="shared" si="14"/>
        <v/>
      </c>
      <c r="W24" s="29" t="str">
        <f t="shared" si="15"/>
        <v/>
      </c>
    </row>
    <row r="25" spans="1:23" x14ac:dyDescent="0.25">
      <c r="A25" s="14" t="str">
        <f t="shared" si="0"/>
        <v/>
      </c>
      <c r="B25" s="56" t="str">
        <f t="shared" ca="1" si="1"/>
        <v/>
      </c>
      <c r="C25" s="30" t="str">
        <f t="shared" si="2"/>
        <v/>
      </c>
      <c r="D25" s="10" t="str">
        <f t="shared" si="3"/>
        <v/>
      </c>
      <c r="E25" s="25" t="str">
        <f t="shared" si="21"/>
        <v/>
      </c>
      <c r="F25" s="31" t="str">
        <f t="shared" si="16"/>
        <v/>
      </c>
      <c r="G25" s="31" t="str">
        <f t="shared" si="17"/>
        <v/>
      </c>
      <c r="H25" s="26" t="str">
        <f t="shared" si="18"/>
        <v/>
      </c>
      <c r="I25" s="25" t="str">
        <f t="shared" si="19"/>
        <v/>
      </c>
      <c r="K25" s="27" t="str">
        <f t="shared" si="20"/>
        <v/>
      </c>
      <c r="L25" s="28" t="str">
        <f t="shared" si="4"/>
        <v/>
      </c>
      <c r="M25" s="29" t="str">
        <f t="shared" si="5"/>
        <v/>
      </c>
      <c r="N25" s="28" t="str">
        <f t="shared" si="6"/>
        <v/>
      </c>
      <c r="O25" s="29" t="str">
        <f t="shared" si="7"/>
        <v/>
      </c>
      <c r="P25" s="28" t="str">
        <f t="shared" si="8"/>
        <v/>
      </c>
      <c r="Q25" s="29" t="str">
        <f t="shared" si="9"/>
        <v/>
      </c>
      <c r="R25" s="28" t="str">
        <f t="shared" si="10"/>
        <v/>
      </c>
      <c r="S25" s="29" t="str">
        <f t="shared" si="11"/>
        <v/>
      </c>
      <c r="T25" s="28" t="str">
        <f t="shared" si="12"/>
        <v/>
      </c>
      <c r="U25" s="29" t="str">
        <f t="shared" si="13"/>
        <v/>
      </c>
      <c r="V25" s="28" t="str">
        <f t="shared" si="14"/>
        <v/>
      </c>
      <c r="W25" s="29" t="str">
        <f t="shared" si="15"/>
        <v/>
      </c>
    </row>
    <row r="26" spans="1:23" x14ac:dyDescent="0.25">
      <c r="A26" s="14" t="str">
        <f t="shared" si="0"/>
        <v/>
      </c>
      <c r="B26" s="56" t="str">
        <f t="shared" ca="1" si="1"/>
        <v/>
      </c>
      <c r="C26" s="30" t="str">
        <f t="shared" si="2"/>
        <v/>
      </c>
      <c r="D26" s="10" t="str">
        <f t="shared" si="3"/>
        <v/>
      </c>
      <c r="E26" s="25" t="str">
        <f t="shared" si="21"/>
        <v/>
      </c>
      <c r="F26" s="31" t="str">
        <f t="shared" si="16"/>
        <v/>
      </c>
      <c r="G26" s="31" t="str">
        <f t="shared" si="17"/>
        <v/>
      </c>
      <c r="H26" s="26" t="str">
        <f t="shared" si="18"/>
        <v/>
      </c>
      <c r="I26" s="25" t="str">
        <f t="shared" si="19"/>
        <v/>
      </c>
      <c r="K26" s="27" t="str">
        <f t="shared" si="20"/>
        <v/>
      </c>
      <c r="L26" s="28" t="str">
        <f t="shared" si="4"/>
        <v/>
      </c>
      <c r="M26" s="29" t="str">
        <f t="shared" si="5"/>
        <v/>
      </c>
      <c r="N26" s="28" t="str">
        <f t="shared" si="6"/>
        <v/>
      </c>
      <c r="O26" s="29" t="str">
        <f t="shared" si="7"/>
        <v/>
      </c>
      <c r="P26" s="28" t="str">
        <f t="shared" si="8"/>
        <v/>
      </c>
      <c r="Q26" s="29" t="str">
        <f t="shared" si="9"/>
        <v/>
      </c>
      <c r="R26" s="28" t="str">
        <f t="shared" si="10"/>
        <v/>
      </c>
      <c r="S26" s="29" t="str">
        <f t="shared" si="11"/>
        <v/>
      </c>
      <c r="T26" s="28" t="str">
        <f t="shared" si="12"/>
        <v/>
      </c>
      <c r="U26" s="29" t="str">
        <f t="shared" si="13"/>
        <v/>
      </c>
      <c r="V26" s="28" t="str">
        <f t="shared" si="14"/>
        <v/>
      </c>
      <c r="W26" s="29" t="str">
        <f t="shared" si="15"/>
        <v/>
      </c>
    </row>
    <row r="27" spans="1:23" x14ac:dyDescent="0.25">
      <c r="A27" s="14" t="str">
        <f t="shared" si="0"/>
        <v/>
      </c>
      <c r="B27" s="56" t="str">
        <f t="shared" ca="1" si="1"/>
        <v/>
      </c>
      <c r="C27" s="30" t="str">
        <f t="shared" si="2"/>
        <v/>
      </c>
      <c r="D27" s="10" t="str">
        <f t="shared" si="3"/>
        <v/>
      </c>
      <c r="E27" s="25" t="str">
        <f t="shared" si="21"/>
        <v/>
      </c>
      <c r="F27" s="31" t="str">
        <f t="shared" si="16"/>
        <v/>
      </c>
      <c r="G27" s="31" t="str">
        <f t="shared" si="17"/>
        <v/>
      </c>
      <c r="H27" s="26" t="str">
        <f t="shared" si="18"/>
        <v/>
      </c>
      <c r="I27" s="25" t="str">
        <f t="shared" si="19"/>
        <v/>
      </c>
      <c r="K27" s="27" t="str">
        <f t="shared" si="20"/>
        <v/>
      </c>
      <c r="L27" s="28" t="str">
        <f t="shared" si="4"/>
        <v/>
      </c>
      <c r="M27" s="29" t="str">
        <f t="shared" si="5"/>
        <v/>
      </c>
      <c r="N27" s="28" t="str">
        <f t="shared" si="6"/>
        <v/>
      </c>
      <c r="O27" s="29" t="str">
        <f t="shared" si="7"/>
        <v/>
      </c>
      <c r="P27" s="28" t="str">
        <f t="shared" si="8"/>
        <v/>
      </c>
      <c r="Q27" s="29" t="str">
        <f t="shared" si="9"/>
        <v/>
      </c>
      <c r="R27" s="28" t="str">
        <f t="shared" si="10"/>
        <v/>
      </c>
      <c r="S27" s="29" t="str">
        <f t="shared" si="11"/>
        <v/>
      </c>
      <c r="T27" s="28" t="str">
        <f t="shared" si="12"/>
        <v/>
      </c>
      <c r="U27" s="29" t="str">
        <f t="shared" si="13"/>
        <v/>
      </c>
      <c r="V27" s="28" t="str">
        <f t="shared" si="14"/>
        <v/>
      </c>
      <c r="W27" s="29" t="str">
        <f t="shared" si="15"/>
        <v/>
      </c>
    </row>
    <row r="28" spans="1:23" x14ac:dyDescent="0.25">
      <c r="A28" s="14" t="str">
        <f t="shared" si="0"/>
        <v/>
      </c>
      <c r="B28" s="56" t="str">
        <f t="shared" ca="1" si="1"/>
        <v/>
      </c>
      <c r="C28" s="30" t="str">
        <f t="shared" si="2"/>
        <v/>
      </c>
      <c r="D28" s="10" t="str">
        <f t="shared" si="3"/>
        <v/>
      </c>
      <c r="E28" s="25" t="str">
        <f t="shared" si="21"/>
        <v/>
      </c>
      <c r="F28" s="31" t="str">
        <f t="shared" si="16"/>
        <v/>
      </c>
      <c r="G28" s="31" t="str">
        <f t="shared" si="17"/>
        <v/>
      </c>
      <c r="H28" s="26" t="str">
        <f t="shared" si="18"/>
        <v/>
      </c>
      <c r="I28" s="25" t="str">
        <f t="shared" si="19"/>
        <v/>
      </c>
      <c r="K28" s="27" t="str">
        <f t="shared" si="20"/>
        <v/>
      </c>
      <c r="L28" s="28" t="str">
        <f t="shared" si="4"/>
        <v/>
      </c>
      <c r="M28" s="29" t="str">
        <f t="shared" si="5"/>
        <v/>
      </c>
      <c r="N28" s="28" t="str">
        <f t="shared" si="6"/>
        <v/>
      </c>
      <c r="O28" s="29" t="str">
        <f t="shared" si="7"/>
        <v/>
      </c>
      <c r="P28" s="28" t="str">
        <f t="shared" si="8"/>
        <v/>
      </c>
      <c r="Q28" s="29" t="str">
        <f t="shared" si="9"/>
        <v/>
      </c>
      <c r="R28" s="28" t="str">
        <f t="shared" si="10"/>
        <v/>
      </c>
      <c r="S28" s="29" t="str">
        <f t="shared" si="11"/>
        <v/>
      </c>
      <c r="T28" s="28" t="str">
        <f t="shared" si="12"/>
        <v/>
      </c>
      <c r="U28" s="29" t="str">
        <f t="shared" si="13"/>
        <v/>
      </c>
      <c r="V28" s="28" t="str">
        <f t="shared" si="14"/>
        <v/>
      </c>
      <c r="W28" s="29" t="str">
        <f t="shared" si="15"/>
        <v/>
      </c>
    </row>
    <row r="29" spans="1:23" x14ac:dyDescent="0.25">
      <c r="A29" s="14" t="str">
        <f t="shared" si="0"/>
        <v/>
      </c>
      <c r="B29" s="56" t="str">
        <f t="shared" ca="1" si="1"/>
        <v/>
      </c>
      <c r="C29" s="30" t="str">
        <f t="shared" si="2"/>
        <v/>
      </c>
      <c r="D29" s="10" t="str">
        <f t="shared" si="3"/>
        <v/>
      </c>
      <c r="E29" s="25" t="str">
        <f t="shared" si="21"/>
        <v/>
      </c>
      <c r="F29" s="31" t="str">
        <f t="shared" si="16"/>
        <v/>
      </c>
      <c r="G29" s="31" t="str">
        <f t="shared" si="17"/>
        <v/>
      </c>
      <c r="H29" s="26" t="str">
        <f t="shared" si="18"/>
        <v/>
      </c>
      <c r="I29" s="25" t="str">
        <f t="shared" si="19"/>
        <v/>
      </c>
      <c r="K29" s="27" t="str">
        <f t="shared" si="20"/>
        <v/>
      </c>
      <c r="L29" s="28" t="str">
        <f t="shared" si="4"/>
        <v/>
      </c>
      <c r="M29" s="29" t="str">
        <f t="shared" si="5"/>
        <v/>
      </c>
      <c r="N29" s="28" t="str">
        <f t="shared" si="6"/>
        <v/>
      </c>
      <c r="O29" s="29" t="str">
        <f t="shared" si="7"/>
        <v/>
      </c>
      <c r="P29" s="28" t="str">
        <f t="shared" si="8"/>
        <v/>
      </c>
      <c r="Q29" s="29" t="str">
        <f t="shared" si="9"/>
        <v/>
      </c>
      <c r="R29" s="28" t="str">
        <f t="shared" si="10"/>
        <v/>
      </c>
      <c r="S29" s="29" t="str">
        <f t="shared" si="11"/>
        <v/>
      </c>
      <c r="T29" s="28" t="str">
        <f t="shared" si="12"/>
        <v/>
      </c>
      <c r="U29" s="29" t="str">
        <f t="shared" si="13"/>
        <v/>
      </c>
      <c r="V29" s="28" t="str">
        <f t="shared" si="14"/>
        <v/>
      </c>
      <c r="W29" s="29" t="str">
        <f t="shared" si="15"/>
        <v/>
      </c>
    </row>
    <row r="30" spans="1:23" x14ac:dyDescent="0.25">
      <c r="A30" s="14" t="str">
        <f t="shared" si="0"/>
        <v/>
      </c>
      <c r="B30" s="56" t="str">
        <f t="shared" ca="1" si="1"/>
        <v/>
      </c>
      <c r="C30" s="30" t="str">
        <f t="shared" si="2"/>
        <v/>
      </c>
      <c r="D30" s="10" t="str">
        <f t="shared" si="3"/>
        <v/>
      </c>
      <c r="E30" s="25" t="str">
        <f t="shared" si="21"/>
        <v/>
      </c>
      <c r="F30" s="31" t="str">
        <f t="shared" si="16"/>
        <v/>
      </c>
      <c r="G30" s="31" t="str">
        <f t="shared" si="17"/>
        <v/>
      </c>
      <c r="H30" s="26" t="str">
        <f t="shared" si="18"/>
        <v/>
      </c>
      <c r="I30" s="25" t="str">
        <f t="shared" si="19"/>
        <v/>
      </c>
      <c r="K30" s="27" t="str">
        <f t="shared" si="20"/>
        <v/>
      </c>
      <c r="L30" s="28" t="str">
        <f t="shared" si="4"/>
        <v/>
      </c>
      <c r="M30" s="29" t="str">
        <f t="shared" si="5"/>
        <v/>
      </c>
      <c r="N30" s="28" t="str">
        <f t="shared" si="6"/>
        <v/>
      </c>
      <c r="O30" s="29" t="str">
        <f t="shared" si="7"/>
        <v/>
      </c>
      <c r="P30" s="28" t="str">
        <f t="shared" si="8"/>
        <v/>
      </c>
      <c r="Q30" s="29" t="str">
        <f t="shared" si="9"/>
        <v/>
      </c>
      <c r="R30" s="28" t="str">
        <f t="shared" si="10"/>
        <v/>
      </c>
      <c r="S30" s="29" t="str">
        <f t="shared" si="11"/>
        <v/>
      </c>
      <c r="T30" s="28" t="str">
        <f t="shared" si="12"/>
        <v/>
      </c>
      <c r="U30" s="29" t="str">
        <f t="shared" si="13"/>
        <v/>
      </c>
      <c r="V30" s="28" t="str">
        <f t="shared" si="14"/>
        <v/>
      </c>
      <c r="W30" s="29" t="str">
        <f t="shared" si="15"/>
        <v/>
      </c>
    </row>
    <row r="31" spans="1:23" x14ac:dyDescent="0.25">
      <c r="A31" s="14" t="str">
        <f t="shared" si="0"/>
        <v/>
      </c>
      <c r="B31" s="56" t="str">
        <f t="shared" ca="1" si="1"/>
        <v/>
      </c>
      <c r="C31" s="30" t="str">
        <f t="shared" si="2"/>
        <v/>
      </c>
      <c r="D31" s="10" t="str">
        <f t="shared" si="3"/>
        <v/>
      </c>
      <c r="E31" s="25" t="str">
        <f t="shared" si="21"/>
        <v/>
      </c>
      <c r="F31" s="31" t="str">
        <f t="shared" si="16"/>
        <v/>
      </c>
      <c r="G31" s="31" t="str">
        <f t="shared" si="17"/>
        <v/>
      </c>
      <c r="H31" s="26" t="str">
        <f t="shared" si="18"/>
        <v/>
      </c>
      <c r="I31" s="25" t="str">
        <f t="shared" si="19"/>
        <v/>
      </c>
      <c r="K31" s="27" t="str">
        <f t="shared" si="20"/>
        <v/>
      </c>
      <c r="L31" s="28" t="str">
        <f t="shared" si="4"/>
        <v/>
      </c>
      <c r="M31" s="29" t="str">
        <f t="shared" si="5"/>
        <v/>
      </c>
      <c r="N31" s="28" t="str">
        <f t="shared" si="6"/>
        <v/>
      </c>
      <c r="O31" s="29" t="str">
        <f t="shared" si="7"/>
        <v/>
      </c>
      <c r="P31" s="28" t="str">
        <f t="shared" si="8"/>
        <v/>
      </c>
      <c r="Q31" s="29" t="str">
        <f t="shared" si="9"/>
        <v/>
      </c>
      <c r="R31" s="28" t="str">
        <f t="shared" si="10"/>
        <v/>
      </c>
      <c r="S31" s="29" t="str">
        <f t="shared" si="11"/>
        <v/>
      </c>
      <c r="T31" s="28" t="str">
        <f t="shared" si="12"/>
        <v/>
      </c>
      <c r="U31" s="29" t="str">
        <f t="shared" si="13"/>
        <v/>
      </c>
      <c r="V31" s="28" t="str">
        <f t="shared" si="14"/>
        <v/>
      </c>
      <c r="W31" s="29" t="str">
        <f t="shared" si="15"/>
        <v/>
      </c>
    </row>
    <row r="32" spans="1:23" x14ac:dyDescent="0.25">
      <c r="A32" s="14" t="str">
        <f t="shared" si="0"/>
        <v/>
      </c>
      <c r="B32" s="56" t="str">
        <f t="shared" ca="1" si="1"/>
        <v/>
      </c>
      <c r="C32" s="30" t="str">
        <f t="shared" si="2"/>
        <v/>
      </c>
      <c r="D32" s="10" t="str">
        <f t="shared" si="3"/>
        <v/>
      </c>
      <c r="E32" s="25" t="str">
        <f t="shared" si="21"/>
        <v/>
      </c>
      <c r="F32" s="31" t="str">
        <f t="shared" si="16"/>
        <v/>
      </c>
      <c r="G32" s="31" t="str">
        <f t="shared" si="17"/>
        <v/>
      </c>
      <c r="H32" s="26" t="str">
        <f t="shared" si="18"/>
        <v/>
      </c>
      <c r="I32" s="25" t="str">
        <f t="shared" si="19"/>
        <v/>
      </c>
      <c r="K32" s="27" t="str">
        <f t="shared" si="20"/>
        <v/>
      </c>
      <c r="L32" s="28" t="str">
        <f t="shared" si="4"/>
        <v/>
      </c>
      <c r="M32" s="29" t="str">
        <f t="shared" si="5"/>
        <v/>
      </c>
      <c r="N32" s="28" t="str">
        <f t="shared" si="6"/>
        <v/>
      </c>
      <c r="O32" s="29" t="str">
        <f t="shared" si="7"/>
        <v/>
      </c>
      <c r="P32" s="28" t="str">
        <f t="shared" si="8"/>
        <v/>
      </c>
      <c r="Q32" s="29" t="str">
        <f t="shared" si="9"/>
        <v/>
      </c>
      <c r="R32" s="28" t="str">
        <f t="shared" si="10"/>
        <v/>
      </c>
      <c r="S32" s="29" t="str">
        <f t="shared" si="11"/>
        <v/>
      </c>
      <c r="T32" s="28" t="str">
        <f t="shared" si="12"/>
        <v/>
      </c>
      <c r="U32" s="29" t="str">
        <f t="shared" si="13"/>
        <v/>
      </c>
      <c r="V32" s="28" t="str">
        <f t="shared" si="14"/>
        <v/>
      </c>
      <c r="W32" s="29" t="str">
        <f t="shared" si="15"/>
        <v/>
      </c>
    </row>
    <row r="33" spans="1:23" x14ac:dyDescent="0.25">
      <c r="A33" s="14" t="str">
        <f t="shared" si="0"/>
        <v/>
      </c>
      <c r="B33" s="56" t="str">
        <f t="shared" ca="1" si="1"/>
        <v/>
      </c>
      <c r="C33" s="30" t="str">
        <f t="shared" si="2"/>
        <v/>
      </c>
      <c r="D33" s="10" t="str">
        <f t="shared" si="3"/>
        <v/>
      </c>
      <c r="E33" s="25" t="str">
        <f t="shared" si="21"/>
        <v/>
      </c>
      <c r="F33" s="31" t="str">
        <f t="shared" si="16"/>
        <v/>
      </c>
      <c r="G33" s="31" t="str">
        <f t="shared" si="17"/>
        <v/>
      </c>
      <c r="H33" s="26" t="str">
        <f t="shared" si="18"/>
        <v/>
      </c>
      <c r="I33" s="25" t="str">
        <f t="shared" si="19"/>
        <v/>
      </c>
      <c r="K33" s="27" t="str">
        <f t="shared" si="20"/>
        <v/>
      </c>
      <c r="L33" s="28" t="str">
        <f t="shared" si="4"/>
        <v/>
      </c>
      <c r="M33" s="29" t="str">
        <f t="shared" si="5"/>
        <v/>
      </c>
      <c r="N33" s="28" t="str">
        <f t="shared" si="6"/>
        <v/>
      </c>
      <c r="O33" s="29" t="str">
        <f t="shared" si="7"/>
        <v/>
      </c>
      <c r="P33" s="28" t="str">
        <f t="shared" si="8"/>
        <v/>
      </c>
      <c r="Q33" s="29" t="str">
        <f t="shared" si="9"/>
        <v/>
      </c>
      <c r="R33" s="28" t="str">
        <f t="shared" si="10"/>
        <v/>
      </c>
      <c r="S33" s="29" t="str">
        <f t="shared" si="11"/>
        <v/>
      </c>
      <c r="T33" s="28" t="str">
        <f t="shared" si="12"/>
        <v/>
      </c>
      <c r="U33" s="29" t="str">
        <f t="shared" si="13"/>
        <v/>
      </c>
      <c r="V33" s="28" t="str">
        <f t="shared" si="14"/>
        <v/>
      </c>
      <c r="W33" s="29" t="str">
        <f t="shared" si="15"/>
        <v/>
      </c>
    </row>
    <row r="34" spans="1:23" x14ac:dyDescent="0.25">
      <c r="A34" s="14" t="str">
        <f t="shared" si="0"/>
        <v/>
      </c>
      <c r="B34" s="56" t="str">
        <f t="shared" ca="1" si="1"/>
        <v/>
      </c>
      <c r="C34" s="30" t="str">
        <f t="shared" si="2"/>
        <v/>
      </c>
      <c r="D34" s="10" t="str">
        <f t="shared" si="3"/>
        <v/>
      </c>
      <c r="E34" s="25" t="str">
        <f t="shared" si="21"/>
        <v/>
      </c>
      <c r="F34" s="31" t="str">
        <f t="shared" si="16"/>
        <v/>
      </c>
      <c r="G34" s="31" t="str">
        <f t="shared" si="17"/>
        <v/>
      </c>
      <c r="H34" s="26" t="str">
        <f t="shared" si="18"/>
        <v/>
      </c>
      <c r="I34" s="25" t="str">
        <f t="shared" si="19"/>
        <v/>
      </c>
      <c r="K34" s="27" t="str">
        <f t="shared" si="20"/>
        <v/>
      </c>
      <c r="L34" s="28" t="str">
        <f t="shared" si="4"/>
        <v/>
      </c>
      <c r="M34" s="29" t="str">
        <f t="shared" si="5"/>
        <v/>
      </c>
      <c r="N34" s="28" t="str">
        <f t="shared" si="6"/>
        <v/>
      </c>
      <c r="O34" s="29" t="str">
        <f t="shared" si="7"/>
        <v/>
      </c>
      <c r="P34" s="28" t="str">
        <f t="shared" si="8"/>
        <v/>
      </c>
      <c r="Q34" s="29" t="str">
        <f t="shared" si="9"/>
        <v/>
      </c>
      <c r="R34" s="28" t="str">
        <f t="shared" si="10"/>
        <v/>
      </c>
      <c r="S34" s="29" t="str">
        <f t="shared" si="11"/>
        <v/>
      </c>
      <c r="T34" s="28" t="str">
        <f t="shared" si="12"/>
        <v/>
      </c>
      <c r="U34" s="29" t="str">
        <f t="shared" si="13"/>
        <v/>
      </c>
      <c r="V34" s="28" t="str">
        <f t="shared" si="14"/>
        <v/>
      </c>
      <c r="W34" s="29" t="str">
        <f t="shared" si="15"/>
        <v/>
      </c>
    </row>
    <row r="35" spans="1:23" x14ac:dyDescent="0.25">
      <c r="A35" s="14" t="str">
        <f t="shared" si="0"/>
        <v/>
      </c>
      <c r="B35" s="56" t="str">
        <f t="shared" ca="1" si="1"/>
        <v/>
      </c>
      <c r="C35" s="30" t="str">
        <f t="shared" si="2"/>
        <v/>
      </c>
      <c r="D35" s="10" t="str">
        <f t="shared" si="3"/>
        <v/>
      </c>
      <c r="E35" s="25" t="str">
        <f t="shared" si="21"/>
        <v/>
      </c>
      <c r="F35" s="31" t="str">
        <f t="shared" si="16"/>
        <v/>
      </c>
      <c r="G35" s="31" t="str">
        <f t="shared" si="17"/>
        <v/>
      </c>
      <c r="H35" s="26" t="str">
        <f t="shared" si="18"/>
        <v/>
      </c>
      <c r="I35" s="25" t="str">
        <f t="shared" si="19"/>
        <v/>
      </c>
      <c r="K35" s="27" t="str">
        <f t="shared" si="20"/>
        <v/>
      </c>
      <c r="L35" s="28" t="str">
        <f t="shared" si="4"/>
        <v/>
      </c>
      <c r="M35" s="29" t="str">
        <f t="shared" si="5"/>
        <v/>
      </c>
      <c r="N35" s="28" t="str">
        <f t="shared" si="6"/>
        <v/>
      </c>
      <c r="O35" s="29" t="str">
        <f t="shared" si="7"/>
        <v/>
      </c>
      <c r="P35" s="28" t="str">
        <f t="shared" si="8"/>
        <v/>
      </c>
      <c r="Q35" s="29" t="str">
        <f t="shared" si="9"/>
        <v/>
      </c>
      <c r="R35" s="28" t="str">
        <f t="shared" si="10"/>
        <v/>
      </c>
      <c r="S35" s="29" t="str">
        <f t="shared" si="11"/>
        <v/>
      </c>
      <c r="T35" s="28" t="str">
        <f t="shared" si="12"/>
        <v/>
      </c>
      <c r="U35" s="29" t="str">
        <f t="shared" si="13"/>
        <v/>
      </c>
      <c r="V35" s="28" t="str">
        <f t="shared" si="14"/>
        <v/>
      </c>
      <c r="W35" s="29" t="str">
        <f t="shared" si="15"/>
        <v/>
      </c>
    </row>
    <row r="36" spans="1:23" x14ac:dyDescent="0.25">
      <c r="A36" s="14" t="str">
        <f t="shared" si="0"/>
        <v/>
      </c>
      <c r="B36" s="56" t="str">
        <f t="shared" ca="1" si="1"/>
        <v/>
      </c>
      <c r="C36" s="30" t="str">
        <f t="shared" si="2"/>
        <v/>
      </c>
      <c r="D36" s="10" t="str">
        <f t="shared" si="3"/>
        <v/>
      </c>
      <c r="E36" s="25" t="str">
        <f t="shared" si="21"/>
        <v/>
      </c>
      <c r="F36" s="31" t="str">
        <f t="shared" si="16"/>
        <v/>
      </c>
      <c r="G36" s="31" t="str">
        <f t="shared" si="17"/>
        <v/>
      </c>
      <c r="H36" s="26" t="str">
        <f t="shared" si="18"/>
        <v/>
      </c>
      <c r="I36" s="25" t="str">
        <f t="shared" si="19"/>
        <v/>
      </c>
      <c r="K36" s="27" t="str">
        <f t="shared" si="20"/>
        <v/>
      </c>
      <c r="L36" s="28" t="str">
        <f t="shared" si="4"/>
        <v/>
      </c>
      <c r="M36" s="29" t="str">
        <f t="shared" si="5"/>
        <v/>
      </c>
      <c r="N36" s="28" t="str">
        <f t="shared" si="6"/>
        <v/>
      </c>
      <c r="O36" s="29" t="str">
        <f t="shared" si="7"/>
        <v/>
      </c>
      <c r="P36" s="28" t="str">
        <f t="shared" si="8"/>
        <v/>
      </c>
      <c r="Q36" s="29" t="str">
        <f t="shared" si="9"/>
        <v/>
      </c>
      <c r="R36" s="28" t="str">
        <f t="shared" si="10"/>
        <v/>
      </c>
      <c r="S36" s="29" t="str">
        <f t="shared" si="11"/>
        <v/>
      </c>
      <c r="T36" s="28" t="str">
        <f t="shared" si="12"/>
        <v/>
      </c>
      <c r="U36" s="29" t="str">
        <f t="shared" si="13"/>
        <v/>
      </c>
      <c r="V36" s="28" t="str">
        <f t="shared" si="14"/>
        <v/>
      </c>
      <c r="W36" s="29" t="str">
        <f t="shared" si="15"/>
        <v/>
      </c>
    </row>
    <row r="37" spans="1:23" x14ac:dyDescent="0.25">
      <c r="A37" s="14" t="str">
        <f t="shared" si="0"/>
        <v/>
      </c>
      <c r="B37" s="56" t="str">
        <f t="shared" ca="1" si="1"/>
        <v/>
      </c>
      <c r="C37" s="30" t="str">
        <f t="shared" si="2"/>
        <v/>
      </c>
      <c r="D37" s="10" t="str">
        <f t="shared" si="3"/>
        <v/>
      </c>
      <c r="E37" s="25" t="str">
        <f t="shared" si="21"/>
        <v/>
      </c>
      <c r="F37" s="31" t="str">
        <f t="shared" si="16"/>
        <v/>
      </c>
      <c r="G37" s="31" t="str">
        <f t="shared" si="17"/>
        <v/>
      </c>
      <c r="H37" s="26" t="str">
        <f t="shared" si="18"/>
        <v/>
      </c>
      <c r="I37" s="25" t="str">
        <f t="shared" si="19"/>
        <v/>
      </c>
      <c r="K37" s="27" t="str">
        <f t="shared" si="20"/>
        <v/>
      </c>
      <c r="L37" s="28" t="str">
        <f t="shared" si="4"/>
        <v/>
      </c>
      <c r="M37" s="29" t="str">
        <f t="shared" si="5"/>
        <v/>
      </c>
      <c r="N37" s="28" t="str">
        <f t="shared" si="6"/>
        <v/>
      </c>
      <c r="O37" s="29" t="str">
        <f t="shared" si="7"/>
        <v/>
      </c>
      <c r="P37" s="28" t="str">
        <f t="shared" si="8"/>
        <v/>
      </c>
      <c r="Q37" s="29" t="str">
        <f t="shared" si="9"/>
        <v/>
      </c>
      <c r="R37" s="28" t="str">
        <f t="shared" si="10"/>
        <v/>
      </c>
      <c r="S37" s="29" t="str">
        <f t="shared" si="11"/>
        <v/>
      </c>
      <c r="T37" s="28" t="str">
        <f t="shared" si="12"/>
        <v/>
      </c>
      <c r="U37" s="29" t="str">
        <f t="shared" si="13"/>
        <v/>
      </c>
      <c r="V37" s="28" t="str">
        <f t="shared" si="14"/>
        <v/>
      </c>
      <c r="W37" s="29" t="str">
        <f t="shared" si="15"/>
        <v/>
      </c>
    </row>
    <row r="38" spans="1:23" x14ac:dyDescent="0.25">
      <c r="A38" s="14" t="str">
        <f t="shared" si="0"/>
        <v/>
      </c>
      <c r="B38" s="56" t="str">
        <f t="shared" ca="1" si="1"/>
        <v/>
      </c>
      <c r="C38" s="30" t="str">
        <f t="shared" si="2"/>
        <v/>
      </c>
      <c r="D38" s="10" t="str">
        <f t="shared" si="3"/>
        <v/>
      </c>
      <c r="E38" s="25" t="str">
        <f t="shared" si="21"/>
        <v/>
      </c>
      <c r="F38" s="31" t="str">
        <f t="shared" si="16"/>
        <v/>
      </c>
      <c r="G38" s="31" t="str">
        <f t="shared" si="17"/>
        <v/>
      </c>
      <c r="H38" s="26" t="str">
        <f t="shared" si="18"/>
        <v/>
      </c>
      <c r="I38" s="25" t="str">
        <f t="shared" si="19"/>
        <v/>
      </c>
      <c r="K38" s="27" t="str">
        <f t="shared" si="20"/>
        <v/>
      </c>
      <c r="L38" s="28" t="str">
        <f t="shared" si="4"/>
        <v/>
      </c>
      <c r="M38" s="29" t="str">
        <f t="shared" si="5"/>
        <v/>
      </c>
      <c r="N38" s="28" t="str">
        <f t="shared" si="6"/>
        <v/>
      </c>
      <c r="O38" s="29" t="str">
        <f t="shared" si="7"/>
        <v/>
      </c>
      <c r="P38" s="28" t="str">
        <f t="shared" si="8"/>
        <v/>
      </c>
      <c r="Q38" s="29" t="str">
        <f t="shared" si="9"/>
        <v/>
      </c>
      <c r="R38" s="28" t="str">
        <f t="shared" si="10"/>
        <v/>
      </c>
      <c r="S38" s="29" t="str">
        <f t="shared" si="11"/>
        <v/>
      </c>
      <c r="T38" s="28" t="str">
        <f t="shared" si="12"/>
        <v/>
      </c>
      <c r="U38" s="29" t="str">
        <f t="shared" si="13"/>
        <v/>
      </c>
      <c r="V38" s="28" t="str">
        <f t="shared" si="14"/>
        <v/>
      </c>
      <c r="W38" s="29" t="str">
        <f t="shared" si="15"/>
        <v/>
      </c>
    </row>
    <row r="39" spans="1:23" x14ac:dyDescent="0.25">
      <c r="A39" s="14" t="str">
        <f t="shared" si="0"/>
        <v/>
      </c>
      <c r="B39" s="56" t="str">
        <f t="shared" ca="1" si="1"/>
        <v/>
      </c>
      <c r="C39" s="30" t="str">
        <f t="shared" si="2"/>
        <v/>
      </c>
      <c r="D39" s="10" t="str">
        <f t="shared" si="3"/>
        <v/>
      </c>
      <c r="E39" s="25" t="str">
        <f t="shared" si="21"/>
        <v/>
      </c>
      <c r="F39" s="31" t="str">
        <f t="shared" si="16"/>
        <v/>
      </c>
      <c r="G39" s="31" t="str">
        <f t="shared" si="17"/>
        <v/>
      </c>
      <c r="H39" s="26" t="str">
        <f t="shared" si="18"/>
        <v/>
      </c>
      <c r="I39" s="25" t="str">
        <f t="shared" si="19"/>
        <v/>
      </c>
      <c r="K39" s="27" t="str">
        <f t="shared" si="20"/>
        <v/>
      </c>
      <c r="L39" s="28" t="str">
        <f t="shared" si="4"/>
        <v/>
      </c>
      <c r="M39" s="29" t="str">
        <f t="shared" si="5"/>
        <v/>
      </c>
      <c r="N39" s="28" t="str">
        <f t="shared" si="6"/>
        <v/>
      </c>
      <c r="O39" s="29" t="str">
        <f t="shared" si="7"/>
        <v/>
      </c>
      <c r="P39" s="28" t="str">
        <f t="shared" si="8"/>
        <v/>
      </c>
      <c r="Q39" s="29" t="str">
        <f t="shared" si="9"/>
        <v/>
      </c>
      <c r="R39" s="28" t="str">
        <f t="shared" si="10"/>
        <v/>
      </c>
      <c r="S39" s="29" t="str">
        <f t="shared" si="11"/>
        <v/>
      </c>
      <c r="T39" s="28" t="str">
        <f t="shared" si="12"/>
        <v/>
      </c>
      <c r="U39" s="29" t="str">
        <f t="shared" si="13"/>
        <v/>
      </c>
      <c r="V39" s="28" t="str">
        <f t="shared" si="14"/>
        <v/>
      </c>
      <c r="W39" s="29" t="str">
        <f t="shared" si="15"/>
        <v/>
      </c>
    </row>
    <row r="40" spans="1:23" x14ac:dyDescent="0.25">
      <c r="A40" s="14" t="str">
        <f t="shared" si="0"/>
        <v/>
      </c>
      <c r="B40" s="56" t="str">
        <f t="shared" ca="1" si="1"/>
        <v/>
      </c>
      <c r="C40" s="30" t="str">
        <f t="shared" si="2"/>
        <v/>
      </c>
      <c r="D40" s="10" t="str">
        <f t="shared" si="3"/>
        <v/>
      </c>
      <c r="E40" s="25" t="str">
        <f t="shared" si="21"/>
        <v/>
      </c>
      <c r="F40" s="31" t="str">
        <f t="shared" si="16"/>
        <v/>
      </c>
      <c r="G40" s="31" t="str">
        <f t="shared" si="17"/>
        <v/>
      </c>
      <c r="H40" s="26" t="str">
        <f t="shared" si="18"/>
        <v/>
      </c>
      <c r="I40" s="25" t="str">
        <f t="shared" si="19"/>
        <v/>
      </c>
      <c r="K40" s="27" t="str">
        <f t="shared" si="20"/>
        <v/>
      </c>
      <c r="L40" s="28" t="str">
        <f t="shared" si="4"/>
        <v/>
      </c>
      <c r="M40" s="29" t="str">
        <f t="shared" si="5"/>
        <v/>
      </c>
      <c r="N40" s="28" t="str">
        <f t="shared" si="6"/>
        <v/>
      </c>
      <c r="O40" s="29" t="str">
        <f t="shared" si="7"/>
        <v/>
      </c>
      <c r="P40" s="28" t="str">
        <f t="shared" si="8"/>
        <v/>
      </c>
      <c r="Q40" s="29" t="str">
        <f t="shared" si="9"/>
        <v/>
      </c>
      <c r="R40" s="28" t="str">
        <f t="shared" si="10"/>
        <v/>
      </c>
      <c r="S40" s="29" t="str">
        <f t="shared" si="11"/>
        <v/>
      </c>
      <c r="T40" s="28" t="str">
        <f t="shared" si="12"/>
        <v/>
      </c>
      <c r="U40" s="29" t="str">
        <f t="shared" si="13"/>
        <v/>
      </c>
      <c r="V40" s="28" t="str">
        <f t="shared" si="14"/>
        <v/>
      </c>
      <c r="W40" s="29" t="str">
        <f t="shared" si="15"/>
        <v/>
      </c>
    </row>
    <row r="41" spans="1:23" x14ac:dyDescent="0.25">
      <c r="A41" s="14" t="str">
        <f t="shared" si="0"/>
        <v/>
      </c>
      <c r="B41" s="56" t="str">
        <f t="shared" ca="1" si="1"/>
        <v/>
      </c>
      <c r="C41" s="30" t="str">
        <f t="shared" si="2"/>
        <v/>
      </c>
      <c r="D41" s="10" t="str">
        <f t="shared" si="3"/>
        <v/>
      </c>
      <c r="E41" s="25" t="str">
        <f t="shared" si="21"/>
        <v/>
      </c>
      <c r="F41" s="31" t="str">
        <f t="shared" si="16"/>
        <v/>
      </c>
      <c r="G41" s="31" t="str">
        <f t="shared" si="17"/>
        <v/>
      </c>
      <c r="H41" s="26" t="str">
        <f t="shared" si="18"/>
        <v/>
      </c>
      <c r="I41" s="25" t="str">
        <f t="shared" si="19"/>
        <v/>
      </c>
      <c r="K41" s="27" t="str">
        <f t="shared" si="20"/>
        <v/>
      </c>
      <c r="L41" s="28" t="str">
        <f t="shared" si="4"/>
        <v/>
      </c>
      <c r="M41" s="29" t="str">
        <f t="shared" si="5"/>
        <v/>
      </c>
      <c r="N41" s="28" t="str">
        <f t="shared" si="6"/>
        <v/>
      </c>
      <c r="O41" s="29" t="str">
        <f t="shared" si="7"/>
        <v/>
      </c>
      <c r="P41" s="28" t="str">
        <f t="shared" si="8"/>
        <v/>
      </c>
      <c r="Q41" s="29" t="str">
        <f t="shared" si="9"/>
        <v/>
      </c>
      <c r="R41" s="28" t="str">
        <f t="shared" si="10"/>
        <v/>
      </c>
      <c r="S41" s="29" t="str">
        <f t="shared" si="11"/>
        <v/>
      </c>
      <c r="T41" s="28" t="str">
        <f t="shared" si="12"/>
        <v/>
      </c>
      <c r="U41" s="29" t="str">
        <f t="shared" si="13"/>
        <v/>
      </c>
      <c r="V41" s="28" t="str">
        <f t="shared" si="14"/>
        <v/>
      </c>
      <c r="W41" s="29" t="str">
        <f t="shared" si="15"/>
        <v/>
      </c>
    </row>
    <row r="42" spans="1:23" x14ac:dyDescent="0.25">
      <c r="A42" s="14" t="str">
        <f t="shared" si="0"/>
        <v/>
      </c>
      <c r="B42" s="56" t="str">
        <f t="shared" ca="1" si="1"/>
        <v/>
      </c>
      <c r="C42" s="30" t="str">
        <f t="shared" si="2"/>
        <v/>
      </c>
      <c r="D42" s="10" t="str">
        <f t="shared" si="3"/>
        <v/>
      </c>
      <c r="E42" s="25" t="str">
        <f t="shared" si="21"/>
        <v/>
      </c>
      <c r="F42" s="31" t="str">
        <f t="shared" si="16"/>
        <v/>
      </c>
      <c r="G42" s="31" t="str">
        <f t="shared" si="17"/>
        <v/>
      </c>
      <c r="H42" s="26" t="str">
        <f t="shared" si="18"/>
        <v/>
      </c>
      <c r="I42" s="25" t="str">
        <f t="shared" si="19"/>
        <v/>
      </c>
      <c r="K42" s="27" t="str">
        <f t="shared" si="20"/>
        <v/>
      </c>
      <c r="L42" s="28" t="str">
        <f t="shared" si="4"/>
        <v/>
      </c>
      <c r="M42" s="29" t="str">
        <f t="shared" si="5"/>
        <v/>
      </c>
      <c r="N42" s="28" t="str">
        <f t="shared" si="6"/>
        <v/>
      </c>
      <c r="O42" s="29" t="str">
        <f t="shared" si="7"/>
        <v/>
      </c>
      <c r="P42" s="28" t="str">
        <f t="shared" si="8"/>
        <v/>
      </c>
      <c r="Q42" s="29" t="str">
        <f t="shared" si="9"/>
        <v/>
      </c>
      <c r="R42" s="28" t="str">
        <f t="shared" si="10"/>
        <v/>
      </c>
      <c r="S42" s="29" t="str">
        <f t="shared" si="11"/>
        <v/>
      </c>
      <c r="T42" s="28" t="str">
        <f t="shared" si="12"/>
        <v/>
      </c>
      <c r="U42" s="29" t="str">
        <f t="shared" si="13"/>
        <v/>
      </c>
      <c r="V42" s="28" t="str">
        <f t="shared" si="14"/>
        <v/>
      </c>
      <c r="W42" s="29" t="str">
        <f t="shared" si="15"/>
        <v/>
      </c>
    </row>
    <row r="43" spans="1:23" x14ac:dyDescent="0.25">
      <c r="A43" s="14" t="str">
        <f t="shared" si="0"/>
        <v/>
      </c>
      <c r="B43" s="56" t="str">
        <f t="shared" ca="1" si="1"/>
        <v/>
      </c>
      <c r="C43" s="30" t="str">
        <f t="shared" si="2"/>
        <v/>
      </c>
      <c r="D43" s="10" t="str">
        <f t="shared" si="3"/>
        <v/>
      </c>
      <c r="E43" s="25" t="str">
        <f t="shared" si="21"/>
        <v/>
      </c>
      <c r="F43" s="31" t="str">
        <f t="shared" si="16"/>
        <v/>
      </c>
      <c r="G43" s="31" t="str">
        <f t="shared" si="17"/>
        <v/>
      </c>
      <c r="H43" s="26" t="str">
        <f t="shared" si="18"/>
        <v/>
      </c>
      <c r="I43" s="25" t="str">
        <f t="shared" si="19"/>
        <v/>
      </c>
      <c r="K43" s="27" t="str">
        <f t="shared" si="20"/>
        <v/>
      </c>
      <c r="L43" s="28" t="str">
        <f t="shared" si="4"/>
        <v/>
      </c>
      <c r="M43" s="29" t="str">
        <f t="shared" si="5"/>
        <v/>
      </c>
      <c r="N43" s="28" t="str">
        <f t="shared" si="6"/>
        <v/>
      </c>
      <c r="O43" s="29" t="str">
        <f t="shared" si="7"/>
        <v/>
      </c>
      <c r="P43" s="28" t="str">
        <f t="shared" si="8"/>
        <v/>
      </c>
      <c r="Q43" s="29" t="str">
        <f t="shared" si="9"/>
        <v/>
      </c>
      <c r="R43" s="28" t="str">
        <f t="shared" si="10"/>
        <v/>
      </c>
      <c r="S43" s="29" t="str">
        <f t="shared" si="11"/>
        <v/>
      </c>
      <c r="T43" s="28" t="str">
        <f t="shared" si="12"/>
        <v/>
      </c>
      <c r="U43" s="29" t="str">
        <f t="shared" si="13"/>
        <v/>
      </c>
      <c r="V43" s="28" t="str">
        <f t="shared" si="14"/>
        <v/>
      </c>
      <c r="W43" s="29" t="str">
        <f t="shared" si="15"/>
        <v/>
      </c>
    </row>
    <row r="44" spans="1:23" x14ac:dyDescent="0.25">
      <c r="A44" s="14" t="str">
        <f t="shared" si="0"/>
        <v/>
      </c>
      <c r="B44" s="56" t="str">
        <f t="shared" ca="1" si="1"/>
        <v/>
      </c>
      <c r="C44" s="30" t="str">
        <f t="shared" si="2"/>
        <v/>
      </c>
      <c r="D44" s="10" t="str">
        <f t="shared" si="3"/>
        <v/>
      </c>
      <c r="E44" s="25" t="str">
        <f t="shared" si="21"/>
        <v/>
      </c>
      <c r="F44" s="31" t="str">
        <f t="shared" si="16"/>
        <v/>
      </c>
      <c r="G44" s="31" t="str">
        <f t="shared" si="17"/>
        <v/>
      </c>
      <c r="H44" s="26" t="str">
        <f t="shared" si="18"/>
        <v/>
      </c>
      <c r="I44" s="25" t="str">
        <f t="shared" si="19"/>
        <v/>
      </c>
      <c r="K44" s="27" t="str">
        <f t="shared" si="20"/>
        <v/>
      </c>
      <c r="L44" s="28" t="str">
        <f t="shared" si="4"/>
        <v/>
      </c>
      <c r="M44" s="29" t="str">
        <f t="shared" si="5"/>
        <v/>
      </c>
      <c r="N44" s="28" t="str">
        <f t="shared" si="6"/>
        <v/>
      </c>
      <c r="O44" s="29" t="str">
        <f t="shared" si="7"/>
        <v/>
      </c>
      <c r="P44" s="28" t="str">
        <f t="shared" si="8"/>
        <v/>
      </c>
      <c r="Q44" s="29" t="str">
        <f t="shared" si="9"/>
        <v/>
      </c>
      <c r="R44" s="28" t="str">
        <f t="shared" si="10"/>
        <v/>
      </c>
      <c r="S44" s="29" t="str">
        <f t="shared" si="11"/>
        <v/>
      </c>
      <c r="T44" s="28" t="str">
        <f t="shared" si="12"/>
        <v/>
      </c>
      <c r="U44" s="29" t="str">
        <f t="shared" si="13"/>
        <v/>
      </c>
      <c r="V44" s="28" t="str">
        <f t="shared" si="14"/>
        <v/>
      </c>
      <c r="W44" s="29" t="str">
        <f t="shared" si="15"/>
        <v/>
      </c>
    </row>
    <row r="45" spans="1:23" x14ac:dyDescent="0.25">
      <c r="A45" s="14" t="str">
        <f t="shared" si="0"/>
        <v/>
      </c>
      <c r="B45" s="56" t="str">
        <f t="shared" ca="1" si="1"/>
        <v/>
      </c>
      <c r="C45" s="30" t="str">
        <f t="shared" si="2"/>
        <v/>
      </c>
      <c r="D45" s="10" t="str">
        <f t="shared" si="3"/>
        <v/>
      </c>
      <c r="E45" s="25" t="str">
        <f t="shared" si="21"/>
        <v/>
      </c>
      <c r="F45" s="31" t="str">
        <f t="shared" si="16"/>
        <v/>
      </c>
      <c r="G45" s="31" t="str">
        <f t="shared" si="17"/>
        <v/>
      </c>
      <c r="H45" s="26" t="str">
        <f t="shared" si="18"/>
        <v/>
      </c>
      <c r="I45" s="25" t="str">
        <f t="shared" si="19"/>
        <v/>
      </c>
      <c r="K45" s="27" t="str">
        <f t="shared" si="20"/>
        <v/>
      </c>
      <c r="L45" s="28" t="str">
        <f t="shared" si="4"/>
        <v/>
      </c>
      <c r="M45" s="29" t="str">
        <f t="shared" si="5"/>
        <v/>
      </c>
      <c r="N45" s="28" t="str">
        <f t="shared" si="6"/>
        <v/>
      </c>
      <c r="O45" s="29" t="str">
        <f t="shared" si="7"/>
        <v/>
      </c>
      <c r="P45" s="28" t="str">
        <f t="shared" si="8"/>
        <v/>
      </c>
      <c r="Q45" s="29" t="str">
        <f t="shared" si="9"/>
        <v/>
      </c>
      <c r="R45" s="28" t="str">
        <f t="shared" si="10"/>
        <v/>
      </c>
      <c r="S45" s="29" t="str">
        <f t="shared" si="11"/>
        <v/>
      </c>
      <c r="T45" s="28" t="str">
        <f t="shared" si="12"/>
        <v/>
      </c>
      <c r="U45" s="29" t="str">
        <f t="shared" si="13"/>
        <v/>
      </c>
      <c r="V45" s="28" t="str">
        <f t="shared" si="14"/>
        <v/>
      </c>
      <c r="W45" s="29" t="str">
        <f t="shared" si="15"/>
        <v/>
      </c>
    </row>
    <row r="46" spans="1:23" x14ac:dyDescent="0.25">
      <c r="A46" s="14" t="str">
        <f t="shared" si="0"/>
        <v/>
      </c>
      <c r="B46" s="56" t="str">
        <f t="shared" ca="1" si="1"/>
        <v/>
      </c>
      <c r="C46" s="30" t="str">
        <f t="shared" si="2"/>
        <v/>
      </c>
      <c r="D46" s="10" t="str">
        <f t="shared" si="3"/>
        <v/>
      </c>
      <c r="E46" s="25" t="str">
        <f t="shared" si="21"/>
        <v/>
      </c>
      <c r="F46" s="31" t="str">
        <f t="shared" si="16"/>
        <v/>
      </c>
      <c r="G46" s="31" t="str">
        <f t="shared" si="17"/>
        <v/>
      </c>
      <c r="H46" s="26" t="str">
        <f t="shared" si="18"/>
        <v/>
      </c>
      <c r="I46" s="25" t="str">
        <f t="shared" si="19"/>
        <v/>
      </c>
      <c r="K46" s="27" t="str">
        <f t="shared" si="20"/>
        <v/>
      </c>
      <c r="L46" s="28" t="str">
        <f t="shared" si="4"/>
        <v/>
      </c>
      <c r="M46" s="29" t="str">
        <f t="shared" si="5"/>
        <v/>
      </c>
      <c r="N46" s="28" t="str">
        <f t="shared" si="6"/>
        <v/>
      </c>
      <c r="O46" s="29" t="str">
        <f t="shared" si="7"/>
        <v/>
      </c>
      <c r="P46" s="28" t="str">
        <f t="shared" si="8"/>
        <v/>
      </c>
      <c r="Q46" s="29" t="str">
        <f t="shared" si="9"/>
        <v/>
      </c>
      <c r="R46" s="28" t="str">
        <f t="shared" si="10"/>
        <v/>
      </c>
      <c r="S46" s="29" t="str">
        <f t="shared" si="11"/>
        <v/>
      </c>
      <c r="T46" s="28" t="str">
        <f t="shared" si="12"/>
        <v/>
      </c>
      <c r="U46" s="29" t="str">
        <f t="shared" si="13"/>
        <v/>
      </c>
      <c r="V46" s="28" t="str">
        <f t="shared" si="14"/>
        <v/>
      </c>
      <c r="W46" s="29" t="str">
        <f t="shared" si="15"/>
        <v/>
      </c>
    </row>
    <row r="47" spans="1:23" x14ac:dyDescent="0.25">
      <c r="A47" s="14" t="str">
        <f t="shared" si="0"/>
        <v/>
      </c>
      <c r="B47" s="56" t="str">
        <f t="shared" ca="1" si="1"/>
        <v/>
      </c>
      <c r="C47" s="30" t="str">
        <f t="shared" si="2"/>
        <v/>
      </c>
      <c r="D47" s="10" t="str">
        <f t="shared" si="3"/>
        <v/>
      </c>
      <c r="E47" s="25" t="str">
        <f t="shared" si="21"/>
        <v/>
      </c>
      <c r="F47" s="31" t="str">
        <f t="shared" si="16"/>
        <v/>
      </c>
      <c r="G47" s="31" t="str">
        <f t="shared" si="17"/>
        <v/>
      </c>
      <c r="H47" s="26" t="str">
        <f t="shared" si="18"/>
        <v/>
      </c>
      <c r="I47" s="25" t="str">
        <f t="shared" si="19"/>
        <v/>
      </c>
      <c r="K47" s="27" t="str">
        <f t="shared" si="20"/>
        <v/>
      </c>
      <c r="L47" s="28" t="str">
        <f t="shared" si="4"/>
        <v/>
      </c>
      <c r="M47" s="29" t="str">
        <f t="shared" si="5"/>
        <v/>
      </c>
      <c r="N47" s="28" t="str">
        <f t="shared" si="6"/>
        <v/>
      </c>
      <c r="O47" s="29" t="str">
        <f t="shared" si="7"/>
        <v/>
      </c>
      <c r="P47" s="28" t="str">
        <f t="shared" si="8"/>
        <v/>
      </c>
      <c r="Q47" s="29" t="str">
        <f t="shared" si="9"/>
        <v/>
      </c>
      <c r="R47" s="28" t="str">
        <f t="shared" si="10"/>
        <v/>
      </c>
      <c r="S47" s="29" t="str">
        <f t="shared" si="11"/>
        <v/>
      </c>
      <c r="T47" s="28" t="str">
        <f t="shared" si="12"/>
        <v/>
      </c>
      <c r="U47" s="29" t="str">
        <f t="shared" si="13"/>
        <v/>
      </c>
      <c r="V47" s="28" t="str">
        <f t="shared" si="14"/>
        <v/>
      </c>
      <c r="W47" s="29" t="str">
        <f t="shared" si="15"/>
        <v/>
      </c>
    </row>
    <row r="48" spans="1:23" x14ac:dyDescent="0.25">
      <c r="A48" s="14" t="str">
        <f t="shared" si="0"/>
        <v/>
      </c>
      <c r="B48" s="56" t="str">
        <f t="shared" ca="1" si="1"/>
        <v/>
      </c>
      <c r="C48" s="30" t="str">
        <f t="shared" si="2"/>
        <v/>
      </c>
      <c r="D48" s="10" t="str">
        <f t="shared" si="3"/>
        <v/>
      </c>
      <c r="E48" s="25" t="str">
        <f t="shared" si="21"/>
        <v/>
      </c>
      <c r="F48" s="31" t="str">
        <f t="shared" si="16"/>
        <v/>
      </c>
      <c r="G48" s="31" t="str">
        <f t="shared" si="17"/>
        <v/>
      </c>
      <c r="H48" s="26" t="str">
        <f t="shared" si="18"/>
        <v/>
      </c>
      <c r="I48" s="25" t="str">
        <f t="shared" si="19"/>
        <v/>
      </c>
      <c r="K48" s="27" t="str">
        <f t="shared" si="20"/>
        <v/>
      </c>
      <c r="L48" s="28" t="str">
        <f t="shared" si="4"/>
        <v/>
      </c>
      <c r="M48" s="29" t="str">
        <f t="shared" si="5"/>
        <v/>
      </c>
      <c r="N48" s="28" t="str">
        <f t="shared" si="6"/>
        <v/>
      </c>
      <c r="O48" s="29" t="str">
        <f t="shared" si="7"/>
        <v/>
      </c>
      <c r="P48" s="28" t="str">
        <f t="shared" si="8"/>
        <v/>
      </c>
      <c r="Q48" s="29" t="str">
        <f t="shared" si="9"/>
        <v/>
      </c>
      <c r="R48" s="28" t="str">
        <f t="shared" si="10"/>
        <v/>
      </c>
      <c r="S48" s="29" t="str">
        <f t="shared" si="11"/>
        <v/>
      </c>
      <c r="T48" s="28" t="str">
        <f t="shared" si="12"/>
        <v/>
      </c>
      <c r="U48" s="29" t="str">
        <f t="shared" si="13"/>
        <v/>
      </c>
      <c r="V48" s="28" t="str">
        <f t="shared" si="14"/>
        <v/>
      </c>
      <c r="W48" s="29" t="str">
        <f t="shared" si="15"/>
        <v/>
      </c>
    </row>
    <row r="49" spans="1:23" x14ac:dyDescent="0.25">
      <c r="A49" s="14" t="str">
        <f t="shared" si="0"/>
        <v/>
      </c>
      <c r="B49" s="56" t="str">
        <f t="shared" ca="1" si="1"/>
        <v/>
      </c>
      <c r="C49" s="30" t="str">
        <f t="shared" si="2"/>
        <v/>
      </c>
      <c r="D49" s="10" t="str">
        <f t="shared" si="3"/>
        <v/>
      </c>
      <c r="E49" s="25" t="str">
        <f t="shared" si="21"/>
        <v/>
      </c>
      <c r="F49" s="31" t="str">
        <f t="shared" si="16"/>
        <v/>
      </c>
      <c r="G49" s="31" t="str">
        <f t="shared" si="17"/>
        <v/>
      </c>
      <c r="H49" s="26" t="str">
        <f t="shared" si="18"/>
        <v/>
      </c>
      <c r="I49" s="25" t="str">
        <f t="shared" si="19"/>
        <v/>
      </c>
      <c r="K49" s="27" t="str">
        <f t="shared" si="20"/>
        <v/>
      </c>
      <c r="L49" s="28" t="str">
        <f t="shared" si="4"/>
        <v/>
      </c>
      <c r="M49" s="29" t="str">
        <f t="shared" si="5"/>
        <v/>
      </c>
      <c r="N49" s="28" t="str">
        <f t="shared" si="6"/>
        <v/>
      </c>
      <c r="O49" s="29" t="str">
        <f t="shared" si="7"/>
        <v/>
      </c>
      <c r="P49" s="28" t="str">
        <f t="shared" si="8"/>
        <v/>
      </c>
      <c r="Q49" s="29" t="str">
        <f t="shared" si="9"/>
        <v/>
      </c>
      <c r="R49" s="28" t="str">
        <f t="shared" si="10"/>
        <v/>
      </c>
      <c r="S49" s="29" t="str">
        <f t="shared" si="11"/>
        <v/>
      </c>
      <c r="T49" s="28" t="str">
        <f t="shared" si="12"/>
        <v/>
      </c>
      <c r="U49" s="29" t="str">
        <f t="shared" si="13"/>
        <v/>
      </c>
      <c r="V49" s="28" t="str">
        <f t="shared" si="14"/>
        <v/>
      </c>
      <c r="W49" s="29" t="str">
        <f t="shared" si="15"/>
        <v/>
      </c>
    </row>
    <row r="50" spans="1:23" x14ac:dyDescent="0.25">
      <c r="A50" s="14" t="str">
        <f t="shared" si="0"/>
        <v/>
      </c>
      <c r="B50" s="56" t="str">
        <f t="shared" ca="1" si="1"/>
        <v/>
      </c>
      <c r="C50" s="30" t="str">
        <f t="shared" si="2"/>
        <v/>
      </c>
      <c r="D50" s="10" t="str">
        <f t="shared" si="3"/>
        <v/>
      </c>
      <c r="E50" s="25" t="str">
        <f t="shared" si="21"/>
        <v/>
      </c>
      <c r="F50" s="31" t="str">
        <f t="shared" si="16"/>
        <v/>
      </c>
      <c r="G50" s="31" t="str">
        <f t="shared" si="17"/>
        <v/>
      </c>
      <c r="H50" s="26" t="str">
        <f t="shared" si="18"/>
        <v/>
      </c>
      <c r="I50" s="25" t="str">
        <f t="shared" si="19"/>
        <v/>
      </c>
      <c r="K50" s="27" t="str">
        <f t="shared" si="20"/>
        <v/>
      </c>
      <c r="L50" s="28" t="str">
        <f t="shared" si="4"/>
        <v/>
      </c>
      <c r="M50" s="29" t="str">
        <f t="shared" si="5"/>
        <v/>
      </c>
      <c r="N50" s="28" t="str">
        <f t="shared" si="6"/>
        <v/>
      </c>
      <c r="O50" s="29" t="str">
        <f t="shared" si="7"/>
        <v/>
      </c>
      <c r="P50" s="28" t="str">
        <f t="shared" si="8"/>
        <v/>
      </c>
      <c r="Q50" s="29" t="str">
        <f t="shared" si="9"/>
        <v/>
      </c>
      <c r="R50" s="28" t="str">
        <f t="shared" si="10"/>
        <v/>
      </c>
      <c r="S50" s="29" t="str">
        <f t="shared" si="11"/>
        <v/>
      </c>
      <c r="T50" s="28" t="str">
        <f t="shared" si="12"/>
        <v/>
      </c>
      <c r="U50" s="29" t="str">
        <f t="shared" si="13"/>
        <v/>
      </c>
      <c r="V50" s="28" t="str">
        <f t="shared" si="14"/>
        <v/>
      </c>
      <c r="W50" s="29" t="str">
        <f t="shared" si="15"/>
        <v/>
      </c>
    </row>
    <row r="51" spans="1:23" x14ac:dyDescent="0.25">
      <c r="A51" s="14" t="str">
        <f t="shared" si="0"/>
        <v/>
      </c>
      <c r="B51" s="56" t="str">
        <f t="shared" ca="1" si="1"/>
        <v/>
      </c>
      <c r="C51" s="30" t="str">
        <f t="shared" si="2"/>
        <v/>
      </c>
      <c r="D51" s="10" t="str">
        <f t="shared" si="3"/>
        <v/>
      </c>
      <c r="E51" s="25" t="str">
        <f t="shared" si="21"/>
        <v/>
      </c>
      <c r="F51" s="31" t="str">
        <f t="shared" si="16"/>
        <v/>
      </c>
      <c r="G51" s="31" t="str">
        <f t="shared" si="17"/>
        <v/>
      </c>
      <c r="H51" s="26" t="str">
        <f t="shared" si="18"/>
        <v/>
      </c>
      <c r="I51" s="25" t="str">
        <f t="shared" si="19"/>
        <v/>
      </c>
      <c r="K51" s="27" t="str">
        <f t="shared" si="20"/>
        <v/>
      </c>
      <c r="L51" s="28" t="str">
        <f t="shared" si="4"/>
        <v/>
      </c>
      <c r="M51" s="29" t="str">
        <f t="shared" si="5"/>
        <v/>
      </c>
      <c r="N51" s="28" t="str">
        <f t="shared" si="6"/>
        <v/>
      </c>
      <c r="O51" s="29" t="str">
        <f t="shared" si="7"/>
        <v/>
      </c>
      <c r="P51" s="28" t="str">
        <f t="shared" si="8"/>
        <v/>
      </c>
      <c r="Q51" s="29" t="str">
        <f t="shared" si="9"/>
        <v/>
      </c>
      <c r="R51" s="28" t="str">
        <f t="shared" si="10"/>
        <v/>
      </c>
      <c r="S51" s="29" t="str">
        <f t="shared" si="11"/>
        <v/>
      </c>
      <c r="T51" s="28" t="str">
        <f t="shared" si="12"/>
        <v/>
      </c>
      <c r="U51" s="29" t="str">
        <f t="shared" si="13"/>
        <v/>
      </c>
      <c r="V51" s="28" t="str">
        <f t="shared" si="14"/>
        <v/>
      </c>
      <c r="W51" s="29" t="str">
        <f t="shared" si="15"/>
        <v/>
      </c>
    </row>
    <row r="52" spans="1:23" x14ac:dyDescent="0.25">
      <c r="A52" s="14" t="str">
        <f t="shared" si="0"/>
        <v/>
      </c>
      <c r="B52" s="56" t="str">
        <f t="shared" ca="1" si="1"/>
        <v/>
      </c>
      <c r="C52" s="30" t="str">
        <f t="shared" si="2"/>
        <v/>
      </c>
      <c r="D52" s="10" t="str">
        <f t="shared" si="3"/>
        <v/>
      </c>
      <c r="E52" s="25" t="str">
        <f t="shared" si="21"/>
        <v/>
      </c>
      <c r="F52" s="31" t="str">
        <f t="shared" si="16"/>
        <v/>
      </c>
      <c r="G52" s="31" t="str">
        <f t="shared" si="17"/>
        <v/>
      </c>
      <c r="H52" s="26" t="str">
        <f t="shared" si="18"/>
        <v/>
      </c>
      <c r="I52" s="25" t="str">
        <f t="shared" si="19"/>
        <v/>
      </c>
      <c r="K52" s="27" t="str">
        <f t="shared" si="20"/>
        <v/>
      </c>
      <c r="L52" s="28" t="str">
        <f t="shared" si="4"/>
        <v/>
      </c>
      <c r="M52" s="29" t="str">
        <f t="shared" si="5"/>
        <v/>
      </c>
      <c r="N52" s="28" t="str">
        <f t="shared" si="6"/>
        <v/>
      </c>
      <c r="O52" s="29" t="str">
        <f t="shared" si="7"/>
        <v/>
      </c>
      <c r="P52" s="28" t="str">
        <f t="shared" si="8"/>
        <v/>
      </c>
      <c r="Q52" s="29" t="str">
        <f t="shared" si="9"/>
        <v/>
      </c>
      <c r="R52" s="28" t="str">
        <f t="shared" si="10"/>
        <v/>
      </c>
      <c r="S52" s="29" t="str">
        <f t="shared" si="11"/>
        <v/>
      </c>
      <c r="T52" s="28" t="str">
        <f t="shared" si="12"/>
        <v/>
      </c>
      <c r="U52" s="29" t="str">
        <f t="shared" si="13"/>
        <v/>
      </c>
      <c r="V52" s="28" t="str">
        <f t="shared" si="14"/>
        <v/>
      </c>
      <c r="W52" s="29" t="str">
        <f t="shared" si="15"/>
        <v/>
      </c>
    </row>
    <row r="53" spans="1:23" x14ac:dyDescent="0.25">
      <c r="A53" s="14" t="str">
        <f t="shared" si="0"/>
        <v/>
      </c>
      <c r="B53" s="56" t="str">
        <f t="shared" ca="1" si="1"/>
        <v/>
      </c>
      <c r="C53" s="30" t="str">
        <f t="shared" si="2"/>
        <v/>
      </c>
      <c r="D53" s="10" t="str">
        <f t="shared" si="3"/>
        <v/>
      </c>
      <c r="E53" s="25" t="str">
        <f t="shared" si="21"/>
        <v/>
      </c>
      <c r="F53" s="31" t="str">
        <f t="shared" si="16"/>
        <v/>
      </c>
      <c r="G53" s="31" t="str">
        <f t="shared" si="17"/>
        <v/>
      </c>
      <c r="H53" s="26" t="str">
        <f t="shared" si="18"/>
        <v/>
      </c>
      <c r="I53" s="25" t="str">
        <f t="shared" si="19"/>
        <v/>
      </c>
      <c r="K53" s="27" t="str">
        <f t="shared" si="20"/>
        <v/>
      </c>
      <c r="L53" s="28" t="str">
        <f t="shared" si="4"/>
        <v/>
      </c>
      <c r="M53" s="29" t="str">
        <f t="shared" si="5"/>
        <v/>
      </c>
      <c r="N53" s="28" t="str">
        <f t="shared" si="6"/>
        <v/>
      </c>
      <c r="O53" s="29" t="str">
        <f t="shared" si="7"/>
        <v/>
      </c>
      <c r="P53" s="28" t="str">
        <f t="shared" si="8"/>
        <v/>
      </c>
      <c r="Q53" s="29" t="str">
        <f t="shared" si="9"/>
        <v/>
      </c>
      <c r="R53" s="28" t="str">
        <f t="shared" si="10"/>
        <v/>
      </c>
      <c r="S53" s="29" t="str">
        <f t="shared" si="11"/>
        <v/>
      </c>
      <c r="T53" s="28" t="str">
        <f t="shared" si="12"/>
        <v/>
      </c>
      <c r="U53" s="29" t="str">
        <f t="shared" si="13"/>
        <v/>
      </c>
      <c r="V53" s="28" t="str">
        <f t="shared" si="14"/>
        <v/>
      </c>
      <c r="W53" s="29" t="str">
        <f t="shared" si="15"/>
        <v/>
      </c>
    </row>
    <row r="54" spans="1:23" x14ac:dyDescent="0.25">
      <c r="A54" s="14" t="str">
        <f t="shared" si="0"/>
        <v/>
      </c>
      <c r="B54" s="56" t="str">
        <f t="shared" ca="1" si="1"/>
        <v/>
      </c>
      <c r="C54" s="30" t="str">
        <f t="shared" si="2"/>
        <v/>
      </c>
      <c r="D54" s="10" t="str">
        <f t="shared" si="3"/>
        <v/>
      </c>
      <c r="E54" s="25" t="str">
        <f t="shared" si="21"/>
        <v/>
      </c>
      <c r="F54" s="31" t="str">
        <f t="shared" si="16"/>
        <v/>
      </c>
      <c r="G54" s="31" t="str">
        <f t="shared" si="17"/>
        <v/>
      </c>
      <c r="H54" s="26" t="str">
        <f t="shared" si="18"/>
        <v/>
      </c>
      <c r="I54" s="25" t="str">
        <f t="shared" si="19"/>
        <v/>
      </c>
      <c r="K54" s="27" t="str">
        <f t="shared" si="20"/>
        <v/>
      </c>
      <c r="L54" s="28" t="str">
        <f t="shared" si="4"/>
        <v/>
      </c>
      <c r="M54" s="29" t="str">
        <f t="shared" si="5"/>
        <v/>
      </c>
      <c r="N54" s="28" t="str">
        <f t="shared" si="6"/>
        <v/>
      </c>
      <c r="O54" s="29" t="str">
        <f t="shared" si="7"/>
        <v/>
      </c>
      <c r="P54" s="28" t="str">
        <f t="shared" si="8"/>
        <v/>
      </c>
      <c r="Q54" s="29" t="str">
        <f t="shared" si="9"/>
        <v/>
      </c>
      <c r="R54" s="28" t="str">
        <f t="shared" si="10"/>
        <v/>
      </c>
      <c r="S54" s="29" t="str">
        <f t="shared" si="11"/>
        <v/>
      </c>
      <c r="T54" s="28" t="str">
        <f t="shared" si="12"/>
        <v/>
      </c>
      <c r="U54" s="29" t="str">
        <f t="shared" si="13"/>
        <v/>
      </c>
      <c r="V54" s="28" t="str">
        <f t="shared" si="14"/>
        <v/>
      </c>
      <c r="W54" s="29" t="str">
        <f t="shared" si="15"/>
        <v/>
      </c>
    </row>
    <row r="55" spans="1:23" x14ac:dyDescent="0.25">
      <c r="A55" s="14" t="str">
        <f t="shared" si="0"/>
        <v/>
      </c>
      <c r="B55" s="56" t="str">
        <f t="shared" ca="1" si="1"/>
        <v/>
      </c>
      <c r="C55" s="30" t="str">
        <f t="shared" si="2"/>
        <v/>
      </c>
      <c r="D55" s="10" t="str">
        <f t="shared" si="3"/>
        <v/>
      </c>
      <c r="E55" s="25" t="str">
        <f t="shared" si="21"/>
        <v/>
      </c>
      <c r="F55" s="31" t="str">
        <f t="shared" si="16"/>
        <v/>
      </c>
      <c r="G55" s="31" t="str">
        <f t="shared" si="17"/>
        <v/>
      </c>
      <c r="H55" s="26" t="str">
        <f t="shared" si="18"/>
        <v/>
      </c>
      <c r="I55" s="25" t="str">
        <f t="shared" si="19"/>
        <v/>
      </c>
      <c r="K55" s="27" t="str">
        <f t="shared" si="20"/>
        <v/>
      </c>
      <c r="L55" s="28" t="str">
        <f t="shared" si="4"/>
        <v/>
      </c>
      <c r="M55" s="29" t="str">
        <f t="shared" si="5"/>
        <v/>
      </c>
      <c r="N55" s="28" t="str">
        <f t="shared" si="6"/>
        <v/>
      </c>
      <c r="O55" s="29" t="str">
        <f t="shared" si="7"/>
        <v/>
      </c>
      <c r="P55" s="28" t="str">
        <f t="shared" si="8"/>
        <v/>
      </c>
      <c r="Q55" s="29" t="str">
        <f t="shared" si="9"/>
        <v/>
      </c>
      <c r="R55" s="28" t="str">
        <f t="shared" si="10"/>
        <v/>
      </c>
      <c r="S55" s="29" t="str">
        <f t="shared" si="11"/>
        <v/>
      </c>
      <c r="T55" s="28" t="str">
        <f t="shared" si="12"/>
        <v/>
      </c>
      <c r="U55" s="29" t="str">
        <f t="shared" si="13"/>
        <v/>
      </c>
      <c r="V55" s="28" t="str">
        <f t="shared" si="14"/>
        <v/>
      </c>
      <c r="W55" s="29" t="str">
        <f t="shared" si="15"/>
        <v/>
      </c>
    </row>
    <row r="56" spans="1:23" x14ac:dyDescent="0.25">
      <c r="A56" s="14" t="str">
        <f t="shared" si="0"/>
        <v/>
      </c>
      <c r="B56" s="56" t="str">
        <f t="shared" ca="1" si="1"/>
        <v/>
      </c>
      <c r="C56" s="30" t="str">
        <f t="shared" si="2"/>
        <v/>
      </c>
      <c r="D56" s="10" t="str">
        <f t="shared" si="3"/>
        <v/>
      </c>
      <c r="E56" s="25" t="str">
        <f t="shared" si="21"/>
        <v/>
      </c>
      <c r="F56" s="31" t="str">
        <f t="shared" si="16"/>
        <v/>
      </c>
      <c r="G56" s="31" t="str">
        <f t="shared" si="17"/>
        <v/>
      </c>
      <c r="H56" s="26" t="str">
        <f t="shared" si="18"/>
        <v/>
      </c>
      <c r="I56" s="25" t="str">
        <f t="shared" si="19"/>
        <v/>
      </c>
      <c r="K56" s="27" t="str">
        <f t="shared" si="20"/>
        <v/>
      </c>
      <c r="L56" s="28" t="str">
        <f t="shared" si="4"/>
        <v/>
      </c>
      <c r="M56" s="29" t="str">
        <f t="shared" si="5"/>
        <v/>
      </c>
      <c r="N56" s="28" t="str">
        <f t="shared" si="6"/>
        <v/>
      </c>
      <c r="O56" s="29" t="str">
        <f t="shared" si="7"/>
        <v/>
      </c>
      <c r="P56" s="28" t="str">
        <f t="shared" si="8"/>
        <v/>
      </c>
      <c r="Q56" s="29" t="str">
        <f t="shared" si="9"/>
        <v/>
      </c>
      <c r="R56" s="28" t="str">
        <f t="shared" si="10"/>
        <v/>
      </c>
      <c r="S56" s="29" t="str">
        <f t="shared" si="11"/>
        <v/>
      </c>
      <c r="T56" s="28" t="str">
        <f t="shared" si="12"/>
        <v/>
      </c>
      <c r="U56" s="29" t="str">
        <f t="shared" si="13"/>
        <v/>
      </c>
      <c r="V56" s="28" t="str">
        <f t="shared" si="14"/>
        <v/>
      </c>
      <c r="W56" s="29" t="str">
        <f t="shared" si="15"/>
        <v/>
      </c>
    </row>
    <row r="57" spans="1:23" x14ac:dyDescent="0.25">
      <c r="A57" s="14" t="str">
        <f t="shared" si="0"/>
        <v/>
      </c>
      <c r="B57" s="56" t="str">
        <f t="shared" ca="1" si="1"/>
        <v/>
      </c>
      <c r="C57" s="30" t="str">
        <f t="shared" si="2"/>
        <v/>
      </c>
      <c r="D57" s="10" t="str">
        <f t="shared" si="3"/>
        <v/>
      </c>
      <c r="E57" s="25" t="str">
        <f t="shared" si="21"/>
        <v/>
      </c>
      <c r="F57" s="31" t="str">
        <f t="shared" si="16"/>
        <v/>
      </c>
      <c r="G57" s="31" t="str">
        <f t="shared" si="17"/>
        <v/>
      </c>
      <c r="H57" s="26" t="str">
        <f t="shared" si="18"/>
        <v/>
      </c>
      <c r="I57" s="25" t="str">
        <f t="shared" si="19"/>
        <v/>
      </c>
      <c r="K57" s="27" t="str">
        <f t="shared" si="20"/>
        <v/>
      </c>
      <c r="L57" s="28" t="str">
        <f t="shared" si="4"/>
        <v/>
      </c>
      <c r="M57" s="29" t="str">
        <f t="shared" si="5"/>
        <v/>
      </c>
      <c r="N57" s="28" t="str">
        <f t="shared" si="6"/>
        <v/>
      </c>
      <c r="O57" s="29" t="str">
        <f t="shared" si="7"/>
        <v/>
      </c>
      <c r="P57" s="28" t="str">
        <f t="shared" si="8"/>
        <v/>
      </c>
      <c r="Q57" s="29" t="str">
        <f t="shared" si="9"/>
        <v/>
      </c>
      <c r="R57" s="28" t="str">
        <f t="shared" si="10"/>
        <v/>
      </c>
      <c r="S57" s="29" t="str">
        <f t="shared" si="11"/>
        <v/>
      </c>
      <c r="T57" s="28" t="str">
        <f t="shared" si="12"/>
        <v/>
      </c>
      <c r="U57" s="29" t="str">
        <f t="shared" si="13"/>
        <v/>
      </c>
      <c r="V57" s="28" t="str">
        <f t="shared" si="14"/>
        <v/>
      </c>
      <c r="W57" s="29" t="str">
        <f t="shared" si="15"/>
        <v/>
      </c>
    </row>
    <row r="58" spans="1:23" x14ac:dyDescent="0.25">
      <c r="A58" s="14" t="str">
        <f t="shared" si="0"/>
        <v/>
      </c>
      <c r="B58" s="56" t="str">
        <f t="shared" ca="1" si="1"/>
        <v/>
      </c>
      <c r="C58" s="30" t="str">
        <f t="shared" si="2"/>
        <v/>
      </c>
      <c r="D58" s="10" t="str">
        <f t="shared" si="3"/>
        <v/>
      </c>
      <c r="E58" s="25" t="str">
        <f t="shared" si="21"/>
        <v/>
      </c>
      <c r="F58" s="31" t="str">
        <f t="shared" si="16"/>
        <v/>
      </c>
      <c r="G58" s="31" t="str">
        <f t="shared" si="17"/>
        <v/>
      </c>
      <c r="H58" s="26" t="str">
        <f t="shared" si="18"/>
        <v/>
      </c>
      <c r="I58" s="25" t="str">
        <f t="shared" si="19"/>
        <v/>
      </c>
      <c r="K58" s="27" t="str">
        <f t="shared" si="20"/>
        <v/>
      </c>
      <c r="L58" s="28" t="str">
        <f t="shared" si="4"/>
        <v/>
      </c>
      <c r="M58" s="29" t="str">
        <f t="shared" si="5"/>
        <v/>
      </c>
      <c r="N58" s="28" t="str">
        <f t="shared" si="6"/>
        <v/>
      </c>
      <c r="O58" s="29" t="str">
        <f t="shared" si="7"/>
        <v/>
      </c>
      <c r="P58" s="28" t="str">
        <f t="shared" si="8"/>
        <v/>
      </c>
      <c r="Q58" s="29" t="str">
        <f t="shared" si="9"/>
        <v/>
      </c>
      <c r="R58" s="28" t="str">
        <f t="shared" si="10"/>
        <v/>
      </c>
      <c r="S58" s="29" t="str">
        <f t="shared" si="11"/>
        <v/>
      </c>
      <c r="T58" s="28" t="str">
        <f t="shared" si="12"/>
        <v/>
      </c>
      <c r="U58" s="29" t="str">
        <f t="shared" si="13"/>
        <v/>
      </c>
      <c r="V58" s="28" t="str">
        <f t="shared" si="14"/>
        <v/>
      </c>
      <c r="W58" s="29" t="str">
        <f t="shared" si="15"/>
        <v/>
      </c>
    </row>
    <row r="59" spans="1:23" x14ac:dyDescent="0.25">
      <c r="A59" s="14" t="str">
        <f t="shared" si="0"/>
        <v/>
      </c>
      <c r="B59" s="56" t="str">
        <f t="shared" ca="1" si="1"/>
        <v/>
      </c>
      <c r="C59" s="30" t="str">
        <f t="shared" si="2"/>
        <v/>
      </c>
      <c r="D59" s="10" t="str">
        <f t="shared" si="3"/>
        <v/>
      </c>
      <c r="E59" s="25" t="str">
        <f t="shared" si="21"/>
        <v/>
      </c>
      <c r="F59" s="31" t="str">
        <f t="shared" si="16"/>
        <v/>
      </c>
      <c r="G59" s="31" t="str">
        <f t="shared" si="17"/>
        <v/>
      </c>
      <c r="H59" s="26" t="str">
        <f t="shared" si="18"/>
        <v/>
      </c>
      <c r="I59" s="25" t="str">
        <f t="shared" si="19"/>
        <v/>
      </c>
      <c r="K59" s="27" t="str">
        <f t="shared" si="20"/>
        <v/>
      </c>
      <c r="L59" s="28" t="str">
        <f t="shared" si="4"/>
        <v/>
      </c>
      <c r="M59" s="29" t="str">
        <f t="shared" si="5"/>
        <v/>
      </c>
      <c r="N59" s="28" t="str">
        <f t="shared" si="6"/>
        <v/>
      </c>
      <c r="O59" s="29" t="str">
        <f t="shared" si="7"/>
        <v/>
      </c>
      <c r="P59" s="28" t="str">
        <f t="shared" si="8"/>
        <v/>
      </c>
      <c r="Q59" s="29" t="str">
        <f t="shared" si="9"/>
        <v/>
      </c>
      <c r="R59" s="28" t="str">
        <f t="shared" si="10"/>
        <v/>
      </c>
      <c r="S59" s="29" t="str">
        <f t="shared" si="11"/>
        <v/>
      </c>
      <c r="T59" s="28" t="str">
        <f t="shared" si="12"/>
        <v/>
      </c>
      <c r="U59" s="29" t="str">
        <f t="shared" si="13"/>
        <v/>
      </c>
      <c r="V59" s="28" t="str">
        <f t="shared" si="14"/>
        <v/>
      </c>
      <c r="W59" s="29" t="str">
        <f t="shared" si="15"/>
        <v/>
      </c>
    </row>
    <row r="60" spans="1:23" x14ac:dyDescent="0.25">
      <c r="A60" s="14" t="str">
        <f t="shared" si="0"/>
        <v/>
      </c>
      <c r="B60" s="56" t="str">
        <f t="shared" ca="1" si="1"/>
        <v/>
      </c>
      <c r="C60" s="30" t="str">
        <f t="shared" si="2"/>
        <v/>
      </c>
      <c r="D60" s="10" t="str">
        <f t="shared" si="3"/>
        <v/>
      </c>
      <c r="E60" s="25" t="str">
        <f t="shared" si="21"/>
        <v/>
      </c>
      <c r="F60" s="31" t="str">
        <f t="shared" si="16"/>
        <v/>
      </c>
      <c r="G60" s="31" t="str">
        <f t="shared" si="17"/>
        <v/>
      </c>
      <c r="H60" s="26" t="str">
        <f t="shared" si="18"/>
        <v/>
      </c>
      <c r="I60" s="25" t="str">
        <f t="shared" si="19"/>
        <v/>
      </c>
      <c r="K60" s="27" t="str">
        <f t="shared" si="20"/>
        <v/>
      </c>
      <c r="L60" s="28" t="str">
        <f t="shared" si="4"/>
        <v/>
      </c>
      <c r="M60" s="29" t="str">
        <f t="shared" si="5"/>
        <v/>
      </c>
      <c r="N60" s="28" t="str">
        <f t="shared" si="6"/>
        <v/>
      </c>
      <c r="O60" s="29" t="str">
        <f t="shared" si="7"/>
        <v/>
      </c>
      <c r="P60" s="28" t="str">
        <f t="shared" si="8"/>
        <v/>
      </c>
      <c r="Q60" s="29" t="str">
        <f t="shared" si="9"/>
        <v/>
      </c>
      <c r="R60" s="28" t="str">
        <f t="shared" si="10"/>
        <v/>
      </c>
      <c r="S60" s="29" t="str">
        <f t="shared" si="11"/>
        <v/>
      </c>
      <c r="T60" s="28" t="str">
        <f t="shared" si="12"/>
        <v/>
      </c>
      <c r="U60" s="29" t="str">
        <f t="shared" si="13"/>
        <v/>
      </c>
      <c r="V60" s="28" t="str">
        <f t="shared" si="14"/>
        <v/>
      </c>
      <c r="W60" s="29" t="str">
        <f t="shared" si="15"/>
        <v/>
      </c>
    </row>
    <row r="61" spans="1:23" x14ac:dyDescent="0.25">
      <c r="A61" s="14" t="str">
        <f t="shared" si="0"/>
        <v/>
      </c>
      <c r="B61" s="56" t="str">
        <f t="shared" ca="1" si="1"/>
        <v/>
      </c>
      <c r="C61" s="30" t="str">
        <f t="shared" si="2"/>
        <v/>
      </c>
      <c r="D61" s="10" t="str">
        <f t="shared" si="3"/>
        <v/>
      </c>
      <c r="E61" s="25" t="str">
        <f t="shared" si="21"/>
        <v/>
      </c>
      <c r="F61" s="31" t="str">
        <f t="shared" si="16"/>
        <v/>
      </c>
      <c r="G61" s="31" t="str">
        <f t="shared" si="17"/>
        <v/>
      </c>
      <c r="H61" s="26" t="str">
        <f t="shared" si="18"/>
        <v/>
      </c>
      <c r="I61" s="25" t="str">
        <f t="shared" si="19"/>
        <v/>
      </c>
      <c r="K61" s="27" t="str">
        <f t="shared" si="20"/>
        <v/>
      </c>
      <c r="L61" s="28" t="str">
        <f t="shared" si="4"/>
        <v/>
      </c>
      <c r="M61" s="29" t="str">
        <f t="shared" si="5"/>
        <v/>
      </c>
      <c r="N61" s="28" t="str">
        <f t="shared" si="6"/>
        <v/>
      </c>
      <c r="O61" s="29" t="str">
        <f t="shared" si="7"/>
        <v/>
      </c>
      <c r="P61" s="28" t="str">
        <f t="shared" si="8"/>
        <v/>
      </c>
      <c r="Q61" s="29" t="str">
        <f t="shared" si="9"/>
        <v/>
      </c>
      <c r="R61" s="28" t="str">
        <f t="shared" si="10"/>
        <v/>
      </c>
      <c r="S61" s="29" t="str">
        <f t="shared" si="11"/>
        <v/>
      </c>
      <c r="T61" s="28" t="str">
        <f t="shared" si="12"/>
        <v/>
      </c>
      <c r="U61" s="29" t="str">
        <f t="shared" si="13"/>
        <v/>
      </c>
      <c r="V61" s="28" t="str">
        <f t="shared" si="14"/>
        <v/>
      </c>
      <c r="W61" s="29" t="str">
        <f t="shared" si="15"/>
        <v/>
      </c>
    </row>
    <row r="62" spans="1:23" x14ac:dyDescent="0.25">
      <c r="A62" s="14" t="str">
        <f t="shared" si="0"/>
        <v/>
      </c>
      <c r="B62" s="56" t="str">
        <f t="shared" ca="1" si="1"/>
        <v/>
      </c>
      <c r="C62" s="30" t="str">
        <f t="shared" si="2"/>
        <v/>
      </c>
      <c r="D62" s="10" t="str">
        <f t="shared" si="3"/>
        <v/>
      </c>
      <c r="E62" s="25" t="str">
        <f t="shared" si="21"/>
        <v/>
      </c>
      <c r="F62" s="31" t="str">
        <f t="shared" si="16"/>
        <v/>
      </c>
      <c r="G62" s="31" t="str">
        <f t="shared" si="17"/>
        <v/>
      </c>
      <c r="H62" s="26" t="str">
        <f t="shared" si="18"/>
        <v/>
      </c>
      <c r="I62" s="25" t="str">
        <f t="shared" si="19"/>
        <v/>
      </c>
      <c r="K62" s="27" t="str">
        <f t="shared" si="20"/>
        <v/>
      </c>
      <c r="L62" s="28" t="str">
        <f t="shared" si="4"/>
        <v/>
      </c>
      <c r="M62" s="29" t="str">
        <f t="shared" si="5"/>
        <v/>
      </c>
      <c r="N62" s="28" t="str">
        <f t="shared" si="6"/>
        <v/>
      </c>
      <c r="O62" s="29" t="str">
        <f t="shared" si="7"/>
        <v/>
      </c>
      <c r="P62" s="28" t="str">
        <f t="shared" si="8"/>
        <v/>
      </c>
      <c r="Q62" s="29" t="str">
        <f t="shared" si="9"/>
        <v/>
      </c>
      <c r="R62" s="28" t="str">
        <f t="shared" si="10"/>
        <v/>
      </c>
      <c r="S62" s="29" t="str">
        <f t="shared" si="11"/>
        <v/>
      </c>
      <c r="T62" s="28" t="str">
        <f t="shared" si="12"/>
        <v/>
      </c>
      <c r="U62" s="29" t="str">
        <f t="shared" si="13"/>
        <v/>
      </c>
      <c r="V62" s="28" t="str">
        <f t="shared" si="14"/>
        <v/>
      </c>
      <c r="W62" s="29" t="str">
        <f t="shared" si="15"/>
        <v/>
      </c>
    </row>
    <row r="63" spans="1:23" x14ac:dyDescent="0.25">
      <c r="A63" s="14" t="str">
        <f t="shared" si="0"/>
        <v/>
      </c>
      <c r="B63" s="56" t="str">
        <f t="shared" ca="1" si="1"/>
        <v/>
      </c>
      <c r="C63" s="30" t="str">
        <f t="shared" si="2"/>
        <v/>
      </c>
      <c r="D63" s="10" t="str">
        <f t="shared" si="3"/>
        <v/>
      </c>
      <c r="E63" s="25" t="str">
        <f t="shared" si="21"/>
        <v/>
      </c>
      <c r="F63" s="31" t="str">
        <f t="shared" si="16"/>
        <v/>
      </c>
      <c r="G63" s="31" t="str">
        <f t="shared" si="17"/>
        <v/>
      </c>
      <c r="H63" s="26" t="str">
        <f t="shared" si="18"/>
        <v/>
      </c>
      <c r="I63" s="25" t="str">
        <f t="shared" si="19"/>
        <v/>
      </c>
      <c r="K63" s="27" t="str">
        <f t="shared" si="20"/>
        <v/>
      </c>
      <c r="L63" s="28" t="str">
        <f t="shared" si="4"/>
        <v/>
      </c>
      <c r="M63" s="29" t="str">
        <f t="shared" si="5"/>
        <v/>
      </c>
      <c r="N63" s="28" t="str">
        <f t="shared" si="6"/>
        <v/>
      </c>
      <c r="O63" s="29" t="str">
        <f t="shared" si="7"/>
        <v/>
      </c>
      <c r="P63" s="28" t="str">
        <f t="shared" si="8"/>
        <v/>
      </c>
      <c r="Q63" s="29" t="str">
        <f t="shared" si="9"/>
        <v/>
      </c>
      <c r="R63" s="28" t="str">
        <f t="shared" si="10"/>
        <v/>
      </c>
      <c r="S63" s="29" t="str">
        <f t="shared" si="11"/>
        <v/>
      </c>
      <c r="T63" s="28" t="str">
        <f t="shared" si="12"/>
        <v/>
      </c>
      <c r="U63" s="29" t="str">
        <f t="shared" si="13"/>
        <v/>
      </c>
      <c r="V63" s="28" t="str">
        <f t="shared" si="14"/>
        <v/>
      </c>
      <c r="W63" s="29" t="str">
        <f t="shared" si="15"/>
        <v/>
      </c>
    </row>
    <row r="64" spans="1:23" x14ac:dyDescent="0.25">
      <c r="A64" s="14" t="str">
        <f t="shared" si="0"/>
        <v/>
      </c>
      <c r="B64" s="56" t="str">
        <f t="shared" ca="1" si="1"/>
        <v/>
      </c>
      <c r="C64" s="30" t="str">
        <f t="shared" si="2"/>
        <v/>
      </c>
      <c r="D64" s="10" t="str">
        <f t="shared" si="3"/>
        <v/>
      </c>
      <c r="E64" s="25" t="str">
        <f t="shared" si="21"/>
        <v/>
      </c>
      <c r="F64" s="31" t="str">
        <f t="shared" si="16"/>
        <v/>
      </c>
      <c r="G64" s="31" t="str">
        <f t="shared" si="17"/>
        <v/>
      </c>
      <c r="H64" s="26" t="str">
        <f t="shared" si="18"/>
        <v/>
      </c>
      <c r="I64" s="25" t="str">
        <f t="shared" si="19"/>
        <v/>
      </c>
      <c r="K64" s="27" t="str">
        <f t="shared" si="20"/>
        <v/>
      </c>
      <c r="L64" s="28" t="str">
        <f t="shared" si="4"/>
        <v/>
      </c>
      <c r="M64" s="29" t="str">
        <f t="shared" si="5"/>
        <v/>
      </c>
      <c r="N64" s="28" t="str">
        <f t="shared" si="6"/>
        <v/>
      </c>
      <c r="O64" s="29" t="str">
        <f t="shared" si="7"/>
        <v/>
      </c>
      <c r="P64" s="28" t="str">
        <f t="shared" si="8"/>
        <v/>
      </c>
      <c r="Q64" s="29" t="str">
        <f t="shared" si="9"/>
        <v/>
      </c>
      <c r="R64" s="28" t="str">
        <f t="shared" si="10"/>
        <v/>
      </c>
      <c r="S64" s="29" t="str">
        <f t="shared" si="11"/>
        <v/>
      </c>
      <c r="T64" s="28" t="str">
        <f t="shared" si="12"/>
        <v/>
      </c>
      <c r="U64" s="29" t="str">
        <f t="shared" si="13"/>
        <v/>
      </c>
      <c r="V64" s="28" t="str">
        <f t="shared" si="14"/>
        <v/>
      </c>
      <c r="W64" s="29" t="str">
        <f t="shared" si="15"/>
        <v/>
      </c>
    </row>
    <row r="65" spans="1:23" x14ac:dyDescent="0.25">
      <c r="A65" s="14" t="str">
        <f t="shared" si="0"/>
        <v/>
      </c>
      <c r="B65" s="56" t="str">
        <f t="shared" ca="1" si="1"/>
        <v/>
      </c>
      <c r="C65" s="30" t="str">
        <f t="shared" si="2"/>
        <v/>
      </c>
      <c r="D65" s="10" t="str">
        <f t="shared" si="3"/>
        <v/>
      </c>
      <c r="E65" s="25" t="str">
        <f t="shared" si="21"/>
        <v/>
      </c>
      <c r="F65" s="31" t="str">
        <f t="shared" si="16"/>
        <v/>
      </c>
      <c r="G65" s="31" t="str">
        <f t="shared" si="17"/>
        <v/>
      </c>
      <c r="H65" s="26" t="str">
        <f t="shared" si="18"/>
        <v/>
      </c>
      <c r="I65" s="25" t="str">
        <f t="shared" si="19"/>
        <v/>
      </c>
      <c r="K65" s="27" t="str">
        <f t="shared" si="20"/>
        <v/>
      </c>
      <c r="L65" s="28" t="str">
        <f t="shared" si="4"/>
        <v/>
      </c>
      <c r="M65" s="29" t="str">
        <f t="shared" si="5"/>
        <v/>
      </c>
      <c r="N65" s="28" t="str">
        <f t="shared" si="6"/>
        <v/>
      </c>
      <c r="O65" s="29" t="str">
        <f t="shared" si="7"/>
        <v/>
      </c>
      <c r="P65" s="28" t="str">
        <f t="shared" si="8"/>
        <v/>
      </c>
      <c r="Q65" s="29" t="str">
        <f t="shared" si="9"/>
        <v/>
      </c>
      <c r="R65" s="28" t="str">
        <f t="shared" si="10"/>
        <v/>
      </c>
      <c r="S65" s="29" t="str">
        <f t="shared" si="11"/>
        <v/>
      </c>
      <c r="T65" s="28" t="str">
        <f t="shared" si="12"/>
        <v/>
      </c>
      <c r="U65" s="29" t="str">
        <f t="shared" si="13"/>
        <v/>
      </c>
      <c r="V65" s="28" t="str">
        <f t="shared" si="14"/>
        <v/>
      </c>
      <c r="W65" s="29" t="str">
        <f t="shared" si="15"/>
        <v/>
      </c>
    </row>
    <row r="66" spans="1:23" x14ac:dyDescent="0.25">
      <c r="A66" s="14" t="str">
        <f t="shared" si="0"/>
        <v/>
      </c>
      <c r="B66" s="56" t="str">
        <f t="shared" ca="1" si="1"/>
        <v/>
      </c>
      <c r="C66" s="30" t="str">
        <f t="shared" si="2"/>
        <v/>
      </c>
      <c r="D66" s="10" t="str">
        <f t="shared" si="3"/>
        <v/>
      </c>
      <c r="E66" s="25" t="str">
        <f t="shared" si="21"/>
        <v/>
      </c>
      <c r="F66" s="31" t="str">
        <f t="shared" si="16"/>
        <v/>
      </c>
      <c r="G66" s="31" t="str">
        <f t="shared" si="17"/>
        <v/>
      </c>
      <c r="H66" s="26" t="str">
        <f t="shared" si="18"/>
        <v/>
      </c>
      <c r="I66" s="25" t="str">
        <f t="shared" si="19"/>
        <v/>
      </c>
      <c r="K66" s="27" t="str">
        <f t="shared" si="20"/>
        <v/>
      </c>
      <c r="L66" s="28" t="str">
        <f t="shared" si="4"/>
        <v/>
      </c>
      <c r="M66" s="29" t="str">
        <f t="shared" si="5"/>
        <v/>
      </c>
      <c r="N66" s="28" t="str">
        <f t="shared" si="6"/>
        <v/>
      </c>
      <c r="O66" s="29" t="str">
        <f t="shared" si="7"/>
        <v/>
      </c>
      <c r="P66" s="28" t="str">
        <f t="shared" si="8"/>
        <v/>
      </c>
      <c r="Q66" s="29" t="str">
        <f t="shared" si="9"/>
        <v/>
      </c>
      <c r="R66" s="28" t="str">
        <f t="shared" si="10"/>
        <v/>
      </c>
      <c r="S66" s="29" t="str">
        <f t="shared" si="11"/>
        <v/>
      </c>
      <c r="T66" s="28" t="str">
        <f t="shared" si="12"/>
        <v/>
      </c>
      <c r="U66" s="29" t="str">
        <f t="shared" si="13"/>
        <v/>
      </c>
      <c r="V66" s="28" t="str">
        <f t="shared" si="14"/>
        <v/>
      </c>
      <c r="W66" s="29" t="str">
        <f t="shared" si="15"/>
        <v/>
      </c>
    </row>
    <row r="67" spans="1:23" x14ac:dyDescent="0.25">
      <c r="A67" s="14" t="str">
        <f t="shared" si="0"/>
        <v/>
      </c>
      <c r="B67" s="56" t="str">
        <f t="shared" ca="1" si="1"/>
        <v/>
      </c>
      <c r="C67" s="30" t="str">
        <f t="shared" si="2"/>
        <v/>
      </c>
      <c r="D67" s="10" t="str">
        <f t="shared" si="3"/>
        <v/>
      </c>
      <c r="E67" s="25" t="str">
        <f t="shared" si="21"/>
        <v/>
      </c>
      <c r="F67" s="31" t="str">
        <f t="shared" si="16"/>
        <v/>
      </c>
      <c r="G67" s="31" t="str">
        <f t="shared" si="17"/>
        <v/>
      </c>
      <c r="H67" s="26" t="str">
        <f t="shared" si="18"/>
        <v/>
      </c>
      <c r="I67" s="25" t="str">
        <f t="shared" si="19"/>
        <v/>
      </c>
      <c r="K67" s="27" t="str">
        <f t="shared" si="20"/>
        <v/>
      </c>
      <c r="L67" s="28" t="str">
        <f t="shared" si="4"/>
        <v/>
      </c>
      <c r="M67" s="29" t="str">
        <f t="shared" si="5"/>
        <v/>
      </c>
      <c r="N67" s="28" t="str">
        <f t="shared" si="6"/>
        <v/>
      </c>
      <c r="O67" s="29" t="str">
        <f t="shared" si="7"/>
        <v/>
      </c>
      <c r="P67" s="28" t="str">
        <f t="shared" si="8"/>
        <v/>
      </c>
      <c r="Q67" s="29" t="str">
        <f t="shared" si="9"/>
        <v/>
      </c>
      <c r="R67" s="28" t="str">
        <f t="shared" si="10"/>
        <v/>
      </c>
      <c r="S67" s="29" t="str">
        <f t="shared" si="11"/>
        <v/>
      </c>
      <c r="T67" s="28" t="str">
        <f t="shared" si="12"/>
        <v/>
      </c>
      <c r="U67" s="29" t="str">
        <f t="shared" si="13"/>
        <v/>
      </c>
      <c r="V67" s="28" t="str">
        <f t="shared" si="14"/>
        <v/>
      </c>
      <c r="W67" s="29" t="str">
        <f t="shared" si="15"/>
        <v/>
      </c>
    </row>
    <row r="68" spans="1:23" x14ac:dyDescent="0.25">
      <c r="A68" s="14" t="str">
        <f t="shared" si="0"/>
        <v/>
      </c>
      <c r="B68" s="56" t="str">
        <f t="shared" ca="1" si="1"/>
        <v/>
      </c>
      <c r="C68" s="30" t="str">
        <f t="shared" si="2"/>
        <v/>
      </c>
      <c r="D68" s="10" t="str">
        <f t="shared" si="3"/>
        <v/>
      </c>
      <c r="E68" s="25" t="str">
        <f t="shared" si="21"/>
        <v/>
      </c>
      <c r="F68" s="31" t="str">
        <f t="shared" si="16"/>
        <v/>
      </c>
      <c r="G68" s="31" t="str">
        <f t="shared" si="17"/>
        <v/>
      </c>
      <c r="H68" s="26" t="str">
        <f t="shared" si="18"/>
        <v/>
      </c>
      <c r="I68" s="25" t="str">
        <f t="shared" si="19"/>
        <v/>
      </c>
      <c r="K68" s="27" t="str">
        <f t="shared" si="20"/>
        <v/>
      </c>
      <c r="L68" s="28" t="str">
        <f t="shared" si="4"/>
        <v/>
      </c>
      <c r="M68" s="29" t="str">
        <f t="shared" si="5"/>
        <v/>
      </c>
      <c r="N68" s="28" t="str">
        <f t="shared" si="6"/>
        <v/>
      </c>
      <c r="O68" s="29" t="str">
        <f t="shared" si="7"/>
        <v/>
      </c>
      <c r="P68" s="28" t="str">
        <f t="shared" si="8"/>
        <v/>
      </c>
      <c r="Q68" s="29" t="str">
        <f t="shared" si="9"/>
        <v/>
      </c>
      <c r="R68" s="28" t="str">
        <f t="shared" si="10"/>
        <v/>
      </c>
      <c r="S68" s="29" t="str">
        <f t="shared" si="11"/>
        <v/>
      </c>
      <c r="T68" s="28" t="str">
        <f t="shared" si="12"/>
        <v/>
      </c>
      <c r="U68" s="29" t="str">
        <f t="shared" si="13"/>
        <v/>
      </c>
      <c r="V68" s="28" t="str">
        <f t="shared" si="14"/>
        <v/>
      </c>
      <c r="W68" s="29" t="str">
        <f t="shared" si="15"/>
        <v/>
      </c>
    </row>
    <row r="69" spans="1:23" x14ac:dyDescent="0.25">
      <c r="A69" s="14" t="str">
        <f t="shared" ref="A69:A132" si="22">IF(A68&lt;term*12,A68+1,"")</f>
        <v/>
      </c>
      <c r="B69" s="56" t="str">
        <f t="shared" ref="B69:B132" ca="1" si="23">IF(B68="","",IF(B68&lt;DateLastRepay,EDATE(Date1stRepay,A68),""))</f>
        <v/>
      </c>
      <c r="C69" s="30" t="str">
        <f t="shared" ref="C69:C132" si="24">IF(A69="","",IF(A68=FixedEnd1,SVR,C68))</f>
        <v/>
      </c>
      <c r="D69" s="10" t="str">
        <f t="shared" ref="D69:D132" si="25">IF(A69="","",IF(A68=FixedEnd1,TRUNC(PMT(((1+C69/4)^(1/3))-1,(term*12-FixedEnd1),I68,0,0),2),""))</f>
        <v/>
      </c>
      <c r="E69" s="25" t="str">
        <f t="shared" si="21"/>
        <v/>
      </c>
      <c r="F69" s="31" t="str">
        <f t="shared" si="16"/>
        <v/>
      </c>
      <c r="G69" s="31" t="str">
        <f t="shared" si="17"/>
        <v/>
      </c>
      <c r="H69" s="26" t="str">
        <f t="shared" si="18"/>
        <v/>
      </c>
      <c r="I69" s="25" t="str">
        <f t="shared" si="19"/>
        <v/>
      </c>
      <c r="K69" s="27" t="str">
        <f t="shared" si="20"/>
        <v/>
      </c>
      <c r="L69" s="28" t="str">
        <f t="shared" ref="L69:L132" si="26">IF($A69="","",($E69)*(L$3^-$K69))</f>
        <v/>
      </c>
      <c r="M69" s="29" t="str">
        <f t="shared" ref="M69:M132" si="27">IF($A69="","",$K69*($E69*(L$3^-($K69-1))))</f>
        <v/>
      </c>
      <c r="N69" s="28" t="str">
        <f t="shared" ref="N69:N132" si="28">IF($A69="","",($E69)*(N$3^-$K69))</f>
        <v/>
      </c>
      <c r="O69" s="29" t="str">
        <f t="shared" ref="O69:O132" si="29">IF($A69="","",$K69*($E69)*(N$3^-($K69-1)))</f>
        <v/>
      </c>
      <c r="P69" s="28" t="str">
        <f t="shared" ref="P69:P132" si="30">IF($A69="","",($E69)*(P$3^-$K69))</f>
        <v/>
      </c>
      <c r="Q69" s="29" t="str">
        <f t="shared" ref="Q69:Q132" si="31">IF($A69="","",$K69*($E69)*(P$3^-($K69-1)))</f>
        <v/>
      </c>
      <c r="R69" s="28" t="str">
        <f t="shared" ref="R69:R132" si="32">IF($A69="","",($E69)*(R$3^-$K69))</f>
        <v/>
      </c>
      <c r="S69" s="29" t="str">
        <f t="shared" ref="S69:S132" si="33">IF($A69="","",$K69*($E69)*(R$3^-($K69-1)))</f>
        <v/>
      </c>
      <c r="T69" s="28" t="str">
        <f t="shared" ref="T69:T132" si="34">IF($A69="","",($E69)*(T$3^-$K69))</f>
        <v/>
      </c>
      <c r="U69" s="29" t="str">
        <f t="shared" ref="U69:U132" si="35">IF($A69="","",$K69*($E69)*(T$3^-($K69-1)))</f>
        <v/>
      </c>
      <c r="V69" s="28" t="str">
        <f t="shared" ref="V69:V132" si="36">IF($A69="","",($E69)*(V$3^-$K69))</f>
        <v/>
      </c>
      <c r="W69" s="29" t="str">
        <f t="shared" ref="W69:W132" si="37">IF($A69="","",$K69*($E69)*(V$3^-($K69-1)))</f>
        <v/>
      </c>
    </row>
    <row r="70" spans="1:23" x14ac:dyDescent="0.25">
      <c r="A70" s="14" t="str">
        <f t="shared" si="22"/>
        <v/>
      </c>
      <c r="B70" s="56" t="str">
        <f t="shared" ca="1" si="23"/>
        <v/>
      </c>
      <c r="C70" s="30" t="str">
        <f t="shared" si="24"/>
        <v/>
      </c>
      <c r="D70" s="10" t="str">
        <f t="shared" si="25"/>
        <v/>
      </c>
      <c r="E70" s="25" t="str">
        <f t="shared" ref="E70:E133" si="38">IF(A70="","",IF(D70="",IF(A71="",-(I69+G70)+FeeFinal,E69),D70))</f>
        <v/>
      </c>
      <c r="F70" s="31" t="str">
        <f t="shared" ref="F70:F133" si="39">IF(A70="","",ROUND(I69*C70/12,2))</f>
        <v/>
      </c>
      <c r="G70" s="31" t="str">
        <f t="shared" ref="G70:G133" si="40">IF(A70="","",IF(H69="Y",F70,G69+F70))</f>
        <v/>
      </c>
      <c r="H70" s="26" t="str">
        <f t="shared" ref="H70:H133" si="41">IF(A70="","",IF(MOD(MONTH(B70),3)=0,"Y",""))</f>
        <v/>
      </c>
      <c r="I70" s="25" t="str">
        <f t="shared" ref="I70:I133" si="42">IF(A70="","",IF(H70="Y",I69+E70+G70,I69+E70))</f>
        <v/>
      </c>
      <c r="K70" s="27" t="str">
        <f t="shared" ref="K70:K133" si="43">IF(A70="","",A70/12)</f>
        <v/>
      </c>
      <c r="L70" s="28" t="str">
        <f t="shared" si="26"/>
        <v/>
      </c>
      <c r="M70" s="29" t="str">
        <f t="shared" si="27"/>
        <v/>
      </c>
      <c r="N70" s="28" t="str">
        <f t="shared" si="28"/>
        <v/>
      </c>
      <c r="O70" s="29" t="str">
        <f t="shared" si="29"/>
        <v/>
      </c>
      <c r="P70" s="28" t="str">
        <f t="shared" si="30"/>
        <v/>
      </c>
      <c r="Q70" s="29" t="str">
        <f t="shared" si="31"/>
        <v/>
      </c>
      <c r="R70" s="28" t="str">
        <f t="shared" si="32"/>
        <v/>
      </c>
      <c r="S70" s="29" t="str">
        <f t="shared" si="33"/>
        <v/>
      </c>
      <c r="T70" s="28" t="str">
        <f t="shared" si="34"/>
        <v/>
      </c>
      <c r="U70" s="29" t="str">
        <f t="shared" si="35"/>
        <v/>
      </c>
      <c r="V70" s="28" t="str">
        <f t="shared" si="36"/>
        <v/>
      </c>
      <c r="W70" s="29" t="str">
        <f t="shared" si="37"/>
        <v/>
      </c>
    </row>
    <row r="71" spans="1:23" x14ac:dyDescent="0.25">
      <c r="A71" s="14" t="str">
        <f t="shared" si="22"/>
        <v/>
      </c>
      <c r="B71" s="56" t="str">
        <f t="shared" ca="1" si="23"/>
        <v/>
      </c>
      <c r="C71" s="30" t="str">
        <f t="shared" si="24"/>
        <v/>
      </c>
      <c r="D71" s="10" t="str">
        <f t="shared" si="25"/>
        <v/>
      </c>
      <c r="E71" s="25" t="str">
        <f t="shared" si="38"/>
        <v/>
      </c>
      <c r="F71" s="31" t="str">
        <f t="shared" si="39"/>
        <v/>
      </c>
      <c r="G71" s="31" t="str">
        <f t="shared" si="40"/>
        <v/>
      </c>
      <c r="H71" s="26" t="str">
        <f t="shared" si="41"/>
        <v/>
      </c>
      <c r="I71" s="25" t="str">
        <f t="shared" si="42"/>
        <v/>
      </c>
      <c r="K71" s="27" t="str">
        <f t="shared" si="43"/>
        <v/>
      </c>
      <c r="L71" s="28" t="str">
        <f t="shared" si="26"/>
        <v/>
      </c>
      <c r="M71" s="29" t="str">
        <f t="shared" si="27"/>
        <v/>
      </c>
      <c r="N71" s="28" t="str">
        <f t="shared" si="28"/>
        <v/>
      </c>
      <c r="O71" s="29" t="str">
        <f t="shared" si="29"/>
        <v/>
      </c>
      <c r="P71" s="28" t="str">
        <f t="shared" si="30"/>
        <v/>
      </c>
      <c r="Q71" s="29" t="str">
        <f t="shared" si="31"/>
        <v/>
      </c>
      <c r="R71" s="28" t="str">
        <f t="shared" si="32"/>
        <v/>
      </c>
      <c r="S71" s="29" t="str">
        <f t="shared" si="33"/>
        <v/>
      </c>
      <c r="T71" s="28" t="str">
        <f t="shared" si="34"/>
        <v/>
      </c>
      <c r="U71" s="29" t="str">
        <f t="shared" si="35"/>
        <v/>
      </c>
      <c r="V71" s="28" t="str">
        <f t="shared" si="36"/>
        <v/>
      </c>
      <c r="W71" s="29" t="str">
        <f t="shared" si="37"/>
        <v/>
      </c>
    </row>
    <row r="72" spans="1:23" x14ac:dyDescent="0.25">
      <c r="A72" s="14" t="str">
        <f t="shared" si="22"/>
        <v/>
      </c>
      <c r="B72" s="56" t="str">
        <f t="shared" ca="1" si="23"/>
        <v/>
      </c>
      <c r="C72" s="30" t="str">
        <f t="shared" si="24"/>
        <v/>
      </c>
      <c r="D72" s="10" t="str">
        <f t="shared" si="25"/>
        <v/>
      </c>
      <c r="E72" s="25" t="str">
        <f t="shared" si="38"/>
        <v/>
      </c>
      <c r="F72" s="31" t="str">
        <f t="shared" si="39"/>
        <v/>
      </c>
      <c r="G72" s="31" t="str">
        <f t="shared" si="40"/>
        <v/>
      </c>
      <c r="H72" s="26" t="str">
        <f t="shared" si="41"/>
        <v/>
      </c>
      <c r="I72" s="25" t="str">
        <f t="shared" si="42"/>
        <v/>
      </c>
      <c r="K72" s="27" t="str">
        <f t="shared" si="43"/>
        <v/>
      </c>
      <c r="L72" s="28" t="str">
        <f t="shared" si="26"/>
        <v/>
      </c>
      <c r="M72" s="29" t="str">
        <f t="shared" si="27"/>
        <v/>
      </c>
      <c r="N72" s="28" t="str">
        <f t="shared" si="28"/>
        <v/>
      </c>
      <c r="O72" s="29" t="str">
        <f t="shared" si="29"/>
        <v/>
      </c>
      <c r="P72" s="28" t="str">
        <f t="shared" si="30"/>
        <v/>
      </c>
      <c r="Q72" s="29" t="str">
        <f t="shared" si="31"/>
        <v/>
      </c>
      <c r="R72" s="28" t="str">
        <f t="shared" si="32"/>
        <v/>
      </c>
      <c r="S72" s="29" t="str">
        <f t="shared" si="33"/>
        <v/>
      </c>
      <c r="T72" s="28" t="str">
        <f t="shared" si="34"/>
        <v/>
      </c>
      <c r="U72" s="29" t="str">
        <f t="shared" si="35"/>
        <v/>
      </c>
      <c r="V72" s="28" t="str">
        <f t="shared" si="36"/>
        <v/>
      </c>
      <c r="W72" s="29" t="str">
        <f t="shared" si="37"/>
        <v/>
      </c>
    </row>
    <row r="73" spans="1:23" x14ac:dyDescent="0.25">
      <c r="A73" s="14" t="str">
        <f t="shared" si="22"/>
        <v/>
      </c>
      <c r="B73" s="56" t="str">
        <f t="shared" ca="1" si="23"/>
        <v/>
      </c>
      <c r="C73" s="30" t="str">
        <f t="shared" si="24"/>
        <v/>
      </c>
      <c r="D73" s="10" t="str">
        <f t="shared" si="25"/>
        <v/>
      </c>
      <c r="E73" s="25" t="str">
        <f t="shared" si="38"/>
        <v/>
      </c>
      <c r="F73" s="31" t="str">
        <f t="shared" si="39"/>
        <v/>
      </c>
      <c r="G73" s="31" t="str">
        <f t="shared" si="40"/>
        <v/>
      </c>
      <c r="H73" s="26" t="str">
        <f t="shared" si="41"/>
        <v/>
      </c>
      <c r="I73" s="25" t="str">
        <f t="shared" si="42"/>
        <v/>
      </c>
      <c r="K73" s="27" t="str">
        <f t="shared" si="43"/>
        <v/>
      </c>
      <c r="L73" s="28" t="str">
        <f t="shared" si="26"/>
        <v/>
      </c>
      <c r="M73" s="29" t="str">
        <f t="shared" si="27"/>
        <v/>
      </c>
      <c r="N73" s="28" t="str">
        <f t="shared" si="28"/>
        <v/>
      </c>
      <c r="O73" s="29" t="str">
        <f t="shared" si="29"/>
        <v/>
      </c>
      <c r="P73" s="28" t="str">
        <f t="shared" si="30"/>
        <v/>
      </c>
      <c r="Q73" s="29" t="str">
        <f t="shared" si="31"/>
        <v/>
      </c>
      <c r="R73" s="28" t="str">
        <f t="shared" si="32"/>
        <v/>
      </c>
      <c r="S73" s="29" t="str">
        <f t="shared" si="33"/>
        <v/>
      </c>
      <c r="T73" s="28" t="str">
        <f t="shared" si="34"/>
        <v/>
      </c>
      <c r="U73" s="29" t="str">
        <f t="shared" si="35"/>
        <v/>
      </c>
      <c r="V73" s="28" t="str">
        <f t="shared" si="36"/>
        <v/>
      </c>
      <c r="W73" s="29" t="str">
        <f t="shared" si="37"/>
        <v/>
      </c>
    </row>
    <row r="74" spans="1:23" x14ac:dyDescent="0.25">
      <c r="A74" s="14" t="str">
        <f t="shared" si="22"/>
        <v/>
      </c>
      <c r="B74" s="56" t="str">
        <f t="shared" ca="1" si="23"/>
        <v/>
      </c>
      <c r="C74" s="30" t="str">
        <f t="shared" si="24"/>
        <v/>
      </c>
      <c r="D74" s="10" t="str">
        <f t="shared" si="25"/>
        <v/>
      </c>
      <c r="E74" s="25" t="str">
        <f t="shared" si="38"/>
        <v/>
      </c>
      <c r="F74" s="31" t="str">
        <f t="shared" si="39"/>
        <v/>
      </c>
      <c r="G74" s="31" t="str">
        <f t="shared" si="40"/>
        <v/>
      </c>
      <c r="H74" s="26" t="str">
        <f t="shared" si="41"/>
        <v/>
      </c>
      <c r="I74" s="25" t="str">
        <f t="shared" si="42"/>
        <v/>
      </c>
      <c r="K74" s="27" t="str">
        <f t="shared" si="43"/>
        <v/>
      </c>
      <c r="L74" s="28" t="str">
        <f t="shared" si="26"/>
        <v/>
      </c>
      <c r="M74" s="29" t="str">
        <f t="shared" si="27"/>
        <v/>
      </c>
      <c r="N74" s="28" t="str">
        <f t="shared" si="28"/>
        <v/>
      </c>
      <c r="O74" s="29" t="str">
        <f t="shared" si="29"/>
        <v/>
      </c>
      <c r="P74" s="28" t="str">
        <f t="shared" si="30"/>
        <v/>
      </c>
      <c r="Q74" s="29" t="str">
        <f t="shared" si="31"/>
        <v/>
      </c>
      <c r="R74" s="28" t="str">
        <f t="shared" si="32"/>
        <v/>
      </c>
      <c r="S74" s="29" t="str">
        <f t="shared" si="33"/>
        <v/>
      </c>
      <c r="T74" s="28" t="str">
        <f t="shared" si="34"/>
        <v/>
      </c>
      <c r="U74" s="29" t="str">
        <f t="shared" si="35"/>
        <v/>
      </c>
      <c r="V74" s="28" t="str">
        <f t="shared" si="36"/>
        <v/>
      </c>
      <c r="W74" s="29" t="str">
        <f t="shared" si="37"/>
        <v/>
      </c>
    </row>
    <row r="75" spans="1:23" x14ac:dyDescent="0.25">
      <c r="A75" s="14" t="str">
        <f t="shared" si="22"/>
        <v/>
      </c>
      <c r="B75" s="56" t="str">
        <f t="shared" ca="1" si="23"/>
        <v/>
      </c>
      <c r="C75" s="30" t="str">
        <f t="shared" si="24"/>
        <v/>
      </c>
      <c r="D75" s="10" t="str">
        <f t="shared" si="25"/>
        <v/>
      </c>
      <c r="E75" s="25" t="str">
        <f t="shared" si="38"/>
        <v/>
      </c>
      <c r="F75" s="31" t="str">
        <f t="shared" si="39"/>
        <v/>
      </c>
      <c r="G75" s="31" t="str">
        <f t="shared" si="40"/>
        <v/>
      </c>
      <c r="H75" s="26" t="str">
        <f t="shared" si="41"/>
        <v/>
      </c>
      <c r="I75" s="25" t="str">
        <f t="shared" si="42"/>
        <v/>
      </c>
      <c r="K75" s="27" t="str">
        <f t="shared" si="43"/>
        <v/>
      </c>
      <c r="L75" s="28" t="str">
        <f t="shared" si="26"/>
        <v/>
      </c>
      <c r="M75" s="29" t="str">
        <f t="shared" si="27"/>
        <v/>
      </c>
      <c r="N75" s="28" t="str">
        <f t="shared" si="28"/>
        <v/>
      </c>
      <c r="O75" s="29" t="str">
        <f t="shared" si="29"/>
        <v/>
      </c>
      <c r="P75" s="28" t="str">
        <f t="shared" si="30"/>
        <v/>
      </c>
      <c r="Q75" s="29" t="str">
        <f t="shared" si="31"/>
        <v/>
      </c>
      <c r="R75" s="28" t="str">
        <f t="shared" si="32"/>
        <v/>
      </c>
      <c r="S75" s="29" t="str">
        <f t="shared" si="33"/>
        <v/>
      </c>
      <c r="T75" s="28" t="str">
        <f t="shared" si="34"/>
        <v/>
      </c>
      <c r="U75" s="29" t="str">
        <f t="shared" si="35"/>
        <v/>
      </c>
      <c r="V75" s="28" t="str">
        <f t="shared" si="36"/>
        <v/>
      </c>
      <c r="W75" s="29" t="str">
        <f t="shared" si="37"/>
        <v/>
      </c>
    </row>
    <row r="76" spans="1:23" x14ac:dyDescent="0.25">
      <c r="A76" s="14" t="str">
        <f t="shared" si="22"/>
        <v/>
      </c>
      <c r="B76" s="56" t="str">
        <f t="shared" ca="1" si="23"/>
        <v/>
      </c>
      <c r="C76" s="30" t="str">
        <f t="shared" si="24"/>
        <v/>
      </c>
      <c r="D76" s="10" t="str">
        <f t="shared" si="25"/>
        <v/>
      </c>
      <c r="E76" s="25" t="str">
        <f t="shared" si="38"/>
        <v/>
      </c>
      <c r="F76" s="31" t="str">
        <f t="shared" si="39"/>
        <v/>
      </c>
      <c r="G76" s="31" t="str">
        <f t="shared" si="40"/>
        <v/>
      </c>
      <c r="H76" s="26" t="str">
        <f t="shared" si="41"/>
        <v/>
      </c>
      <c r="I76" s="25" t="str">
        <f t="shared" si="42"/>
        <v/>
      </c>
      <c r="K76" s="27" t="str">
        <f t="shared" si="43"/>
        <v/>
      </c>
      <c r="L76" s="28" t="str">
        <f t="shared" si="26"/>
        <v/>
      </c>
      <c r="M76" s="29" t="str">
        <f t="shared" si="27"/>
        <v/>
      </c>
      <c r="N76" s="28" t="str">
        <f t="shared" si="28"/>
        <v/>
      </c>
      <c r="O76" s="29" t="str">
        <f t="shared" si="29"/>
        <v/>
      </c>
      <c r="P76" s="28" t="str">
        <f t="shared" si="30"/>
        <v/>
      </c>
      <c r="Q76" s="29" t="str">
        <f t="shared" si="31"/>
        <v/>
      </c>
      <c r="R76" s="28" t="str">
        <f t="shared" si="32"/>
        <v/>
      </c>
      <c r="S76" s="29" t="str">
        <f t="shared" si="33"/>
        <v/>
      </c>
      <c r="T76" s="28" t="str">
        <f t="shared" si="34"/>
        <v/>
      </c>
      <c r="U76" s="29" t="str">
        <f t="shared" si="35"/>
        <v/>
      </c>
      <c r="V76" s="28" t="str">
        <f t="shared" si="36"/>
        <v/>
      </c>
      <c r="W76" s="29" t="str">
        <f t="shared" si="37"/>
        <v/>
      </c>
    </row>
    <row r="77" spans="1:23" x14ac:dyDescent="0.25">
      <c r="A77" s="14" t="str">
        <f t="shared" si="22"/>
        <v/>
      </c>
      <c r="B77" s="56" t="str">
        <f t="shared" ca="1" si="23"/>
        <v/>
      </c>
      <c r="C77" s="30" t="str">
        <f t="shared" si="24"/>
        <v/>
      </c>
      <c r="D77" s="10" t="str">
        <f t="shared" si="25"/>
        <v/>
      </c>
      <c r="E77" s="25" t="str">
        <f t="shared" si="38"/>
        <v/>
      </c>
      <c r="F77" s="31" t="str">
        <f t="shared" si="39"/>
        <v/>
      </c>
      <c r="G77" s="31" t="str">
        <f t="shared" si="40"/>
        <v/>
      </c>
      <c r="H77" s="26" t="str">
        <f t="shared" si="41"/>
        <v/>
      </c>
      <c r="I77" s="25" t="str">
        <f t="shared" si="42"/>
        <v/>
      </c>
      <c r="K77" s="27" t="str">
        <f t="shared" si="43"/>
        <v/>
      </c>
      <c r="L77" s="28" t="str">
        <f t="shared" si="26"/>
        <v/>
      </c>
      <c r="M77" s="29" t="str">
        <f t="shared" si="27"/>
        <v/>
      </c>
      <c r="N77" s="28" t="str">
        <f t="shared" si="28"/>
        <v/>
      </c>
      <c r="O77" s="29" t="str">
        <f t="shared" si="29"/>
        <v/>
      </c>
      <c r="P77" s="28" t="str">
        <f t="shared" si="30"/>
        <v/>
      </c>
      <c r="Q77" s="29" t="str">
        <f t="shared" si="31"/>
        <v/>
      </c>
      <c r="R77" s="28" t="str">
        <f t="shared" si="32"/>
        <v/>
      </c>
      <c r="S77" s="29" t="str">
        <f t="shared" si="33"/>
        <v/>
      </c>
      <c r="T77" s="28" t="str">
        <f t="shared" si="34"/>
        <v/>
      </c>
      <c r="U77" s="29" t="str">
        <f t="shared" si="35"/>
        <v/>
      </c>
      <c r="V77" s="28" t="str">
        <f t="shared" si="36"/>
        <v/>
      </c>
      <c r="W77" s="29" t="str">
        <f t="shared" si="37"/>
        <v/>
      </c>
    </row>
    <row r="78" spans="1:23" x14ac:dyDescent="0.25">
      <c r="A78" s="14" t="str">
        <f t="shared" si="22"/>
        <v/>
      </c>
      <c r="B78" s="56" t="str">
        <f t="shared" ca="1" si="23"/>
        <v/>
      </c>
      <c r="C78" s="30" t="str">
        <f t="shared" si="24"/>
        <v/>
      </c>
      <c r="D78" s="10" t="str">
        <f t="shared" si="25"/>
        <v/>
      </c>
      <c r="E78" s="25" t="str">
        <f t="shared" si="38"/>
        <v/>
      </c>
      <c r="F78" s="31" t="str">
        <f t="shared" si="39"/>
        <v/>
      </c>
      <c r="G78" s="31" t="str">
        <f t="shared" si="40"/>
        <v/>
      </c>
      <c r="H78" s="26" t="str">
        <f t="shared" si="41"/>
        <v/>
      </c>
      <c r="I78" s="25" t="str">
        <f t="shared" si="42"/>
        <v/>
      </c>
      <c r="K78" s="27" t="str">
        <f t="shared" si="43"/>
        <v/>
      </c>
      <c r="L78" s="28" t="str">
        <f t="shared" si="26"/>
        <v/>
      </c>
      <c r="M78" s="29" t="str">
        <f t="shared" si="27"/>
        <v/>
      </c>
      <c r="N78" s="28" t="str">
        <f t="shared" si="28"/>
        <v/>
      </c>
      <c r="O78" s="29" t="str">
        <f t="shared" si="29"/>
        <v/>
      </c>
      <c r="P78" s="28" t="str">
        <f t="shared" si="30"/>
        <v/>
      </c>
      <c r="Q78" s="29" t="str">
        <f t="shared" si="31"/>
        <v/>
      </c>
      <c r="R78" s="28" t="str">
        <f t="shared" si="32"/>
        <v/>
      </c>
      <c r="S78" s="29" t="str">
        <f t="shared" si="33"/>
        <v/>
      </c>
      <c r="T78" s="28" t="str">
        <f t="shared" si="34"/>
        <v/>
      </c>
      <c r="U78" s="29" t="str">
        <f t="shared" si="35"/>
        <v/>
      </c>
      <c r="V78" s="28" t="str">
        <f t="shared" si="36"/>
        <v/>
      </c>
      <c r="W78" s="29" t="str">
        <f t="shared" si="37"/>
        <v/>
      </c>
    </row>
    <row r="79" spans="1:23" x14ac:dyDescent="0.25">
      <c r="A79" s="14" t="str">
        <f t="shared" si="22"/>
        <v/>
      </c>
      <c r="B79" s="56" t="str">
        <f t="shared" ca="1" si="23"/>
        <v/>
      </c>
      <c r="C79" s="30" t="str">
        <f t="shared" si="24"/>
        <v/>
      </c>
      <c r="D79" s="10" t="str">
        <f t="shared" si="25"/>
        <v/>
      </c>
      <c r="E79" s="25" t="str">
        <f t="shared" si="38"/>
        <v/>
      </c>
      <c r="F79" s="31" t="str">
        <f t="shared" si="39"/>
        <v/>
      </c>
      <c r="G79" s="31" t="str">
        <f t="shared" si="40"/>
        <v/>
      </c>
      <c r="H79" s="26" t="str">
        <f t="shared" si="41"/>
        <v/>
      </c>
      <c r="I79" s="25" t="str">
        <f t="shared" si="42"/>
        <v/>
      </c>
      <c r="K79" s="27" t="str">
        <f t="shared" si="43"/>
        <v/>
      </c>
      <c r="L79" s="28" t="str">
        <f t="shared" si="26"/>
        <v/>
      </c>
      <c r="M79" s="29" t="str">
        <f t="shared" si="27"/>
        <v/>
      </c>
      <c r="N79" s="28" t="str">
        <f t="shared" si="28"/>
        <v/>
      </c>
      <c r="O79" s="29" t="str">
        <f t="shared" si="29"/>
        <v/>
      </c>
      <c r="P79" s="28" t="str">
        <f t="shared" si="30"/>
        <v/>
      </c>
      <c r="Q79" s="29" t="str">
        <f t="shared" si="31"/>
        <v/>
      </c>
      <c r="R79" s="28" t="str">
        <f t="shared" si="32"/>
        <v/>
      </c>
      <c r="S79" s="29" t="str">
        <f t="shared" si="33"/>
        <v/>
      </c>
      <c r="T79" s="28" t="str">
        <f t="shared" si="34"/>
        <v/>
      </c>
      <c r="U79" s="29" t="str">
        <f t="shared" si="35"/>
        <v/>
      </c>
      <c r="V79" s="28" t="str">
        <f t="shared" si="36"/>
        <v/>
      </c>
      <c r="W79" s="29" t="str">
        <f t="shared" si="37"/>
        <v/>
      </c>
    </row>
    <row r="80" spans="1:23" x14ac:dyDescent="0.25">
      <c r="A80" s="14" t="str">
        <f t="shared" si="22"/>
        <v/>
      </c>
      <c r="B80" s="56" t="str">
        <f t="shared" ca="1" si="23"/>
        <v/>
      </c>
      <c r="C80" s="30" t="str">
        <f t="shared" si="24"/>
        <v/>
      </c>
      <c r="D80" s="10" t="str">
        <f t="shared" si="25"/>
        <v/>
      </c>
      <c r="E80" s="25" t="str">
        <f t="shared" si="38"/>
        <v/>
      </c>
      <c r="F80" s="31" t="str">
        <f t="shared" si="39"/>
        <v/>
      </c>
      <c r="G80" s="31" t="str">
        <f t="shared" si="40"/>
        <v/>
      </c>
      <c r="H80" s="26" t="str">
        <f t="shared" si="41"/>
        <v/>
      </c>
      <c r="I80" s="25" t="str">
        <f t="shared" si="42"/>
        <v/>
      </c>
      <c r="K80" s="27" t="str">
        <f t="shared" si="43"/>
        <v/>
      </c>
      <c r="L80" s="28" t="str">
        <f t="shared" si="26"/>
        <v/>
      </c>
      <c r="M80" s="29" t="str">
        <f t="shared" si="27"/>
        <v/>
      </c>
      <c r="N80" s="28" t="str">
        <f t="shared" si="28"/>
        <v/>
      </c>
      <c r="O80" s="29" t="str">
        <f t="shared" si="29"/>
        <v/>
      </c>
      <c r="P80" s="28" t="str">
        <f t="shared" si="30"/>
        <v/>
      </c>
      <c r="Q80" s="29" t="str">
        <f t="shared" si="31"/>
        <v/>
      </c>
      <c r="R80" s="28" t="str">
        <f t="shared" si="32"/>
        <v/>
      </c>
      <c r="S80" s="29" t="str">
        <f t="shared" si="33"/>
        <v/>
      </c>
      <c r="T80" s="28" t="str">
        <f t="shared" si="34"/>
        <v/>
      </c>
      <c r="U80" s="29" t="str">
        <f t="shared" si="35"/>
        <v/>
      </c>
      <c r="V80" s="28" t="str">
        <f t="shared" si="36"/>
        <v/>
      </c>
      <c r="W80" s="29" t="str">
        <f t="shared" si="37"/>
        <v/>
      </c>
    </row>
    <row r="81" spans="1:23" x14ac:dyDescent="0.25">
      <c r="A81" s="14" t="str">
        <f t="shared" si="22"/>
        <v/>
      </c>
      <c r="B81" s="56" t="str">
        <f t="shared" ca="1" si="23"/>
        <v/>
      </c>
      <c r="C81" s="30" t="str">
        <f t="shared" si="24"/>
        <v/>
      </c>
      <c r="D81" s="10" t="str">
        <f t="shared" si="25"/>
        <v/>
      </c>
      <c r="E81" s="25" t="str">
        <f t="shared" si="38"/>
        <v/>
      </c>
      <c r="F81" s="31" t="str">
        <f t="shared" si="39"/>
        <v/>
      </c>
      <c r="G81" s="31" t="str">
        <f t="shared" si="40"/>
        <v/>
      </c>
      <c r="H81" s="26" t="str">
        <f t="shared" si="41"/>
        <v/>
      </c>
      <c r="I81" s="25" t="str">
        <f t="shared" si="42"/>
        <v/>
      </c>
      <c r="K81" s="27" t="str">
        <f t="shared" si="43"/>
        <v/>
      </c>
      <c r="L81" s="28" t="str">
        <f t="shared" si="26"/>
        <v/>
      </c>
      <c r="M81" s="29" t="str">
        <f t="shared" si="27"/>
        <v/>
      </c>
      <c r="N81" s="28" t="str">
        <f t="shared" si="28"/>
        <v/>
      </c>
      <c r="O81" s="29" t="str">
        <f t="shared" si="29"/>
        <v/>
      </c>
      <c r="P81" s="28" t="str">
        <f t="shared" si="30"/>
        <v/>
      </c>
      <c r="Q81" s="29" t="str">
        <f t="shared" si="31"/>
        <v/>
      </c>
      <c r="R81" s="28" t="str">
        <f t="shared" si="32"/>
        <v/>
      </c>
      <c r="S81" s="29" t="str">
        <f t="shared" si="33"/>
        <v/>
      </c>
      <c r="T81" s="28" t="str">
        <f t="shared" si="34"/>
        <v/>
      </c>
      <c r="U81" s="29" t="str">
        <f t="shared" si="35"/>
        <v/>
      </c>
      <c r="V81" s="28" t="str">
        <f t="shared" si="36"/>
        <v/>
      </c>
      <c r="W81" s="29" t="str">
        <f t="shared" si="37"/>
        <v/>
      </c>
    </row>
    <row r="82" spans="1:23" x14ac:dyDescent="0.25">
      <c r="A82" s="14" t="str">
        <f t="shared" si="22"/>
        <v/>
      </c>
      <c r="B82" s="56" t="str">
        <f t="shared" ca="1" si="23"/>
        <v/>
      </c>
      <c r="C82" s="30" t="str">
        <f t="shared" si="24"/>
        <v/>
      </c>
      <c r="D82" s="10" t="str">
        <f t="shared" si="25"/>
        <v/>
      </c>
      <c r="E82" s="25" t="str">
        <f t="shared" si="38"/>
        <v/>
      </c>
      <c r="F82" s="31" t="str">
        <f t="shared" si="39"/>
        <v/>
      </c>
      <c r="G82" s="31" t="str">
        <f t="shared" si="40"/>
        <v/>
      </c>
      <c r="H82" s="26" t="str">
        <f t="shared" si="41"/>
        <v/>
      </c>
      <c r="I82" s="25" t="str">
        <f t="shared" si="42"/>
        <v/>
      </c>
      <c r="K82" s="27" t="str">
        <f t="shared" si="43"/>
        <v/>
      </c>
      <c r="L82" s="28" t="str">
        <f t="shared" si="26"/>
        <v/>
      </c>
      <c r="M82" s="29" t="str">
        <f t="shared" si="27"/>
        <v/>
      </c>
      <c r="N82" s="28" t="str">
        <f t="shared" si="28"/>
        <v/>
      </c>
      <c r="O82" s="29" t="str">
        <f t="shared" si="29"/>
        <v/>
      </c>
      <c r="P82" s="28" t="str">
        <f t="shared" si="30"/>
        <v/>
      </c>
      <c r="Q82" s="29" t="str">
        <f t="shared" si="31"/>
        <v/>
      </c>
      <c r="R82" s="28" t="str">
        <f t="shared" si="32"/>
        <v/>
      </c>
      <c r="S82" s="29" t="str">
        <f t="shared" si="33"/>
        <v/>
      </c>
      <c r="T82" s="28" t="str">
        <f t="shared" si="34"/>
        <v/>
      </c>
      <c r="U82" s="29" t="str">
        <f t="shared" si="35"/>
        <v/>
      </c>
      <c r="V82" s="28" t="str">
        <f t="shared" si="36"/>
        <v/>
      </c>
      <c r="W82" s="29" t="str">
        <f t="shared" si="37"/>
        <v/>
      </c>
    </row>
    <row r="83" spans="1:23" x14ac:dyDescent="0.25">
      <c r="A83" s="14" t="str">
        <f t="shared" si="22"/>
        <v/>
      </c>
      <c r="B83" s="56" t="str">
        <f t="shared" ca="1" si="23"/>
        <v/>
      </c>
      <c r="C83" s="30" t="str">
        <f t="shared" si="24"/>
        <v/>
      </c>
      <c r="D83" s="10" t="str">
        <f t="shared" si="25"/>
        <v/>
      </c>
      <c r="E83" s="25" t="str">
        <f t="shared" si="38"/>
        <v/>
      </c>
      <c r="F83" s="31" t="str">
        <f t="shared" si="39"/>
        <v/>
      </c>
      <c r="G83" s="31" t="str">
        <f t="shared" si="40"/>
        <v/>
      </c>
      <c r="H83" s="26" t="str">
        <f t="shared" si="41"/>
        <v/>
      </c>
      <c r="I83" s="25" t="str">
        <f t="shared" si="42"/>
        <v/>
      </c>
      <c r="K83" s="27" t="str">
        <f t="shared" si="43"/>
        <v/>
      </c>
      <c r="L83" s="28" t="str">
        <f t="shared" si="26"/>
        <v/>
      </c>
      <c r="M83" s="29" t="str">
        <f t="shared" si="27"/>
        <v/>
      </c>
      <c r="N83" s="28" t="str">
        <f t="shared" si="28"/>
        <v/>
      </c>
      <c r="O83" s="29" t="str">
        <f t="shared" si="29"/>
        <v/>
      </c>
      <c r="P83" s="28" t="str">
        <f t="shared" si="30"/>
        <v/>
      </c>
      <c r="Q83" s="29" t="str">
        <f t="shared" si="31"/>
        <v/>
      </c>
      <c r="R83" s="28" t="str">
        <f t="shared" si="32"/>
        <v/>
      </c>
      <c r="S83" s="29" t="str">
        <f t="shared" si="33"/>
        <v/>
      </c>
      <c r="T83" s="28" t="str">
        <f t="shared" si="34"/>
        <v/>
      </c>
      <c r="U83" s="29" t="str">
        <f t="shared" si="35"/>
        <v/>
      </c>
      <c r="V83" s="28" t="str">
        <f t="shared" si="36"/>
        <v/>
      </c>
      <c r="W83" s="29" t="str">
        <f t="shared" si="37"/>
        <v/>
      </c>
    </row>
    <row r="84" spans="1:23" x14ac:dyDescent="0.25">
      <c r="A84" s="14" t="str">
        <f t="shared" si="22"/>
        <v/>
      </c>
      <c r="B84" s="56" t="str">
        <f t="shared" ca="1" si="23"/>
        <v/>
      </c>
      <c r="C84" s="30" t="str">
        <f t="shared" si="24"/>
        <v/>
      </c>
      <c r="D84" s="10" t="str">
        <f t="shared" si="25"/>
        <v/>
      </c>
      <c r="E84" s="25" t="str">
        <f t="shared" si="38"/>
        <v/>
      </c>
      <c r="F84" s="31" t="str">
        <f t="shared" si="39"/>
        <v/>
      </c>
      <c r="G84" s="31" t="str">
        <f t="shared" si="40"/>
        <v/>
      </c>
      <c r="H84" s="26" t="str">
        <f t="shared" si="41"/>
        <v/>
      </c>
      <c r="I84" s="25" t="str">
        <f t="shared" si="42"/>
        <v/>
      </c>
      <c r="K84" s="27" t="str">
        <f t="shared" si="43"/>
        <v/>
      </c>
      <c r="L84" s="28" t="str">
        <f t="shared" si="26"/>
        <v/>
      </c>
      <c r="M84" s="29" t="str">
        <f t="shared" si="27"/>
        <v/>
      </c>
      <c r="N84" s="28" t="str">
        <f t="shared" si="28"/>
        <v/>
      </c>
      <c r="O84" s="29" t="str">
        <f t="shared" si="29"/>
        <v/>
      </c>
      <c r="P84" s="28" t="str">
        <f t="shared" si="30"/>
        <v/>
      </c>
      <c r="Q84" s="29" t="str">
        <f t="shared" si="31"/>
        <v/>
      </c>
      <c r="R84" s="28" t="str">
        <f t="shared" si="32"/>
        <v/>
      </c>
      <c r="S84" s="29" t="str">
        <f t="shared" si="33"/>
        <v/>
      </c>
      <c r="T84" s="28" t="str">
        <f t="shared" si="34"/>
        <v/>
      </c>
      <c r="U84" s="29" t="str">
        <f t="shared" si="35"/>
        <v/>
      </c>
      <c r="V84" s="28" t="str">
        <f t="shared" si="36"/>
        <v/>
      </c>
      <c r="W84" s="29" t="str">
        <f t="shared" si="37"/>
        <v/>
      </c>
    </row>
    <row r="85" spans="1:23" x14ac:dyDescent="0.25">
      <c r="A85" s="14" t="str">
        <f t="shared" si="22"/>
        <v/>
      </c>
      <c r="B85" s="56" t="str">
        <f t="shared" ca="1" si="23"/>
        <v/>
      </c>
      <c r="C85" s="30" t="str">
        <f t="shared" si="24"/>
        <v/>
      </c>
      <c r="D85" s="10" t="str">
        <f t="shared" si="25"/>
        <v/>
      </c>
      <c r="E85" s="25" t="str">
        <f t="shared" si="38"/>
        <v/>
      </c>
      <c r="F85" s="31" t="str">
        <f t="shared" si="39"/>
        <v/>
      </c>
      <c r="G85" s="31" t="str">
        <f t="shared" si="40"/>
        <v/>
      </c>
      <c r="H85" s="26" t="str">
        <f t="shared" si="41"/>
        <v/>
      </c>
      <c r="I85" s="25" t="str">
        <f t="shared" si="42"/>
        <v/>
      </c>
      <c r="K85" s="27" t="str">
        <f t="shared" si="43"/>
        <v/>
      </c>
      <c r="L85" s="28" t="str">
        <f t="shared" si="26"/>
        <v/>
      </c>
      <c r="M85" s="29" t="str">
        <f t="shared" si="27"/>
        <v/>
      </c>
      <c r="N85" s="28" t="str">
        <f t="shared" si="28"/>
        <v/>
      </c>
      <c r="O85" s="29" t="str">
        <f t="shared" si="29"/>
        <v/>
      </c>
      <c r="P85" s="28" t="str">
        <f t="shared" si="30"/>
        <v/>
      </c>
      <c r="Q85" s="29" t="str">
        <f t="shared" si="31"/>
        <v/>
      </c>
      <c r="R85" s="28" t="str">
        <f t="shared" si="32"/>
        <v/>
      </c>
      <c r="S85" s="29" t="str">
        <f t="shared" si="33"/>
        <v/>
      </c>
      <c r="T85" s="28" t="str">
        <f t="shared" si="34"/>
        <v/>
      </c>
      <c r="U85" s="29" t="str">
        <f t="shared" si="35"/>
        <v/>
      </c>
      <c r="V85" s="28" t="str">
        <f t="shared" si="36"/>
        <v/>
      </c>
      <c r="W85" s="29" t="str">
        <f t="shared" si="37"/>
        <v/>
      </c>
    </row>
    <row r="86" spans="1:23" x14ac:dyDescent="0.25">
      <c r="A86" s="14" t="str">
        <f t="shared" si="22"/>
        <v/>
      </c>
      <c r="B86" s="56" t="str">
        <f t="shared" ca="1" si="23"/>
        <v/>
      </c>
      <c r="C86" s="30" t="str">
        <f t="shared" si="24"/>
        <v/>
      </c>
      <c r="D86" s="10" t="str">
        <f t="shared" si="25"/>
        <v/>
      </c>
      <c r="E86" s="25" t="str">
        <f t="shared" si="38"/>
        <v/>
      </c>
      <c r="F86" s="31" t="str">
        <f t="shared" si="39"/>
        <v/>
      </c>
      <c r="G86" s="31" t="str">
        <f t="shared" si="40"/>
        <v/>
      </c>
      <c r="H86" s="26" t="str">
        <f t="shared" si="41"/>
        <v/>
      </c>
      <c r="I86" s="25" t="str">
        <f t="shared" si="42"/>
        <v/>
      </c>
      <c r="K86" s="27" t="str">
        <f t="shared" si="43"/>
        <v/>
      </c>
      <c r="L86" s="28" t="str">
        <f t="shared" si="26"/>
        <v/>
      </c>
      <c r="M86" s="29" t="str">
        <f t="shared" si="27"/>
        <v/>
      </c>
      <c r="N86" s="28" t="str">
        <f t="shared" si="28"/>
        <v/>
      </c>
      <c r="O86" s="29" t="str">
        <f t="shared" si="29"/>
        <v/>
      </c>
      <c r="P86" s="28" t="str">
        <f t="shared" si="30"/>
        <v/>
      </c>
      <c r="Q86" s="29" t="str">
        <f t="shared" si="31"/>
        <v/>
      </c>
      <c r="R86" s="28" t="str">
        <f t="shared" si="32"/>
        <v/>
      </c>
      <c r="S86" s="29" t="str">
        <f t="shared" si="33"/>
        <v/>
      </c>
      <c r="T86" s="28" t="str">
        <f t="shared" si="34"/>
        <v/>
      </c>
      <c r="U86" s="29" t="str">
        <f t="shared" si="35"/>
        <v/>
      </c>
      <c r="V86" s="28" t="str">
        <f t="shared" si="36"/>
        <v/>
      </c>
      <c r="W86" s="29" t="str">
        <f t="shared" si="37"/>
        <v/>
      </c>
    </row>
    <row r="87" spans="1:23" x14ac:dyDescent="0.25">
      <c r="A87" s="14" t="str">
        <f t="shared" si="22"/>
        <v/>
      </c>
      <c r="B87" s="56" t="str">
        <f t="shared" ca="1" si="23"/>
        <v/>
      </c>
      <c r="C87" s="30" t="str">
        <f t="shared" si="24"/>
        <v/>
      </c>
      <c r="D87" s="10" t="str">
        <f t="shared" si="25"/>
        <v/>
      </c>
      <c r="E87" s="25" t="str">
        <f t="shared" si="38"/>
        <v/>
      </c>
      <c r="F87" s="31" t="str">
        <f t="shared" si="39"/>
        <v/>
      </c>
      <c r="G87" s="31" t="str">
        <f t="shared" si="40"/>
        <v/>
      </c>
      <c r="H87" s="26" t="str">
        <f t="shared" si="41"/>
        <v/>
      </c>
      <c r="I87" s="25" t="str">
        <f t="shared" si="42"/>
        <v/>
      </c>
      <c r="K87" s="27" t="str">
        <f t="shared" si="43"/>
        <v/>
      </c>
      <c r="L87" s="28" t="str">
        <f t="shared" si="26"/>
        <v/>
      </c>
      <c r="M87" s="29" t="str">
        <f t="shared" si="27"/>
        <v/>
      </c>
      <c r="N87" s="28" t="str">
        <f t="shared" si="28"/>
        <v/>
      </c>
      <c r="O87" s="29" t="str">
        <f t="shared" si="29"/>
        <v/>
      </c>
      <c r="P87" s="28" t="str">
        <f t="shared" si="30"/>
        <v/>
      </c>
      <c r="Q87" s="29" t="str">
        <f t="shared" si="31"/>
        <v/>
      </c>
      <c r="R87" s="28" t="str">
        <f t="shared" si="32"/>
        <v/>
      </c>
      <c r="S87" s="29" t="str">
        <f t="shared" si="33"/>
        <v/>
      </c>
      <c r="T87" s="28" t="str">
        <f t="shared" si="34"/>
        <v/>
      </c>
      <c r="U87" s="29" t="str">
        <f t="shared" si="35"/>
        <v/>
      </c>
      <c r="V87" s="28" t="str">
        <f t="shared" si="36"/>
        <v/>
      </c>
      <c r="W87" s="29" t="str">
        <f t="shared" si="37"/>
        <v/>
      </c>
    </row>
    <row r="88" spans="1:23" x14ac:dyDescent="0.25">
      <c r="A88" s="14" t="str">
        <f t="shared" si="22"/>
        <v/>
      </c>
      <c r="B88" s="56" t="str">
        <f t="shared" ca="1" si="23"/>
        <v/>
      </c>
      <c r="C88" s="30" t="str">
        <f t="shared" si="24"/>
        <v/>
      </c>
      <c r="D88" s="10" t="str">
        <f t="shared" si="25"/>
        <v/>
      </c>
      <c r="E88" s="25" t="str">
        <f t="shared" si="38"/>
        <v/>
      </c>
      <c r="F88" s="31" t="str">
        <f t="shared" si="39"/>
        <v/>
      </c>
      <c r="G88" s="31" t="str">
        <f t="shared" si="40"/>
        <v/>
      </c>
      <c r="H88" s="26" t="str">
        <f t="shared" si="41"/>
        <v/>
      </c>
      <c r="I88" s="25" t="str">
        <f t="shared" si="42"/>
        <v/>
      </c>
      <c r="K88" s="27" t="str">
        <f t="shared" si="43"/>
        <v/>
      </c>
      <c r="L88" s="28" t="str">
        <f t="shared" si="26"/>
        <v/>
      </c>
      <c r="M88" s="29" t="str">
        <f t="shared" si="27"/>
        <v/>
      </c>
      <c r="N88" s="28" t="str">
        <f t="shared" si="28"/>
        <v/>
      </c>
      <c r="O88" s="29" t="str">
        <f t="shared" si="29"/>
        <v/>
      </c>
      <c r="P88" s="28" t="str">
        <f t="shared" si="30"/>
        <v/>
      </c>
      <c r="Q88" s="29" t="str">
        <f t="shared" si="31"/>
        <v/>
      </c>
      <c r="R88" s="28" t="str">
        <f t="shared" si="32"/>
        <v/>
      </c>
      <c r="S88" s="29" t="str">
        <f t="shared" si="33"/>
        <v/>
      </c>
      <c r="T88" s="28" t="str">
        <f t="shared" si="34"/>
        <v/>
      </c>
      <c r="U88" s="29" t="str">
        <f t="shared" si="35"/>
        <v/>
      </c>
      <c r="V88" s="28" t="str">
        <f t="shared" si="36"/>
        <v/>
      </c>
      <c r="W88" s="29" t="str">
        <f t="shared" si="37"/>
        <v/>
      </c>
    </row>
    <row r="89" spans="1:23" x14ac:dyDescent="0.25">
      <c r="A89" s="14" t="str">
        <f t="shared" si="22"/>
        <v/>
      </c>
      <c r="B89" s="56" t="str">
        <f t="shared" ca="1" si="23"/>
        <v/>
      </c>
      <c r="C89" s="30" t="str">
        <f t="shared" si="24"/>
        <v/>
      </c>
      <c r="D89" s="10" t="str">
        <f t="shared" si="25"/>
        <v/>
      </c>
      <c r="E89" s="25" t="str">
        <f t="shared" si="38"/>
        <v/>
      </c>
      <c r="F89" s="31" t="str">
        <f t="shared" si="39"/>
        <v/>
      </c>
      <c r="G89" s="31" t="str">
        <f t="shared" si="40"/>
        <v/>
      </c>
      <c r="H89" s="26" t="str">
        <f t="shared" si="41"/>
        <v/>
      </c>
      <c r="I89" s="25" t="str">
        <f t="shared" si="42"/>
        <v/>
      </c>
      <c r="K89" s="27" t="str">
        <f t="shared" si="43"/>
        <v/>
      </c>
      <c r="L89" s="28" t="str">
        <f t="shared" si="26"/>
        <v/>
      </c>
      <c r="M89" s="29" t="str">
        <f t="shared" si="27"/>
        <v/>
      </c>
      <c r="N89" s="28" t="str">
        <f t="shared" si="28"/>
        <v/>
      </c>
      <c r="O89" s="29" t="str">
        <f t="shared" si="29"/>
        <v/>
      </c>
      <c r="P89" s="28" t="str">
        <f t="shared" si="30"/>
        <v/>
      </c>
      <c r="Q89" s="29" t="str">
        <f t="shared" si="31"/>
        <v/>
      </c>
      <c r="R89" s="28" t="str">
        <f t="shared" si="32"/>
        <v/>
      </c>
      <c r="S89" s="29" t="str">
        <f t="shared" si="33"/>
        <v/>
      </c>
      <c r="T89" s="28" t="str">
        <f t="shared" si="34"/>
        <v/>
      </c>
      <c r="U89" s="29" t="str">
        <f t="shared" si="35"/>
        <v/>
      </c>
      <c r="V89" s="28" t="str">
        <f t="shared" si="36"/>
        <v/>
      </c>
      <c r="W89" s="29" t="str">
        <f t="shared" si="37"/>
        <v/>
      </c>
    </row>
    <row r="90" spans="1:23" x14ac:dyDescent="0.25">
      <c r="A90" s="14" t="str">
        <f t="shared" si="22"/>
        <v/>
      </c>
      <c r="B90" s="56" t="str">
        <f t="shared" ca="1" si="23"/>
        <v/>
      </c>
      <c r="C90" s="30" t="str">
        <f t="shared" si="24"/>
        <v/>
      </c>
      <c r="D90" s="10" t="str">
        <f t="shared" si="25"/>
        <v/>
      </c>
      <c r="E90" s="25" t="str">
        <f t="shared" si="38"/>
        <v/>
      </c>
      <c r="F90" s="31" t="str">
        <f t="shared" si="39"/>
        <v/>
      </c>
      <c r="G90" s="31" t="str">
        <f t="shared" si="40"/>
        <v/>
      </c>
      <c r="H90" s="26" t="str">
        <f t="shared" si="41"/>
        <v/>
      </c>
      <c r="I90" s="25" t="str">
        <f t="shared" si="42"/>
        <v/>
      </c>
      <c r="K90" s="27" t="str">
        <f t="shared" si="43"/>
        <v/>
      </c>
      <c r="L90" s="28" t="str">
        <f t="shared" si="26"/>
        <v/>
      </c>
      <c r="M90" s="29" t="str">
        <f t="shared" si="27"/>
        <v/>
      </c>
      <c r="N90" s="28" t="str">
        <f t="shared" si="28"/>
        <v/>
      </c>
      <c r="O90" s="29" t="str">
        <f t="shared" si="29"/>
        <v/>
      </c>
      <c r="P90" s="28" t="str">
        <f t="shared" si="30"/>
        <v/>
      </c>
      <c r="Q90" s="29" t="str">
        <f t="shared" si="31"/>
        <v/>
      </c>
      <c r="R90" s="28" t="str">
        <f t="shared" si="32"/>
        <v/>
      </c>
      <c r="S90" s="29" t="str">
        <f t="shared" si="33"/>
        <v/>
      </c>
      <c r="T90" s="28" t="str">
        <f t="shared" si="34"/>
        <v/>
      </c>
      <c r="U90" s="29" t="str">
        <f t="shared" si="35"/>
        <v/>
      </c>
      <c r="V90" s="28" t="str">
        <f t="shared" si="36"/>
        <v/>
      </c>
      <c r="W90" s="29" t="str">
        <f t="shared" si="37"/>
        <v/>
      </c>
    </row>
    <row r="91" spans="1:23" x14ac:dyDescent="0.25">
      <c r="A91" s="14" t="str">
        <f t="shared" si="22"/>
        <v/>
      </c>
      <c r="B91" s="56" t="str">
        <f t="shared" ca="1" si="23"/>
        <v/>
      </c>
      <c r="C91" s="30" t="str">
        <f t="shared" si="24"/>
        <v/>
      </c>
      <c r="D91" s="10" t="str">
        <f t="shared" si="25"/>
        <v/>
      </c>
      <c r="E91" s="25" t="str">
        <f t="shared" si="38"/>
        <v/>
      </c>
      <c r="F91" s="31" t="str">
        <f t="shared" si="39"/>
        <v/>
      </c>
      <c r="G91" s="31" t="str">
        <f t="shared" si="40"/>
        <v/>
      </c>
      <c r="H91" s="26" t="str">
        <f t="shared" si="41"/>
        <v/>
      </c>
      <c r="I91" s="25" t="str">
        <f t="shared" si="42"/>
        <v/>
      </c>
      <c r="K91" s="27" t="str">
        <f t="shared" si="43"/>
        <v/>
      </c>
      <c r="L91" s="28" t="str">
        <f t="shared" si="26"/>
        <v/>
      </c>
      <c r="M91" s="29" t="str">
        <f t="shared" si="27"/>
        <v/>
      </c>
      <c r="N91" s="28" t="str">
        <f t="shared" si="28"/>
        <v/>
      </c>
      <c r="O91" s="29" t="str">
        <f t="shared" si="29"/>
        <v/>
      </c>
      <c r="P91" s="28" t="str">
        <f t="shared" si="30"/>
        <v/>
      </c>
      <c r="Q91" s="29" t="str">
        <f t="shared" si="31"/>
        <v/>
      </c>
      <c r="R91" s="28" t="str">
        <f t="shared" si="32"/>
        <v/>
      </c>
      <c r="S91" s="29" t="str">
        <f t="shared" si="33"/>
        <v/>
      </c>
      <c r="T91" s="28" t="str">
        <f t="shared" si="34"/>
        <v/>
      </c>
      <c r="U91" s="29" t="str">
        <f t="shared" si="35"/>
        <v/>
      </c>
      <c r="V91" s="28" t="str">
        <f t="shared" si="36"/>
        <v/>
      </c>
      <c r="W91" s="29" t="str">
        <f t="shared" si="37"/>
        <v/>
      </c>
    </row>
    <row r="92" spans="1:23" x14ac:dyDescent="0.25">
      <c r="A92" s="14" t="str">
        <f t="shared" si="22"/>
        <v/>
      </c>
      <c r="B92" s="56" t="str">
        <f t="shared" ca="1" si="23"/>
        <v/>
      </c>
      <c r="C92" s="30" t="str">
        <f t="shared" si="24"/>
        <v/>
      </c>
      <c r="D92" s="10" t="str">
        <f t="shared" si="25"/>
        <v/>
      </c>
      <c r="E92" s="25" t="str">
        <f t="shared" si="38"/>
        <v/>
      </c>
      <c r="F92" s="31" t="str">
        <f t="shared" si="39"/>
        <v/>
      </c>
      <c r="G92" s="31" t="str">
        <f t="shared" si="40"/>
        <v/>
      </c>
      <c r="H92" s="26" t="str">
        <f t="shared" si="41"/>
        <v/>
      </c>
      <c r="I92" s="25" t="str">
        <f t="shared" si="42"/>
        <v/>
      </c>
      <c r="K92" s="27" t="str">
        <f t="shared" si="43"/>
        <v/>
      </c>
      <c r="L92" s="28" t="str">
        <f t="shared" si="26"/>
        <v/>
      </c>
      <c r="M92" s="29" t="str">
        <f t="shared" si="27"/>
        <v/>
      </c>
      <c r="N92" s="28" t="str">
        <f t="shared" si="28"/>
        <v/>
      </c>
      <c r="O92" s="29" t="str">
        <f t="shared" si="29"/>
        <v/>
      </c>
      <c r="P92" s="28" t="str">
        <f t="shared" si="30"/>
        <v/>
      </c>
      <c r="Q92" s="29" t="str">
        <f t="shared" si="31"/>
        <v/>
      </c>
      <c r="R92" s="28" t="str">
        <f t="shared" si="32"/>
        <v/>
      </c>
      <c r="S92" s="29" t="str">
        <f t="shared" si="33"/>
        <v/>
      </c>
      <c r="T92" s="28" t="str">
        <f t="shared" si="34"/>
        <v/>
      </c>
      <c r="U92" s="29" t="str">
        <f t="shared" si="35"/>
        <v/>
      </c>
      <c r="V92" s="28" t="str">
        <f t="shared" si="36"/>
        <v/>
      </c>
      <c r="W92" s="29" t="str">
        <f t="shared" si="37"/>
        <v/>
      </c>
    </row>
    <row r="93" spans="1:23" x14ac:dyDescent="0.25">
      <c r="A93" s="14" t="str">
        <f t="shared" si="22"/>
        <v/>
      </c>
      <c r="B93" s="56" t="str">
        <f t="shared" ca="1" si="23"/>
        <v/>
      </c>
      <c r="C93" s="30" t="str">
        <f t="shared" si="24"/>
        <v/>
      </c>
      <c r="D93" s="10" t="str">
        <f t="shared" si="25"/>
        <v/>
      </c>
      <c r="E93" s="25" t="str">
        <f t="shared" si="38"/>
        <v/>
      </c>
      <c r="F93" s="31" t="str">
        <f t="shared" si="39"/>
        <v/>
      </c>
      <c r="G93" s="31" t="str">
        <f t="shared" si="40"/>
        <v/>
      </c>
      <c r="H93" s="26" t="str">
        <f t="shared" si="41"/>
        <v/>
      </c>
      <c r="I93" s="25" t="str">
        <f t="shared" si="42"/>
        <v/>
      </c>
      <c r="K93" s="27" t="str">
        <f t="shared" si="43"/>
        <v/>
      </c>
      <c r="L93" s="28" t="str">
        <f t="shared" si="26"/>
        <v/>
      </c>
      <c r="M93" s="29" t="str">
        <f t="shared" si="27"/>
        <v/>
      </c>
      <c r="N93" s="28" t="str">
        <f t="shared" si="28"/>
        <v/>
      </c>
      <c r="O93" s="29" t="str">
        <f t="shared" si="29"/>
        <v/>
      </c>
      <c r="P93" s="28" t="str">
        <f t="shared" si="30"/>
        <v/>
      </c>
      <c r="Q93" s="29" t="str">
        <f t="shared" si="31"/>
        <v/>
      </c>
      <c r="R93" s="28" t="str">
        <f t="shared" si="32"/>
        <v/>
      </c>
      <c r="S93" s="29" t="str">
        <f t="shared" si="33"/>
        <v/>
      </c>
      <c r="T93" s="28" t="str">
        <f t="shared" si="34"/>
        <v/>
      </c>
      <c r="U93" s="29" t="str">
        <f t="shared" si="35"/>
        <v/>
      </c>
      <c r="V93" s="28" t="str">
        <f t="shared" si="36"/>
        <v/>
      </c>
      <c r="W93" s="29" t="str">
        <f t="shared" si="37"/>
        <v/>
      </c>
    </row>
    <row r="94" spans="1:23" x14ac:dyDescent="0.25">
      <c r="A94" s="14" t="str">
        <f t="shared" si="22"/>
        <v/>
      </c>
      <c r="B94" s="56" t="str">
        <f t="shared" ca="1" si="23"/>
        <v/>
      </c>
      <c r="C94" s="30" t="str">
        <f t="shared" si="24"/>
        <v/>
      </c>
      <c r="D94" s="10" t="str">
        <f t="shared" si="25"/>
        <v/>
      </c>
      <c r="E94" s="25" t="str">
        <f t="shared" si="38"/>
        <v/>
      </c>
      <c r="F94" s="31" t="str">
        <f t="shared" si="39"/>
        <v/>
      </c>
      <c r="G94" s="31" t="str">
        <f t="shared" si="40"/>
        <v/>
      </c>
      <c r="H94" s="26" t="str">
        <f t="shared" si="41"/>
        <v/>
      </c>
      <c r="I94" s="25" t="str">
        <f t="shared" si="42"/>
        <v/>
      </c>
      <c r="K94" s="27" t="str">
        <f t="shared" si="43"/>
        <v/>
      </c>
      <c r="L94" s="28" t="str">
        <f t="shared" si="26"/>
        <v/>
      </c>
      <c r="M94" s="29" t="str">
        <f t="shared" si="27"/>
        <v/>
      </c>
      <c r="N94" s="28" t="str">
        <f t="shared" si="28"/>
        <v/>
      </c>
      <c r="O94" s="29" t="str">
        <f t="shared" si="29"/>
        <v/>
      </c>
      <c r="P94" s="28" t="str">
        <f t="shared" si="30"/>
        <v/>
      </c>
      <c r="Q94" s="29" t="str">
        <f t="shared" si="31"/>
        <v/>
      </c>
      <c r="R94" s="28" t="str">
        <f t="shared" si="32"/>
        <v/>
      </c>
      <c r="S94" s="29" t="str">
        <f t="shared" si="33"/>
        <v/>
      </c>
      <c r="T94" s="28" t="str">
        <f t="shared" si="34"/>
        <v/>
      </c>
      <c r="U94" s="29" t="str">
        <f t="shared" si="35"/>
        <v/>
      </c>
      <c r="V94" s="28" t="str">
        <f t="shared" si="36"/>
        <v/>
      </c>
      <c r="W94" s="29" t="str">
        <f t="shared" si="37"/>
        <v/>
      </c>
    </row>
    <row r="95" spans="1:23" x14ac:dyDescent="0.25">
      <c r="A95" s="14" t="str">
        <f t="shared" si="22"/>
        <v/>
      </c>
      <c r="B95" s="56" t="str">
        <f t="shared" ca="1" si="23"/>
        <v/>
      </c>
      <c r="C95" s="30" t="str">
        <f t="shared" si="24"/>
        <v/>
      </c>
      <c r="D95" s="10" t="str">
        <f t="shared" si="25"/>
        <v/>
      </c>
      <c r="E95" s="25" t="str">
        <f t="shared" si="38"/>
        <v/>
      </c>
      <c r="F95" s="31" t="str">
        <f t="shared" si="39"/>
        <v/>
      </c>
      <c r="G95" s="31" t="str">
        <f t="shared" si="40"/>
        <v/>
      </c>
      <c r="H95" s="26" t="str">
        <f t="shared" si="41"/>
        <v/>
      </c>
      <c r="I95" s="25" t="str">
        <f t="shared" si="42"/>
        <v/>
      </c>
      <c r="K95" s="27" t="str">
        <f t="shared" si="43"/>
        <v/>
      </c>
      <c r="L95" s="28" t="str">
        <f t="shared" si="26"/>
        <v/>
      </c>
      <c r="M95" s="29" t="str">
        <f t="shared" si="27"/>
        <v/>
      </c>
      <c r="N95" s="28" t="str">
        <f t="shared" si="28"/>
        <v/>
      </c>
      <c r="O95" s="29" t="str">
        <f t="shared" si="29"/>
        <v/>
      </c>
      <c r="P95" s="28" t="str">
        <f t="shared" si="30"/>
        <v/>
      </c>
      <c r="Q95" s="29" t="str">
        <f t="shared" si="31"/>
        <v/>
      </c>
      <c r="R95" s="28" t="str">
        <f t="shared" si="32"/>
        <v/>
      </c>
      <c r="S95" s="29" t="str">
        <f t="shared" si="33"/>
        <v/>
      </c>
      <c r="T95" s="28" t="str">
        <f t="shared" si="34"/>
        <v/>
      </c>
      <c r="U95" s="29" t="str">
        <f t="shared" si="35"/>
        <v/>
      </c>
      <c r="V95" s="28" t="str">
        <f t="shared" si="36"/>
        <v/>
      </c>
      <c r="W95" s="29" t="str">
        <f t="shared" si="37"/>
        <v/>
      </c>
    </row>
    <row r="96" spans="1:23" x14ac:dyDescent="0.25">
      <c r="A96" s="14" t="str">
        <f t="shared" si="22"/>
        <v/>
      </c>
      <c r="B96" s="56" t="str">
        <f t="shared" ca="1" si="23"/>
        <v/>
      </c>
      <c r="C96" s="30" t="str">
        <f t="shared" si="24"/>
        <v/>
      </c>
      <c r="D96" s="10" t="str">
        <f t="shared" si="25"/>
        <v/>
      </c>
      <c r="E96" s="25" t="str">
        <f t="shared" si="38"/>
        <v/>
      </c>
      <c r="F96" s="31" t="str">
        <f t="shared" si="39"/>
        <v/>
      </c>
      <c r="G96" s="31" t="str">
        <f t="shared" si="40"/>
        <v/>
      </c>
      <c r="H96" s="26" t="str">
        <f t="shared" si="41"/>
        <v/>
      </c>
      <c r="I96" s="25" t="str">
        <f t="shared" si="42"/>
        <v/>
      </c>
      <c r="K96" s="27" t="str">
        <f t="shared" si="43"/>
        <v/>
      </c>
      <c r="L96" s="28" t="str">
        <f t="shared" si="26"/>
        <v/>
      </c>
      <c r="M96" s="29" t="str">
        <f t="shared" si="27"/>
        <v/>
      </c>
      <c r="N96" s="28" t="str">
        <f t="shared" si="28"/>
        <v/>
      </c>
      <c r="O96" s="29" t="str">
        <f t="shared" si="29"/>
        <v/>
      </c>
      <c r="P96" s="28" t="str">
        <f t="shared" si="30"/>
        <v/>
      </c>
      <c r="Q96" s="29" t="str">
        <f t="shared" si="31"/>
        <v/>
      </c>
      <c r="R96" s="28" t="str">
        <f t="shared" si="32"/>
        <v/>
      </c>
      <c r="S96" s="29" t="str">
        <f t="shared" si="33"/>
        <v/>
      </c>
      <c r="T96" s="28" t="str">
        <f t="shared" si="34"/>
        <v/>
      </c>
      <c r="U96" s="29" t="str">
        <f t="shared" si="35"/>
        <v/>
      </c>
      <c r="V96" s="28" t="str">
        <f t="shared" si="36"/>
        <v/>
      </c>
      <c r="W96" s="29" t="str">
        <f t="shared" si="37"/>
        <v/>
      </c>
    </row>
    <row r="97" spans="1:23" x14ac:dyDescent="0.25">
      <c r="A97" s="14" t="str">
        <f t="shared" si="22"/>
        <v/>
      </c>
      <c r="B97" s="56" t="str">
        <f t="shared" ca="1" si="23"/>
        <v/>
      </c>
      <c r="C97" s="30" t="str">
        <f t="shared" si="24"/>
        <v/>
      </c>
      <c r="D97" s="10" t="str">
        <f t="shared" si="25"/>
        <v/>
      </c>
      <c r="E97" s="25" t="str">
        <f t="shared" si="38"/>
        <v/>
      </c>
      <c r="F97" s="31" t="str">
        <f t="shared" si="39"/>
        <v/>
      </c>
      <c r="G97" s="31" t="str">
        <f t="shared" si="40"/>
        <v/>
      </c>
      <c r="H97" s="26" t="str">
        <f t="shared" si="41"/>
        <v/>
      </c>
      <c r="I97" s="25" t="str">
        <f t="shared" si="42"/>
        <v/>
      </c>
      <c r="K97" s="27" t="str">
        <f t="shared" si="43"/>
        <v/>
      </c>
      <c r="L97" s="28" t="str">
        <f t="shared" si="26"/>
        <v/>
      </c>
      <c r="M97" s="29" t="str">
        <f t="shared" si="27"/>
        <v/>
      </c>
      <c r="N97" s="28" t="str">
        <f t="shared" si="28"/>
        <v/>
      </c>
      <c r="O97" s="29" t="str">
        <f t="shared" si="29"/>
        <v/>
      </c>
      <c r="P97" s="28" t="str">
        <f t="shared" si="30"/>
        <v/>
      </c>
      <c r="Q97" s="29" t="str">
        <f t="shared" si="31"/>
        <v/>
      </c>
      <c r="R97" s="28" t="str">
        <f t="shared" si="32"/>
        <v/>
      </c>
      <c r="S97" s="29" t="str">
        <f t="shared" si="33"/>
        <v/>
      </c>
      <c r="T97" s="28" t="str">
        <f t="shared" si="34"/>
        <v/>
      </c>
      <c r="U97" s="29" t="str">
        <f t="shared" si="35"/>
        <v/>
      </c>
      <c r="V97" s="28" t="str">
        <f t="shared" si="36"/>
        <v/>
      </c>
      <c r="W97" s="29" t="str">
        <f t="shared" si="37"/>
        <v/>
      </c>
    </row>
    <row r="98" spans="1:23" x14ac:dyDescent="0.25">
      <c r="A98" s="14" t="str">
        <f t="shared" si="22"/>
        <v/>
      </c>
      <c r="B98" s="56" t="str">
        <f t="shared" ca="1" si="23"/>
        <v/>
      </c>
      <c r="C98" s="30" t="str">
        <f t="shared" si="24"/>
        <v/>
      </c>
      <c r="D98" s="10" t="str">
        <f t="shared" si="25"/>
        <v/>
      </c>
      <c r="E98" s="25" t="str">
        <f t="shared" si="38"/>
        <v/>
      </c>
      <c r="F98" s="31" t="str">
        <f t="shared" si="39"/>
        <v/>
      </c>
      <c r="G98" s="31" t="str">
        <f t="shared" si="40"/>
        <v/>
      </c>
      <c r="H98" s="26" t="str">
        <f t="shared" si="41"/>
        <v/>
      </c>
      <c r="I98" s="25" t="str">
        <f t="shared" si="42"/>
        <v/>
      </c>
      <c r="K98" s="27" t="str">
        <f t="shared" si="43"/>
        <v/>
      </c>
      <c r="L98" s="28" t="str">
        <f t="shared" si="26"/>
        <v/>
      </c>
      <c r="M98" s="29" t="str">
        <f t="shared" si="27"/>
        <v/>
      </c>
      <c r="N98" s="28" t="str">
        <f t="shared" si="28"/>
        <v/>
      </c>
      <c r="O98" s="29" t="str">
        <f t="shared" si="29"/>
        <v/>
      </c>
      <c r="P98" s="28" t="str">
        <f t="shared" si="30"/>
        <v/>
      </c>
      <c r="Q98" s="29" t="str">
        <f t="shared" si="31"/>
        <v/>
      </c>
      <c r="R98" s="28" t="str">
        <f t="shared" si="32"/>
        <v/>
      </c>
      <c r="S98" s="29" t="str">
        <f t="shared" si="33"/>
        <v/>
      </c>
      <c r="T98" s="28" t="str">
        <f t="shared" si="34"/>
        <v/>
      </c>
      <c r="U98" s="29" t="str">
        <f t="shared" si="35"/>
        <v/>
      </c>
      <c r="V98" s="28" t="str">
        <f t="shared" si="36"/>
        <v/>
      </c>
      <c r="W98" s="29" t="str">
        <f t="shared" si="37"/>
        <v/>
      </c>
    </row>
    <row r="99" spans="1:23" x14ac:dyDescent="0.25">
      <c r="A99" s="14" t="str">
        <f t="shared" si="22"/>
        <v/>
      </c>
      <c r="B99" s="56" t="str">
        <f t="shared" ca="1" si="23"/>
        <v/>
      </c>
      <c r="C99" s="30" t="str">
        <f t="shared" si="24"/>
        <v/>
      </c>
      <c r="D99" s="10" t="str">
        <f t="shared" si="25"/>
        <v/>
      </c>
      <c r="E99" s="25" t="str">
        <f t="shared" si="38"/>
        <v/>
      </c>
      <c r="F99" s="31" t="str">
        <f t="shared" si="39"/>
        <v/>
      </c>
      <c r="G99" s="31" t="str">
        <f t="shared" si="40"/>
        <v/>
      </c>
      <c r="H99" s="26" t="str">
        <f t="shared" si="41"/>
        <v/>
      </c>
      <c r="I99" s="25" t="str">
        <f t="shared" si="42"/>
        <v/>
      </c>
      <c r="K99" s="27" t="str">
        <f t="shared" si="43"/>
        <v/>
      </c>
      <c r="L99" s="28" t="str">
        <f t="shared" si="26"/>
        <v/>
      </c>
      <c r="M99" s="29" t="str">
        <f t="shared" si="27"/>
        <v/>
      </c>
      <c r="N99" s="28" t="str">
        <f t="shared" si="28"/>
        <v/>
      </c>
      <c r="O99" s="29" t="str">
        <f t="shared" si="29"/>
        <v/>
      </c>
      <c r="P99" s="28" t="str">
        <f t="shared" si="30"/>
        <v/>
      </c>
      <c r="Q99" s="29" t="str">
        <f t="shared" si="31"/>
        <v/>
      </c>
      <c r="R99" s="28" t="str">
        <f t="shared" si="32"/>
        <v/>
      </c>
      <c r="S99" s="29" t="str">
        <f t="shared" si="33"/>
        <v/>
      </c>
      <c r="T99" s="28" t="str">
        <f t="shared" si="34"/>
        <v/>
      </c>
      <c r="U99" s="29" t="str">
        <f t="shared" si="35"/>
        <v/>
      </c>
      <c r="V99" s="28" t="str">
        <f t="shared" si="36"/>
        <v/>
      </c>
      <c r="W99" s="29" t="str">
        <f t="shared" si="37"/>
        <v/>
      </c>
    </row>
    <row r="100" spans="1:23" x14ac:dyDescent="0.25">
      <c r="A100" s="14" t="str">
        <f t="shared" si="22"/>
        <v/>
      </c>
      <c r="B100" s="56" t="str">
        <f t="shared" ca="1" si="23"/>
        <v/>
      </c>
      <c r="C100" s="30" t="str">
        <f t="shared" si="24"/>
        <v/>
      </c>
      <c r="D100" s="10" t="str">
        <f t="shared" si="25"/>
        <v/>
      </c>
      <c r="E100" s="25" t="str">
        <f t="shared" si="38"/>
        <v/>
      </c>
      <c r="F100" s="31" t="str">
        <f t="shared" si="39"/>
        <v/>
      </c>
      <c r="G100" s="31" t="str">
        <f t="shared" si="40"/>
        <v/>
      </c>
      <c r="H100" s="26" t="str">
        <f t="shared" si="41"/>
        <v/>
      </c>
      <c r="I100" s="25" t="str">
        <f t="shared" si="42"/>
        <v/>
      </c>
      <c r="K100" s="27" t="str">
        <f t="shared" si="43"/>
        <v/>
      </c>
      <c r="L100" s="28" t="str">
        <f t="shared" si="26"/>
        <v/>
      </c>
      <c r="M100" s="29" t="str">
        <f t="shared" si="27"/>
        <v/>
      </c>
      <c r="N100" s="28" t="str">
        <f t="shared" si="28"/>
        <v/>
      </c>
      <c r="O100" s="29" t="str">
        <f t="shared" si="29"/>
        <v/>
      </c>
      <c r="P100" s="28" t="str">
        <f t="shared" si="30"/>
        <v/>
      </c>
      <c r="Q100" s="29" t="str">
        <f t="shared" si="31"/>
        <v/>
      </c>
      <c r="R100" s="28" t="str">
        <f t="shared" si="32"/>
        <v/>
      </c>
      <c r="S100" s="29" t="str">
        <f t="shared" si="33"/>
        <v/>
      </c>
      <c r="T100" s="28" t="str">
        <f t="shared" si="34"/>
        <v/>
      </c>
      <c r="U100" s="29" t="str">
        <f t="shared" si="35"/>
        <v/>
      </c>
      <c r="V100" s="28" t="str">
        <f t="shared" si="36"/>
        <v/>
      </c>
      <c r="W100" s="29" t="str">
        <f t="shared" si="37"/>
        <v/>
      </c>
    </row>
    <row r="101" spans="1:23" x14ac:dyDescent="0.25">
      <c r="A101" s="14" t="str">
        <f t="shared" si="22"/>
        <v/>
      </c>
      <c r="B101" s="56" t="str">
        <f t="shared" ca="1" si="23"/>
        <v/>
      </c>
      <c r="C101" s="30" t="str">
        <f t="shared" si="24"/>
        <v/>
      </c>
      <c r="D101" s="10" t="str">
        <f t="shared" si="25"/>
        <v/>
      </c>
      <c r="E101" s="25" t="str">
        <f t="shared" si="38"/>
        <v/>
      </c>
      <c r="F101" s="31" t="str">
        <f t="shared" si="39"/>
        <v/>
      </c>
      <c r="G101" s="31" t="str">
        <f t="shared" si="40"/>
        <v/>
      </c>
      <c r="H101" s="26" t="str">
        <f t="shared" si="41"/>
        <v/>
      </c>
      <c r="I101" s="25" t="str">
        <f t="shared" si="42"/>
        <v/>
      </c>
      <c r="K101" s="27" t="str">
        <f t="shared" si="43"/>
        <v/>
      </c>
      <c r="L101" s="28" t="str">
        <f t="shared" si="26"/>
        <v/>
      </c>
      <c r="M101" s="29" t="str">
        <f t="shared" si="27"/>
        <v/>
      </c>
      <c r="N101" s="28" t="str">
        <f t="shared" si="28"/>
        <v/>
      </c>
      <c r="O101" s="29" t="str">
        <f t="shared" si="29"/>
        <v/>
      </c>
      <c r="P101" s="28" t="str">
        <f t="shared" si="30"/>
        <v/>
      </c>
      <c r="Q101" s="29" t="str">
        <f t="shared" si="31"/>
        <v/>
      </c>
      <c r="R101" s="28" t="str">
        <f t="shared" si="32"/>
        <v/>
      </c>
      <c r="S101" s="29" t="str">
        <f t="shared" si="33"/>
        <v/>
      </c>
      <c r="T101" s="28" t="str">
        <f t="shared" si="34"/>
        <v/>
      </c>
      <c r="U101" s="29" t="str">
        <f t="shared" si="35"/>
        <v/>
      </c>
      <c r="V101" s="28" t="str">
        <f t="shared" si="36"/>
        <v/>
      </c>
      <c r="W101" s="29" t="str">
        <f t="shared" si="37"/>
        <v/>
      </c>
    </row>
    <row r="102" spans="1:23" x14ac:dyDescent="0.25">
      <c r="A102" s="14" t="str">
        <f t="shared" si="22"/>
        <v/>
      </c>
      <c r="B102" s="56" t="str">
        <f t="shared" ca="1" si="23"/>
        <v/>
      </c>
      <c r="C102" s="30" t="str">
        <f t="shared" si="24"/>
        <v/>
      </c>
      <c r="D102" s="10" t="str">
        <f t="shared" si="25"/>
        <v/>
      </c>
      <c r="E102" s="25" t="str">
        <f t="shared" si="38"/>
        <v/>
      </c>
      <c r="F102" s="31" t="str">
        <f t="shared" si="39"/>
        <v/>
      </c>
      <c r="G102" s="31" t="str">
        <f t="shared" si="40"/>
        <v/>
      </c>
      <c r="H102" s="26" t="str">
        <f t="shared" si="41"/>
        <v/>
      </c>
      <c r="I102" s="25" t="str">
        <f t="shared" si="42"/>
        <v/>
      </c>
      <c r="K102" s="27" t="str">
        <f t="shared" si="43"/>
        <v/>
      </c>
      <c r="L102" s="28" t="str">
        <f t="shared" si="26"/>
        <v/>
      </c>
      <c r="M102" s="29" t="str">
        <f t="shared" si="27"/>
        <v/>
      </c>
      <c r="N102" s="28" t="str">
        <f t="shared" si="28"/>
        <v/>
      </c>
      <c r="O102" s="29" t="str">
        <f t="shared" si="29"/>
        <v/>
      </c>
      <c r="P102" s="28" t="str">
        <f t="shared" si="30"/>
        <v/>
      </c>
      <c r="Q102" s="29" t="str">
        <f t="shared" si="31"/>
        <v/>
      </c>
      <c r="R102" s="28" t="str">
        <f t="shared" si="32"/>
        <v/>
      </c>
      <c r="S102" s="29" t="str">
        <f t="shared" si="33"/>
        <v/>
      </c>
      <c r="T102" s="28" t="str">
        <f t="shared" si="34"/>
        <v/>
      </c>
      <c r="U102" s="29" t="str">
        <f t="shared" si="35"/>
        <v/>
      </c>
      <c r="V102" s="28" t="str">
        <f t="shared" si="36"/>
        <v/>
      </c>
      <c r="W102" s="29" t="str">
        <f t="shared" si="37"/>
        <v/>
      </c>
    </row>
    <row r="103" spans="1:23" x14ac:dyDescent="0.25">
      <c r="A103" s="14" t="str">
        <f t="shared" si="22"/>
        <v/>
      </c>
      <c r="B103" s="56" t="str">
        <f t="shared" ca="1" si="23"/>
        <v/>
      </c>
      <c r="C103" s="30" t="str">
        <f t="shared" si="24"/>
        <v/>
      </c>
      <c r="D103" s="10" t="str">
        <f t="shared" si="25"/>
        <v/>
      </c>
      <c r="E103" s="25" t="str">
        <f t="shared" si="38"/>
        <v/>
      </c>
      <c r="F103" s="31" t="str">
        <f t="shared" si="39"/>
        <v/>
      </c>
      <c r="G103" s="31" t="str">
        <f t="shared" si="40"/>
        <v/>
      </c>
      <c r="H103" s="26" t="str">
        <f t="shared" si="41"/>
        <v/>
      </c>
      <c r="I103" s="25" t="str">
        <f t="shared" si="42"/>
        <v/>
      </c>
      <c r="K103" s="27" t="str">
        <f t="shared" si="43"/>
        <v/>
      </c>
      <c r="L103" s="28" t="str">
        <f t="shared" si="26"/>
        <v/>
      </c>
      <c r="M103" s="29" t="str">
        <f t="shared" si="27"/>
        <v/>
      </c>
      <c r="N103" s="28" t="str">
        <f t="shared" si="28"/>
        <v/>
      </c>
      <c r="O103" s="29" t="str">
        <f t="shared" si="29"/>
        <v/>
      </c>
      <c r="P103" s="28" t="str">
        <f t="shared" si="30"/>
        <v/>
      </c>
      <c r="Q103" s="29" t="str">
        <f t="shared" si="31"/>
        <v/>
      </c>
      <c r="R103" s="28" t="str">
        <f t="shared" si="32"/>
        <v/>
      </c>
      <c r="S103" s="29" t="str">
        <f t="shared" si="33"/>
        <v/>
      </c>
      <c r="T103" s="28" t="str">
        <f t="shared" si="34"/>
        <v/>
      </c>
      <c r="U103" s="29" t="str">
        <f t="shared" si="35"/>
        <v/>
      </c>
      <c r="V103" s="28" t="str">
        <f t="shared" si="36"/>
        <v/>
      </c>
      <c r="W103" s="29" t="str">
        <f t="shared" si="37"/>
        <v/>
      </c>
    </row>
    <row r="104" spans="1:23" x14ac:dyDescent="0.25">
      <c r="A104" s="14" t="str">
        <f t="shared" si="22"/>
        <v/>
      </c>
      <c r="B104" s="56" t="str">
        <f t="shared" ca="1" si="23"/>
        <v/>
      </c>
      <c r="C104" s="30" t="str">
        <f t="shared" si="24"/>
        <v/>
      </c>
      <c r="D104" s="10" t="str">
        <f t="shared" si="25"/>
        <v/>
      </c>
      <c r="E104" s="25" t="str">
        <f t="shared" si="38"/>
        <v/>
      </c>
      <c r="F104" s="31" t="str">
        <f t="shared" si="39"/>
        <v/>
      </c>
      <c r="G104" s="31" t="str">
        <f t="shared" si="40"/>
        <v/>
      </c>
      <c r="H104" s="26" t="str">
        <f t="shared" si="41"/>
        <v/>
      </c>
      <c r="I104" s="25" t="str">
        <f t="shared" si="42"/>
        <v/>
      </c>
      <c r="K104" s="27" t="str">
        <f t="shared" si="43"/>
        <v/>
      </c>
      <c r="L104" s="28" t="str">
        <f t="shared" si="26"/>
        <v/>
      </c>
      <c r="M104" s="29" t="str">
        <f t="shared" si="27"/>
        <v/>
      </c>
      <c r="N104" s="28" t="str">
        <f t="shared" si="28"/>
        <v/>
      </c>
      <c r="O104" s="29" t="str">
        <f t="shared" si="29"/>
        <v/>
      </c>
      <c r="P104" s="28" t="str">
        <f t="shared" si="30"/>
        <v/>
      </c>
      <c r="Q104" s="29" t="str">
        <f t="shared" si="31"/>
        <v/>
      </c>
      <c r="R104" s="28" t="str">
        <f t="shared" si="32"/>
        <v/>
      </c>
      <c r="S104" s="29" t="str">
        <f t="shared" si="33"/>
        <v/>
      </c>
      <c r="T104" s="28" t="str">
        <f t="shared" si="34"/>
        <v/>
      </c>
      <c r="U104" s="29" t="str">
        <f t="shared" si="35"/>
        <v/>
      </c>
      <c r="V104" s="28" t="str">
        <f t="shared" si="36"/>
        <v/>
      </c>
      <c r="W104" s="29" t="str">
        <f t="shared" si="37"/>
        <v/>
      </c>
    </row>
    <row r="105" spans="1:23" x14ac:dyDescent="0.25">
      <c r="A105" s="14" t="str">
        <f t="shared" si="22"/>
        <v/>
      </c>
      <c r="B105" s="56" t="str">
        <f t="shared" ca="1" si="23"/>
        <v/>
      </c>
      <c r="C105" s="30" t="str">
        <f t="shared" si="24"/>
        <v/>
      </c>
      <c r="D105" s="10" t="str">
        <f t="shared" si="25"/>
        <v/>
      </c>
      <c r="E105" s="25" t="str">
        <f t="shared" si="38"/>
        <v/>
      </c>
      <c r="F105" s="31" t="str">
        <f t="shared" si="39"/>
        <v/>
      </c>
      <c r="G105" s="31" t="str">
        <f t="shared" si="40"/>
        <v/>
      </c>
      <c r="H105" s="26" t="str">
        <f t="shared" si="41"/>
        <v/>
      </c>
      <c r="I105" s="25" t="str">
        <f t="shared" si="42"/>
        <v/>
      </c>
      <c r="K105" s="27" t="str">
        <f t="shared" si="43"/>
        <v/>
      </c>
      <c r="L105" s="28" t="str">
        <f t="shared" si="26"/>
        <v/>
      </c>
      <c r="M105" s="29" t="str">
        <f t="shared" si="27"/>
        <v/>
      </c>
      <c r="N105" s="28" t="str">
        <f t="shared" si="28"/>
        <v/>
      </c>
      <c r="O105" s="29" t="str">
        <f t="shared" si="29"/>
        <v/>
      </c>
      <c r="P105" s="28" t="str">
        <f t="shared" si="30"/>
        <v/>
      </c>
      <c r="Q105" s="29" t="str">
        <f t="shared" si="31"/>
        <v/>
      </c>
      <c r="R105" s="28" t="str">
        <f t="shared" si="32"/>
        <v/>
      </c>
      <c r="S105" s="29" t="str">
        <f t="shared" si="33"/>
        <v/>
      </c>
      <c r="T105" s="28" t="str">
        <f t="shared" si="34"/>
        <v/>
      </c>
      <c r="U105" s="29" t="str">
        <f t="shared" si="35"/>
        <v/>
      </c>
      <c r="V105" s="28" t="str">
        <f t="shared" si="36"/>
        <v/>
      </c>
      <c r="W105" s="29" t="str">
        <f t="shared" si="37"/>
        <v/>
      </c>
    </row>
    <row r="106" spans="1:23" x14ac:dyDescent="0.25">
      <c r="A106" s="14" t="str">
        <f t="shared" si="22"/>
        <v/>
      </c>
      <c r="B106" s="56" t="str">
        <f t="shared" ca="1" si="23"/>
        <v/>
      </c>
      <c r="C106" s="30" t="str">
        <f t="shared" si="24"/>
        <v/>
      </c>
      <c r="D106" s="10" t="str">
        <f t="shared" si="25"/>
        <v/>
      </c>
      <c r="E106" s="25" t="str">
        <f t="shared" si="38"/>
        <v/>
      </c>
      <c r="F106" s="31" t="str">
        <f t="shared" si="39"/>
        <v/>
      </c>
      <c r="G106" s="31" t="str">
        <f t="shared" si="40"/>
        <v/>
      </c>
      <c r="H106" s="26" t="str">
        <f t="shared" si="41"/>
        <v/>
      </c>
      <c r="I106" s="25" t="str">
        <f t="shared" si="42"/>
        <v/>
      </c>
      <c r="K106" s="27" t="str">
        <f t="shared" si="43"/>
        <v/>
      </c>
      <c r="L106" s="28" t="str">
        <f t="shared" si="26"/>
        <v/>
      </c>
      <c r="M106" s="29" t="str">
        <f t="shared" si="27"/>
        <v/>
      </c>
      <c r="N106" s="28" t="str">
        <f t="shared" si="28"/>
        <v/>
      </c>
      <c r="O106" s="29" t="str">
        <f t="shared" si="29"/>
        <v/>
      </c>
      <c r="P106" s="28" t="str">
        <f t="shared" si="30"/>
        <v/>
      </c>
      <c r="Q106" s="29" t="str">
        <f t="shared" si="31"/>
        <v/>
      </c>
      <c r="R106" s="28" t="str">
        <f t="shared" si="32"/>
        <v/>
      </c>
      <c r="S106" s="29" t="str">
        <f t="shared" si="33"/>
        <v/>
      </c>
      <c r="T106" s="28" t="str">
        <f t="shared" si="34"/>
        <v/>
      </c>
      <c r="U106" s="29" t="str">
        <f t="shared" si="35"/>
        <v/>
      </c>
      <c r="V106" s="28" t="str">
        <f t="shared" si="36"/>
        <v/>
      </c>
      <c r="W106" s="29" t="str">
        <f t="shared" si="37"/>
        <v/>
      </c>
    </row>
    <row r="107" spans="1:23" x14ac:dyDescent="0.25">
      <c r="A107" s="14" t="str">
        <f t="shared" si="22"/>
        <v/>
      </c>
      <c r="B107" s="56" t="str">
        <f t="shared" ca="1" si="23"/>
        <v/>
      </c>
      <c r="C107" s="30" t="str">
        <f t="shared" si="24"/>
        <v/>
      </c>
      <c r="D107" s="10" t="str">
        <f t="shared" si="25"/>
        <v/>
      </c>
      <c r="E107" s="25" t="str">
        <f t="shared" si="38"/>
        <v/>
      </c>
      <c r="F107" s="31" t="str">
        <f t="shared" si="39"/>
        <v/>
      </c>
      <c r="G107" s="31" t="str">
        <f t="shared" si="40"/>
        <v/>
      </c>
      <c r="H107" s="26" t="str">
        <f t="shared" si="41"/>
        <v/>
      </c>
      <c r="I107" s="25" t="str">
        <f t="shared" si="42"/>
        <v/>
      </c>
      <c r="K107" s="27" t="str">
        <f t="shared" si="43"/>
        <v/>
      </c>
      <c r="L107" s="28" t="str">
        <f t="shared" si="26"/>
        <v/>
      </c>
      <c r="M107" s="29" t="str">
        <f t="shared" si="27"/>
        <v/>
      </c>
      <c r="N107" s="28" t="str">
        <f t="shared" si="28"/>
        <v/>
      </c>
      <c r="O107" s="29" t="str">
        <f t="shared" si="29"/>
        <v/>
      </c>
      <c r="P107" s="28" t="str">
        <f t="shared" si="30"/>
        <v/>
      </c>
      <c r="Q107" s="29" t="str">
        <f t="shared" si="31"/>
        <v/>
      </c>
      <c r="R107" s="28" t="str">
        <f t="shared" si="32"/>
        <v/>
      </c>
      <c r="S107" s="29" t="str">
        <f t="shared" si="33"/>
        <v/>
      </c>
      <c r="T107" s="28" t="str">
        <f t="shared" si="34"/>
        <v/>
      </c>
      <c r="U107" s="29" t="str">
        <f t="shared" si="35"/>
        <v/>
      </c>
      <c r="V107" s="28" t="str">
        <f t="shared" si="36"/>
        <v/>
      </c>
      <c r="W107" s="29" t="str">
        <f t="shared" si="37"/>
        <v/>
      </c>
    </row>
    <row r="108" spans="1:23" x14ac:dyDescent="0.25">
      <c r="A108" s="14" t="str">
        <f t="shared" si="22"/>
        <v/>
      </c>
      <c r="B108" s="56" t="str">
        <f t="shared" ca="1" si="23"/>
        <v/>
      </c>
      <c r="C108" s="30" t="str">
        <f t="shared" si="24"/>
        <v/>
      </c>
      <c r="D108" s="10" t="str">
        <f t="shared" si="25"/>
        <v/>
      </c>
      <c r="E108" s="25" t="str">
        <f t="shared" si="38"/>
        <v/>
      </c>
      <c r="F108" s="31" t="str">
        <f t="shared" si="39"/>
        <v/>
      </c>
      <c r="G108" s="31" t="str">
        <f t="shared" si="40"/>
        <v/>
      </c>
      <c r="H108" s="26" t="str">
        <f t="shared" si="41"/>
        <v/>
      </c>
      <c r="I108" s="25" t="str">
        <f t="shared" si="42"/>
        <v/>
      </c>
      <c r="K108" s="27" t="str">
        <f t="shared" si="43"/>
        <v/>
      </c>
      <c r="L108" s="28" t="str">
        <f t="shared" si="26"/>
        <v/>
      </c>
      <c r="M108" s="29" t="str">
        <f t="shared" si="27"/>
        <v/>
      </c>
      <c r="N108" s="28" t="str">
        <f t="shared" si="28"/>
        <v/>
      </c>
      <c r="O108" s="29" t="str">
        <f t="shared" si="29"/>
        <v/>
      </c>
      <c r="P108" s="28" t="str">
        <f t="shared" si="30"/>
        <v/>
      </c>
      <c r="Q108" s="29" t="str">
        <f t="shared" si="31"/>
        <v/>
      </c>
      <c r="R108" s="28" t="str">
        <f t="shared" si="32"/>
        <v/>
      </c>
      <c r="S108" s="29" t="str">
        <f t="shared" si="33"/>
        <v/>
      </c>
      <c r="T108" s="28" t="str">
        <f t="shared" si="34"/>
        <v/>
      </c>
      <c r="U108" s="29" t="str">
        <f t="shared" si="35"/>
        <v/>
      </c>
      <c r="V108" s="28" t="str">
        <f t="shared" si="36"/>
        <v/>
      </c>
      <c r="W108" s="29" t="str">
        <f t="shared" si="37"/>
        <v/>
      </c>
    </row>
    <row r="109" spans="1:23" x14ac:dyDescent="0.25">
      <c r="A109" s="14" t="str">
        <f t="shared" si="22"/>
        <v/>
      </c>
      <c r="B109" s="56" t="str">
        <f t="shared" ca="1" si="23"/>
        <v/>
      </c>
      <c r="C109" s="30" t="str">
        <f t="shared" si="24"/>
        <v/>
      </c>
      <c r="D109" s="10" t="str">
        <f t="shared" si="25"/>
        <v/>
      </c>
      <c r="E109" s="25" t="str">
        <f t="shared" si="38"/>
        <v/>
      </c>
      <c r="F109" s="31" t="str">
        <f t="shared" si="39"/>
        <v/>
      </c>
      <c r="G109" s="31" t="str">
        <f t="shared" si="40"/>
        <v/>
      </c>
      <c r="H109" s="26" t="str">
        <f t="shared" si="41"/>
        <v/>
      </c>
      <c r="I109" s="25" t="str">
        <f t="shared" si="42"/>
        <v/>
      </c>
      <c r="K109" s="27" t="str">
        <f t="shared" si="43"/>
        <v/>
      </c>
      <c r="L109" s="28" t="str">
        <f t="shared" si="26"/>
        <v/>
      </c>
      <c r="M109" s="29" t="str">
        <f t="shared" si="27"/>
        <v/>
      </c>
      <c r="N109" s="28" t="str">
        <f t="shared" si="28"/>
        <v/>
      </c>
      <c r="O109" s="29" t="str">
        <f t="shared" si="29"/>
        <v/>
      </c>
      <c r="P109" s="28" t="str">
        <f t="shared" si="30"/>
        <v/>
      </c>
      <c r="Q109" s="29" t="str">
        <f t="shared" si="31"/>
        <v/>
      </c>
      <c r="R109" s="28" t="str">
        <f t="shared" si="32"/>
        <v/>
      </c>
      <c r="S109" s="29" t="str">
        <f t="shared" si="33"/>
        <v/>
      </c>
      <c r="T109" s="28" t="str">
        <f t="shared" si="34"/>
        <v/>
      </c>
      <c r="U109" s="29" t="str">
        <f t="shared" si="35"/>
        <v/>
      </c>
      <c r="V109" s="28" t="str">
        <f t="shared" si="36"/>
        <v/>
      </c>
      <c r="W109" s="29" t="str">
        <f t="shared" si="37"/>
        <v/>
      </c>
    </row>
    <row r="110" spans="1:23" x14ac:dyDescent="0.25">
      <c r="A110" s="14" t="str">
        <f t="shared" si="22"/>
        <v/>
      </c>
      <c r="B110" s="56" t="str">
        <f t="shared" ca="1" si="23"/>
        <v/>
      </c>
      <c r="C110" s="30" t="str">
        <f t="shared" si="24"/>
        <v/>
      </c>
      <c r="D110" s="10" t="str">
        <f t="shared" si="25"/>
        <v/>
      </c>
      <c r="E110" s="25" t="str">
        <f t="shared" si="38"/>
        <v/>
      </c>
      <c r="F110" s="31" t="str">
        <f t="shared" si="39"/>
        <v/>
      </c>
      <c r="G110" s="31" t="str">
        <f t="shared" si="40"/>
        <v/>
      </c>
      <c r="H110" s="26" t="str">
        <f t="shared" si="41"/>
        <v/>
      </c>
      <c r="I110" s="25" t="str">
        <f t="shared" si="42"/>
        <v/>
      </c>
      <c r="K110" s="27" t="str">
        <f t="shared" si="43"/>
        <v/>
      </c>
      <c r="L110" s="28" t="str">
        <f t="shared" si="26"/>
        <v/>
      </c>
      <c r="M110" s="29" t="str">
        <f t="shared" si="27"/>
        <v/>
      </c>
      <c r="N110" s="28" t="str">
        <f t="shared" si="28"/>
        <v/>
      </c>
      <c r="O110" s="29" t="str">
        <f t="shared" si="29"/>
        <v/>
      </c>
      <c r="P110" s="28" t="str">
        <f t="shared" si="30"/>
        <v/>
      </c>
      <c r="Q110" s="29" t="str">
        <f t="shared" si="31"/>
        <v/>
      </c>
      <c r="R110" s="28" t="str">
        <f t="shared" si="32"/>
        <v/>
      </c>
      <c r="S110" s="29" t="str">
        <f t="shared" si="33"/>
        <v/>
      </c>
      <c r="T110" s="28" t="str">
        <f t="shared" si="34"/>
        <v/>
      </c>
      <c r="U110" s="29" t="str">
        <f t="shared" si="35"/>
        <v/>
      </c>
      <c r="V110" s="28" t="str">
        <f t="shared" si="36"/>
        <v/>
      </c>
      <c r="W110" s="29" t="str">
        <f t="shared" si="37"/>
        <v/>
      </c>
    </row>
    <row r="111" spans="1:23" x14ac:dyDescent="0.25">
      <c r="A111" s="14" t="str">
        <f t="shared" si="22"/>
        <v/>
      </c>
      <c r="B111" s="56" t="str">
        <f t="shared" ca="1" si="23"/>
        <v/>
      </c>
      <c r="C111" s="30" t="str">
        <f t="shared" si="24"/>
        <v/>
      </c>
      <c r="D111" s="10" t="str">
        <f t="shared" si="25"/>
        <v/>
      </c>
      <c r="E111" s="25" t="str">
        <f t="shared" si="38"/>
        <v/>
      </c>
      <c r="F111" s="31" t="str">
        <f t="shared" si="39"/>
        <v/>
      </c>
      <c r="G111" s="31" t="str">
        <f t="shared" si="40"/>
        <v/>
      </c>
      <c r="H111" s="26" t="str">
        <f t="shared" si="41"/>
        <v/>
      </c>
      <c r="I111" s="25" t="str">
        <f t="shared" si="42"/>
        <v/>
      </c>
      <c r="K111" s="27" t="str">
        <f t="shared" si="43"/>
        <v/>
      </c>
      <c r="L111" s="28" t="str">
        <f t="shared" si="26"/>
        <v/>
      </c>
      <c r="M111" s="29" t="str">
        <f t="shared" si="27"/>
        <v/>
      </c>
      <c r="N111" s="28" t="str">
        <f t="shared" si="28"/>
        <v/>
      </c>
      <c r="O111" s="29" t="str">
        <f t="shared" si="29"/>
        <v/>
      </c>
      <c r="P111" s="28" t="str">
        <f t="shared" si="30"/>
        <v/>
      </c>
      <c r="Q111" s="29" t="str">
        <f t="shared" si="31"/>
        <v/>
      </c>
      <c r="R111" s="28" t="str">
        <f t="shared" si="32"/>
        <v/>
      </c>
      <c r="S111" s="29" t="str">
        <f t="shared" si="33"/>
        <v/>
      </c>
      <c r="T111" s="28" t="str">
        <f t="shared" si="34"/>
        <v/>
      </c>
      <c r="U111" s="29" t="str">
        <f t="shared" si="35"/>
        <v/>
      </c>
      <c r="V111" s="28" t="str">
        <f t="shared" si="36"/>
        <v/>
      </c>
      <c r="W111" s="29" t="str">
        <f t="shared" si="37"/>
        <v/>
      </c>
    </row>
    <row r="112" spans="1:23" x14ac:dyDescent="0.25">
      <c r="A112" s="14" t="str">
        <f t="shared" si="22"/>
        <v/>
      </c>
      <c r="B112" s="56" t="str">
        <f t="shared" ca="1" si="23"/>
        <v/>
      </c>
      <c r="C112" s="30" t="str">
        <f t="shared" si="24"/>
        <v/>
      </c>
      <c r="D112" s="10" t="str">
        <f t="shared" si="25"/>
        <v/>
      </c>
      <c r="E112" s="25" t="str">
        <f t="shared" si="38"/>
        <v/>
      </c>
      <c r="F112" s="31" t="str">
        <f t="shared" si="39"/>
        <v/>
      </c>
      <c r="G112" s="31" t="str">
        <f t="shared" si="40"/>
        <v/>
      </c>
      <c r="H112" s="26" t="str">
        <f t="shared" si="41"/>
        <v/>
      </c>
      <c r="I112" s="25" t="str">
        <f t="shared" si="42"/>
        <v/>
      </c>
      <c r="K112" s="27" t="str">
        <f t="shared" si="43"/>
        <v/>
      </c>
      <c r="L112" s="28" t="str">
        <f t="shared" si="26"/>
        <v/>
      </c>
      <c r="M112" s="29" t="str">
        <f t="shared" si="27"/>
        <v/>
      </c>
      <c r="N112" s="28" t="str">
        <f t="shared" si="28"/>
        <v/>
      </c>
      <c r="O112" s="29" t="str">
        <f t="shared" si="29"/>
        <v/>
      </c>
      <c r="P112" s="28" t="str">
        <f t="shared" si="30"/>
        <v/>
      </c>
      <c r="Q112" s="29" t="str">
        <f t="shared" si="31"/>
        <v/>
      </c>
      <c r="R112" s="28" t="str">
        <f t="shared" si="32"/>
        <v/>
      </c>
      <c r="S112" s="29" t="str">
        <f t="shared" si="33"/>
        <v/>
      </c>
      <c r="T112" s="28" t="str">
        <f t="shared" si="34"/>
        <v/>
      </c>
      <c r="U112" s="29" t="str">
        <f t="shared" si="35"/>
        <v/>
      </c>
      <c r="V112" s="28" t="str">
        <f t="shared" si="36"/>
        <v/>
      </c>
      <c r="W112" s="29" t="str">
        <f t="shared" si="37"/>
        <v/>
      </c>
    </row>
    <row r="113" spans="1:23" x14ac:dyDescent="0.25">
      <c r="A113" s="14" t="str">
        <f t="shared" si="22"/>
        <v/>
      </c>
      <c r="B113" s="56" t="str">
        <f t="shared" ca="1" si="23"/>
        <v/>
      </c>
      <c r="C113" s="30" t="str">
        <f t="shared" si="24"/>
        <v/>
      </c>
      <c r="D113" s="10" t="str">
        <f t="shared" si="25"/>
        <v/>
      </c>
      <c r="E113" s="25" t="str">
        <f t="shared" si="38"/>
        <v/>
      </c>
      <c r="F113" s="31" t="str">
        <f t="shared" si="39"/>
        <v/>
      </c>
      <c r="G113" s="31" t="str">
        <f t="shared" si="40"/>
        <v/>
      </c>
      <c r="H113" s="26" t="str">
        <f t="shared" si="41"/>
        <v/>
      </c>
      <c r="I113" s="25" t="str">
        <f t="shared" si="42"/>
        <v/>
      </c>
      <c r="K113" s="27" t="str">
        <f t="shared" si="43"/>
        <v/>
      </c>
      <c r="L113" s="28" t="str">
        <f t="shared" si="26"/>
        <v/>
      </c>
      <c r="M113" s="29" t="str">
        <f t="shared" si="27"/>
        <v/>
      </c>
      <c r="N113" s="28" t="str">
        <f t="shared" si="28"/>
        <v/>
      </c>
      <c r="O113" s="29" t="str">
        <f t="shared" si="29"/>
        <v/>
      </c>
      <c r="P113" s="28" t="str">
        <f t="shared" si="30"/>
        <v/>
      </c>
      <c r="Q113" s="29" t="str">
        <f t="shared" si="31"/>
        <v/>
      </c>
      <c r="R113" s="28" t="str">
        <f t="shared" si="32"/>
        <v/>
      </c>
      <c r="S113" s="29" t="str">
        <f t="shared" si="33"/>
        <v/>
      </c>
      <c r="T113" s="28" t="str">
        <f t="shared" si="34"/>
        <v/>
      </c>
      <c r="U113" s="29" t="str">
        <f t="shared" si="35"/>
        <v/>
      </c>
      <c r="V113" s="28" t="str">
        <f t="shared" si="36"/>
        <v/>
      </c>
      <c r="W113" s="29" t="str">
        <f t="shared" si="37"/>
        <v/>
      </c>
    </row>
    <row r="114" spans="1:23" x14ac:dyDescent="0.25">
      <c r="A114" s="14" t="str">
        <f t="shared" si="22"/>
        <v/>
      </c>
      <c r="B114" s="56" t="str">
        <f t="shared" ca="1" si="23"/>
        <v/>
      </c>
      <c r="C114" s="30" t="str">
        <f t="shared" si="24"/>
        <v/>
      </c>
      <c r="D114" s="10" t="str">
        <f t="shared" si="25"/>
        <v/>
      </c>
      <c r="E114" s="25" t="str">
        <f t="shared" si="38"/>
        <v/>
      </c>
      <c r="F114" s="31" t="str">
        <f t="shared" si="39"/>
        <v/>
      </c>
      <c r="G114" s="31" t="str">
        <f t="shared" si="40"/>
        <v/>
      </c>
      <c r="H114" s="26" t="str">
        <f t="shared" si="41"/>
        <v/>
      </c>
      <c r="I114" s="25" t="str">
        <f t="shared" si="42"/>
        <v/>
      </c>
      <c r="K114" s="27" t="str">
        <f t="shared" si="43"/>
        <v/>
      </c>
      <c r="L114" s="28" t="str">
        <f t="shared" si="26"/>
        <v/>
      </c>
      <c r="M114" s="29" t="str">
        <f t="shared" si="27"/>
        <v/>
      </c>
      <c r="N114" s="28" t="str">
        <f t="shared" si="28"/>
        <v/>
      </c>
      <c r="O114" s="29" t="str">
        <f t="shared" si="29"/>
        <v/>
      </c>
      <c r="P114" s="28" t="str">
        <f t="shared" si="30"/>
        <v/>
      </c>
      <c r="Q114" s="29" t="str">
        <f t="shared" si="31"/>
        <v/>
      </c>
      <c r="R114" s="28" t="str">
        <f t="shared" si="32"/>
        <v/>
      </c>
      <c r="S114" s="29" t="str">
        <f t="shared" si="33"/>
        <v/>
      </c>
      <c r="T114" s="28" t="str">
        <f t="shared" si="34"/>
        <v/>
      </c>
      <c r="U114" s="29" t="str">
        <f t="shared" si="35"/>
        <v/>
      </c>
      <c r="V114" s="28" t="str">
        <f t="shared" si="36"/>
        <v/>
      </c>
      <c r="W114" s="29" t="str">
        <f t="shared" si="37"/>
        <v/>
      </c>
    </row>
    <row r="115" spans="1:23" x14ac:dyDescent="0.25">
      <c r="A115" s="14" t="str">
        <f t="shared" si="22"/>
        <v/>
      </c>
      <c r="B115" s="56" t="str">
        <f t="shared" ca="1" si="23"/>
        <v/>
      </c>
      <c r="C115" s="30" t="str">
        <f t="shared" si="24"/>
        <v/>
      </c>
      <c r="D115" s="10" t="str">
        <f t="shared" si="25"/>
        <v/>
      </c>
      <c r="E115" s="25" t="str">
        <f t="shared" si="38"/>
        <v/>
      </c>
      <c r="F115" s="31" t="str">
        <f t="shared" si="39"/>
        <v/>
      </c>
      <c r="G115" s="31" t="str">
        <f t="shared" si="40"/>
        <v/>
      </c>
      <c r="H115" s="26" t="str">
        <f t="shared" si="41"/>
        <v/>
      </c>
      <c r="I115" s="25" t="str">
        <f t="shared" si="42"/>
        <v/>
      </c>
      <c r="K115" s="27" t="str">
        <f t="shared" si="43"/>
        <v/>
      </c>
      <c r="L115" s="28" t="str">
        <f t="shared" si="26"/>
        <v/>
      </c>
      <c r="M115" s="29" t="str">
        <f t="shared" si="27"/>
        <v/>
      </c>
      <c r="N115" s="28" t="str">
        <f t="shared" si="28"/>
        <v/>
      </c>
      <c r="O115" s="29" t="str">
        <f t="shared" si="29"/>
        <v/>
      </c>
      <c r="P115" s="28" t="str">
        <f t="shared" si="30"/>
        <v/>
      </c>
      <c r="Q115" s="29" t="str">
        <f t="shared" si="31"/>
        <v/>
      </c>
      <c r="R115" s="28" t="str">
        <f t="shared" si="32"/>
        <v/>
      </c>
      <c r="S115" s="29" t="str">
        <f t="shared" si="33"/>
        <v/>
      </c>
      <c r="T115" s="28" t="str">
        <f t="shared" si="34"/>
        <v/>
      </c>
      <c r="U115" s="29" t="str">
        <f t="shared" si="35"/>
        <v/>
      </c>
      <c r="V115" s="28" t="str">
        <f t="shared" si="36"/>
        <v/>
      </c>
      <c r="W115" s="29" t="str">
        <f t="shared" si="37"/>
        <v/>
      </c>
    </row>
    <row r="116" spans="1:23" x14ac:dyDescent="0.25">
      <c r="A116" s="14" t="str">
        <f t="shared" si="22"/>
        <v/>
      </c>
      <c r="B116" s="56" t="str">
        <f t="shared" ca="1" si="23"/>
        <v/>
      </c>
      <c r="C116" s="30" t="str">
        <f t="shared" si="24"/>
        <v/>
      </c>
      <c r="D116" s="10" t="str">
        <f t="shared" si="25"/>
        <v/>
      </c>
      <c r="E116" s="25" t="str">
        <f t="shared" si="38"/>
        <v/>
      </c>
      <c r="F116" s="31" t="str">
        <f t="shared" si="39"/>
        <v/>
      </c>
      <c r="G116" s="31" t="str">
        <f t="shared" si="40"/>
        <v/>
      </c>
      <c r="H116" s="26" t="str">
        <f t="shared" si="41"/>
        <v/>
      </c>
      <c r="I116" s="25" t="str">
        <f t="shared" si="42"/>
        <v/>
      </c>
      <c r="K116" s="27" t="str">
        <f t="shared" si="43"/>
        <v/>
      </c>
      <c r="L116" s="28" t="str">
        <f t="shared" si="26"/>
        <v/>
      </c>
      <c r="M116" s="29" t="str">
        <f t="shared" si="27"/>
        <v/>
      </c>
      <c r="N116" s="28" t="str">
        <f t="shared" si="28"/>
        <v/>
      </c>
      <c r="O116" s="29" t="str">
        <f t="shared" si="29"/>
        <v/>
      </c>
      <c r="P116" s="28" t="str">
        <f t="shared" si="30"/>
        <v/>
      </c>
      <c r="Q116" s="29" t="str">
        <f t="shared" si="31"/>
        <v/>
      </c>
      <c r="R116" s="28" t="str">
        <f t="shared" si="32"/>
        <v/>
      </c>
      <c r="S116" s="29" t="str">
        <f t="shared" si="33"/>
        <v/>
      </c>
      <c r="T116" s="28" t="str">
        <f t="shared" si="34"/>
        <v/>
      </c>
      <c r="U116" s="29" t="str">
        <f t="shared" si="35"/>
        <v/>
      </c>
      <c r="V116" s="28" t="str">
        <f t="shared" si="36"/>
        <v/>
      </c>
      <c r="W116" s="29" t="str">
        <f t="shared" si="37"/>
        <v/>
      </c>
    </row>
    <row r="117" spans="1:23" x14ac:dyDescent="0.25">
      <c r="A117" s="14" t="str">
        <f t="shared" si="22"/>
        <v/>
      </c>
      <c r="B117" s="56" t="str">
        <f t="shared" ca="1" si="23"/>
        <v/>
      </c>
      <c r="C117" s="30" t="str">
        <f t="shared" si="24"/>
        <v/>
      </c>
      <c r="D117" s="10" t="str">
        <f t="shared" si="25"/>
        <v/>
      </c>
      <c r="E117" s="25" t="str">
        <f t="shared" si="38"/>
        <v/>
      </c>
      <c r="F117" s="31" t="str">
        <f t="shared" si="39"/>
        <v/>
      </c>
      <c r="G117" s="31" t="str">
        <f t="shared" si="40"/>
        <v/>
      </c>
      <c r="H117" s="26" t="str">
        <f t="shared" si="41"/>
        <v/>
      </c>
      <c r="I117" s="25" t="str">
        <f t="shared" si="42"/>
        <v/>
      </c>
      <c r="K117" s="27" t="str">
        <f t="shared" si="43"/>
        <v/>
      </c>
      <c r="L117" s="28" t="str">
        <f t="shared" si="26"/>
        <v/>
      </c>
      <c r="M117" s="29" t="str">
        <f t="shared" si="27"/>
        <v/>
      </c>
      <c r="N117" s="28" t="str">
        <f t="shared" si="28"/>
        <v/>
      </c>
      <c r="O117" s="29" t="str">
        <f t="shared" si="29"/>
        <v/>
      </c>
      <c r="P117" s="28" t="str">
        <f t="shared" si="30"/>
        <v/>
      </c>
      <c r="Q117" s="29" t="str">
        <f t="shared" si="31"/>
        <v/>
      </c>
      <c r="R117" s="28" t="str">
        <f t="shared" si="32"/>
        <v/>
      </c>
      <c r="S117" s="29" t="str">
        <f t="shared" si="33"/>
        <v/>
      </c>
      <c r="T117" s="28" t="str">
        <f t="shared" si="34"/>
        <v/>
      </c>
      <c r="U117" s="29" t="str">
        <f t="shared" si="35"/>
        <v/>
      </c>
      <c r="V117" s="28" t="str">
        <f t="shared" si="36"/>
        <v/>
      </c>
      <c r="W117" s="29" t="str">
        <f t="shared" si="37"/>
        <v/>
      </c>
    </row>
    <row r="118" spans="1:23" x14ac:dyDescent="0.25">
      <c r="A118" s="14" t="str">
        <f t="shared" si="22"/>
        <v/>
      </c>
      <c r="B118" s="56" t="str">
        <f t="shared" ca="1" si="23"/>
        <v/>
      </c>
      <c r="C118" s="30" t="str">
        <f t="shared" si="24"/>
        <v/>
      </c>
      <c r="D118" s="10" t="str">
        <f t="shared" si="25"/>
        <v/>
      </c>
      <c r="E118" s="25" t="str">
        <f t="shared" si="38"/>
        <v/>
      </c>
      <c r="F118" s="31" t="str">
        <f t="shared" si="39"/>
        <v/>
      </c>
      <c r="G118" s="31" t="str">
        <f t="shared" si="40"/>
        <v/>
      </c>
      <c r="H118" s="26" t="str">
        <f t="shared" si="41"/>
        <v/>
      </c>
      <c r="I118" s="25" t="str">
        <f t="shared" si="42"/>
        <v/>
      </c>
      <c r="K118" s="27" t="str">
        <f t="shared" si="43"/>
        <v/>
      </c>
      <c r="L118" s="28" t="str">
        <f t="shared" si="26"/>
        <v/>
      </c>
      <c r="M118" s="29" t="str">
        <f t="shared" si="27"/>
        <v/>
      </c>
      <c r="N118" s="28" t="str">
        <f t="shared" si="28"/>
        <v/>
      </c>
      <c r="O118" s="29" t="str">
        <f t="shared" si="29"/>
        <v/>
      </c>
      <c r="P118" s="28" t="str">
        <f t="shared" si="30"/>
        <v/>
      </c>
      <c r="Q118" s="29" t="str">
        <f t="shared" si="31"/>
        <v/>
      </c>
      <c r="R118" s="28" t="str">
        <f t="shared" si="32"/>
        <v/>
      </c>
      <c r="S118" s="29" t="str">
        <f t="shared" si="33"/>
        <v/>
      </c>
      <c r="T118" s="28" t="str">
        <f t="shared" si="34"/>
        <v/>
      </c>
      <c r="U118" s="29" t="str">
        <f t="shared" si="35"/>
        <v/>
      </c>
      <c r="V118" s="28" t="str">
        <f t="shared" si="36"/>
        <v/>
      </c>
      <c r="W118" s="29" t="str">
        <f t="shared" si="37"/>
        <v/>
      </c>
    </row>
    <row r="119" spans="1:23" x14ac:dyDescent="0.25">
      <c r="A119" s="14" t="str">
        <f t="shared" si="22"/>
        <v/>
      </c>
      <c r="B119" s="56" t="str">
        <f t="shared" ca="1" si="23"/>
        <v/>
      </c>
      <c r="C119" s="30" t="str">
        <f t="shared" si="24"/>
        <v/>
      </c>
      <c r="D119" s="10" t="str">
        <f t="shared" si="25"/>
        <v/>
      </c>
      <c r="E119" s="25" t="str">
        <f t="shared" si="38"/>
        <v/>
      </c>
      <c r="F119" s="31" t="str">
        <f t="shared" si="39"/>
        <v/>
      </c>
      <c r="G119" s="31" t="str">
        <f t="shared" si="40"/>
        <v/>
      </c>
      <c r="H119" s="26" t="str">
        <f t="shared" si="41"/>
        <v/>
      </c>
      <c r="I119" s="25" t="str">
        <f t="shared" si="42"/>
        <v/>
      </c>
      <c r="K119" s="27" t="str">
        <f t="shared" si="43"/>
        <v/>
      </c>
      <c r="L119" s="28" t="str">
        <f t="shared" si="26"/>
        <v/>
      </c>
      <c r="M119" s="29" t="str">
        <f t="shared" si="27"/>
        <v/>
      </c>
      <c r="N119" s="28" t="str">
        <f t="shared" si="28"/>
        <v/>
      </c>
      <c r="O119" s="29" t="str">
        <f t="shared" si="29"/>
        <v/>
      </c>
      <c r="P119" s="28" t="str">
        <f t="shared" si="30"/>
        <v/>
      </c>
      <c r="Q119" s="29" t="str">
        <f t="shared" si="31"/>
        <v/>
      </c>
      <c r="R119" s="28" t="str">
        <f t="shared" si="32"/>
        <v/>
      </c>
      <c r="S119" s="29" t="str">
        <f t="shared" si="33"/>
        <v/>
      </c>
      <c r="T119" s="28" t="str">
        <f t="shared" si="34"/>
        <v/>
      </c>
      <c r="U119" s="29" t="str">
        <f t="shared" si="35"/>
        <v/>
      </c>
      <c r="V119" s="28" t="str">
        <f t="shared" si="36"/>
        <v/>
      </c>
      <c r="W119" s="29" t="str">
        <f t="shared" si="37"/>
        <v/>
      </c>
    </row>
    <row r="120" spans="1:23" x14ac:dyDescent="0.25">
      <c r="A120" s="14" t="str">
        <f t="shared" si="22"/>
        <v/>
      </c>
      <c r="B120" s="56" t="str">
        <f t="shared" ca="1" si="23"/>
        <v/>
      </c>
      <c r="C120" s="30" t="str">
        <f t="shared" si="24"/>
        <v/>
      </c>
      <c r="D120" s="10" t="str">
        <f t="shared" si="25"/>
        <v/>
      </c>
      <c r="E120" s="25" t="str">
        <f t="shared" si="38"/>
        <v/>
      </c>
      <c r="F120" s="31" t="str">
        <f t="shared" si="39"/>
        <v/>
      </c>
      <c r="G120" s="31" t="str">
        <f t="shared" si="40"/>
        <v/>
      </c>
      <c r="H120" s="26" t="str">
        <f t="shared" si="41"/>
        <v/>
      </c>
      <c r="I120" s="25" t="str">
        <f t="shared" si="42"/>
        <v/>
      </c>
      <c r="K120" s="27" t="str">
        <f t="shared" si="43"/>
        <v/>
      </c>
      <c r="L120" s="28" t="str">
        <f t="shared" si="26"/>
        <v/>
      </c>
      <c r="M120" s="29" t="str">
        <f t="shared" si="27"/>
        <v/>
      </c>
      <c r="N120" s="28" t="str">
        <f t="shared" si="28"/>
        <v/>
      </c>
      <c r="O120" s="29" t="str">
        <f t="shared" si="29"/>
        <v/>
      </c>
      <c r="P120" s="28" t="str">
        <f t="shared" si="30"/>
        <v/>
      </c>
      <c r="Q120" s="29" t="str">
        <f t="shared" si="31"/>
        <v/>
      </c>
      <c r="R120" s="28" t="str">
        <f t="shared" si="32"/>
        <v/>
      </c>
      <c r="S120" s="29" t="str">
        <f t="shared" si="33"/>
        <v/>
      </c>
      <c r="T120" s="28" t="str">
        <f t="shared" si="34"/>
        <v/>
      </c>
      <c r="U120" s="29" t="str">
        <f t="shared" si="35"/>
        <v/>
      </c>
      <c r="V120" s="28" t="str">
        <f t="shared" si="36"/>
        <v/>
      </c>
      <c r="W120" s="29" t="str">
        <f t="shared" si="37"/>
        <v/>
      </c>
    </row>
    <row r="121" spans="1:23" x14ac:dyDescent="0.25">
      <c r="A121" s="14" t="str">
        <f t="shared" si="22"/>
        <v/>
      </c>
      <c r="B121" s="56" t="str">
        <f t="shared" ca="1" si="23"/>
        <v/>
      </c>
      <c r="C121" s="30" t="str">
        <f t="shared" si="24"/>
        <v/>
      </c>
      <c r="D121" s="10" t="str">
        <f t="shared" si="25"/>
        <v/>
      </c>
      <c r="E121" s="25" t="str">
        <f t="shared" si="38"/>
        <v/>
      </c>
      <c r="F121" s="31" t="str">
        <f t="shared" si="39"/>
        <v/>
      </c>
      <c r="G121" s="31" t="str">
        <f t="shared" si="40"/>
        <v/>
      </c>
      <c r="H121" s="26" t="str">
        <f t="shared" si="41"/>
        <v/>
      </c>
      <c r="I121" s="25" t="str">
        <f t="shared" si="42"/>
        <v/>
      </c>
      <c r="K121" s="27" t="str">
        <f t="shared" si="43"/>
        <v/>
      </c>
      <c r="L121" s="28" t="str">
        <f t="shared" si="26"/>
        <v/>
      </c>
      <c r="M121" s="29" t="str">
        <f t="shared" si="27"/>
        <v/>
      </c>
      <c r="N121" s="28" t="str">
        <f t="shared" si="28"/>
        <v/>
      </c>
      <c r="O121" s="29" t="str">
        <f t="shared" si="29"/>
        <v/>
      </c>
      <c r="P121" s="28" t="str">
        <f t="shared" si="30"/>
        <v/>
      </c>
      <c r="Q121" s="29" t="str">
        <f t="shared" si="31"/>
        <v/>
      </c>
      <c r="R121" s="28" t="str">
        <f t="shared" si="32"/>
        <v/>
      </c>
      <c r="S121" s="29" t="str">
        <f t="shared" si="33"/>
        <v/>
      </c>
      <c r="T121" s="28" t="str">
        <f t="shared" si="34"/>
        <v/>
      </c>
      <c r="U121" s="29" t="str">
        <f t="shared" si="35"/>
        <v/>
      </c>
      <c r="V121" s="28" t="str">
        <f t="shared" si="36"/>
        <v/>
      </c>
      <c r="W121" s="29" t="str">
        <f t="shared" si="37"/>
        <v/>
      </c>
    </row>
    <row r="122" spans="1:23" x14ac:dyDescent="0.25">
      <c r="A122" s="14" t="str">
        <f t="shared" si="22"/>
        <v/>
      </c>
      <c r="B122" s="56" t="str">
        <f t="shared" ca="1" si="23"/>
        <v/>
      </c>
      <c r="C122" s="30" t="str">
        <f t="shared" si="24"/>
        <v/>
      </c>
      <c r="D122" s="10" t="str">
        <f t="shared" si="25"/>
        <v/>
      </c>
      <c r="E122" s="25" t="str">
        <f t="shared" si="38"/>
        <v/>
      </c>
      <c r="F122" s="31" t="str">
        <f t="shared" si="39"/>
        <v/>
      </c>
      <c r="G122" s="31" t="str">
        <f t="shared" si="40"/>
        <v/>
      </c>
      <c r="H122" s="26" t="str">
        <f t="shared" si="41"/>
        <v/>
      </c>
      <c r="I122" s="25" t="str">
        <f t="shared" si="42"/>
        <v/>
      </c>
      <c r="K122" s="27" t="str">
        <f t="shared" si="43"/>
        <v/>
      </c>
      <c r="L122" s="28" t="str">
        <f t="shared" si="26"/>
        <v/>
      </c>
      <c r="M122" s="29" t="str">
        <f t="shared" si="27"/>
        <v/>
      </c>
      <c r="N122" s="28" t="str">
        <f t="shared" si="28"/>
        <v/>
      </c>
      <c r="O122" s="29" t="str">
        <f t="shared" si="29"/>
        <v/>
      </c>
      <c r="P122" s="28" t="str">
        <f t="shared" si="30"/>
        <v/>
      </c>
      <c r="Q122" s="29" t="str">
        <f t="shared" si="31"/>
        <v/>
      </c>
      <c r="R122" s="28" t="str">
        <f t="shared" si="32"/>
        <v/>
      </c>
      <c r="S122" s="29" t="str">
        <f t="shared" si="33"/>
        <v/>
      </c>
      <c r="T122" s="28" t="str">
        <f t="shared" si="34"/>
        <v/>
      </c>
      <c r="U122" s="29" t="str">
        <f t="shared" si="35"/>
        <v/>
      </c>
      <c r="V122" s="28" t="str">
        <f t="shared" si="36"/>
        <v/>
      </c>
      <c r="W122" s="29" t="str">
        <f t="shared" si="37"/>
        <v/>
      </c>
    </row>
    <row r="123" spans="1:23" x14ac:dyDescent="0.25">
      <c r="A123" s="14" t="str">
        <f t="shared" si="22"/>
        <v/>
      </c>
      <c r="B123" s="56" t="str">
        <f t="shared" ca="1" si="23"/>
        <v/>
      </c>
      <c r="C123" s="30" t="str">
        <f t="shared" si="24"/>
        <v/>
      </c>
      <c r="D123" s="10" t="str">
        <f t="shared" si="25"/>
        <v/>
      </c>
      <c r="E123" s="25" t="str">
        <f t="shared" si="38"/>
        <v/>
      </c>
      <c r="F123" s="31" t="str">
        <f t="shared" si="39"/>
        <v/>
      </c>
      <c r="G123" s="31" t="str">
        <f t="shared" si="40"/>
        <v/>
      </c>
      <c r="H123" s="26" t="str">
        <f t="shared" si="41"/>
        <v/>
      </c>
      <c r="I123" s="25" t="str">
        <f t="shared" si="42"/>
        <v/>
      </c>
      <c r="K123" s="27" t="str">
        <f t="shared" si="43"/>
        <v/>
      </c>
      <c r="L123" s="28" t="str">
        <f t="shared" si="26"/>
        <v/>
      </c>
      <c r="M123" s="29" t="str">
        <f t="shared" si="27"/>
        <v/>
      </c>
      <c r="N123" s="28" t="str">
        <f t="shared" si="28"/>
        <v/>
      </c>
      <c r="O123" s="29" t="str">
        <f t="shared" si="29"/>
        <v/>
      </c>
      <c r="P123" s="28" t="str">
        <f t="shared" si="30"/>
        <v/>
      </c>
      <c r="Q123" s="29" t="str">
        <f t="shared" si="31"/>
        <v/>
      </c>
      <c r="R123" s="28" t="str">
        <f t="shared" si="32"/>
        <v/>
      </c>
      <c r="S123" s="29" t="str">
        <f t="shared" si="33"/>
        <v/>
      </c>
      <c r="T123" s="28" t="str">
        <f t="shared" si="34"/>
        <v/>
      </c>
      <c r="U123" s="29" t="str">
        <f t="shared" si="35"/>
        <v/>
      </c>
      <c r="V123" s="28" t="str">
        <f t="shared" si="36"/>
        <v/>
      </c>
      <c r="W123" s="29" t="str">
        <f t="shared" si="37"/>
        <v/>
      </c>
    </row>
    <row r="124" spans="1:23" x14ac:dyDescent="0.25">
      <c r="A124" s="14" t="str">
        <f t="shared" si="22"/>
        <v/>
      </c>
      <c r="B124" s="56" t="str">
        <f t="shared" ca="1" si="23"/>
        <v/>
      </c>
      <c r="C124" s="30" t="str">
        <f t="shared" si="24"/>
        <v/>
      </c>
      <c r="D124" s="10" t="str">
        <f t="shared" si="25"/>
        <v/>
      </c>
      <c r="E124" s="25" t="str">
        <f t="shared" si="38"/>
        <v/>
      </c>
      <c r="F124" s="31" t="str">
        <f t="shared" si="39"/>
        <v/>
      </c>
      <c r="G124" s="31" t="str">
        <f t="shared" si="40"/>
        <v/>
      </c>
      <c r="H124" s="26" t="str">
        <f t="shared" si="41"/>
        <v/>
      </c>
      <c r="I124" s="25" t="str">
        <f t="shared" si="42"/>
        <v/>
      </c>
      <c r="K124" s="27" t="str">
        <f t="shared" si="43"/>
        <v/>
      </c>
      <c r="L124" s="28" t="str">
        <f t="shared" si="26"/>
        <v/>
      </c>
      <c r="M124" s="29" t="str">
        <f t="shared" si="27"/>
        <v/>
      </c>
      <c r="N124" s="28" t="str">
        <f t="shared" si="28"/>
        <v/>
      </c>
      <c r="O124" s="29" t="str">
        <f t="shared" si="29"/>
        <v/>
      </c>
      <c r="P124" s="28" t="str">
        <f t="shared" si="30"/>
        <v/>
      </c>
      <c r="Q124" s="29" t="str">
        <f t="shared" si="31"/>
        <v/>
      </c>
      <c r="R124" s="28" t="str">
        <f t="shared" si="32"/>
        <v/>
      </c>
      <c r="S124" s="29" t="str">
        <f t="shared" si="33"/>
        <v/>
      </c>
      <c r="T124" s="28" t="str">
        <f t="shared" si="34"/>
        <v/>
      </c>
      <c r="U124" s="29" t="str">
        <f t="shared" si="35"/>
        <v/>
      </c>
      <c r="V124" s="28" t="str">
        <f t="shared" si="36"/>
        <v/>
      </c>
      <c r="W124" s="29" t="str">
        <f t="shared" si="37"/>
        <v/>
      </c>
    </row>
    <row r="125" spans="1:23" x14ac:dyDescent="0.25">
      <c r="A125" s="14" t="str">
        <f t="shared" si="22"/>
        <v/>
      </c>
      <c r="B125" s="56" t="str">
        <f t="shared" ca="1" si="23"/>
        <v/>
      </c>
      <c r="C125" s="30" t="str">
        <f t="shared" si="24"/>
        <v/>
      </c>
      <c r="D125" s="10" t="str">
        <f t="shared" si="25"/>
        <v/>
      </c>
      <c r="E125" s="25" t="str">
        <f t="shared" si="38"/>
        <v/>
      </c>
      <c r="F125" s="31" t="str">
        <f t="shared" si="39"/>
        <v/>
      </c>
      <c r="G125" s="31" t="str">
        <f t="shared" si="40"/>
        <v/>
      </c>
      <c r="H125" s="26" t="str">
        <f t="shared" si="41"/>
        <v/>
      </c>
      <c r="I125" s="25" t="str">
        <f t="shared" si="42"/>
        <v/>
      </c>
      <c r="K125" s="27" t="str">
        <f t="shared" si="43"/>
        <v/>
      </c>
      <c r="L125" s="28" t="str">
        <f t="shared" si="26"/>
        <v/>
      </c>
      <c r="M125" s="29" t="str">
        <f t="shared" si="27"/>
        <v/>
      </c>
      <c r="N125" s="28" t="str">
        <f t="shared" si="28"/>
        <v/>
      </c>
      <c r="O125" s="29" t="str">
        <f t="shared" si="29"/>
        <v/>
      </c>
      <c r="P125" s="28" t="str">
        <f t="shared" si="30"/>
        <v/>
      </c>
      <c r="Q125" s="29" t="str">
        <f t="shared" si="31"/>
        <v/>
      </c>
      <c r="R125" s="28" t="str">
        <f t="shared" si="32"/>
        <v/>
      </c>
      <c r="S125" s="29" t="str">
        <f t="shared" si="33"/>
        <v/>
      </c>
      <c r="T125" s="28" t="str">
        <f t="shared" si="34"/>
        <v/>
      </c>
      <c r="U125" s="29" t="str">
        <f t="shared" si="35"/>
        <v/>
      </c>
      <c r="V125" s="28" t="str">
        <f t="shared" si="36"/>
        <v/>
      </c>
      <c r="W125" s="29" t="str">
        <f t="shared" si="37"/>
        <v/>
      </c>
    </row>
    <row r="126" spans="1:23" x14ac:dyDescent="0.25">
      <c r="A126" s="14" t="str">
        <f t="shared" si="22"/>
        <v/>
      </c>
      <c r="B126" s="56" t="str">
        <f t="shared" ca="1" si="23"/>
        <v/>
      </c>
      <c r="C126" s="30" t="str">
        <f t="shared" si="24"/>
        <v/>
      </c>
      <c r="D126" s="10" t="str">
        <f t="shared" si="25"/>
        <v/>
      </c>
      <c r="E126" s="25" t="str">
        <f t="shared" si="38"/>
        <v/>
      </c>
      <c r="F126" s="31" t="str">
        <f t="shared" si="39"/>
        <v/>
      </c>
      <c r="G126" s="31" t="str">
        <f t="shared" si="40"/>
        <v/>
      </c>
      <c r="H126" s="26" t="str">
        <f t="shared" si="41"/>
        <v/>
      </c>
      <c r="I126" s="25" t="str">
        <f t="shared" si="42"/>
        <v/>
      </c>
      <c r="K126" s="27" t="str">
        <f t="shared" si="43"/>
        <v/>
      </c>
      <c r="L126" s="28" t="str">
        <f t="shared" si="26"/>
        <v/>
      </c>
      <c r="M126" s="29" t="str">
        <f t="shared" si="27"/>
        <v/>
      </c>
      <c r="N126" s="28" t="str">
        <f t="shared" si="28"/>
        <v/>
      </c>
      <c r="O126" s="29" t="str">
        <f t="shared" si="29"/>
        <v/>
      </c>
      <c r="P126" s="28" t="str">
        <f t="shared" si="30"/>
        <v/>
      </c>
      <c r="Q126" s="29" t="str">
        <f t="shared" si="31"/>
        <v/>
      </c>
      <c r="R126" s="28" t="str">
        <f t="shared" si="32"/>
        <v/>
      </c>
      <c r="S126" s="29" t="str">
        <f t="shared" si="33"/>
        <v/>
      </c>
      <c r="T126" s="28" t="str">
        <f t="shared" si="34"/>
        <v/>
      </c>
      <c r="U126" s="29" t="str">
        <f t="shared" si="35"/>
        <v/>
      </c>
      <c r="V126" s="28" t="str">
        <f t="shared" si="36"/>
        <v/>
      </c>
      <c r="W126" s="29" t="str">
        <f t="shared" si="37"/>
        <v/>
      </c>
    </row>
    <row r="127" spans="1:23" x14ac:dyDescent="0.25">
      <c r="A127" s="14" t="str">
        <f t="shared" si="22"/>
        <v/>
      </c>
      <c r="B127" s="56" t="str">
        <f t="shared" ca="1" si="23"/>
        <v/>
      </c>
      <c r="C127" s="30" t="str">
        <f t="shared" si="24"/>
        <v/>
      </c>
      <c r="D127" s="10" t="str">
        <f t="shared" si="25"/>
        <v/>
      </c>
      <c r="E127" s="25" t="str">
        <f t="shared" si="38"/>
        <v/>
      </c>
      <c r="F127" s="31" t="str">
        <f t="shared" si="39"/>
        <v/>
      </c>
      <c r="G127" s="31" t="str">
        <f t="shared" si="40"/>
        <v/>
      </c>
      <c r="H127" s="26" t="str">
        <f t="shared" si="41"/>
        <v/>
      </c>
      <c r="I127" s="25" t="str">
        <f t="shared" si="42"/>
        <v/>
      </c>
      <c r="K127" s="27" t="str">
        <f t="shared" si="43"/>
        <v/>
      </c>
      <c r="L127" s="28" t="str">
        <f t="shared" si="26"/>
        <v/>
      </c>
      <c r="M127" s="29" t="str">
        <f t="shared" si="27"/>
        <v/>
      </c>
      <c r="N127" s="28" t="str">
        <f t="shared" si="28"/>
        <v/>
      </c>
      <c r="O127" s="29" t="str">
        <f t="shared" si="29"/>
        <v/>
      </c>
      <c r="P127" s="28" t="str">
        <f t="shared" si="30"/>
        <v/>
      </c>
      <c r="Q127" s="29" t="str">
        <f t="shared" si="31"/>
        <v/>
      </c>
      <c r="R127" s="28" t="str">
        <f t="shared" si="32"/>
        <v/>
      </c>
      <c r="S127" s="29" t="str">
        <f t="shared" si="33"/>
        <v/>
      </c>
      <c r="T127" s="28" t="str">
        <f t="shared" si="34"/>
        <v/>
      </c>
      <c r="U127" s="29" t="str">
        <f t="shared" si="35"/>
        <v/>
      </c>
      <c r="V127" s="28" t="str">
        <f t="shared" si="36"/>
        <v/>
      </c>
      <c r="W127" s="29" t="str">
        <f t="shared" si="37"/>
        <v/>
      </c>
    </row>
    <row r="128" spans="1:23" x14ac:dyDescent="0.25">
      <c r="A128" s="14" t="str">
        <f t="shared" si="22"/>
        <v/>
      </c>
      <c r="B128" s="56" t="str">
        <f t="shared" ca="1" si="23"/>
        <v/>
      </c>
      <c r="C128" s="30" t="str">
        <f t="shared" si="24"/>
        <v/>
      </c>
      <c r="D128" s="10" t="str">
        <f t="shared" si="25"/>
        <v/>
      </c>
      <c r="E128" s="25" t="str">
        <f t="shared" si="38"/>
        <v/>
      </c>
      <c r="F128" s="31" t="str">
        <f t="shared" si="39"/>
        <v/>
      </c>
      <c r="G128" s="31" t="str">
        <f t="shared" si="40"/>
        <v/>
      </c>
      <c r="H128" s="26" t="str">
        <f t="shared" si="41"/>
        <v/>
      </c>
      <c r="I128" s="25" t="str">
        <f t="shared" si="42"/>
        <v/>
      </c>
      <c r="K128" s="27" t="str">
        <f t="shared" si="43"/>
        <v/>
      </c>
      <c r="L128" s="28" t="str">
        <f t="shared" si="26"/>
        <v/>
      </c>
      <c r="M128" s="29" t="str">
        <f t="shared" si="27"/>
        <v/>
      </c>
      <c r="N128" s="28" t="str">
        <f t="shared" si="28"/>
        <v/>
      </c>
      <c r="O128" s="29" t="str">
        <f t="shared" si="29"/>
        <v/>
      </c>
      <c r="P128" s="28" t="str">
        <f t="shared" si="30"/>
        <v/>
      </c>
      <c r="Q128" s="29" t="str">
        <f t="shared" si="31"/>
        <v/>
      </c>
      <c r="R128" s="28" t="str">
        <f t="shared" si="32"/>
        <v/>
      </c>
      <c r="S128" s="29" t="str">
        <f t="shared" si="33"/>
        <v/>
      </c>
      <c r="T128" s="28" t="str">
        <f t="shared" si="34"/>
        <v/>
      </c>
      <c r="U128" s="29" t="str">
        <f t="shared" si="35"/>
        <v/>
      </c>
      <c r="V128" s="28" t="str">
        <f t="shared" si="36"/>
        <v/>
      </c>
      <c r="W128" s="29" t="str">
        <f t="shared" si="37"/>
        <v/>
      </c>
    </row>
    <row r="129" spans="1:23" x14ac:dyDescent="0.25">
      <c r="A129" s="14" t="str">
        <f t="shared" si="22"/>
        <v/>
      </c>
      <c r="B129" s="56" t="str">
        <f t="shared" ca="1" si="23"/>
        <v/>
      </c>
      <c r="C129" s="30" t="str">
        <f t="shared" si="24"/>
        <v/>
      </c>
      <c r="D129" s="10" t="str">
        <f t="shared" si="25"/>
        <v/>
      </c>
      <c r="E129" s="25" t="str">
        <f t="shared" si="38"/>
        <v/>
      </c>
      <c r="F129" s="31" t="str">
        <f t="shared" si="39"/>
        <v/>
      </c>
      <c r="G129" s="31" t="str">
        <f t="shared" si="40"/>
        <v/>
      </c>
      <c r="H129" s="26" t="str">
        <f t="shared" si="41"/>
        <v/>
      </c>
      <c r="I129" s="25" t="str">
        <f t="shared" si="42"/>
        <v/>
      </c>
      <c r="K129" s="27" t="str">
        <f t="shared" si="43"/>
        <v/>
      </c>
      <c r="L129" s="28" t="str">
        <f t="shared" si="26"/>
        <v/>
      </c>
      <c r="M129" s="29" t="str">
        <f t="shared" si="27"/>
        <v/>
      </c>
      <c r="N129" s="28" t="str">
        <f t="shared" si="28"/>
        <v/>
      </c>
      <c r="O129" s="29" t="str">
        <f t="shared" si="29"/>
        <v/>
      </c>
      <c r="P129" s="28" t="str">
        <f t="shared" si="30"/>
        <v/>
      </c>
      <c r="Q129" s="29" t="str">
        <f t="shared" si="31"/>
        <v/>
      </c>
      <c r="R129" s="28" t="str">
        <f t="shared" si="32"/>
        <v/>
      </c>
      <c r="S129" s="29" t="str">
        <f t="shared" si="33"/>
        <v/>
      </c>
      <c r="T129" s="28" t="str">
        <f t="shared" si="34"/>
        <v/>
      </c>
      <c r="U129" s="29" t="str">
        <f t="shared" si="35"/>
        <v/>
      </c>
      <c r="V129" s="28" t="str">
        <f t="shared" si="36"/>
        <v/>
      </c>
      <c r="W129" s="29" t="str">
        <f t="shared" si="37"/>
        <v/>
      </c>
    </row>
    <row r="130" spans="1:23" x14ac:dyDescent="0.25">
      <c r="A130" s="14" t="str">
        <f t="shared" si="22"/>
        <v/>
      </c>
      <c r="B130" s="56" t="str">
        <f t="shared" ca="1" si="23"/>
        <v/>
      </c>
      <c r="C130" s="30" t="str">
        <f t="shared" si="24"/>
        <v/>
      </c>
      <c r="D130" s="10" t="str">
        <f t="shared" si="25"/>
        <v/>
      </c>
      <c r="E130" s="25" t="str">
        <f t="shared" si="38"/>
        <v/>
      </c>
      <c r="F130" s="31" t="str">
        <f t="shared" si="39"/>
        <v/>
      </c>
      <c r="G130" s="31" t="str">
        <f t="shared" si="40"/>
        <v/>
      </c>
      <c r="H130" s="26" t="str">
        <f t="shared" si="41"/>
        <v/>
      </c>
      <c r="I130" s="25" t="str">
        <f t="shared" si="42"/>
        <v/>
      </c>
      <c r="K130" s="27" t="str">
        <f t="shared" si="43"/>
        <v/>
      </c>
      <c r="L130" s="28" t="str">
        <f t="shared" si="26"/>
        <v/>
      </c>
      <c r="M130" s="29" t="str">
        <f t="shared" si="27"/>
        <v/>
      </c>
      <c r="N130" s="28" t="str">
        <f t="shared" si="28"/>
        <v/>
      </c>
      <c r="O130" s="29" t="str">
        <f t="shared" si="29"/>
        <v/>
      </c>
      <c r="P130" s="28" t="str">
        <f t="shared" si="30"/>
        <v/>
      </c>
      <c r="Q130" s="29" t="str">
        <f t="shared" si="31"/>
        <v/>
      </c>
      <c r="R130" s="28" t="str">
        <f t="shared" si="32"/>
        <v/>
      </c>
      <c r="S130" s="29" t="str">
        <f t="shared" si="33"/>
        <v/>
      </c>
      <c r="T130" s="28" t="str">
        <f t="shared" si="34"/>
        <v/>
      </c>
      <c r="U130" s="29" t="str">
        <f t="shared" si="35"/>
        <v/>
      </c>
      <c r="V130" s="28" t="str">
        <f t="shared" si="36"/>
        <v/>
      </c>
      <c r="W130" s="29" t="str">
        <f t="shared" si="37"/>
        <v/>
      </c>
    </row>
    <row r="131" spans="1:23" x14ac:dyDescent="0.25">
      <c r="A131" s="14" t="str">
        <f t="shared" si="22"/>
        <v/>
      </c>
      <c r="B131" s="56" t="str">
        <f t="shared" ca="1" si="23"/>
        <v/>
      </c>
      <c r="C131" s="30" t="str">
        <f t="shared" si="24"/>
        <v/>
      </c>
      <c r="D131" s="10" t="str">
        <f t="shared" si="25"/>
        <v/>
      </c>
      <c r="E131" s="25" t="str">
        <f t="shared" si="38"/>
        <v/>
      </c>
      <c r="F131" s="31" t="str">
        <f t="shared" si="39"/>
        <v/>
      </c>
      <c r="G131" s="31" t="str">
        <f t="shared" si="40"/>
        <v/>
      </c>
      <c r="H131" s="26" t="str">
        <f t="shared" si="41"/>
        <v/>
      </c>
      <c r="I131" s="25" t="str">
        <f t="shared" si="42"/>
        <v/>
      </c>
      <c r="K131" s="27" t="str">
        <f t="shared" si="43"/>
        <v/>
      </c>
      <c r="L131" s="28" t="str">
        <f t="shared" si="26"/>
        <v/>
      </c>
      <c r="M131" s="29" t="str">
        <f t="shared" si="27"/>
        <v/>
      </c>
      <c r="N131" s="28" t="str">
        <f t="shared" si="28"/>
        <v/>
      </c>
      <c r="O131" s="29" t="str">
        <f t="shared" si="29"/>
        <v/>
      </c>
      <c r="P131" s="28" t="str">
        <f t="shared" si="30"/>
        <v/>
      </c>
      <c r="Q131" s="29" t="str">
        <f t="shared" si="31"/>
        <v/>
      </c>
      <c r="R131" s="28" t="str">
        <f t="shared" si="32"/>
        <v/>
      </c>
      <c r="S131" s="29" t="str">
        <f t="shared" si="33"/>
        <v/>
      </c>
      <c r="T131" s="28" t="str">
        <f t="shared" si="34"/>
        <v/>
      </c>
      <c r="U131" s="29" t="str">
        <f t="shared" si="35"/>
        <v/>
      </c>
      <c r="V131" s="28" t="str">
        <f t="shared" si="36"/>
        <v/>
      </c>
      <c r="W131" s="29" t="str">
        <f t="shared" si="37"/>
        <v/>
      </c>
    </row>
    <row r="132" spans="1:23" x14ac:dyDescent="0.25">
      <c r="A132" s="14" t="str">
        <f t="shared" si="22"/>
        <v/>
      </c>
      <c r="B132" s="56" t="str">
        <f t="shared" ca="1" si="23"/>
        <v/>
      </c>
      <c r="C132" s="30" t="str">
        <f t="shared" si="24"/>
        <v/>
      </c>
      <c r="D132" s="10" t="str">
        <f t="shared" si="25"/>
        <v/>
      </c>
      <c r="E132" s="25" t="str">
        <f t="shared" si="38"/>
        <v/>
      </c>
      <c r="F132" s="31" t="str">
        <f t="shared" si="39"/>
        <v/>
      </c>
      <c r="G132" s="31" t="str">
        <f t="shared" si="40"/>
        <v/>
      </c>
      <c r="H132" s="26" t="str">
        <f t="shared" si="41"/>
        <v/>
      </c>
      <c r="I132" s="25" t="str">
        <f t="shared" si="42"/>
        <v/>
      </c>
      <c r="K132" s="27" t="str">
        <f t="shared" si="43"/>
        <v/>
      </c>
      <c r="L132" s="28" t="str">
        <f t="shared" si="26"/>
        <v/>
      </c>
      <c r="M132" s="29" t="str">
        <f t="shared" si="27"/>
        <v/>
      </c>
      <c r="N132" s="28" t="str">
        <f t="shared" si="28"/>
        <v/>
      </c>
      <c r="O132" s="29" t="str">
        <f t="shared" si="29"/>
        <v/>
      </c>
      <c r="P132" s="28" t="str">
        <f t="shared" si="30"/>
        <v/>
      </c>
      <c r="Q132" s="29" t="str">
        <f t="shared" si="31"/>
        <v/>
      </c>
      <c r="R132" s="28" t="str">
        <f t="shared" si="32"/>
        <v/>
      </c>
      <c r="S132" s="29" t="str">
        <f t="shared" si="33"/>
        <v/>
      </c>
      <c r="T132" s="28" t="str">
        <f t="shared" si="34"/>
        <v/>
      </c>
      <c r="U132" s="29" t="str">
        <f t="shared" si="35"/>
        <v/>
      </c>
      <c r="V132" s="28" t="str">
        <f t="shared" si="36"/>
        <v/>
      </c>
      <c r="W132" s="29" t="str">
        <f t="shared" si="37"/>
        <v/>
      </c>
    </row>
    <row r="133" spans="1:23" x14ac:dyDescent="0.25">
      <c r="A133" s="14" t="str">
        <f t="shared" ref="A133:A196" si="44">IF(A132&lt;term*12,A132+1,"")</f>
        <v/>
      </c>
      <c r="B133" s="56" t="str">
        <f t="shared" ref="B133:B196" ca="1" si="45">IF(B132="","",IF(B132&lt;DateLastRepay,EDATE(Date1stRepay,A132),""))</f>
        <v/>
      </c>
      <c r="C133" s="30" t="str">
        <f t="shared" ref="C133:C196" si="46">IF(A133="","",IF(A132=FixedEnd1,SVR,C132))</f>
        <v/>
      </c>
      <c r="D133" s="10" t="str">
        <f t="shared" ref="D133:D196" si="47">IF(A133="","",IF(A132=FixedEnd1,TRUNC(PMT(((1+C133/4)^(1/3))-1,(term*12-FixedEnd1),I132,0,0),2),""))</f>
        <v/>
      </c>
      <c r="E133" s="25" t="str">
        <f t="shared" si="38"/>
        <v/>
      </c>
      <c r="F133" s="31" t="str">
        <f t="shared" si="39"/>
        <v/>
      </c>
      <c r="G133" s="31" t="str">
        <f t="shared" si="40"/>
        <v/>
      </c>
      <c r="H133" s="26" t="str">
        <f t="shared" si="41"/>
        <v/>
      </c>
      <c r="I133" s="25" t="str">
        <f t="shared" si="42"/>
        <v/>
      </c>
      <c r="K133" s="27" t="str">
        <f t="shared" si="43"/>
        <v/>
      </c>
      <c r="L133" s="28" t="str">
        <f t="shared" ref="L133:L196" si="48">IF($A133="","",($E133)*(L$3^-$K133))</f>
        <v/>
      </c>
      <c r="M133" s="29" t="str">
        <f t="shared" ref="M133:M196" si="49">IF($A133="","",$K133*($E133*(L$3^-($K133-1))))</f>
        <v/>
      </c>
      <c r="N133" s="28" t="str">
        <f t="shared" ref="N133:N196" si="50">IF($A133="","",($E133)*(N$3^-$K133))</f>
        <v/>
      </c>
      <c r="O133" s="29" t="str">
        <f t="shared" ref="O133:O196" si="51">IF($A133="","",$K133*($E133)*(N$3^-($K133-1)))</f>
        <v/>
      </c>
      <c r="P133" s="28" t="str">
        <f t="shared" ref="P133:P196" si="52">IF($A133="","",($E133)*(P$3^-$K133))</f>
        <v/>
      </c>
      <c r="Q133" s="29" t="str">
        <f t="shared" ref="Q133:Q196" si="53">IF($A133="","",$K133*($E133)*(P$3^-($K133-1)))</f>
        <v/>
      </c>
      <c r="R133" s="28" t="str">
        <f t="shared" ref="R133:R196" si="54">IF($A133="","",($E133)*(R$3^-$K133))</f>
        <v/>
      </c>
      <c r="S133" s="29" t="str">
        <f t="shared" ref="S133:S196" si="55">IF($A133="","",$K133*($E133)*(R$3^-($K133-1)))</f>
        <v/>
      </c>
      <c r="T133" s="28" t="str">
        <f t="shared" ref="T133:T196" si="56">IF($A133="","",($E133)*(T$3^-$K133))</f>
        <v/>
      </c>
      <c r="U133" s="29" t="str">
        <f t="shared" ref="U133:U196" si="57">IF($A133="","",$K133*($E133)*(T$3^-($K133-1)))</f>
        <v/>
      </c>
      <c r="V133" s="28" t="str">
        <f t="shared" ref="V133:V196" si="58">IF($A133="","",($E133)*(V$3^-$K133))</f>
        <v/>
      </c>
      <c r="W133" s="29" t="str">
        <f t="shared" ref="W133:W196" si="59">IF($A133="","",$K133*($E133)*(V$3^-($K133-1)))</f>
        <v/>
      </c>
    </row>
    <row r="134" spans="1:23" x14ac:dyDescent="0.25">
      <c r="A134" s="14" t="str">
        <f t="shared" si="44"/>
        <v/>
      </c>
      <c r="B134" s="56" t="str">
        <f t="shared" ca="1" si="45"/>
        <v/>
      </c>
      <c r="C134" s="30" t="str">
        <f t="shared" si="46"/>
        <v/>
      </c>
      <c r="D134" s="10" t="str">
        <f t="shared" si="47"/>
        <v/>
      </c>
      <c r="E134" s="25" t="str">
        <f t="shared" ref="E134:E197" si="60">IF(A134="","",IF(D134="",IF(A135="",-(I133+G134)+FeeFinal,E133),D134))</f>
        <v/>
      </c>
      <c r="F134" s="31" t="str">
        <f t="shared" ref="F134:F197" si="61">IF(A134="","",ROUND(I133*C134/12,2))</f>
        <v/>
      </c>
      <c r="G134" s="31" t="str">
        <f t="shared" ref="G134:G197" si="62">IF(A134="","",IF(H133="Y",F134,G133+F134))</f>
        <v/>
      </c>
      <c r="H134" s="26" t="str">
        <f t="shared" ref="H134:H197" si="63">IF(A134="","",IF(MOD(MONTH(B134),3)=0,"Y",""))</f>
        <v/>
      </c>
      <c r="I134" s="25" t="str">
        <f t="shared" ref="I134:I197" si="64">IF(A134="","",IF(H134="Y",I133+E134+G134,I133+E134))</f>
        <v/>
      </c>
      <c r="K134" s="27" t="str">
        <f t="shared" ref="K134:K197" si="65">IF(A134="","",A134/12)</f>
        <v/>
      </c>
      <c r="L134" s="28" t="str">
        <f t="shared" si="48"/>
        <v/>
      </c>
      <c r="M134" s="29" t="str">
        <f t="shared" si="49"/>
        <v/>
      </c>
      <c r="N134" s="28" t="str">
        <f t="shared" si="50"/>
        <v/>
      </c>
      <c r="O134" s="29" t="str">
        <f t="shared" si="51"/>
        <v/>
      </c>
      <c r="P134" s="28" t="str">
        <f t="shared" si="52"/>
        <v/>
      </c>
      <c r="Q134" s="29" t="str">
        <f t="shared" si="53"/>
        <v/>
      </c>
      <c r="R134" s="28" t="str">
        <f t="shared" si="54"/>
        <v/>
      </c>
      <c r="S134" s="29" t="str">
        <f t="shared" si="55"/>
        <v/>
      </c>
      <c r="T134" s="28" t="str">
        <f t="shared" si="56"/>
        <v/>
      </c>
      <c r="U134" s="29" t="str">
        <f t="shared" si="57"/>
        <v/>
      </c>
      <c r="V134" s="28" t="str">
        <f t="shared" si="58"/>
        <v/>
      </c>
      <c r="W134" s="29" t="str">
        <f t="shared" si="59"/>
        <v/>
      </c>
    </row>
    <row r="135" spans="1:23" x14ac:dyDescent="0.25">
      <c r="A135" s="14" t="str">
        <f t="shared" si="44"/>
        <v/>
      </c>
      <c r="B135" s="56" t="str">
        <f t="shared" ca="1" si="45"/>
        <v/>
      </c>
      <c r="C135" s="30" t="str">
        <f t="shared" si="46"/>
        <v/>
      </c>
      <c r="D135" s="10" t="str">
        <f t="shared" si="47"/>
        <v/>
      </c>
      <c r="E135" s="25" t="str">
        <f t="shared" si="60"/>
        <v/>
      </c>
      <c r="F135" s="31" t="str">
        <f t="shared" si="61"/>
        <v/>
      </c>
      <c r="G135" s="31" t="str">
        <f t="shared" si="62"/>
        <v/>
      </c>
      <c r="H135" s="26" t="str">
        <f t="shared" si="63"/>
        <v/>
      </c>
      <c r="I135" s="25" t="str">
        <f t="shared" si="64"/>
        <v/>
      </c>
      <c r="K135" s="27" t="str">
        <f t="shared" si="65"/>
        <v/>
      </c>
      <c r="L135" s="28" t="str">
        <f t="shared" si="48"/>
        <v/>
      </c>
      <c r="M135" s="29" t="str">
        <f t="shared" si="49"/>
        <v/>
      </c>
      <c r="N135" s="28" t="str">
        <f t="shared" si="50"/>
        <v/>
      </c>
      <c r="O135" s="29" t="str">
        <f t="shared" si="51"/>
        <v/>
      </c>
      <c r="P135" s="28" t="str">
        <f t="shared" si="52"/>
        <v/>
      </c>
      <c r="Q135" s="29" t="str">
        <f t="shared" si="53"/>
        <v/>
      </c>
      <c r="R135" s="28" t="str">
        <f t="shared" si="54"/>
        <v/>
      </c>
      <c r="S135" s="29" t="str">
        <f t="shared" si="55"/>
        <v/>
      </c>
      <c r="T135" s="28" t="str">
        <f t="shared" si="56"/>
        <v/>
      </c>
      <c r="U135" s="29" t="str">
        <f t="shared" si="57"/>
        <v/>
      </c>
      <c r="V135" s="28" t="str">
        <f t="shared" si="58"/>
        <v/>
      </c>
      <c r="W135" s="29" t="str">
        <f t="shared" si="59"/>
        <v/>
      </c>
    </row>
    <row r="136" spans="1:23" x14ac:dyDescent="0.25">
      <c r="A136" s="14" t="str">
        <f t="shared" si="44"/>
        <v/>
      </c>
      <c r="B136" s="56" t="str">
        <f t="shared" ca="1" si="45"/>
        <v/>
      </c>
      <c r="C136" s="30" t="str">
        <f t="shared" si="46"/>
        <v/>
      </c>
      <c r="D136" s="10" t="str">
        <f t="shared" si="47"/>
        <v/>
      </c>
      <c r="E136" s="25" t="str">
        <f t="shared" si="60"/>
        <v/>
      </c>
      <c r="F136" s="31" t="str">
        <f t="shared" si="61"/>
        <v/>
      </c>
      <c r="G136" s="31" t="str">
        <f t="shared" si="62"/>
        <v/>
      </c>
      <c r="H136" s="26" t="str">
        <f t="shared" si="63"/>
        <v/>
      </c>
      <c r="I136" s="25" t="str">
        <f t="shared" si="64"/>
        <v/>
      </c>
      <c r="K136" s="27" t="str">
        <f t="shared" si="65"/>
        <v/>
      </c>
      <c r="L136" s="28" t="str">
        <f t="shared" si="48"/>
        <v/>
      </c>
      <c r="M136" s="29" t="str">
        <f t="shared" si="49"/>
        <v/>
      </c>
      <c r="N136" s="28" t="str">
        <f t="shared" si="50"/>
        <v/>
      </c>
      <c r="O136" s="29" t="str">
        <f t="shared" si="51"/>
        <v/>
      </c>
      <c r="P136" s="28" t="str">
        <f t="shared" si="52"/>
        <v/>
      </c>
      <c r="Q136" s="29" t="str">
        <f t="shared" si="53"/>
        <v/>
      </c>
      <c r="R136" s="28" t="str">
        <f t="shared" si="54"/>
        <v/>
      </c>
      <c r="S136" s="29" t="str">
        <f t="shared" si="55"/>
        <v/>
      </c>
      <c r="T136" s="28" t="str">
        <f t="shared" si="56"/>
        <v/>
      </c>
      <c r="U136" s="29" t="str">
        <f t="shared" si="57"/>
        <v/>
      </c>
      <c r="V136" s="28" t="str">
        <f t="shared" si="58"/>
        <v/>
      </c>
      <c r="W136" s="29" t="str">
        <f t="shared" si="59"/>
        <v/>
      </c>
    </row>
    <row r="137" spans="1:23" x14ac:dyDescent="0.25">
      <c r="A137" s="14" t="str">
        <f t="shared" si="44"/>
        <v/>
      </c>
      <c r="B137" s="56" t="str">
        <f t="shared" ca="1" si="45"/>
        <v/>
      </c>
      <c r="C137" s="30" t="str">
        <f t="shared" si="46"/>
        <v/>
      </c>
      <c r="D137" s="10" t="str">
        <f t="shared" si="47"/>
        <v/>
      </c>
      <c r="E137" s="25" t="str">
        <f t="shared" si="60"/>
        <v/>
      </c>
      <c r="F137" s="31" t="str">
        <f t="shared" si="61"/>
        <v/>
      </c>
      <c r="G137" s="31" t="str">
        <f t="shared" si="62"/>
        <v/>
      </c>
      <c r="H137" s="26" t="str">
        <f t="shared" si="63"/>
        <v/>
      </c>
      <c r="I137" s="25" t="str">
        <f t="shared" si="64"/>
        <v/>
      </c>
      <c r="K137" s="27" t="str">
        <f t="shared" si="65"/>
        <v/>
      </c>
      <c r="L137" s="28" t="str">
        <f t="shared" si="48"/>
        <v/>
      </c>
      <c r="M137" s="29" t="str">
        <f t="shared" si="49"/>
        <v/>
      </c>
      <c r="N137" s="28" t="str">
        <f t="shared" si="50"/>
        <v/>
      </c>
      <c r="O137" s="29" t="str">
        <f t="shared" si="51"/>
        <v/>
      </c>
      <c r="P137" s="28" t="str">
        <f t="shared" si="52"/>
        <v/>
      </c>
      <c r="Q137" s="29" t="str">
        <f t="shared" si="53"/>
        <v/>
      </c>
      <c r="R137" s="28" t="str">
        <f t="shared" si="54"/>
        <v/>
      </c>
      <c r="S137" s="29" t="str">
        <f t="shared" si="55"/>
        <v/>
      </c>
      <c r="T137" s="28" t="str">
        <f t="shared" si="56"/>
        <v/>
      </c>
      <c r="U137" s="29" t="str">
        <f t="shared" si="57"/>
        <v/>
      </c>
      <c r="V137" s="28" t="str">
        <f t="shared" si="58"/>
        <v/>
      </c>
      <c r="W137" s="29" t="str">
        <f t="shared" si="59"/>
        <v/>
      </c>
    </row>
    <row r="138" spans="1:23" x14ac:dyDescent="0.25">
      <c r="A138" s="14" t="str">
        <f t="shared" si="44"/>
        <v/>
      </c>
      <c r="B138" s="56" t="str">
        <f t="shared" ca="1" si="45"/>
        <v/>
      </c>
      <c r="C138" s="30" t="str">
        <f t="shared" si="46"/>
        <v/>
      </c>
      <c r="D138" s="10" t="str">
        <f t="shared" si="47"/>
        <v/>
      </c>
      <c r="E138" s="25" t="str">
        <f t="shared" si="60"/>
        <v/>
      </c>
      <c r="F138" s="31" t="str">
        <f t="shared" si="61"/>
        <v/>
      </c>
      <c r="G138" s="31" t="str">
        <f t="shared" si="62"/>
        <v/>
      </c>
      <c r="H138" s="26" t="str">
        <f t="shared" si="63"/>
        <v/>
      </c>
      <c r="I138" s="25" t="str">
        <f t="shared" si="64"/>
        <v/>
      </c>
      <c r="K138" s="27" t="str">
        <f t="shared" si="65"/>
        <v/>
      </c>
      <c r="L138" s="28" t="str">
        <f t="shared" si="48"/>
        <v/>
      </c>
      <c r="M138" s="29" t="str">
        <f t="shared" si="49"/>
        <v/>
      </c>
      <c r="N138" s="28" t="str">
        <f t="shared" si="50"/>
        <v/>
      </c>
      <c r="O138" s="29" t="str">
        <f t="shared" si="51"/>
        <v/>
      </c>
      <c r="P138" s="28" t="str">
        <f t="shared" si="52"/>
        <v/>
      </c>
      <c r="Q138" s="29" t="str">
        <f t="shared" si="53"/>
        <v/>
      </c>
      <c r="R138" s="28" t="str">
        <f t="shared" si="54"/>
        <v/>
      </c>
      <c r="S138" s="29" t="str">
        <f t="shared" si="55"/>
        <v/>
      </c>
      <c r="T138" s="28" t="str">
        <f t="shared" si="56"/>
        <v/>
      </c>
      <c r="U138" s="29" t="str">
        <f t="shared" si="57"/>
        <v/>
      </c>
      <c r="V138" s="28" t="str">
        <f t="shared" si="58"/>
        <v/>
      </c>
      <c r="W138" s="29" t="str">
        <f t="shared" si="59"/>
        <v/>
      </c>
    </row>
    <row r="139" spans="1:23" x14ac:dyDescent="0.25">
      <c r="A139" s="14" t="str">
        <f t="shared" si="44"/>
        <v/>
      </c>
      <c r="B139" s="56" t="str">
        <f t="shared" ca="1" si="45"/>
        <v/>
      </c>
      <c r="C139" s="30" t="str">
        <f t="shared" si="46"/>
        <v/>
      </c>
      <c r="D139" s="10" t="str">
        <f t="shared" si="47"/>
        <v/>
      </c>
      <c r="E139" s="25" t="str">
        <f t="shared" si="60"/>
        <v/>
      </c>
      <c r="F139" s="31" t="str">
        <f t="shared" si="61"/>
        <v/>
      </c>
      <c r="G139" s="31" t="str">
        <f t="shared" si="62"/>
        <v/>
      </c>
      <c r="H139" s="26" t="str">
        <f t="shared" si="63"/>
        <v/>
      </c>
      <c r="I139" s="25" t="str">
        <f t="shared" si="64"/>
        <v/>
      </c>
      <c r="K139" s="27" t="str">
        <f t="shared" si="65"/>
        <v/>
      </c>
      <c r="L139" s="28" t="str">
        <f t="shared" si="48"/>
        <v/>
      </c>
      <c r="M139" s="29" t="str">
        <f t="shared" si="49"/>
        <v/>
      </c>
      <c r="N139" s="28" t="str">
        <f t="shared" si="50"/>
        <v/>
      </c>
      <c r="O139" s="29" t="str">
        <f t="shared" si="51"/>
        <v/>
      </c>
      <c r="P139" s="28" t="str">
        <f t="shared" si="52"/>
        <v/>
      </c>
      <c r="Q139" s="29" t="str">
        <f t="shared" si="53"/>
        <v/>
      </c>
      <c r="R139" s="28" t="str">
        <f t="shared" si="54"/>
        <v/>
      </c>
      <c r="S139" s="29" t="str">
        <f t="shared" si="55"/>
        <v/>
      </c>
      <c r="T139" s="28" t="str">
        <f t="shared" si="56"/>
        <v/>
      </c>
      <c r="U139" s="29" t="str">
        <f t="shared" si="57"/>
        <v/>
      </c>
      <c r="V139" s="28" t="str">
        <f t="shared" si="58"/>
        <v/>
      </c>
      <c r="W139" s="29" t="str">
        <f t="shared" si="59"/>
        <v/>
      </c>
    </row>
    <row r="140" spans="1:23" x14ac:dyDescent="0.25">
      <c r="A140" s="14" t="str">
        <f t="shared" si="44"/>
        <v/>
      </c>
      <c r="B140" s="56" t="str">
        <f t="shared" ca="1" si="45"/>
        <v/>
      </c>
      <c r="C140" s="30" t="str">
        <f t="shared" si="46"/>
        <v/>
      </c>
      <c r="D140" s="10" t="str">
        <f t="shared" si="47"/>
        <v/>
      </c>
      <c r="E140" s="25" t="str">
        <f t="shared" si="60"/>
        <v/>
      </c>
      <c r="F140" s="31" t="str">
        <f t="shared" si="61"/>
        <v/>
      </c>
      <c r="G140" s="31" t="str">
        <f t="shared" si="62"/>
        <v/>
      </c>
      <c r="H140" s="26" t="str">
        <f t="shared" si="63"/>
        <v/>
      </c>
      <c r="I140" s="25" t="str">
        <f t="shared" si="64"/>
        <v/>
      </c>
      <c r="K140" s="27" t="str">
        <f t="shared" si="65"/>
        <v/>
      </c>
      <c r="L140" s="28" t="str">
        <f t="shared" si="48"/>
        <v/>
      </c>
      <c r="M140" s="29" t="str">
        <f t="shared" si="49"/>
        <v/>
      </c>
      <c r="N140" s="28" t="str">
        <f t="shared" si="50"/>
        <v/>
      </c>
      <c r="O140" s="29" t="str">
        <f t="shared" si="51"/>
        <v/>
      </c>
      <c r="P140" s="28" t="str">
        <f t="shared" si="52"/>
        <v/>
      </c>
      <c r="Q140" s="29" t="str">
        <f t="shared" si="53"/>
        <v/>
      </c>
      <c r="R140" s="28" t="str">
        <f t="shared" si="54"/>
        <v/>
      </c>
      <c r="S140" s="29" t="str">
        <f t="shared" si="55"/>
        <v/>
      </c>
      <c r="T140" s="28" t="str">
        <f t="shared" si="56"/>
        <v/>
      </c>
      <c r="U140" s="29" t="str">
        <f t="shared" si="57"/>
        <v/>
      </c>
      <c r="V140" s="28" t="str">
        <f t="shared" si="58"/>
        <v/>
      </c>
      <c r="W140" s="29" t="str">
        <f t="shared" si="59"/>
        <v/>
      </c>
    </row>
    <row r="141" spans="1:23" x14ac:dyDescent="0.25">
      <c r="A141" s="14" t="str">
        <f t="shared" si="44"/>
        <v/>
      </c>
      <c r="B141" s="56" t="str">
        <f t="shared" ca="1" si="45"/>
        <v/>
      </c>
      <c r="C141" s="30" t="str">
        <f t="shared" si="46"/>
        <v/>
      </c>
      <c r="D141" s="10" t="str">
        <f t="shared" si="47"/>
        <v/>
      </c>
      <c r="E141" s="25" t="str">
        <f t="shared" si="60"/>
        <v/>
      </c>
      <c r="F141" s="31" t="str">
        <f t="shared" si="61"/>
        <v/>
      </c>
      <c r="G141" s="31" t="str">
        <f t="shared" si="62"/>
        <v/>
      </c>
      <c r="H141" s="26" t="str">
        <f t="shared" si="63"/>
        <v/>
      </c>
      <c r="I141" s="25" t="str">
        <f t="shared" si="64"/>
        <v/>
      </c>
      <c r="K141" s="27" t="str">
        <f t="shared" si="65"/>
        <v/>
      </c>
      <c r="L141" s="28" t="str">
        <f t="shared" si="48"/>
        <v/>
      </c>
      <c r="M141" s="29" t="str">
        <f t="shared" si="49"/>
        <v/>
      </c>
      <c r="N141" s="28" t="str">
        <f t="shared" si="50"/>
        <v/>
      </c>
      <c r="O141" s="29" t="str">
        <f t="shared" si="51"/>
        <v/>
      </c>
      <c r="P141" s="28" t="str">
        <f t="shared" si="52"/>
        <v/>
      </c>
      <c r="Q141" s="29" t="str">
        <f t="shared" si="53"/>
        <v/>
      </c>
      <c r="R141" s="28" t="str">
        <f t="shared" si="54"/>
        <v/>
      </c>
      <c r="S141" s="29" t="str">
        <f t="shared" si="55"/>
        <v/>
      </c>
      <c r="T141" s="28" t="str">
        <f t="shared" si="56"/>
        <v/>
      </c>
      <c r="U141" s="29" t="str">
        <f t="shared" si="57"/>
        <v/>
      </c>
      <c r="V141" s="28" t="str">
        <f t="shared" si="58"/>
        <v/>
      </c>
      <c r="W141" s="29" t="str">
        <f t="shared" si="59"/>
        <v/>
      </c>
    </row>
    <row r="142" spans="1:23" x14ac:dyDescent="0.25">
      <c r="A142" s="14" t="str">
        <f t="shared" si="44"/>
        <v/>
      </c>
      <c r="B142" s="56" t="str">
        <f t="shared" ca="1" si="45"/>
        <v/>
      </c>
      <c r="C142" s="30" t="str">
        <f t="shared" si="46"/>
        <v/>
      </c>
      <c r="D142" s="10" t="str">
        <f t="shared" si="47"/>
        <v/>
      </c>
      <c r="E142" s="25" t="str">
        <f t="shared" si="60"/>
        <v/>
      </c>
      <c r="F142" s="31" t="str">
        <f t="shared" si="61"/>
        <v/>
      </c>
      <c r="G142" s="31" t="str">
        <f t="shared" si="62"/>
        <v/>
      </c>
      <c r="H142" s="26" t="str">
        <f t="shared" si="63"/>
        <v/>
      </c>
      <c r="I142" s="25" t="str">
        <f t="shared" si="64"/>
        <v/>
      </c>
      <c r="K142" s="27" t="str">
        <f t="shared" si="65"/>
        <v/>
      </c>
      <c r="L142" s="28" t="str">
        <f t="shared" si="48"/>
        <v/>
      </c>
      <c r="M142" s="29" t="str">
        <f t="shared" si="49"/>
        <v/>
      </c>
      <c r="N142" s="28" t="str">
        <f t="shared" si="50"/>
        <v/>
      </c>
      <c r="O142" s="29" t="str">
        <f t="shared" si="51"/>
        <v/>
      </c>
      <c r="P142" s="28" t="str">
        <f t="shared" si="52"/>
        <v/>
      </c>
      <c r="Q142" s="29" t="str">
        <f t="shared" si="53"/>
        <v/>
      </c>
      <c r="R142" s="28" t="str">
        <f t="shared" si="54"/>
        <v/>
      </c>
      <c r="S142" s="29" t="str">
        <f t="shared" si="55"/>
        <v/>
      </c>
      <c r="T142" s="28" t="str">
        <f t="shared" si="56"/>
        <v/>
      </c>
      <c r="U142" s="29" t="str">
        <f t="shared" si="57"/>
        <v/>
      </c>
      <c r="V142" s="28" t="str">
        <f t="shared" si="58"/>
        <v/>
      </c>
      <c r="W142" s="29" t="str">
        <f t="shared" si="59"/>
        <v/>
      </c>
    </row>
    <row r="143" spans="1:23" x14ac:dyDescent="0.25">
      <c r="A143" s="14" t="str">
        <f t="shared" si="44"/>
        <v/>
      </c>
      <c r="B143" s="56" t="str">
        <f t="shared" ca="1" si="45"/>
        <v/>
      </c>
      <c r="C143" s="30" t="str">
        <f t="shared" si="46"/>
        <v/>
      </c>
      <c r="D143" s="10" t="str">
        <f t="shared" si="47"/>
        <v/>
      </c>
      <c r="E143" s="25" t="str">
        <f t="shared" si="60"/>
        <v/>
      </c>
      <c r="F143" s="31" t="str">
        <f t="shared" si="61"/>
        <v/>
      </c>
      <c r="G143" s="31" t="str">
        <f t="shared" si="62"/>
        <v/>
      </c>
      <c r="H143" s="26" t="str">
        <f t="shared" si="63"/>
        <v/>
      </c>
      <c r="I143" s="25" t="str">
        <f t="shared" si="64"/>
        <v/>
      </c>
      <c r="K143" s="27" t="str">
        <f t="shared" si="65"/>
        <v/>
      </c>
      <c r="L143" s="28" t="str">
        <f t="shared" si="48"/>
        <v/>
      </c>
      <c r="M143" s="29" t="str">
        <f t="shared" si="49"/>
        <v/>
      </c>
      <c r="N143" s="28" t="str">
        <f t="shared" si="50"/>
        <v/>
      </c>
      <c r="O143" s="29" t="str">
        <f t="shared" si="51"/>
        <v/>
      </c>
      <c r="P143" s="28" t="str">
        <f t="shared" si="52"/>
        <v/>
      </c>
      <c r="Q143" s="29" t="str">
        <f t="shared" si="53"/>
        <v/>
      </c>
      <c r="R143" s="28" t="str">
        <f t="shared" si="54"/>
        <v/>
      </c>
      <c r="S143" s="29" t="str">
        <f t="shared" si="55"/>
        <v/>
      </c>
      <c r="T143" s="28" t="str">
        <f t="shared" si="56"/>
        <v/>
      </c>
      <c r="U143" s="29" t="str">
        <f t="shared" si="57"/>
        <v/>
      </c>
      <c r="V143" s="28" t="str">
        <f t="shared" si="58"/>
        <v/>
      </c>
      <c r="W143" s="29" t="str">
        <f t="shared" si="59"/>
        <v/>
      </c>
    </row>
    <row r="144" spans="1:23" x14ac:dyDescent="0.25">
      <c r="A144" s="14" t="str">
        <f t="shared" si="44"/>
        <v/>
      </c>
      <c r="B144" s="56" t="str">
        <f t="shared" ca="1" si="45"/>
        <v/>
      </c>
      <c r="C144" s="30" t="str">
        <f t="shared" si="46"/>
        <v/>
      </c>
      <c r="D144" s="10" t="str">
        <f t="shared" si="47"/>
        <v/>
      </c>
      <c r="E144" s="25" t="str">
        <f t="shared" si="60"/>
        <v/>
      </c>
      <c r="F144" s="31" t="str">
        <f t="shared" si="61"/>
        <v/>
      </c>
      <c r="G144" s="31" t="str">
        <f t="shared" si="62"/>
        <v/>
      </c>
      <c r="H144" s="26" t="str">
        <f t="shared" si="63"/>
        <v/>
      </c>
      <c r="I144" s="25" t="str">
        <f t="shared" si="64"/>
        <v/>
      </c>
      <c r="K144" s="27" t="str">
        <f t="shared" si="65"/>
        <v/>
      </c>
      <c r="L144" s="28" t="str">
        <f t="shared" si="48"/>
        <v/>
      </c>
      <c r="M144" s="29" t="str">
        <f t="shared" si="49"/>
        <v/>
      </c>
      <c r="N144" s="28" t="str">
        <f t="shared" si="50"/>
        <v/>
      </c>
      <c r="O144" s="29" t="str">
        <f t="shared" si="51"/>
        <v/>
      </c>
      <c r="P144" s="28" t="str">
        <f t="shared" si="52"/>
        <v/>
      </c>
      <c r="Q144" s="29" t="str">
        <f t="shared" si="53"/>
        <v/>
      </c>
      <c r="R144" s="28" t="str">
        <f t="shared" si="54"/>
        <v/>
      </c>
      <c r="S144" s="29" t="str">
        <f t="shared" si="55"/>
        <v/>
      </c>
      <c r="T144" s="28" t="str">
        <f t="shared" si="56"/>
        <v/>
      </c>
      <c r="U144" s="29" t="str">
        <f t="shared" si="57"/>
        <v/>
      </c>
      <c r="V144" s="28" t="str">
        <f t="shared" si="58"/>
        <v/>
      </c>
      <c r="W144" s="29" t="str">
        <f t="shared" si="59"/>
        <v/>
      </c>
    </row>
    <row r="145" spans="1:23" x14ac:dyDescent="0.25">
      <c r="A145" s="14" t="str">
        <f t="shared" si="44"/>
        <v/>
      </c>
      <c r="B145" s="56" t="str">
        <f t="shared" ca="1" si="45"/>
        <v/>
      </c>
      <c r="C145" s="30" t="str">
        <f t="shared" si="46"/>
        <v/>
      </c>
      <c r="D145" s="10" t="str">
        <f t="shared" si="47"/>
        <v/>
      </c>
      <c r="E145" s="25" t="str">
        <f t="shared" si="60"/>
        <v/>
      </c>
      <c r="F145" s="31" t="str">
        <f t="shared" si="61"/>
        <v/>
      </c>
      <c r="G145" s="31" t="str">
        <f t="shared" si="62"/>
        <v/>
      </c>
      <c r="H145" s="26" t="str">
        <f t="shared" si="63"/>
        <v/>
      </c>
      <c r="I145" s="25" t="str">
        <f t="shared" si="64"/>
        <v/>
      </c>
      <c r="K145" s="27" t="str">
        <f t="shared" si="65"/>
        <v/>
      </c>
      <c r="L145" s="28" t="str">
        <f t="shared" si="48"/>
        <v/>
      </c>
      <c r="M145" s="29" t="str">
        <f t="shared" si="49"/>
        <v/>
      </c>
      <c r="N145" s="28" t="str">
        <f t="shared" si="50"/>
        <v/>
      </c>
      <c r="O145" s="29" t="str">
        <f t="shared" si="51"/>
        <v/>
      </c>
      <c r="P145" s="28" t="str">
        <f t="shared" si="52"/>
        <v/>
      </c>
      <c r="Q145" s="29" t="str">
        <f t="shared" si="53"/>
        <v/>
      </c>
      <c r="R145" s="28" t="str">
        <f t="shared" si="54"/>
        <v/>
      </c>
      <c r="S145" s="29" t="str">
        <f t="shared" si="55"/>
        <v/>
      </c>
      <c r="T145" s="28" t="str">
        <f t="shared" si="56"/>
        <v/>
      </c>
      <c r="U145" s="29" t="str">
        <f t="shared" si="57"/>
        <v/>
      </c>
      <c r="V145" s="28" t="str">
        <f t="shared" si="58"/>
        <v/>
      </c>
      <c r="W145" s="29" t="str">
        <f t="shared" si="59"/>
        <v/>
      </c>
    </row>
    <row r="146" spans="1:23" x14ac:dyDescent="0.25">
      <c r="A146" s="14" t="str">
        <f t="shared" si="44"/>
        <v/>
      </c>
      <c r="B146" s="56" t="str">
        <f t="shared" ca="1" si="45"/>
        <v/>
      </c>
      <c r="C146" s="30" t="str">
        <f t="shared" si="46"/>
        <v/>
      </c>
      <c r="D146" s="10" t="str">
        <f t="shared" si="47"/>
        <v/>
      </c>
      <c r="E146" s="25" t="str">
        <f t="shared" si="60"/>
        <v/>
      </c>
      <c r="F146" s="31" t="str">
        <f t="shared" si="61"/>
        <v/>
      </c>
      <c r="G146" s="31" t="str">
        <f t="shared" si="62"/>
        <v/>
      </c>
      <c r="H146" s="26" t="str">
        <f t="shared" si="63"/>
        <v/>
      </c>
      <c r="I146" s="25" t="str">
        <f t="shared" si="64"/>
        <v/>
      </c>
      <c r="K146" s="27" t="str">
        <f t="shared" si="65"/>
        <v/>
      </c>
      <c r="L146" s="28" t="str">
        <f t="shared" si="48"/>
        <v/>
      </c>
      <c r="M146" s="29" t="str">
        <f t="shared" si="49"/>
        <v/>
      </c>
      <c r="N146" s="28" t="str">
        <f t="shared" si="50"/>
        <v/>
      </c>
      <c r="O146" s="29" t="str">
        <f t="shared" si="51"/>
        <v/>
      </c>
      <c r="P146" s="28" t="str">
        <f t="shared" si="52"/>
        <v/>
      </c>
      <c r="Q146" s="29" t="str">
        <f t="shared" si="53"/>
        <v/>
      </c>
      <c r="R146" s="28" t="str">
        <f t="shared" si="54"/>
        <v/>
      </c>
      <c r="S146" s="29" t="str">
        <f t="shared" si="55"/>
        <v/>
      </c>
      <c r="T146" s="28" t="str">
        <f t="shared" si="56"/>
        <v/>
      </c>
      <c r="U146" s="29" t="str">
        <f t="shared" si="57"/>
        <v/>
      </c>
      <c r="V146" s="28" t="str">
        <f t="shared" si="58"/>
        <v/>
      </c>
      <c r="W146" s="29" t="str">
        <f t="shared" si="59"/>
        <v/>
      </c>
    </row>
    <row r="147" spans="1:23" x14ac:dyDescent="0.25">
      <c r="A147" s="14" t="str">
        <f t="shared" si="44"/>
        <v/>
      </c>
      <c r="B147" s="56" t="str">
        <f t="shared" ca="1" si="45"/>
        <v/>
      </c>
      <c r="C147" s="30" t="str">
        <f t="shared" si="46"/>
        <v/>
      </c>
      <c r="D147" s="10" t="str">
        <f t="shared" si="47"/>
        <v/>
      </c>
      <c r="E147" s="25" t="str">
        <f t="shared" si="60"/>
        <v/>
      </c>
      <c r="F147" s="31" t="str">
        <f t="shared" si="61"/>
        <v/>
      </c>
      <c r="G147" s="31" t="str">
        <f t="shared" si="62"/>
        <v/>
      </c>
      <c r="H147" s="26" t="str">
        <f t="shared" si="63"/>
        <v/>
      </c>
      <c r="I147" s="25" t="str">
        <f t="shared" si="64"/>
        <v/>
      </c>
      <c r="K147" s="27" t="str">
        <f t="shared" si="65"/>
        <v/>
      </c>
      <c r="L147" s="28" t="str">
        <f t="shared" si="48"/>
        <v/>
      </c>
      <c r="M147" s="29" t="str">
        <f t="shared" si="49"/>
        <v/>
      </c>
      <c r="N147" s="28" t="str">
        <f t="shared" si="50"/>
        <v/>
      </c>
      <c r="O147" s="29" t="str">
        <f t="shared" si="51"/>
        <v/>
      </c>
      <c r="P147" s="28" t="str">
        <f t="shared" si="52"/>
        <v/>
      </c>
      <c r="Q147" s="29" t="str">
        <f t="shared" si="53"/>
        <v/>
      </c>
      <c r="R147" s="28" t="str">
        <f t="shared" si="54"/>
        <v/>
      </c>
      <c r="S147" s="29" t="str">
        <f t="shared" si="55"/>
        <v/>
      </c>
      <c r="T147" s="28" t="str">
        <f t="shared" si="56"/>
        <v/>
      </c>
      <c r="U147" s="29" t="str">
        <f t="shared" si="57"/>
        <v/>
      </c>
      <c r="V147" s="28" t="str">
        <f t="shared" si="58"/>
        <v/>
      </c>
      <c r="W147" s="29" t="str">
        <f t="shared" si="59"/>
        <v/>
      </c>
    </row>
    <row r="148" spans="1:23" x14ac:dyDescent="0.25">
      <c r="A148" s="14" t="str">
        <f t="shared" si="44"/>
        <v/>
      </c>
      <c r="B148" s="56" t="str">
        <f t="shared" ca="1" si="45"/>
        <v/>
      </c>
      <c r="C148" s="30" t="str">
        <f t="shared" si="46"/>
        <v/>
      </c>
      <c r="D148" s="10" t="str">
        <f t="shared" si="47"/>
        <v/>
      </c>
      <c r="E148" s="25" t="str">
        <f t="shared" si="60"/>
        <v/>
      </c>
      <c r="F148" s="31" t="str">
        <f t="shared" si="61"/>
        <v/>
      </c>
      <c r="G148" s="31" t="str">
        <f t="shared" si="62"/>
        <v/>
      </c>
      <c r="H148" s="26" t="str">
        <f t="shared" si="63"/>
        <v/>
      </c>
      <c r="I148" s="25" t="str">
        <f t="shared" si="64"/>
        <v/>
      </c>
      <c r="K148" s="27" t="str">
        <f t="shared" si="65"/>
        <v/>
      </c>
      <c r="L148" s="28" t="str">
        <f t="shared" si="48"/>
        <v/>
      </c>
      <c r="M148" s="29" t="str">
        <f t="shared" si="49"/>
        <v/>
      </c>
      <c r="N148" s="28" t="str">
        <f t="shared" si="50"/>
        <v/>
      </c>
      <c r="O148" s="29" t="str">
        <f t="shared" si="51"/>
        <v/>
      </c>
      <c r="P148" s="28" t="str">
        <f t="shared" si="52"/>
        <v/>
      </c>
      <c r="Q148" s="29" t="str">
        <f t="shared" si="53"/>
        <v/>
      </c>
      <c r="R148" s="28" t="str">
        <f t="shared" si="54"/>
        <v/>
      </c>
      <c r="S148" s="29" t="str">
        <f t="shared" si="55"/>
        <v/>
      </c>
      <c r="T148" s="28" t="str">
        <f t="shared" si="56"/>
        <v/>
      </c>
      <c r="U148" s="29" t="str">
        <f t="shared" si="57"/>
        <v/>
      </c>
      <c r="V148" s="28" t="str">
        <f t="shared" si="58"/>
        <v/>
      </c>
      <c r="W148" s="29" t="str">
        <f t="shared" si="59"/>
        <v/>
      </c>
    </row>
    <row r="149" spans="1:23" x14ac:dyDescent="0.25">
      <c r="A149" s="14" t="str">
        <f t="shared" si="44"/>
        <v/>
      </c>
      <c r="B149" s="56" t="str">
        <f t="shared" ca="1" si="45"/>
        <v/>
      </c>
      <c r="C149" s="30" t="str">
        <f t="shared" si="46"/>
        <v/>
      </c>
      <c r="D149" s="10" t="str">
        <f t="shared" si="47"/>
        <v/>
      </c>
      <c r="E149" s="25" t="str">
        <f t="shared" si="60"/>
        <v/>
      </c>
      <c r="F149" s="31" t="str">
        <f t="shared" si="61"/>
        <v/>
      </c>
      <c r="G149" s="31" t="str">
        <f t="shared" si="62"/>
        <v/>
      </c>
      <c r="H149" s="26" t="str">
        <f t="shared" si="63"/>
        <v/>
      </c>
      <c r="I149" s="25" t="str">
        <f t="shared" si="64"/>
        <v/>
      </c>
      <c r="K149" s="27" t="str">
        <f t="shared" si="65"/>
        <v/>
      </c>
      <c r="L149" s="28" t="str">
        <f t="shared" si="48"/>
        <v/>
      </c>
      <c r="M149" s="29" t="str">
        <f t="shared" si="49"/>
        <v/>
      </c>
      <c r="N149" s="28" t="str">
        <f t="shared" si="50"/>
        <v/>
      </c>
      <c r="O149" s="29" t="str">
        <f t="shared" si="51"/>
        <v/>
      </c>
      <c r="P149" s="28" t="str">
        <f t="shared" si="52"/>
        <v/>
      </c>
      <c r="Q149" s="29" t="str">
        <f t="shared" si="53"/>
        <v/>
      </c>
      <c r="R149" s="28" t="str">
        <f t="shared" si="54"/>
        <v/>
      </c>
      <c r="S149" s="29" t="str">
        <f t="shared" si="55"/>
        <v/>
      </c>
      <c r="T149" s="28" t="str">
        <f t="shared" si="56"/>
        <v/>
      </c>
      <c r="U149" s="29" t="str">
        <f t="shared" si="57"/>
        <v/>
      </c>
      <c r="V149" s="28" t="str">
        <f t="shared" si="58"/>
        <v/>
      </c>
      <c r="W149" s="29" t="str">
        <f t="shared" si="59"/>
        <v/>
      </c>
    </row>
    <row r="150" spans="1:23" x14ac:dyDescent="0.25">
      <c r="A150" s="14" t="str">
        <f t="shared" si="44"/>
        <v/>
      </c>
      <c r="B150" s="56" t="str">
        <f t="shared" ca="1" si="45"/>
        <v/>
      </c>
      <c r="C150" s="30" t="str">
        <f t="shared" si="46"/>
        <v/>
      </c>
      <c r="D150" s="10" t="str">
        <f t="shared" si="47"/>
        <v/>
      </c>
      <c r="E150" s="25" t="str">
        <f t="shared" si="60"/>
        <v/>
      </c>
      <c r="F150" s="31" t="str">
        <f t="shared" si="61"/>
        <v/>
      </c>
      <c r="G150" s="31" t="str">
        <f t="shared" si="62"/>
        <v/>
      </c>
      <c r="H150" s="26" t="str">
        <f t="shared" si="63"/>
        <v/>
      </c>
      <c r="I150" s="25" t="str">
        <f t="shared" si="64"/>
        <v/>
      </c>
      <c r="K150" s="27" t="str">
        <f t="shared" si="65"/>
        <v/>
      </c>
      <c r="L150" s="28" t="str">
        <f t="shared" si="48"/>
        <v/>
      </c>
      <c r="M150" s="29" t="str">
        <f t="shared" si="49"/>
        <v/>
      </c>
      <c r="N150" s="28" t="str">
        <f t="shared" si="50"/>
        <v/>
      </c>
      <c r="O150" s="29" t="str">
        <f t="shared" si="51"/>
        <v/>
      </c>
      <c r="P150" s="28" t="str">
        <f t="shared" si="52"/>
        <v/>
      </c>
      <c r="Q150" s="29" t="str">
        <f t="shared" si="53"/>
        <v/>
      </c>
      <c r="R150" s="28" t="str">
        <f t="shared" si="54"/>
        <v/>
      </c>
      <c r="S150" s="29" t="str">
        <f t="shared" si="55"/>
        <v/>
      </c>
      <c r="T150" s="28" t="str">
        <f t="shared" si="56"/>
        <v/>
      </c>
      <c r="U150" s="29" t="str">
        <f t="shared" si="57"/>
        <v/>
      </c>
      <c r="V150" s="28" t="str">
        <f t="shared" si="58"/>
        <v/>
      </c>
      <c r="W150" s="29" t="str">
        <f t="shared" si="59"/>
        <v/>
      </c>
    </row>
    <row r="151" spans="1:23" x14ac:dyDescent="0.25">
      <c r="A151" s="14" t="str">
        <f t="shared" si="44"/>
        <v/>
      </c>
      <c r="B151" s="56" t="str">
        <f t="shared" ca="1" si="45"/>
        <v/>
      </c>
      <c r="C151" s="30" t="str">
        <f t="shared" si="46"/>
        <v/>
      </c>
      <c r="D151" s="10" t="str">
        <f t="shared" si="47"/>
        <v/>
      </c>
      <c r="E151" s="25" t="str">
        <f t="shared" si="60"/>
        <v/>
      </c>
      <c r="F151" s="31" t="str">
        <f t="shared" si="61"/>
        <v/>
      </c>
      <c r="G151" s="31" t="str">
        <f t="shared" si="62"/>
        <v/>
      </c>
      <c r="H151" s="26" t="str">
        <f t="shared" si="63"/>
        <v/>
      </c>
      <c r="I151" s="25" t="str">
        <f t="shared" si="64"/>
        <v/>
      </c>
      <c r="K151" s="27" t="str">
        <f t="shared" si="65"/>
        <v/>
      </c>
      <c r="L151" s="28" t="str">
        <f t="shared" si="48"/>
        <v/>
      </c>
      <c r="M151" s="29" t="str">
        <f t="shared" si="49"/>
        <v/>
      </c>
      <c r="N151" s="28" t="str">
        <f t="shared" si="50"/>
        <v/>
      </c>
      <c r="O151" s="29" t="str">
        <f t="shared" si="51"/>
        <v/>
      </c>
      <c r="P151" s="28" t="str">
        <f t="shared" si="52"/>
        <v/>
      </c>
      <c r="Q151" s="29" t="str">
        <f t="shared" si="53"/>
        <v/>
      </c>
      <c r="R151" s="28" t="str">
        <f t="shared" si="54"/>
        <v/>
      </c>
      <c r="S151" s="29" t="str">
        <f t="shared" si="55"/>
        <v/>
      </c>
      <c r="T151" s="28" t="str">
        <f t="shared" si="56"/>
        <v/>
      </c>
      <c r="U151" s="29" t="str">
        <f t="shared" si="57"/>
        <v/>
      </c>
      <c r="V151" s="28" t="str">
        <f t="shared" si="58"/>
        <v/>
      </c>
      <c r="W151" s="29" t="str">
        <f t="shared" si="59"/>
        <v/>
      </c>
    </row>
    <row r="152" spans="1:23" x14ac:dyDescent="0.25">
      <c r="A152" s="14" t="str">
        <f t="shared" si="44"/>
        <v/>
      </c>
      <c r="B152" s="56" t="str">
        <f t="shared" ca="1" si="45"/>
        <v/>
      </c>
      <c r="C152" s="30" t="str">
        <f t="shared" si="46"/>
        <v/>
      </c>
      <c r="D152" s="10" t="str">
        <f t="shared" si="47"/>
        <v/>
      </c>
      <c r="E152" s="25" t="str">
        <f t="shared" si="60"/>
        <v/>
      </c>
      <c r="F152" s="31" t="str">
        <f t="shared" si="61"/>
        <v/>
      </c>
      <c r="G152" s="31" t="str">
        <f t="shared" si="62"/>
        <v/>
      </c>
      <c r="H152" s="26" t="str">
        <f t="shared" si="63"/>
        <v/>
      </c>
      <c r="I152" s="25" t="str">
        <f t="shared" si="64"/>
        <v/>
      </c>
      <c r="K152" s="27" t="str">
        <f t="shared" si="65"/>
        <v/>
      </c>
      <c r="L152" s="28" t="str">
        <f t="shared" si="48"/>
        <v/>
      </c>
      <c r="M152" s="29" t="str">
        <f t="shared" si="49"/>
        <v/>
      </c>
      <c r="N152" s="28" t="str">
        <f t="shared" si="50"/>
        <v/>
      </c>
      <c r="O152" s="29" t="str">
        <f t="shared" si="51"/>
        <v/>
      </c>
      <c r="P152" s="28" t="str">
        <f t="shared" si="52"/>
        <v/>
      </c>
      <c r="Q152" s="29" t="str">
        <f t="shared" si="53"/>
        <v/>
      </c>
      <c r="R152" s="28" t="str">
        <f t="shared" si="54"/>
        <v/>
      </c>
      <c r="S152" s="29" t="str">
        <f t="shared" si="55"/>
        <v/>
      </c>
      <c r="T152" s="28" t="str">
        <f t="shared" si="56"/>
        <v/>
      </c>
      <c r="U152" s="29" t="str">
        <f t="shared" si="57"/>
        <v/>
      </c>
      <c r="V152" s="28" t="str">
        <f t="shared" si="58"/>
        <v/>
      </c>
      <c r="W152" s="29" t="str">
        <f t="shared" si="59"/>
        <v/>
      </c>
    </row>
    <row r="153" spans="1:23" x14ac:dyDescent="0.25">
      <c r="A153" s="14" t="str">
        <f t="shared" si="44"/>
        <v/>
      </c>
      <c r="B153" s="56" t="str">
        <f t="shared" ca="1" si="45"/>
        <v/>
      </c>
      <c r="C153" s="30" t="str">
        <f t="shared" si="46"/>
        <v/>
      </c>
      <c r="D153" s="10" t="str">
        <f t="shared" si="47"/>
        <v/>
      </c>
      <c r="E153" s="25" t="str">
        <f t="shared" si="60"/>
        <v/>
      </c>
      <c r="F153" s="31" t="str">
        <f t="shared" si="61"/>
        <v/>
      </c>
      <c r="G153" s="31" t="str">
        <f t="shared" si="62"/>
        <v/>
      </c>
      <c r="H153" s="26" t="str">
        <f t="shared" si="63"/>
        <v/>
      </c>
      <c r="I153" s="25" t="str">
        <f t="shared" si="64"/>
        <v/>
      </c>
      <c r="K153" s="27" t="str">
        <f t="shared" si="65"/>
        <v/>
      </c>
      <c r="L153" s="28" t="str">
        <f t="shared" si="48"/>
        <v/>
      </c>
      <c r="M153" s="29" t="str">
        <f t="shared" si="49"/>
        <v/>
      </c>
      <c r="N153" s="28" t="str">
        <f t="shared" si="50"/>
        <v/>
      </c>
      <c r="O153" s="29" t="str">
        <f t="shared" si="51"/>
        <v/>
      </c>
      <c r="P153" s="28" t="str">
        <f t="shared" si="52"/>
        <v/>
      </c>
      <c r="Q153" s="29" t="str">
        <f t="shared" si="53"/>
        <v/>
      </c>
      <c r="R153" s="28" t="str">
        <f t="shared" si="54"/>
        <v/>
      </c>
      <c r="S153" s="29" t="str">
        <f t="shared" si="55"/>
        <v/>
      </c>
      <c r="T153" s="28" t="str">
        <f t="shared" si="56"/>
        <v/>
      </c>
      <c r="U153" s="29" t="str">
        <f t="shared" si="57"/>
        <v/>
      </c>
      <c r="V153" s="28" t="str">
        <f t="shared" si="58"/>
        <v/>
      </c>
      <c r="W153" s="29" t="str">
        <f t="shared" si="59"/>
        <v/>
      </c>
    </row>
    <row r="154" spans="1:23" x14ac:dyDescent="0.25">
      <c r="A154" s="14" t="str">
        <f t="shared" si="44"/>
        <v/>
      </c>
      <c r="B154" s="56" t="str">
        <f t="shared" ca="1" si="45"/>
        <v/>
      </c>
      <c r="C154" s="30" t="str">
        <f t="shared" si="46"/>
        <v/>
      </c>
      <c r="D154" s="10" t="str">
        <f t="shared" si="47"/>
        <v/>
      </c>
      <c r="E154" s="25" t="str">
        <f t="shared" si="60"/>
        <v/>
      </c>
      <c r="F154" s="31" t="str">
        <f t="shared" si="61"/>
        <v/>
      </c>
      <c r="G154" s="31" t="str">
        <f t="shared" si="62"/>
        <v/>
      </c>
      <c r="H154" s="26" t="str">
        <f t="shared" si="63"/>
        <v/>
      </c>
      <c r="I154" s="25" t="str">
        <f t="shared" si="64"/>
        <v/>
      </c>
      <c r="K154" s="27" t="str">
        <f t="shared" si="65"/>
        <v/>
      </c>
      <c r="L154" s="28" t="str">
        <f t="shared" si="48"/>
        <v/>
      </c>
      <c r="M154" s="29" t="str">
        <f t="shared" si="49"/>
        <v/>
      </c>
      <c r="N154" s="28" t="str">
        <f t="shared" si="50"/>
        <v/>
      </c>
      <c r="O154" s="29" t="str">
        <f t="shared" si="51"/>
        <v/>
      </c>
      <c r="P154" s="28" t="str">
        <f t="shared" si="52"/>
        <v/>
      </c>
      <c r="Q154" s="29" t="str">
        <f t="shared" si="53"/>
        <v/>
      </c>
      <c r="R154" s="28" t="str">
        <f t="shared" si="54"/>
        <v/>
      </c>
      <c r="S154" s="29" t="str">
        <f t="shared" si="55"/>
        <v/>
      </c>
      <c r="T154" s="28" t="str">
        <f t="shared" si="56"/>
        <v/>
      </c>
      <c r="U154" s="29" t="str">
        <f t="shared" si="57"/>
        <v/>
      </c>
      <c r="V154" s="28" t="str">
        <f t="shared" si="58"/>
        <v/>
      </c>
      <c r="W154" s="29" t="str">
        <f t="shared" si="59"/>
        <v/>
      </c>
    </row>
    <row r="155" spans="1:23" x14ac:dyDescent="0.25">
      <c r="A155" s="14" t="str">
        <f t="shared" si="44"/>
        <v/>
      </c>
      <c r="B155" s="56" t="str">
        <f t="shared" ca="1" si="45"/>
        <v/>
      </c>
      <c r="C155" s="30" t="str">
        <f t="shared" si="46"/>
        <v/>
      </c>
      <c r="D155" s="10" t="str">
        <f t="shared" si="47"/>
        <v/>
      </c>
      <c r="E155" s="25" t="str">
        <f t="shared" si="60"/>
        <v/>
      </c>
      <c r="F155" s="31" t="str">
        <f t="shared" si="61"/>
        <v/>
      </c>
      <c r="G155" s="31" t="str">
        <f t="shared" si="62"/>
        <v/>
      </c>
      <c r="H155" s="26" t="str">
        <f t="shared" si="63"/>
        <v/>
      </c>
      <c r="I155" s="25" t="str">
        <f t="shared" si="64"/>
        <v/>
      </c>
      <c r="K155" s="27" t="str">
        <f t="shared" si="65"/>
        <v/>
      </c>
      <c r="L155" s="28" t="str">
        <f t="shared" si="48"/>
        <v/>
      </c>
      <c r="M155" s="29" t="str">
        <f t="shared" si="49"/>
        <v/>
      </c>
      <c r="N155" s="28" t="str">
        <f t="shared" si="50"/>
        <v/>
      </c>
      <c r="O155" s="29" t="str">
        <f t="shared" si="51"/>
        <v/>
      </c>
      <c r="P155" s="28" t="str">
        <f t="shared" si="52"/>
        <v/>
      </c>
      <c r="Q155" s="29" t="str">
        <f t="shared" si="53"/>
        <v/>
      </c>
      <c r="R155" s="28" t="str">
        <f t="shared" si="54"/>
        <v/>
      </c>
      <c r="S155" s="29" t="str">
        <f t="shared" si="55"/>
        <v/>
      </c>
      <c r="T155" s="28" t="str">
        <f t="shared" si="56"/>
        <v/>
      </c>
      <c r="U155" s="29" t="str">
        <f t="shared" si="57"/>
        <v/>
      </c>
      <c r="V155" s="28" t="str">
        <f t="shared" si="58"/>
        <v/>
      </c>
      <c r="W155" s="29" t="str">
        <f t="shared" si="59"/>
        <v/>
      </c>
    </row>
    <row r="156" spans="1:23" x14ac:dyDescent="0.25">
      <c r="A156" s="14" t="str">
        <f t="shared" si="44"/>
        <v/>
      </c>
      <c r="B156" s="56" t="str">
        <f t="shared" ca="1" si="45"/>
        <v/>
      </c>
      <c r="C156" s="30" t="str">
        <f t="shared" si="46"/>
        <v/>
      </c>
      <c r="D156" s="10" t="str">
        <f t="shared" si="47"/>
        <v/>
      </c>
      <c r="E156" s="25" t="str">
        <f t="shared" si="60"/>
        <v/>
      </c>
      <c r="F156" s="31" t="str">
        <f t="shared" si="61"/>
        <v/>
      </c>
      <c r="G156" s="31" t="str">
        <f t="shared" si="62"/>
        <v/>
      </c>
      <c r="H156" s="26" t="str">
        <f t="shared" si="63"/>
        <v/>
      </c>
      <c r="I156" s="25" t="str">
        <f t="shared" si="64"/>
        <v/>
      </c>
      <c r="K156" s="27" t="str">
        <f t="shared" si="65"/>
        <v/>
      </c>
      <c r="L156" s="28" t="str">
        <f t="shared" si="48"/>
        <v/>
      </c>
      <c r="M156" s="29" t="str">
        <f t="shared" si="49"/>
        <v/>
      </c>
      <c r="N156" s="28" t="str">
        <f t="shared" si="50"/>
        <v/>
      </c>
      <c r="O156" s="29" t="str">
        <f t="shared" si="51"/>
        <v/>
      </c>
      <c r="P156" s="28" t="str">
        <f t="shared" si="52"/>
        <v/>
      </c>
      <c r="Q156" s="29" t="str">
        <f t="shared" si="53"/>
        <v/>
      </c>
      <c r="R156" s="28" t="str">
        <f t="shared" si="54"/>
        <v/>
      </c>
      <c r="S156" s="29" t="str">
        <f t="shared" si="55"/>
        <v/>
      </c>
      <c r="T156" s="28" t="str">
        <f t="shared" si="56"/>
        <v/>
      </c>
      <c r="U156" s="29" t="str">
        <f t="shared" si="57"/>
        <v/>
      </c>
      <c r="V156" s="28" t="str">
        <f t="shared" si="58"/>
        <v/>
      </c>
      <c r="W156" s="29" t="str">
        <f t="shared" si="59"/>
        <v/>
      </c>
    </row>
    <row r="157" spans="1:23" x14ac:dyDescent="0.25">
      <c r="A157" s="14" t="str">
        <f t="shared" si="44"/>
        <v/>
      </c>
      <c r="B157" s="56" t="str">
        <f t="shared" ca="1" si="45"/>
        <v/>
      </c>
      <c r="C157" s="30" t="str">
        <f t="shared" si="46"/>
        <v/>
      </c>
      <c r="D157" s="10" t="str">
        <f t="shared" si="47"/>
        <v/>
      </c>
      <c r="E157" s="25" t="str">
        <f t="shared" si="60"/>
        <v/>
      </c>
      <c r="F157" s="31" t="str">
        <f t="shared" si="61"/>
        <v/>
      </c>
      <c r="G157" s="31" t="str">
        <f t="shared" si="62"/>
        <v/>
      </c>
      <c r="H157" s="26" t="str">
        <f t="shared" si="63"/>
        <v/>
      </c>
      <c r="I157" s="25" t="str">
        <f t="shared" si="64"/>
        <v/>
      </c>
      <c r="K157" s="27" t="str">
        <f t="shared" si="65"/>
        <v/>
      </c>
      <c r="L157" s="28" t="str">
        <f t="shared" si="48"/>
        <v/>
      </c>
      <c r="M157" s="29" t="str">
        <f t="shared" si="49"/>
        <v/>
      </c>
      <c r="N157" s="28" t="str">
        <f t="shared" si="50"/>
        <v/>
      </c>
      <c r="O157" s="29" t="str">
        <f t="shared" si="51"/>
        <v/>
      </c>
      <c r="P157" s="28" t="str">
        <f t="shared" si="52"/>
        <v/>
      </c>
      <c r="Q157" s="29" t="str">
        <f t="shared" si="53"/>
        <v/>
      </c>
      <c r="R157" s="28" t="str">
        <f t="shared" si="54"/>
        <v/>
      </c>
      <c r="S157" s="29" t="str">
        <f t="shared" si="55"/>
        <v/>
      </c>
      <c r="T157" s="28" t="str">
        <f t="shared" si="56"/>
        <v/>
      </c>
      <c r="U157" s="29" t="str">
        <f t="shared" si="57"/>
        <v/>
      </c>
      <c r="V157" s="28" t="str">
        <f t="shared" si="58"/>
        <v/>
      </c>
      <c r="W157" s="29" t="str">
        <f t="shared" si="59"/>
        <v/>
      </c>
    </row>
    <row r="158" spans="1:23" x14ac:dyDescent="0.25">
      <c r="A158" s="14" t="str">
        <f t="shared" si="44"/>
        <v/>
      </c>
      <c r="B158" s="56" t="str">
        <f t="shared" ca="1" si="45"/>
        <v/>
      </c>
      <c r="C158" s="30" t="str">
        <f t="shared" si="46"/>
        <v/>
      </c>
      <c r="D158" s="10" t="str">
        <f t="shared" si="47"/>
        <v/>
      </c>
      <c r="E158" s="25" t="str">
        <f t="shared" si="60"/>
        <v/>
      </c>
      <c r="F158" s="31" t="str">
        <f t="shared" si="61"/>
        <v/>
      </c>
      <c r="G158" s="31" t="str">
        <f t="shared" si="62"/>
        <v/>
      </c>
      <c r="H158" s="26" t="str">
        <f t="shared" si="63"/>
        <v/>
      </c>
      <c r="I158" s="25" t="str">
        <f t="shared" si="64"/>
        <v/>
      </c>
      <c r="K158" s="27" t="str">
        <f t="shared" si="65"/>
        <v/>
      </c>
      <c r="L158" s="28" t="str">
        <f t="shared" si="48"/>
        <v/>
      </c>
      <c r="M158" s="29" t="str">
        <f t="shared" si="49"/>
        <v/>
      </c>
      <c r="N158" s="28" t="str">
        <f t="shared" si="50"/>
        <v/>
      </c>
      <c r="O158" s="29" t="str">
        <f t="shared" si="51"/>
        <v/>
      </c>
      <c r="P158" s="28" t="str">
        <f t="shared" si="52"/>
        <v/>
      </c>
      <c r="Q158" s="29" t="str">
        <f t="shared" si="53"/>
        <v/>
      </c>
      <c r="R158" s="28" t="str">
        <f t="shared" si="54"/>
        <v/>
      </c>
      <c r="S158" s="29" t="str">
        <f t="shared" si="55"/>
        <v/>
      </c>
      <c r="T158" s="28" t="str">
        <f t="shared" si="56"/>
        <v/>
      </c>
      <c r="U158" s="29" t="str">
        <f t="shared" si="57"/>
        <v/>
      </c>
      <c r="V158" s="28" t="str">
        <f t="shared" si="58"/>
        <v/>
      </c>
      <c r="W158" s="29" t="str">
        <f t="shared" si="59"/>
        <v/>
      </c>
    </row>
    <row r="159" spans="1:23" x14ac:dyDescent="0.25">
      <c r="A159" s="14" t="str">
        <f t="shared" si="44"/>
        <v/>
      </c>
      <c r="B159" s="56" t="str">
        <f t="shared" ca="1" si="45"/>
        <v/>
      </c>
      <c r="C159" s="30" t="str">
        <f t="shared" si="46"/>
        <v/>
      </c>
      <c r="D159" s="10" t="str">
        <f t="shared" si="47"/>
        <v/>
      </c>
      <c r="E159" s="25" t="str">
        <f t="shared" si="60"/>
        <v/>
      </c>
      <c r="F159" s="31" t="str">
        <f t="shared" si="61"/>
        <v/>
      </c>
      <c r="G159" s="31" t="str">
        <f t="shared" si="62"/>
        <v/>
      </c>
      <c r="H159" s="26" t="str">
        <f t="shared" si="63"/>
        <v/>
      </c>
      <c r="I159" s="25" t="str">
        <f t="shared" si="64"/>
        <v/>
      </c>
      <c r="K159" s="27" t="str">
        <f t="shared" si="65"/>
        <v/>
      </c>
      <c r="L159" s="28" t="str">
        <f t="shared" si="48"/>
        <v/>
      </c>
      <c r="M159" s="29" t="str">
        <f t="shared" si="49"/>
        <v/>
      </c>
      <c r="N159" s="28" t="str">
        <f t="shared" si="50"/>
        <v/>
      </c>
      <c r="O159" s="29" t="str">
        <f t="shared" si="51"/>
        <v/>
      </c>
      <c r="P159" s="28" t="str">
        <f t="shared" si="52"/>
        <v/>
      </c>
      <c r="Q159" s="29" t="str">
        <f t="shared" si="53"/>
        <v/>
      </c>
      <c r="R159" s="28" t="str">
        <f t="shared" si="54"/>
        <v/>
      </c>
      <c r="S159" s="29" t="str">
        <f t="shared" si="55"/>
        <v/>
      </c>
      <c r="T159" s="28" t="str">
        <f t="shared" si="56"/>
        <v/>
      </c>
      <c r="U159" s="29" t="str">
        <f t="shared" si="57"/>
        <v/>
      </c>
      <c r="V159" s="28" t="str">
        <f t="shared" si="58"/>
        <v/>
      </c>
      <c r="W159" s="29" t="str">
        <f t="shared" si="59"/>
        <v/>
      </c>
    </row>
    <row r="160" spans="1:23" x14ac:dyDescent="0.25">
      <c r="A160" s="14" t="str">
        <f t="shared" si="44"/>
        <v/>
      </c>
      <c r="B160" s="56" t="str">
        <f t="shared" ca="1" si="45"/>
        <v/>
      </c>
      <c r="C160" s="30" t="str">
        <f t="shared" si="46"/>
        <v/>
      </c>
      <c r="D160" s="10" t="str">
        <f t="shared" si="47"/>
        <v/>
      </c>
      <c r="E160" s="25" t="str">
        <f t="shared" si="60"/>
        <v/>
      </c>
      <c r="F160" s="31" t="str">
        <f t="shared" si="61"/>
        <v/>
      </c>
      <c r="G160" s="31" t="str">
        <f t="shared" si="62"/>
        <v/>
      </c>
      <c r="H160" s="26" t="str">
        <f t="shared" si="63"/>
        <v/>
      </c>
      <c r="I160" s="25" t="str">
        <f t="shared" si="64"/>
        <v/>
      </c>
      <c r="K160" s="27" t="str">
        <f t="shared" si="65"/>
        <v/>
      </c>
      <c r="L160" s="28" t="str">
        <f t="shared" si="48"/>
        <v/>
      </c>
      <c r="M160" s="29" t="str">
        <f t="shared" si="49"/>
        <v/>
      </c>
      <c r="N160" s="28" t="str">
        <f t="shared" si="50"/>
        <v/>
      </c>
      <c r="O160" s="29" t="str">
        <f t="shared" si="51"/>
        <v/>
      </c>
      <c r="P160" s="28" t="str">
        <f t="shared" si="52"/>
        <v/>
      </c>
      <c r="Q160" s="29" t="str">
        <f t="shared" si="53"/>
        <v/>
      </c>
      <c r="R160" s="28" t="str">
        <f t="shared" si="54"/>
        <v/>
      </c>
      <c r="S160" s="29" t="str">
        <f t="shared" si="55"/>
        <v/>
      </c>
      <c r="T160" s="28" t="str">
        <f t="shared" si="56"/>
        <v/>
      </c>
      <c r="U160" s="29" t="str">
        <f t="shared" si="57"/>
        <v/>
      </c>
      <c r="V160" s="28" t="str">
        <f t="shared" si="58"/>
        <v/>
      </c>
      <c r="W160" s="29" t="str">
        <f t="shared" si="59"/>
        <v/>
      </c>
    </row>
    <row r="161" spans="1:23" x14ac:dyDescent="0.25">
      <c r="A161" s="14" t="str">
        <f t="shared" si="44"/>
        <v/>
      </c>
      <c r="B161" s="56" t="str">
        <f t="shared" ca="1" si="45"/>
        <v/>
      </c>
      <c r="C161" s="30" t="str">
        <f t="shared" si="46"/>
        <v/>
      </c>
      <c r="D161" s="10" t="str">
        <f t="shared" si="47"/>
        <v/>
      </c>
      <c r="E161" s="25" t="str">
        <f t="shared" si="60"/>
        <v/>
      </c>
      <c r="F161" s="31" t="str">
        <f t="shared" si="61"/>
        <v/>
      </c>
      <c r="G161" s="31" t="str">
        <f t="shared" si="62"/>
        <v/>
      </c>
      <c r="H161" s="26" t="str">
        <f t="shared" si="63"/>
        <v/>
      </c>
      <c r="I161" s="25" t="str">
        <f t="shared" si="64"/>
        <v/>
      </c>
      <c r="K161" s="27" t="str">
        <f t="shared" si="65"/>
        <v/>
      </c>
      <c r="L161" s="28" t="str">
        <f t="shared" si="48"/>
        <v/>
      </c>
      <c r="M161" s="29" t="str">
        <f t="shared" si="49"/>
        <v/>
      </c>
      <c r="N161" s="28" t="str">
        <f t="shared" si="50"/>
        <v/>
      </c>
      <c r="O161" s="29" t="str">
        <f t="shared" si="51"/>
        <v/>
      </c>
      <c r="P161" s="28" t="str">
        <f t="shared" si="52"/>
        <v/>
      </c>
      <c r="Q161" s="29" t="str">
        <f t="shared" si="53"/>
        <v/>
      </c>
      <c r="R161" s="28" t="str">
        <f t="shared" si="54"/>
        <v/>
      </c>
      <c r="S161" s="29" t="str">
        <f t="shared" si="55"/>
        <v/>
      </c>
      <c r="T161" s="28" t="str">
        <f t="shared" si="56"/>
        <v/>
      </c>
      <c r="U161" s="29" t="str">
        <f t="shared" si="57"/>
        <v/>
      </c>
      <c r="V161" s="28" t="str">
        <f t="shared" si="58"/>
        <v/>
      </c>
      <c r="W161" s="29" t="str">
        <f t="shared" si="59"/>
        <v/>
      </c>
    </row>
    <row r="162" spans="1:23" x14ac:dyDescent="0.25">
      <c r="A162" s="14" t="str">
        <f t="shared" si="44"/>
        <v/>
      </c>
      <c r="B162" s="56" t="str">
        <f t="shared" ca="1" si="45"/>
        <v/>
      </c>
      <c r="C162" s="30" t="str">
        <f t="shared" si="46"/>
        <v/>
      </c>
      <c r="D162" s="10" t="str">
        <f t="shared" si="47"/>
        <v/>
      </c>
      <c r="E162" s="25" t="str">
        <f t="shared" si="60"/>
        <v/>
      </c>
      <c r="F162" s="31" t="str">
        <f t="shared" si="61"/>
        <v/>
      </c>
      <c r="G162" s="31" t="str">
        <f t="shared" si="62"/>
        <v/>
      </c>
      <c r="H162" s="26" t="str">
        <f t="shared" si="63"/>
        <v/>
      </c>
      <c r="I162" s="25" t="str">
        <f t="shared" si="64"/>
        <v/>
      </c>
      <c r="K162" s="27" t="str">
        <f t="shared" si="65"/>
        <v/>
      </c>
      <c r="L162" s="28" t="str">
        <f t="shared" si="48"/>
        <v/>
      </c>
      <c r="M162" s="29" t="str">
        <f t="shared" si="49"/>
        <v/>
      </c>
      <c r="N162" s="28" t="str">
        <f t="shared" si="50"/>
        <v/>
      </c>
      <c r="O162" s="29" t="str">
        <f t="shared" si="51"/>
        <v/>
      </c>
      <c r="P162" s="28" t="str">
        <f t="shared" si="52"/>
        <v/>
      </c>
      <c r="Q162" s="29" t="str">
        <f t="shared" si="53"/>
        <v/>
      </c>
      <c r="R162" s="28" t="str">
        <f t="shared" si="54"/>
        <v/>
      </c>
      <c r="S162" s="29" t="str">
        <f t="shared" si="55"/>
        <v/>
      </c>
      <c r="T162" s="28" t="str">
        <f t="shared" si="56"/>
        <v/>
      </c>
      <c r="U162" s="29" t="str">
        <f t="shared" si="57"/>
        <v/>
      </c>
      <c r="V162" s="28" t="str">
        <f t="shared" si="58"/>
        <v/>
      </c>
      <c r="W162" s="29" t="str">
        <f t="shared" si="59"/>
        <v/>
      </c>
    </row>
    <row r="163" spans="1:23" x14ac:dyDescent="0.25">
      <c r="A163" s="14" t="str">
        <f t="shared" si="44"/>
        <v/>
      </c>
      <c r="B163" s="56" t="str">
        <f t="shared" ca="1" si="45"/>
        <v/>
      </c>
      <c r="C163" s="30" t="str">
        <f t="shared" si="46"/>
        <v/>
      </c>
      <c r="D163" s="10" t="str">
        <f t="shared" si="47"/>
        <v/>
      </c>
      <c r="E163" s="25" t="str">
        <f t="shared" si="60"/>
        <v/>
      </c>
      <c r="F163" s="31" t="str">
        <f t="shared" si="61"/>
        <v/>
      </c>
      <c r="G163" s="31" t="str">
        <f t="shared" si="62"/>
        <v/>
      </c>
      <c r="H163" s="26" t="str">
        <f t="shared" si="63"/>
        <v/>
      </c>
      <c r="I163" s="25" t="str">
        <f t="shared" si="64"/>
        <v/>
      </c>
      <c r="K163" s="27" t="str">
        <f t="shared" si="65"/>
        <v/>
      </c>
      <c r="L163" s="28" t="str">
        <f t="shared" si="48"/>
        <v/>
      </c>
      <c r="M163" s="29" t="str">
        <f t="shared" si="49"/>
        <v/>
      </c>
      <c r="N163" s="28" t="str">
        <f t="shared" si="50"/>
        <v/>
      </c>
      <c r="O163" s="29" t="str">
        <f t="shared" si="51"/>
        <v/>
      </c>
      <c r="P163" s="28" t="str">
        <f t="shared" si="52"/>
        <v/>
      </c>
      <c r="Q163" s="29" t="str">
        <f t="shared" si="53"/>
        <v/>
      </c>
      <c r="R163" s="28" t="str">
        <f t="shared" si="54"/>
        <v/>
      </c>
      <c r="S163" s="29" t="str">
        <f t="shared" si="55"/>
        <v/>
      </c>
      <c r="T163" s="28" t="str">
        <f t="shared" si="56"/>
        <v/>
      </c>
      <c r="U163" s="29" t="str">
        <f t="shared" si="57"/>
        <v/>
      </c>
      <c r="V163" s="28" t="str">
        <f t="shared" si="58"/>
        <v/>
      </c>
      <c r="W163" s="29" t="str">
        <f t="shared" si="59"/>
        <v/>
      </c>
    </row>
    <row r="164" spans="1:23" x14ac:dyDescent="0.25">
      <c r="A164" s="14" t="str">
        <f t="shared" si="44"/>
        <v/>
      </c>
      <c r="B164" s="56" t="str">
        <f t="shared" ca="1" si="45"/>
        <v/>
      </c>
      <c r="C164" s="30" t="str">
        <f t="shared" si="46"/>
        <v/>
      </c>
      <c r="D164" s="10" t="str">
        <f t="shared" si="47"/>
        <v/>
      </c>
      <c r="E164" s="25" t="str">
        <f t="shared" si="60"/>
        <v/>
      </c>
      <c r="F164" s="31" t="str">
        <f t="shared" si="61"/>
        <v/>
      </c>
      <c r="G164" s="31" t="str">
        <f t="shared" si="62"/>
        <v/>
      </c>
      <c r="H164" s="26" t="str">
        <f t="shared" si="63"/>
        <v/>
      </c>
      <c r="I164" s="25" t="str">
        <f t="shared" si="64"/>
        <v/>
      </c>
      <c r="K164" s="27" t="str">
        <f t="shared" si="65"/>
        <v/>
      </c>
      <c r="L164" s="28" t="str">
        <f t="shared" si="48"/>
        <v/>
      </c>
      <c r="M164" s="29" t="str">
        <f t="shared" si="49"/>
        <v/>
      </c>
      <c r="N164" s="28" t="str">
        <f t="shared" si="50"/>
        <v/>
      </c>
      <c r="O164" s="29" t="str">
        <f t="shared" si="51"/>
        <v/>
      </c>
      <c r="P164" s="28" t="str">
        <f t="shared" si="52"/>
        <v/>
      </c>
      <c r="Q164" s="29" t="str">
        <f t="shared" si="53"/>
        <v/>
      </c>
      <c r="R164" s="28" t="str">
        <f t="shared" si="54"/>
        <v/>
      </c>
      <c r="S164" s="29" t="str">
        <f t="shared" si="55"/>
        <v/>
      </c>
      <c r="T164" s="28" t="str">
        <f t="shared" si="56"/>
        <v/>
      </c>
      <c r="U164" s="29" t="str">
        <f t="shared" si="57"/>
        <v/>
      </c>
      <c r="V164" s="28" t="str">
        <f t="shared" si="58"/>
        <v/>
      </c>
      <c r="W164" s="29" t="str">
        <f t="shared" si="59"/>
        <v/>
      </c>
    </row>
    <row r="165" spans="1:23" x14ac:dyDescent="0.25">
      <c r="A165" s="14" t="str">
        <f t="shared" si="44"/>
        <v/>
      </c>
      <c r="B165" s="56" t="str">
        <f t="shared" ca="1" si="45"/>
        <v/>
      </c>
      <c r="C165" s="30" t="str">
        <f t="shared" si="46"/>
        <v/>
      </c>
      <c r="D165" s="10" t="str">
        <f t="shared" si="47"/>
        <v/>
      </c>
      <c r="E165" s="25" t="str">
        <f t="shared" si="60"/>
        <v/>
      </c>
      <c r="F165" s="31" t="str">
        <f t="shared" si="61"/>
        <v/>
      </c>
      <c r="G165" s="31" t="str">
        <f t="shared" si="62"/>
        <v/>
      </c>
      <c r="H165" s="26" t="str">
        <f t="shared" si="63"/>
        <v/>
      </c>
      <c r="I165" s="25" t="str">
        <f t="shared" si="64"/>
        <v/>
      </c>
      <c r="K165" s="27" t="str">
        <f t="shared" si="65"/>
        <v/>
      </c>
      <c r="L165" s="28" t="str">
        <f t="shared" si="48"/>
        <v/>
      </c>
      <c r="M165" s="29" t="str">
        <f t="shared" si="49"/>
        <v/>
      </c>
      <c r="N165" s="28" t="str">
        <f t="shared" si="50"/>
        <v/>
      </c>
      <c r="O165" s="29" t="str">
        <f t="shared" si="51"/>
        <v/>
      </c>
      <c r="P165" s="28" t="str">
        <f t="shared" si="52"/>
        <v/>
      </c>
      <c r="Q165" s="29" t="str">
        <f t="shared" si="53"/>
        <v/>
      </c>
      <c r="R165" s="28" t="str">
        <f t="shared" si="54"/>
        <v/>
      </c>
      <c r="S165" s="29" t="str">
        <f t="shared" si="55"/>
        <v/>
      </c>
      <c r="T165" s="28" t="str">
        <f t="shared" si="56"/>
        <v/>
      </c>
      <c r="U165" s="29" t="str">
        <f t="shared" si="57"/>
        <v/>
      </c>
      <c r="V165" s="28" t="str">
        <f t="shared" si="58"/>
        <v/>
      </c>
      <c r="W165" s="29" t="str">
        <f t="shared" si="59"/>
        <v/>
      </c>
    </row>
    <row r="166" spans="1:23" x14ac:dyDescent="0.25">
      <c r="A166" s="14" t="str">
        <f t="shared" si="44"/>
        <v/>
      </c>
      <c r="B166" s="56" t="str">
        <f t="shared" ca="1" si="45"/>
        <v/>
      </c>
      <c r="C166" s="30" t="str">
        <f t="shared" si="46"/>
        <v/>
      </c>
      <c r="D166" s="10" t="str">
        <f t="shared" si="47"/>
        <v/>
      </c>
      <c r="E166" s="25" t="str">
        <f t="shared" si="60"/>
        <v/>
      </c>
      <c r="F166" s="31" t="str">
        <f t="shared" si="61"/>
        <v/>
      </c>
      <c r="G166" s="31" t="str">
        <f t="shared" si="62"/>
        <v/>
      </c>
      <c r="H166" s="26" t="str">
        <f t="shared" si="63"/>
        <v/>
      </c>
      <c r="I166" s="25" t="str">
        <f t="shared" si="64"/>
        <v/>
      </c>
      <c r="K166" s="27" t="str">
        <f t="shared" si="65"/>
        <v/>
      </c>
      <c r="L166" s="28" t="str">
        <f t="shared" si="48"/>
        <v/>
      </c>
      <c r="M166" s="29" t="str">
        <f t="shared" si="49"/>
        <v/>
      </c>
      <c r="N166" s="28" t="str">
        <f t="shared" si="50"/>
        <v/>
      </c>
      <c r="O166" s="29" t="str">
        <f t="shared" si="51"/>
        <v/>
      </c>
      <c r="P166" s="28" t="str">
        <f t="shared" si="52"/>
        <v/>
      </c>
      <c r="Q166" s="29" t="str">
        <f t="shared" si="53"/>
        <v/>
      </c>
      <c r="R166" s="28" t="str">
        <f t="shared" si="54"/>
        <v/>
      </c>
      <c r="S166" s="29" t="str">
        <f t="shared" si="55"/>
        <v/>
      </c>
      <c r="T166" s="28" t="str">
        <f t="shared" si="56"/>
        <v/>
      </c>
      <c r="U166" s="29" t="str">
        <f t="shared" si="57"/>
        <v/>
      </c>
      <c r="V166" s="28" t="str">
        <f t="shared" si="58"/>
        <v/>
      </c>
      <c r="W166" s="29" t="str">
        <f t="shared" si="59"/>
        <v/>
      </c>
    </row>
    <row r="167" spans="1:23" x14ac:dyDescent="0.25">
      <c r="A167" s="14" t="str">
        <f t="shared" si="44"/>
        <v/>
      </c>
      <c r="B167" s="56" t="str">
        <f t="shared" ca="1" si="45"/>
        <v/>
      </c>
      <c r="C167" s="30" t="str">
        <f t="shared" si="46"/>
        <v/>
      </c>
      <c r="D167" s="10" t="str">
        <f t="shared" si="47"/>
        <v/>
      </c>
      <c r="E167" s="25" t="str">
        <f t="shared" si="60"/>
        <v/>
      </c>
      <c r="F167" s="31" t="str">
        <f t="shared" si="61"/>
        <v/>
      </c>
      <c r="G167" s="31" t="str">
        <f t="shared" si="62"/>
        <v/>
      </c>
      <c r="H167" s="26" t="str">
        <f t="shared" si="63"/>
        <v/>
      </c>
      <c r="I167" s="25" t="str">
        <f t="shared" si="64"/>
        <v/>
      </c>
      <c r="K167" s="27" t="str">
        <f t="shared" si="65"/>
        <v/>
      </c>
      <c r="L167" s="28" t="str">
        <f t="shared" si="48"/>
        <v/>
      </c>
      <c r="M167" s="29" t="str">
        <f t="shared" si="49"/>
        <v/>
      </c>
      <c r="N167" s="28" t="str">
        <f t="shared" si="50"/>
        <v/>
      </c>
      <c r="O167" s="29" t="str">
        <f t="shared" si="51"/>
        <v/>
      </c>
      <c r="P167" s="28" t="str">
        <f t="shared" si="52"/>
        <v/>
      </c>
      <c r="Q167" s="29" t="str">
        <f t="shared" si="53"/>
        <v/>
      </c>
      <c r="R167" s="28" t="str">
        <f t="shared" si="54"/>
        <v/>
      </c>
      <c r="S167" s="29" t="str">
        <f t="shared" si="55"/>
        <v/>
      </c>
      <c r="T167" s="28" t="str">
        <f t="shared" si="56"/>
        <v/>
      </c>
      <c r="U167" s="29" t="str">
        <f t="shared" si="57"/>
        <v/>
      </c>
      <c r="V167" s="28" t="str">
        <f t="shared" si="58"/>
        <v/>
      </c>
      <c r="W167" s="29" t="str">
        <f t="shared" si="59"/>
        <v/>
      </c>
    </row>
    <row r="168" spans="1:23" x14ac:dyDescent="0.25">
      <c r="A168" s="14" t="str">
        <f t="shared" si="44"/>
        <v/>
      </c>
      <c r="B168" s="56" t="str">
        <f t="shared" ca="1" si="45"/>
        <v/>
      </c>
      <c r="C168" s="30" t="str">
        <f t="shared" si="46"/>
        <v/>
      </c>
      <c r="D168" s="10" t="str">
        <f t="shared" si="47"/>
        <v/>
      </c>
      <c r="E168" s="25" t="str">
        <f t="shared" si="60"/>
        <v/>
      </c>
      <c r="F168" s="31" t="str">
        <f t="shared" si="61"/>
        <v/>
      </c>
      <c r="G168" s="31" t="str">
        <f t="shared" si="62"/>
        <v/>
      </c>
      <c r="H168" s="26" t="str">
        <f t="shared" si="63"/>
        <v/>
      </c>
      <c r="I168" s="25" t="str">
        <f t="shared" si="64"/>
        <v/>
      </c>
      <c r="K168" s="27" t="str">
        <f t="shared" si="65"/>
        <v/>
      </c>
      <c r="L168" s="28" t="str">
        <f t="shared" si="48"/>
        <v/>
      </c>
      <c r="M168" s="29" t="str">
        <f t="shared" si="49"/>
        <v/>
      </c>
      <c r="N168" s="28" t="str">
        <f t="shared" si="50"/>
        <v/>
      </c>
      <c r="O168" s="29" t="str">
        <f t="shared" si="51"/>
        <v/>
      </c>
      <c r="P168" s="28" t="str">
        <f t="shared" si="52"/>
        <v/>
      </c>
      <c r="Q168" s="29" t="str">
        <f t="shared" si="53"/>
        <v/>
      </c>
      <c r="R168" s="28" t="str">
        <f t="shared" si="54"/>
        <v/>
      </c>
      <c r="S168" s="29" t="str">
        <f t="shared" si="55"/>
        <v/>
      </c>
      <c r="T168" s="28" t="str">
        <f t="shared" si="56"/>
        <v/>
      </c>
      <c r="U168" s="29" t="str">
        <f t="shared" si="57"/>
        <v/>
      </c>
      <c r="V168" s="28" t="str">
        <f t="shared" si="58"/>
        <v/>
      </c>
      <c r="W168" s="29" t="str">
        <f t="shared" si="59"/>
        <v/>
      </c>
    </row>
    <row r="169" spans="1:23" x14ac:dyDescent="0.25">
      <c r="A169" s="14" t="str">
        <f t="shared" si="44"/>
        <v/>
      </c>
      <c r="B169" s="56" t="str">
        <f t="shared" ca="1" si="45"/>
        <v/>
      </c>
      <c r="C169" s="30" t="str">
        <f t="shared" si="46"/>
        <v/>
      </c>
      <c r="D169" s="10" t="str">
        <f t="shared" si="47"/>
        <v/>
      </c>
      <c r="E169" s="25" t="str">
        <f t="shared" si="60"/>
        <v/>
      </c>
      <c r="F169" s="31" t="str">
        <f t="shared" si="61"/>
        <v/>
      </c>
      <c r="G169" s="31" t="str">
        <f t="shared" si="62"/>
        <v/>
      </c>
      <c r="H169" s="26" t="str">
        <f t="shared" si="63"/>
        <v/>
      </c>
      <c r="I169" s="25" t="str">
        <f t="shared" si="64"/>
        <v/>
      </c>
      <c r="K169" s="27" t="str">
        <f t="shared" si="65"/>
        <v/>
      </c>
      <c r="L169" s="28" t="str">
        <f t="shared" si="48"/>
        <v/>
      </c>
      <c r="M169" s="29" t="str">
        <f t="shared" si="49"/>
        <v/>
      </c>
      <c r="N169" s="28" t="str">
        <f t="shared" si="50"/>
        <v/>
      </c>
      <c r="O169" s="29" t="str">
        <f t="shared" si="51"/>
        <v/>
      </c>
      <c r="P169" s="28" t="str">
        <f t="shared" si="52"/>
        <v/>
      </c>
      <c r="Q169" s="29" t="str">
        <f t="shared" si="53"/>
        <v/>
      </c>
      <c r="R169" s="28" t="str">
        <f t="shared" si="54"/>
        <v/>
      </c>
      <c r="S169" s="29" t="str">
        <f t="shared" si="55"/>
        <v/>
      </c>
      <c r="T169" s="28" t="str">
        <f t="shared" si="56"/>
        <v/>
      </c>
      <c r="U169" s="29" t="str">
        <f t="shared" si="57"/>
        <v/>
      </c>
      <c r="V169" s="28" t="str">
        <f t="shared" si="58"/>
        <v/>
      </c>
      <c r="W169" s="29" t="str">
        <f t="shared" si="59"/>
        <v/>
      </c>
    </row>
    <row r="170" spans="1:23" x14ac:dyDescent="0.25">
      <c r="A170" s="14" t="str">
        <f t="shared" si="44"/>
        <v/>
      </c>
      <c r="B170" s="56" t="str">
        <f t="shared" ca="1" si="45"/>
        <v/>
      </c>
      <c r="C170" s="30" t="str">
        <f t="shared" si="46"/>
        <v/>
      </c>
      <c r="D170" s="10" t="str">
        <f t="shared" si="47"/>
        <v/>
      </c>
      <c r="E170" s="25" t="str">
        <f t="shared" si="60"/>
        <v/>
      </c>
      <c r="F170" s="31" t="str">
        <f t="shared" si="61"/>
        <v/>
      </c>
      <c r="G170" s="31" t="str">
        <f t="shared" si="62"/>
        <v/>
      </c>
      <c r="H170" s="26" t="str">
        <f t="shared" si="63"/>
        <v/>
      </c>
      <c r="I170" s="25" t="str">
        <f t="shared" si="64"/>
        <v/>
      </c>
      <c r="K170" s="27" t="str">
        <f t="shared" si="65"/>
        <v/>
      </c>
      <c r="L170" s="28" t="str">
        <f t="shared" si="48"/>
        <v/>
      </c>
      <c r="M170" s="29" t="str">
        <f t="shared" si="49"/>
        <v/>
      </c>
      <c r="N170" s="28" t="str">
        <f t="shared" si="50"/>
        <v/>
      </c>
      <c r="O170" s="29" t="str">
        <f t="shared" si="51"/>
        <v/>
      </c>
      <c r="P170" s="28" t="str">
        <f t="shared" si="52"/>
        <v/>
      </c>
      <c r="Q170" s="29" t="str">
        <f t="shared" si="53"/>
        <v/>
      </c>
      <c r="R170" s="28" t="str">
        <f t="shared" si="54"/>
        <v/>
      </c>
      <c r="S170" s="29" t="str">
        <f t="shared" si="55"/>
        <v/>
      </c>
      <c r="T170" s="28" t="str">
        <f t="shared" si="56"/>
        <v/>
      </c>
      <c r="U170" s="29" t="str">
        <f t="shared" si="57"/>
        <v/>
      </c>
      <c r="V170" s="28" t="str">
        <f t="shared" si="58"/>
        <v/>
      </c>
      <c r="W170" s="29" t="str">
        <f t="shared" si="59"/>
        <v/>
      </c>
    </row>
    <row r="171" spans="1:23" x14ac:dyDescent="0.25">
      <c r="A171" s="14" t="str">
        <f t="shared" si="44"/>
        <v/>
      </c>
      <c r="B171" s="56" t="str">
        <f t="shared" ca="1" si="45"/>
        <v/>
      </c>
      <c r="C171" s="30" t="str">
        <f t="shared" si="46"/>
        <v/>
      </c>
      <c r="D171" s="10" t="str">
        <f t="shared" si="47"/>
        <v/>
      </c>
      <c r="E171" s="25" t="str">
        <f t="shared" si="60"/>
        <v/>
      </c>
      <c r="F171" s="31" t="str">
        <f t="shared" si="61"/>
        <v/>
      </c>
      <c r="G171" s="31" t="str">
        <f t="shared" si="62"/>
        <v/>
      </c>
      <c r="H171" s="26" t="str">
        <f t="shared" si="63"/>
        <v/>
      </c>
      <c r="I171" s="25" t="str">
        <f t="shared" si="64"/>
        <v/>
      </c>
      <c r="K171" s="27" t="str">
        <f t="shared" si="65"/>
        <v/>
      </c>
      <c r="L171" s="28" t="str">
        <f t="shared" si="48"/>
        <v/>
      </c>
      <c r="M171" s="29" t="str">
        <f t="shared" si="49"/>
        <v/>
      </c>
      <c r="N171" s="28" t="str">
        <f t="shared" si="50"/>
        <v/>
      </c>
      <c r="O171" s="29" t="str">
        <f t="shared" si="51"/>
        <v/>
      </c>
      <c r="P171" s="28" t="str">
        <f t="shared" si="52"/>
        <v/>
      </c>
      <c r="Q171" s="29" t="str">
        <f t="shared" si="53"/>
        <v/>
      </c>
      <c r="R171" s="28" t="str">
        <f t="shared" si="54"/>
        <v/>
      </c>
      <c r="S171" s="29" t="str">
        <f t="shared" si="55"/>
        <v/>
      </c>
      <c r="T171" s="28" t="str">
        <f t="shared" si="56"/>
        <v/>
      </c>
      <c r="U171" s="29" t="str">
        <f t="shared" si="57"/>
        <v/>
      </c>
      <c r="V171" s="28" t="str">
        <f t="shared" si="58"/>
        <v/>
      </c>
      <c r="W171" s="29" t="str">
        <f t="shared" si="59"/>
        <v/>
      </c>
    </row>
    <row r="172" spans="1:23" x14ac:dyDescent="0.25">
      <c r="A172" s="14" t="str">
        <f t="shared" si="44"/>
        <v/>
      </c>
      <c r="B172" s="56" t="str">
        <f t="shared" ca="1" si="45"/>
        <v/>
      </c>
      <c r="C172" s="30" t="str">
        <f t="shared" si="46"/>
        <v/>
      </c>
      <c r="D172" s="10" t="str">
        <f t="shared" si="47"/>
        <v/>
      </c>
      <c r="E172" s="25" t="str">
        <f t="shared" si="60"/>
        <v/>
      </c>
      <c r="F172" s="31" t="str">
        <f t="shared" si="61"/>
        <v/>
      </c>
      <c r="G172" s="31" t="str">
        <f t="shared" si="62"/>
        <v/>
      </c>
      <c r="H172" s="26" t="str">
        <f t="shared" si="63"/>
        <v/>
      </c>
      <c r="I172" s="25" t="str">
        <f t="shared" si="64"/>
        <v/>
      </c>
      <c r="K172" s="27" t="str">
        <f t="shared" si="65"/>
        <v/>
      </c>
      <c r="L172" s="28" t="str">
        <f t="shared" si="48"/>
        <v/>
      </c>
      <c r="M172" s="29" t="str">
        <f t="shared" si="49"/>
        <v/>
      </c>
      <c r="N172" s="28" t="str">
        <f t="shared" si="50"/>
        <v/>
      </c>
      <c r="O172" s="29" t="str">
        <f t="shared" si="51"/>
        <v/>
      </c>
      <c r="P172" s="28" t="str">
        <f t="shared" si="52"/>
        <v/>
      </c>
      <c r="Q172" s="29" t="str">
        <f t="shared" si="53"/>
        <v/>
      </c>
      <c r="R172" s="28" t="str">
        <f t="shared" si="54"/>
        <v/>
      </c>
      <c r="S172" s="29" t="str">
        <f t="shared" si="55"/>
        <v/>
      </c>
      <c r="T172" s="28" t="str">
        <f t="shared" si="56"/>
        <v/>
      </c>
      <c r="U172" s="29" t="str">
        <f t="shared" si="57"/>
        <v/>
      </c>
      <c r="V172" s="28" t="str">
        <f t="shared" si="58"/>
        <v/>
      </c>
      <c r="W172" s="29" t="str">
        <f t="shared" si="59"/>
        <v/>
      </c>
    </row>
    <row r="173" spans="1:23" x14ac:dyDescent="0.25">
      <c r="A173" s="14" t="str">
        <f t="shared" si="44"/>
        <v/>
      </c>
      <c r="B173" s="56" t="str">
        <f t="shared" ca="1" si="45"/>
        <v/>
      </c>
      <c r="C173" s="30" t="str">
        <f t="shared" si="46"/>
        <v/>
      </c>
      <c r="D173" s="10" t="str">
        <f t="shared" si="47"/>
        <v/>
      </c>
      <c r="E173" s="25" t="str">
        <f t="shared" si="60"/>
        <v/>
      </c>
      <c r="F173" s="31" t="str">
        <f t="shared" si="61"/>
        <v/>
      </c>
      <c r="G173" s="31" t="str">
        <f t="shared" si="62"/>
        <v/>
      </c>
      <c r="H173" s="26" t="str">
        <f t="shared" si="63"/>
        <v/>
      </c>
      <c r="I173" s="25" t="str">
        <f t="shared" si="64"/>
        <v/>
      </c>
      <c r="K173" s="27" t="str">
        <f t="shared" si="65"/>
        <v/>
      </c>
      <c r="L173" s="28" t="str">
        <f t="shared" si="48"/>
        <v/>
      </c>
      <c r="M173" s="29" t="str">
        <f t="shared" si="49"/>
        <v/>
      </c>
      <c r="N173" s="28" t="str">
        <f t="shared" si="50"/>
        <v/>
      </c>
      <c r="O173" s="29" t="str">
        <f t="shared" si="51"/>
        <v/>
      </c>
      <c r="P173" s="28" t="str">
        <f t="shared" si="52"/>
        <v/>
      </c>
      <c r="Q173" s="29" t="str">
        <f t="shared" si="53"/>
        <v/>
      </c>
      <c r="R173" s="28" t="str">
        <f t="shared" si="54"/>
        <v/>
      </c>
      <c r="S173" s="29" t="str">
        <f t="shared" si="55"/>
        <v/>
      </c>
      <c r="T173" s="28" t="str">
        <f t="shared" si="56"/>
        <v/>
      </c>
      <c r="U173" s="29" t="str">
        <f t="shared" si="57"/>
        <v/>
      </c>
      <c r="V173" s="28" t="str">
        <f t="shared" si="58"/>
        <v/>
      </c>
      <c r="W173" s="29" t="str">
        <f t="shared" si="59"/>
        <v/>
      </c>
    </row>
    <row r="174" spans="1:23" x14ac:dyDescent="0.25">
      <c r="A174" s="14" t="str">
        <f t="shared" si="44"/>
        <v/>
      </c>
      <c r="B174" s="56" t="str">
        <f t="shared" ca="1" si="45"/>
        <v/>
      </c>
      <c r="C174" s="30" t="str">
        <f t="shared" si="46"/>
        <v/>
      </c>
      <c r="D174" s="10" t="str">
        <f t="shared" si="47"/>
        <v/>
      </c>
      <c r="E174" s="25" t="str">
        <f t="shared" si="60"/>
        <v/>
      </c>
      <c r="F174" s="31" t="str">
        <f t="shared" si="61"/>
        <v/>
      </c>
      <c r="G174" s="31" t="str">
        <f t="shared" si="62"/>
        <v/>
      </c>
      <c r="H174" s="26" t="str">
        <f t="shared" si="63"/>
        <v/>
      </c>
      <c r="I174" s="25" t="str">
        <f t="shared" si="64"/>
        <v/>
      </c>
      <c r="K174" s="27" t="str">
        <f t="shared" si="65"/>
        <v/>
      </c>
      <c r="L174" s="28" t="str">
        <f t="shared" si="48"/>
        <v/>
      </c>
      <c r="M174" s="29" t="str">
        <f t="shared" si="49"/>
        <v/>
      </c>
      <c r="N174" s="28" t="str">
        <f t="shared" si="50"/>
        <v/>
      </c>
      <c r="O174" s="29" t="str">
        <f t="shared" si="51"/>
        <v/>
      </c>
      <c r="P174" s="28" t="str">
        <f t="shared" si="52"/>
        <v/>
      </c>
      <c r="Q174" s="29" t="str">
        <f t="shared" si="53"/>
        <v/>
      </c>
      <c r="R174" s="28" t="str">
        <f t="shared" si="54"/>
        <v/>
      </c>
      <c r="S174" s="29" t="str">
        <f t="shared" si="55"/>
        <v/>
      </c>
      <c r="T174" s="28" t="str">
        <f t="shared" si="56"/>
        <v/>
      </c>
      <c r="U174" s="29" t="str">
        <f t="shared" si="57"/>
        <v/>
      </c>
      <c r="V174" s="28" t="str">
        <f t="shared" si="58"/>
        <v/>
      </c>
      <c r="W174" s="29" t="str">
        <f t="shared" si="59"/>
        <v/>
      </c>
    </row>
    <row r="175" spans="1:23" x14ac:dyDescent="0.25">
      <c r="A175" s="14" t="str">
        <f t="shared" si="44"/>
        <v/>
      </c>
      <c r="B175" s="56" t="str">
        <f t="shared" ca="1" si="45"/>
        <v/>
      </c>
      <c r="C175" s="30" t="str">
        <f t="shared" si="46"/>
        <v/>
      </c>
      <c r="D175" s="10" t="str">
        <f t="shared" si="47"/>
        <v/>
      </c>
      <c r="E175" s="25" t="str">
        <f t="shared" si="60"/>
        <v/>
      </c>
      <c r="F175" s="31" t="str">
        <f t="shared" si="61"/>
        <v/>
      </c>
      <c r="G175" s="31" t="str">
        <f t="shared" si="62"/>
        <v/>
      </c>
      <c r="H175" s="26" t="str">
        <f t="shared" si="63"/>
        <v/>
      </c>
      <c r="I175" s="25" t="str">
        <f t="shared" si="64"/>
        <v/>
      </c>
      <c r="K175" s="27" t="str">
        <f t="shared" si="65"/>
        <v/>
      </c>
      <c r="L175" s="28" t="str">
        <f t="shared" si="48"/>
        <v/>
      </c>
      <c r="M175" s="29" t="str">
        <f t="shared" si="49"/>
        <v/>
      </c>
      <c r="N175" s="28" t="str">
        <f t="shared" si="50"/>
        <v/>
      </c>
      <c r="O175" s="29" t="str">
        <f t="shared" si="51"/>
        <v/>
      </c>
      <c r="P175" s="28" t="str">
        <f t="shared" si="52"/>
        <v/>
      </c>
      <c r="Q175" s="29" t="str">
        <f t="shared" si="53"/>
        <v/>
      </c>
      <c r="R175" s="28" t="str">
        <f t="shared" si="54"/>
        <v/>
      </c>
      <c r="S175" s="29" t="str">
        <f t="shared" si="55"/>
        <v/>
      </c>
      <c r="T175" s="28" t="str">
        <f t="shared" si="56"/>
        <v/>
      </c>
      <c r="U175" s="29" t="str">
        <f t="shared" si="57"/>
        <v/>
      </c>
      <c r="V175" s="28" t="str">
        <f t="shared" si="58"/>
        <v/>
      </c>
      <c r="W175" s="29" t="str">
        <f t="shared" si="59"/>
        <v/>
      </c>
    </row>
    <row r="176" spans="1:23" x14ac:dyDescent="0.25">
      <c r="A176" s="14" t="str">
        <f t="shared" si="44"/>
        <v/>
      </c>
      <c r="B176" s="56" t="str">
        <f t="shared" ca="1" si="45"/>
        <v/>
      </c>
      <c r="C176" s="30" t="str">
        <f t="shared" si="46"/>
        <v/>
      </c>
      <c r="D176" s="10" t="str">
        <f t="shared" si="47"/>
        <v/>
      </c>
      <c r="E176" s="25" t="str">
        <f t="shared" si="60"/>
        <v/>
      </c>
      <c r="F176" s="31" t="str">
        <f t="shared" si="61"/>
        <v/>
      </c>
      <c r="G176" s="31" t="str">
        <f t="shared" si="62"/>
        <v/>
      </c>
      <c r="H176" s="26" t="str">
        <f t="shared" si="63"/>
        <v/>
      </c>
      <c r="I176" s="25" t="str">
        <f t="shared" si="64"/>
        <v/>
      </c>
      <c r="K176" s="27" t="str">
        <f t="shared" si="65"/>
        <v/>
      </c>
      <c r="L176" s="28" t="str">
        <f t="shared" si="48"/>
        <v/>
      </c>
      <c r="M176" s="29" t="str">
        <f t="shared" si="49"/>
        <v/>
      </c>
      <c r="N176" s="28" t="str">
        <f t="shared" si="50"/>
        <v/>
      </c>
      <c r="O176" s="29" t="str">
        <f t="shared" si="51"/>
        <v/>
      </c>
      <c r="P176" s="28" t="str">
        <f t="shared" si="52"/>
        <v/>
      </c>
      <c r="Q176" s="29" t="str">
        <f t="shared" si="53"/>
        <v/>
      </c>
      <c r="R176" s="28" t="str">
        <f t="shared" si="54"/>
        <v/>
      </c>
      <c r="S176" s="29" t="str">
        <f t="shared" si="55"/>
        <v/>
      </c>
      <c r="T176" s="28" t="str">
        <f t="shared" si="56"/>
        <v/>
      </c>
      <c r="U176" s="29" t="str">
        <f t="shared" si="57"/>
        <v/>
      </c>
      <c r="V176" s="28" t="str">
        <f t="shared" si="58"/>
        <v/>
      </c>
      <c r="W176" s="29" t="str">
        <f t="shared" si="59"/>
        <v/>
      </c>
    </row>
    <row r="177" spans="1:23" x14ac:dyDescent="0.25">
      <c r="A177" s="14" t="str">
        <f t="shared" si="44"/>
        <v/>
      </c>
      <c r="B177" s="56" t="str">
        <f t="shared" ca="1" si="45"/>
        <v/>
      </c>
      <c r="C177" s="30" t="str">
        <f t="shared" si="46"/>
        <v/>
      </c>
      <c r="D177" s="10" t="str">
        <f t="shared" si="47"/>
        <v/>
      </c>
      <c r="E177" s="25" t="str">
        <f t="shared" si="60"/>
        <v/>
      </c>
      <c r="F177" s="31" t="str">
        <f t="shared" si="61"/>
        <v/>
      </c>
      <c r="G177" s="31" t="str">
        <f t="shared" si="62"/>
        <v/>
      </c>
      <c r="H177" s="26" t="str">
        <f t="shared" si="63"/>
        <v/>
      </c>
      <c r="I177" s="25" t="str">
        <f t="shared" si="64"/>
        <v/>
      </c>
      <c r="K177" s="27" t="str">
        <f t="shared" si="65"/>
        <v/>
      </c>
      <c r="L177" s="28" t="str">
        <f t="shared" si="48"/>
        <v/>
      </c>
      <c r="M177" s="29" t="str">
        <f t="shared" si="49"/>
        <v/>
      </c>
      <c r="N177" s="28" t="str">
        <f t="shared" si="50"/>
        <v/>
      </c>
      <c r="O177" s="29" t="str">
        <f t="shared" si="51"/>
        <v/>
      </c>
      <c r="P177" s="28" t="str">
        <f t="shared" si="52"/>
        <v/>
      </c>
      <c r="Q177" s="29" t="str">
        <f t="shared" si="53"/>
        <v/>
      </c>
      <c r="R177" s="28" t="str">
        <f t="shared" si="54"/>
        <v/>
      </c>
      <c r="S177" s="29" t="str">
        <f t="shared" si="55"/>
        <v/>
      </c>
      <c r="T177" s="28" t="str">
        <f t="shared" si="56"/>
        <v/>
      </c>
      <c r="U177" s="29" t="str">
        <f t="shared" si="57"/>
        <v/>
      </c>
      <c r="V177" s="28" t="str">
        <f t="shared" si="58"/>
        <v/>
      </c>
      <c r="W177" s="29" t="str">
        <f t="shared" si="59"/>
        <v/>
      </c>
    </row>
    <row r="178" spans="1:23" x14ac:dyDescent="0.25">
      <c r="A178" s="14" t="str">
        <f t="shared" si="44"/>
        <v/>
      </c>
      <c r="B178" s="56" t="str">
        <f t="shared" ca="1" si="45"/>
        <v/>
      </c>
      <c r="C178" s="30" t="str">
        <f t="shared" si="46"/>
        <v/>
      </c>
      <c r="D178" s="10" t="str">
        <f t="shared" si="47"/>
        <v/>
      </c>
      <c r="E178" s="25" t="str">
        <f t="shared" si="60"/>
        <v/>
      </c>
      <c r="F178" s="31" t="str">
        <f t="shared" si="61"/>
        <v/>
      </c>
      <c r="G178" s="31" t="str">
        <f t="shared" si="62"/>
        <v/>
      </c>
      <c r="H178" s="26" t="str">
        <f t="shared" si="63"/>
        <v/>
      </c>
      <c r="I178" s="25" t="str">
        <f t="shared" si="64"/>
        <v/>
      </c>
      <c r="K178" s="27" t="str">
        <f t="shared" si="65"/>
        <v/>
      </c>
      <c r="L178" s="28" t="str">
        <f t="shared" si="48"/>
        <v/>
      </c>
      <c r="M178" s="29" t="str">
        <f t="shared" si="49"/>
        <v/>
      </c>
      <c r="N178" s="28" t="str">
        <f t="shared" si="50"/>
        <v/>
      </c>
      <c r="O178" s="29" t="str">
        <f t="shared" si="51"/>
        <v/>
      </c>
      <c r="P178" s="28" t="str">
        <f t="shared" si="52"/>
        <v/>
      </c>
      <c r="Q178" s="29" t="str">
        <f t="shared" si="53"/>
        <v/>
      </c>
      <c r="R178" s="28" t="str">
        <f t="shared" si="54"/>
        <v/>
      </c>
      <c r="S178" s="29" t="str">
        <f t="shared" si="55"/>
        <v/>
      </c>
      <c r="T178" s="28" t="str">
        <f t="shared" si="56"/>
        <v/>
      </c>
      <c r="U178" s="29" t="str">
        <f t="shared" si="57"/>
        <v/>
      </c>
      <c r="V178" s="28" t="str">
        <f t="shared" si="58"/>
        <v/>
      </c>
      <c r="W178" s="29" t="str">
        <f t="shared" si="59"/>
        <v/>
      </c>
    </row>
    <row r="179" spans="1:23" x14ac:dyDescent="0.25">
      <c r="A179" s="14" t="str">
        <f t="shared" si="44"/>
        <v/>
      </c>
      <c r="B179" s="56" t="str">
        <f t="shared" ca="1" si="45"/>
        <v/>
      </c>
      <c r="C179" s="30" t="str">
        <f t="shared" si="46"/>
        <v/>
      </c>
      <c r="D179" s="10" t="str">
        <f t="shared" si="47"/>
        <v/>
      </c>
      <c r="E179" s="25" t="str">
        <f t="shared" si="60"/>
        <v/>
      </c>
      <c r="F179" s="31" t="str">
        <f t="shared" si="61"/>
        <v/>
      </c>
      <c r="G179" s="31" t="str">
        <f t="shared" si="62"/>
        <v/>
      </c>
      <c r="H179" s="26" t="str">
        <f t="shared" si="63"/>
        <v/>
      </c>
      <c r="I179" s="25" t="str">
        <f t="shared" si="64"/>
        <v/>
      </c>
      <c r="K179" s="27" t="str">
        <f t="shared" si="65"/>
        <v/>
      </c>
      <c r="L179" s="28" t="str">
        <f t="shared" si="48"/>
        <v/>
      </c>
      <c r="M179" s="29" t="str">
        <f t="shared" si="49"/>
        <v/>
      </c>
      <c r="N179" s="28" t="str">
        <f t="shared" si="50"/>
        <v/>
      </c>
      <c r="O179" s="29" t="str">
        <f t="shared" si="51"/>
        <v/>
      </c>
      <c r="P179" s="28" t="str">
        <f t="shared" si="52"/>
        <v/>
      </c>
      <c r="Q179" s="29" t="str">
        <f t="shared" si="53"/>
        <v/>
      </c>
      <c r="R179" s="28" t="str">
        <f t="shared" si="54"/>
        <v/>
      </c>
      <c r="S179" s="29" t="str">
        <f t="shared" si="55"/>
        <v/>
      </c>
      <c r="T179" s="28" t="str">
        <f t="shared" si="56"/>
        <v/>
      </c>
      <c r="U179" s="29" t="str">
        <f t="shared" si="57"/>
        <v/>
      </c>
      <c r="V179" s="28" t="str">
        <f t="shared" si="58"/>
        <v/>
      </c>
      <c r="W179" s="29" t="str">
        <f t="shared" si="59"/>
        <v/>
      </c>
    </row>
    <row r="180" spans="1:23" x14ac:dyDescent="0.25">
      <c r="A180" s="14" t="str">
        <f t="shared" si="44"/>
        <v/>
      </c>
      <c r="B180" s="56" t="str">
        <f t="shared" ca="1" si="45"/>
        <v/>
      </c>
      <c r="C180" s="30" t="str">
        <f t="shared" si="46"/>
        <v/>
      </c>
      <c r="D180" s="10" t="str">
        <f t="shared" si="47"/>
        <v/>
      </c>
      <c r="E180" s="25" t="str">
        <f t="shared" si="60"/>
        <v/>
      </c>
      <c r="F180" s="31" t="str">
        <f t="shared" si="61"/>
        <v/>
      </c>
      <c r="G180" s="31" t="str">
        <f t="shared" si="62"/>
        <v/>
      </c>
      <c r="H180" s="26" t="str">
        <f t="shared" si="63"/>
        <v/>
      </c>
      <c r="I180" s="25" t="str">
        <f t="shared" si="64"/>
        <v/>
      </c>
      <c r="K180" s="27" t="str">
        <f t="shared" si="65"/>
        <v/>
      </c>
      <c r="L180" s="28" t="str">
        <f t="shared" si="48"/>
        <v/>
      </c>
      <c r="M180" s="29" t="str">
        <f t="shared" si="49"/>
        <v/>
      </c>
      <c r="N180" s="28" t="str">
        <f t="shared" si="50"/>
        <v/>
      </c>
      <c r="O180" s="29" t="str">
        <f t="shared" si="51"/>
        <v/>
      </c>
      <c r="P180" s="28" t="str">
        <f t="shared" si="52"/>
        <v/>
      </c>
      <c r="Q180" s="29" t="str">
        <f t="shared" si="53"/>
        <v/>
      </c>
      <c r="R180" s="28" t="str">
        <f t="shared" si="54"/>
        <v/>
      </c>
      <c r="S180" s="29" t="str">
        <f t="shared" si="55"/>
        <v/>
      </c>
      <c r="T180" s="28" t="str">
        <f t="shared" si="56"/>
        <v/>
      </c>
      <c r="U180" s="29" t="str">
        <f t="shared" si="57"/>
        <v/>
      </c>
      <c r="V180" s="28" t="str">
        <f t="shared" si="58"/>
        <v/>
      </c>
      <c r="W180" s="29" t="str">
        <f t="shared" si="59"/>
        <v/>
      </c>
    </row>
    <row r="181" spans="1:23" x14ac:dyDescent="0.25">
      <c r="A181" s="14" t="str">
        <f t="shared" si="44"/>
        <v/>
      </c>
      <c r="B181" s="56" t="str">
        <f t="shared" ca="1" si="45"/>
        <v/>
      </c>
      <c r="C181" s="30" t="str">
        <f t="shared" si="46"/>
        <v/>
      </c>
      <c r="D181" s="10" t="str">
        <f t="shared" si="47"/>
        <v/>
      </c>
      <c r="E181" s="25" t="str">
        <f t="shared" si="60"/>
        <v/>
      </c>
      <c r="F181" s="31" t="str">
        <f t="shared" si="61"/>
        <v/>
      </c>
      <c r="G181" s="31" t="str">
        <f t="shared" si="62"/>
        <v/>
      </c>
      <c r="H181" s="26" t="str">
        <f t="shared" si="63"/>
        <v/>
      </c>
      <c r="I181" s="25" t="str">
        <f t="shared" si="64"/>
        <v/>
      </c>
      <c r="K181" s="27" t="str">
        <f t="shared" si="65"/>
        <v/>
      </c>
      <c r="L181" s="28" t="str">
        <f t="shared" si="48"/>
        <v/>
      </c>
      <c r="M181" s="29" t="str">
        <f t="shared" si="49"/>
        <v/>
      </c>
      <c r="N181" s="28" t="str">
        <f t="shared" si="50"/>
        <v/>
      </c>
      <c r="O181" s="29" t="str">
        <f t="shared" si="51"/>
        <v/>
      </c>
      <c r="P181" s="28" t="str">
        <f t="shared" si="52"/>
        <v/>
      </c>
      <c r="Q181" s="29" t="str">
        <f t="shared" si="53"/>
        <v/>
      </c>
      <c r="R181" s="28" t="str">
        <f t="shared" si="54"/>
        <v/>
      </c>
      <c r="S181" s="29" t="str">
        <f t="shared" si="55"/>
        <v/>
      </c>
      <c r="T181" s="28" t="str">
        <f t="shared" si="56"/>
        <v/>
      </c>
      <c r="U181" s="29" t="str">
        <f t="shared" si="57"/>
        <v/>
      </c>
      <c r="V181" s="28" t="str">
        <f t="shared" si="58"/>
        <v/>
      </c>
      <c r="W181" s="29" t="str">
        <f t="shared" si="59"/>
        <v/>
      </c>
    </row>
    <row r="182" spans="1:23" x14ac:dyDescent="0.25">
      <c r="A182" s="14" t="str">
        <f t="shared" si="44"/>
        <v/>
      </c>
      <c r="B182" s="56" t="str">
        <f t="shared" ca="1" si="45"/>
        <v/>
      </c>
      <c r="C182" s="30" t="str">
        <f t="shared" si="46"/>
        <v/>
      </c>
      <c r="D182" s="10" t="str">
        <f t="shared" si="47"/>
        <v/>
      </c>
      <c r="E182" s="25" t="str">
        <f t="shared" si="60"/>
        <v/>
      </c>
      <c r="F182" s="31" t="str">
        <f t="shared" si="61"/>
        <v/>
      </c>
      <c r="G182" s="31" t="str">
        <f t="shared" si="62"/>
        <v/>
      </c>
      <c r="H182" s="26" t="str">
        <f t="shared" si="63"/>
        <v/>
      </c>
      <c r="I182" s="25" t="str">
        <f t="shared" si="64"/>
        <v/>
      </c>
      <c r="K182" s="27" t="str">
        <f t="shared" si="65"/>
        <v/>
      </c>
      <c r="L182" s="28" t="str">
        <f t="shared" si="48"/>
        <v/>
      </c>
      <c r="M182" s="29" t="str">
        <f t="shared" si="49"/>
        <v/>
      </c>
      <c r="N182" s="28" t="str">
        <f t="shared" si="50"/>
        <v/>
      </c>
      <c r="O182" s="29" t="str">
        <f t="shared" si="51"/>
        <v/>
      </c>
      <c r="P182" s="28" t="str">
        <f t="shared" si="52"/>
        <v/>
      </c>
      <c r="Q182" s="29" t="str">
        <f t="shared" si="53"/>
        <v/>
      </c>
      <c r="R182" s="28" t="str">
        <f t="shared" si="54"/>
        <v/>
      </c>
      <c r="S182" s="29" t="str">
        <f t="shared" si="55"/>
        <v/>
      </c>
      <c r="T182" s="28" t="str">
        <f t="shared" si="56"/>
        <v/>
      </c>
      <c r="U182" s="29" t="str">
        <f t="shared" si="57"/>
        <v/>
      </c>
      <c r="V182" s="28" t="str">
        <f t="shared" si="58"/>
        <v/>
      </c>
      <c r="W182" s="29" t="str">
        <f t="shared" si="59"/>
        <v/>
      </c>
    </row>
    <row r="183" spans="1:23" x14ac:dyDescent="0.25">
      <c r="A183" s="14" t="str">
        <f t="shared" si="44"/>
        <v/>
      </c>
      <c r="B183" s="56" t="str">
        <f t="shared" ca="1" si="45"/>
        <v/>
      </c>
      <c r="C183" s="30" t="str">
        <f t="shared" si="46"/>
        <v/>
      </c>
      <c r="D183" s="10" t="str">
        <f t="shared" si="47"/>
        <v/>
      </c>
      <c r="E183" s="25" t="str">
        <f t="shared" si="60"/>
        <v/>
      </c>
      <c r="F183" s="31" t="str">
        <f t="shared" si="61"/>
        <v/>
      </c>
      <c r="G183" s="31" t="str">
        <f t="shared" si="62"/>
        <v/>
      </c>
      <c r="H183" s="26" t="str">
        <f t="shared" si="63"/>
        <v/>
      </c>
      <c r="I183" s="25" t="str">
        <f t="shared" si="64"/>
        <v/>
      </c>
      <c r="K183" s="27" t="str">
        <f t="shared" si="65"/>
        <v/>
      </c>
      <c r="L183" s="28" t="str">
        <f t="shared" si="48"/>
        <v/>
      </c>
      <c r="M183" s="29" t="str">
        <f t="shared" si="49"/>
        <v/>
      </c>
      <c r="N183" s="28" t="str">
        <f t="shared" si="50"/>
        <v/>
      </c>
      <c r="O183" s="29" t="str">
        <f t="shared" si="51"/>
        <v/>
      </c>
      <c r="P183" s="28" t="str">
        <f t="shared" si="52"/>
        <v/>
      </c>
      <c r="Q183" s="29" t="str">
        <f t="shared" si="53"/>
        <v/>
      </c>
      <c r="R183" s="28" t="str">
        <f t="shared" si="54"/>
        <v/>
      </c>
      <c r="S183" s="29" t="str">
        <f t="shared" si="55"/>
        <v/>
      </c>
      <c r="T183" s="28" t="str">
        <f t="shared" si="56"/>
        <v/>
      </c>
      <c r="U183" s="29" t="str">
        <f t="shared" si="57"/>
        <v/>
      </c>
      <c r="V183" s="28" t="str">
        <f t="shared" si="58"/>
        <v/>
      </c>
      <c r="W183" s="29" t="str">
        <f t="shared" si="59"/>
        <v/>
      </c>
    </row>
    <row r="184" spans="1:23" x14ac:dyDescent="0.25">
      <c r="A184" s="14" t="str">
        <f t="shared" si="44"/>
        <v/>
      </c>
      <c r="B184" s="56" t="str">
        <f t="shared" ca="1" si="45"/>
        <v/>
      </c>
      <c r="C184" s="30" t="str">
        <f t="shared" si="46"/>
        <v/>
      </c>
      <c r="D184" s="10" t="str">
        <f t="shared" si="47"/>
        <v/>
      </c>
      <c r="E184" s="25" t="str">
        <f t="shared" si="60"/>
        <v/>
      </c>
      <c r="F184" s="31" t="str">
        <f t="shared" si="61"/>
        <v/>
      </c>
      <c r="G184" s="31" t="str">
        <f t="shared" si="62"/>
        <v/>
      </c>
      <c r="H184" s="26" t="str">
        <f t="shared" si="63"/>
        <v/>
      </c>
      <c r="I184" s="25" t="str">
        <f t="shared" si="64"/>
        <v/>
      </c>
      <c r="K184" s="27" t="str">
        <f t="shared" si="65"/>
        <v/>
      </c>
      <c r="L184" s="28" t="str">
        <f t="shared" si="48"/>
        <v/>
      </c>
      <c r="M184" s="29" t="str">
        <f t="shared" si="49"/>
        <v/>
      </c>
      <c r="N184" s="28" t="str">
        <f t="shared" si="50"/>
        <v/>
      </c>
      <c r="O184" s="29" t="str">
        <f t="shared" si="51"/>
        <v/>
      </c>
      <c r="P184" s="28" t="str">
        <f t="shared" si="52"/>
        <v/>
      </c>
      <c r="Q184" s="29" t="str">
        <f t="shared" si="53"/>
        <v/>
      </c>
      <c r="R184" s="28" t="str">
        <f t="shared" si="54"/>
        <v/>
      </c>
      <c r="S184" s="29" t="str">
        <f t="shared" si="55"/>
        <v/>
      </c>
      <c r="T184" s="28" t="str">
        <f t="shared" si="56"/>
        <v/>
      </c>
      <c r="U184" s="29" t="str">
        <f t="shared" si="57"/>
        <v/>
      </c>
      <c r="V184" s="28" t="str">
        <f t="shared" si="58"/>
        <v/>
      </c>
      <c r="W184" s="29" t="str">
        <f t="shared" si="59"/>
        <v/>
      </c>
    </row>
    <row r="185" spans="1:23" x14ac:dyDescent="0.25">
      <c r="A185" s="14" t="str">
        <f t="shared" si="44"/>
        <v/>
      </c>
      <c r="B185" s="56" t="str">
        <f t="shared" ca="1" si="45"/>
        <v/>
      </c>
      <c r="C185" s="30" t="str">
        <f t="shared" si="46"/>
        <v/>
      </c>
      <c r="D185" s="10" t="str">
        <f t="shared" si="47"/>
        <v/>
      </c>
      <c r="E185" s="25" t="str">
        <f t="shared" si="60"/>
        <v/>
      </c>
      <c r="F185" s="31" t="str">
        <f t="shared" si="61"/>
        <v/>
      </c>
      <c r="G185" s="31" t="str">
        <f t="shared" si="62"/>
        <v/>
      </c>
      <c r="H185" s="26" t="str">
        <f t="shared" si="63"/>
        <v/>
      </c>
      <c r="I185" s="25" t="str">
        <f t="shared" si="64"/>
        <v/>
      </c>
      <c r="K185" s="27" t="str">
        <f t="shared" si="65"/>
        <v/>
      </c>
      <c r="L185" s="28" t="str">
        <f t="shared" si="48"/>
        <v/>
      </c>
      <c r="M185" s="29" t="str">
        <f t="shared" si="49"/>
        <v/>
      </c>
      <c r="N185" s="28" t="str">
        <f t="shared" si="50"/>
        <v/>
      </c>
      <c r="O185" s="29" t="str">
        <f t="shared" si="51"/>
        <v/>
      </c>
      <c r="P185" s="28" t="str">
        <f t="shared" si="52"/>
        <v/>
      </c>
      <c r="Q185" s="29" t="str">
        <f t="shared" si="53"/>
        <v/>
      </c>
      <c r="R185" s="28" t="str">
        <f t="shared" si="54"/>
        <v/>
      </c>
      <c r="S185" s="29" t="str">
        <f t="shared" si="55"/>
        <v/>
      </c>
      <c r="T185" s="28" t="str">
        <f t="shared" si="56"/>
        <v/>
      </c>
      <c r="U185" s="29" t="str">
        <f t="shared" si="57"/>
        <v/>
      </c>
      <c r="V185" s="28" t="str">
        <f t="shared" si="58"/>
        <v/>
      </c>
      <c r="W185" s="29" t="str">
        <f t="shared" si="59"/>
        <v/>
      </c>
    </row>
    <row r="186" spans="1:23" x14ac:dyDescent="0.25">
      <c r="A186" s="14" t="str">
        <f t="shared" si="44"/>
        <v/>
      </c>
      <c r="B186" s="56" t="str">
        <f t="shared" ca="1" si="45"/>
        <v/>
      </c>
      <c r="C186" s="30" t="str">
        <f t="shared" si="46"/>
        <v/>
      </c>
      <c r="D186" s="10" t="str">
        <f t="shared" si="47"/>
        <v/>
      </c>
      <c r="E186" s="25" t="str">
        <f t="shared" si="60"/>
        <v/>
      </c>
      <c r="F186" s="31" t="str">
        <f t="shared" si="61"/>
        <v/>
      </c>
      <c r="G186" s="31" t="str">
        <f t="shared" si="62"/>
        <v/>
      </c>
      <c r="H186" s="26" t="str">
        <f t="shared" si="63"/>
        <v/>
      </c>
      <c r="I186" s="25" t="str">
        <f t="shared" si="64"/>
        <v/>
      </c>
      <c r="K186" s="27" t="str">
        <f t="shared" si="65"/>
        <v/>
      </c>
      <c r="L186" s="28" t="str">
        <f t="shared" si="48"/>
        <v/>
      </c>
      <c r="M186" s="29" t="str">
        <f t="shared" si="49"/>
        <v/>
      </c>
      <c r="N186" s="28" t="str">
        <f t="shared" si="50"/>
        <v/>
      </c>
      <c r="O186" s="29" t="str">
        <f t="shared" si="51"/>
        <v/>
      </c>
      <c r="P186" s="28" t="str">
        <f t="shared" si="52"/>
        <v/>
      </c>
      <c r="Q186" s="29" t="str">
        <f t="shared" si="53"/>
        <v/>
      </c>
      <c r="R186" s="28" t="str">
        <f t="shared" si="54"/>
        <v/>
      </c>
      <c r="S186" s="29" t="str">
        <f t="shared" si="55"/>
        <v/>
      </c>
      <c r="T186" s="28" t="str">
        <f t="shared" si="56"/>
        <v/>
      </c>
      <c r="U186" s="29" t="str">
        <f t="shared" si="57"/>
        <v/>
      </c>
      <c r="V186" s="28" t="str">
        <f t="shared" si="58"/>
        <v/>
      </c>
      <c r="W186" s="29" t="str">
        <f t="shared" si="59"/>
        <v/>
      </c>
    </row>
    <row r="187" spans="1:23" x14ac:dyDescent="0.25">
      <c r="A187" s="14" t="str">
        <f t="shared" si="44"/>
        <v/>
      </c>
      <c r="B187" s="56" t="str">
        <f t="shared" ca="1" si="45"/>
        <v/>
      </c>
      <c r="C187" s="30" t="str">
        <f t="shared" si="46"/>
        <v/>
      </c>
      <c r="D187" s="10" t="str">
        <f t="shared" si="47"/>
        <v/>
      </c>
      <c r="E187" s="25" t="str">
        <f t="shared" si="60"/>
        <v/>
      </c>
      <c r="F187" s="31" t="str">
        <f t="shared" si="61"/>
        <v/>
      </c>
      <c r="G187" s="31" t="str">
        <f t="shared" si="62"/>
        <v/>
      </c>
      <c r="H187" s="26" t="str">
        <f t="shared" si="63"/>
        <v/>
      </c>
      <c r="I187" s="25" t="str">
        <f t="shared" si="64"/>
        <v/>
      </c>
      <c r="K187" s="27" t="str">
        <f t="shared" si="65"/>
        <v/>
      </c>
      <c r="L187" s="28" t="str">
        <f t="shared" si="48"/>
        <v/>
      </c>
      <c r="M187" s="29" t="str">
        <f t="shared" si="49"/>
        <v/>
      </c>
      <c r="N187" s="28" t="str">
        <f t="shared" si="50"/>
        <v/>
      </c>
      <c r="O187" s="29" t="str">
        <f t="shared" si="51"/>
        <v/>
      </c>
      <c r="P187" s="28" t="str">
        <f t="shared" si="52"/>
        <v/>
      </c>
      <c r="Q187" s="29" t="str">
        <f t="shared" si="53"/>
        <v/>
      </c>
      <c r="R187" s="28" t="str">
        <f t="shared" si="54"/>
        <v/>
      </c>
      <c r="S187" s="29" t="str">
        <f t="shared" si="55"/>
        <v/>
      </c>
      <c r="T187" s="28" t="str">
        <f t="shared" si="56"/>
        <v/>
      </c>
      <c r="U187" s="29" t="str">
        <f t="shared" si="57"/>
        <v/>
      </c>
      <c r="V187" s="28" t="str">
        <f t="shared" si="58"/>
        <v/>
      </c>
      <c r="W187" s="29" t="str">
        <f t="shared" si="59"/>
        <v/>
      </c>
    </row>
    <row r="188" spans="1:23" x14ac:dyDescent="0.25">
      <c r="A188" s="14" t="str">
        <f t="shared" si="44"/>
        <v/>
      </c>
      <c r="B188" s="56" t="str">
        <f t="shared" ca="1" si="45"/>
        <v/>
      </c>
      <c r="C188" s="30" t="str">
        <f t="shared" si="46"/>
        <v/>
      </c>
      <c r="D188" s="10" t="str">
        <f t="shared" si="47"/>
        <v/>
      </c>
      <c r="E188" s="25" t="str">
        <f t="shared" si="60"/>
        <v/>
      </c>
      <c r="F188" s="31" t="str">
        <f t="shared" si="61"/>
        <v/>
      </c>
      <c r="G188" s="31" t="str">
        <f t="shared" si="62"/>
        <v/>
      </c>
      <c r="H188" s="26" t="str">
        <f t="shared" si="63"/>
        <v/>
      </c>
      <c r="I188" s="25" t="str">
        <f t="shared" si="64"/>
        <v/>
      </c>
      <c r="K188" s="27" t="str">
        <f t="shared" si="65"/>
        <v/>
      </c>
      <c r="L188" s="28" t="str">
        <f t="shared" si="48"/>
        <v/>
      </c>
      <c r="M188" s="29" t="str">
        <f t="shared" si="49"/>
        <v/>
      </c>
      <c r="N188" s="28" t="str">
        <f t="shared" si="50"/>
        <v/>
      </c>
      <c r="O188" s="29" t="str">
        <f t="shared" si="51"/>
        <v/>
      </c>
      <c r="P188" s="28" t="str">
        <f t="shared" si="52"/>
        <v/>
      </c>
      <c r="Q188" s="29" t="str">
        <f t="shared" si="53"/>
        <v/>
      </c>
      <c r="R188" s="28" t="str">
        <f t="shared" si="54"/>
        <v/>
      </c>
      <c r="S188" s="29" t="str">
        <f t="shared" si="55"/>
        <v/>
      </c>
      <c r="T188" s="28" t="str">
        <f t="shared" si="56"/>
        <v/>
      </c>
      <c r="U188" s="29" t="str">
        <f t="shared" si="57"/>
        <v/>
      </c>
      <c r="V188" s="28" t="str">
        <f t="shared" si="58"/>
        <v/>
      </c>
      <c r="W188" s="29" t="str">
        <f t="shared" si="59"/>
        <v/>
      </c>
    </row>
    <row r="189" spans="1:23" x14ac:dyDescent="0.25">
      <c r="A189" s="14" t="str">
        <f t="shared" si="44"/>
        <v/>
      </c>
      <c r="B189" s="56" t="str">
        <f t="shared" ca="1" si="45"/>
        <v/>
      </c>
      <c r="C189" s="30" t="str">
        <f t="shared" si="46"/>
        <v/>
      </c>
      <c r="D189" s="10" t="str">
        <f t="shared" si="47"/>
        <v/>
      </c>
      <c r="E189" s="25" t="str">
        <f t="shared" si="60"/>
        <v/>
      </c>
      <c r="F189" s="31" t="str">
        <f t="shared" si="61"/>
        <v/>
      </c>
      <c r="G189" s="31" t="str">
        <f t="shared" si="62"/>
        <v/>
      </c>
      <c r="H189" s="26" t="str">
        <f t="shared" si="63"/>
        <v/>
      </c>
      <c r="I189" s="25" t="str">
        <f t="shared" si="64"/>
        <v/>
      </c>
      <c r="K189" s="27" t="str">
        <f t="shared" si="65"/>
        <v/>
      </c>
      <c r="L189" s="28" t="str">
        <f t="shared" si="48"/>
        <v/>
      </c>
      <c r="M189" s="29" t="str">
        <f t="shared" si="49"/>
        <v/>
      </c>
      <c r="N189" s="28" t="str">
        <f t="shared" si="50"/>
        <v/>
      </c>
      <c r="O189" s="29" t="str">
        <f t="shared" si="51"/>
        <v/>
      </c>
      <c r="P189" s="28" t="str">
        <f t="shared" si="52"/>
        <v/>
      </c>
      <c r="Q189" s="29" t="str">
        <f t="shared" si="53"/>
        <v/>
      </c>
      <c r="R189" s="28" t="str">
        <f t="shared" si="54"/>
        <v/>
      </c>
      <c r="S189" s="29" t="str">
        <f t="shared" si="55"/>
        <v/>
      </c>
      <c r="T189" s="28" t="str">
        <f t="shared" si="56"/>
        <v/>
      </c>
      <c r="U189" s="29" t="str">
        <f t="shared" si="57"/>
        <v/>
      </c>
      <c r="V189" s="28" t="str">
        <f t="shared" si="58"/>
        <v/>
      </c>
      <c r="W189" s="29" t="str">
        <f t="shared" si="59"/>
        <v/>
      </c>
    </row>
    <row r="190" spans="1:23" x14ac:dyDescent="0.25">
      <c r="A190" s="14" t="str">
        <f t="shared" si="44"/>
        <v/>
      </c>
      <c r="B190" s="56" t="str">
        <f t="shared" ca="1" si="45"/>
        <v/>
      </c>
      <c r="C190" s="30" t="str">
        <f t="shared" si="46"/>
        <v/>
      </c>
      <c r="D190" s="10" t="str">
        <f t="shared" si="47"/>
        <v/>
      </c>
      <c r="E190" s="25" t="str">
        <f t="shared" si="60"/>
        <v/>
      </c>
      <c r="F190" s="31" t="str">
        <f t="shared" si="61"/>
        <v/>
      </c>
      <c r="G190" s="31" t="str">
        <f t="shared" si="62"/>
        <v/>
      </c>
      <c r="H190" s="26" t="str">
        <f t="shared" si="63"/>
        <v/>
      </c>
      <c r="I190" s="25" t="str">
        <f t="shared" si="64"/>
        <v/>
      </c>
      <c r="K190" s="27" t="str">
        <f t="shared" si="65"/>
        <v/>
      </c>
      <c r="L190" s="28" t="str">
        <f t="shared" si="48"/>
        <v/>
      </c>
      <c r="M190" s="29" t="str">
        <f t="shared" si="49"/>
        <v/>
      </c>
      <c r="N190" s="28" t="str">
        <f t="shared" si="50"/>
        <v/>
      </c>
      <c r="O190" s="29" t="str">
        <f t="shared" si="51"/>
        <v/>
      </c>
      <c r="P190" s="28" t="str">
        <f t="shared" si="52"/>
        <v/>
      </c>
      <c r="Q190" s="29" t="str">
        <f t="shared" si="53"/>
        <v/>
      </c>
      <c r="R190" s="28" t="str">
        <f t="shared" si="54"/>
        <v/>
      </c>
      <c r="S190" s="29" t="str">
        <f t="shared" si="55"/>
        <v/>
      </c>
      <c r="T190" s="28" t="str">
        <f t="shared" si="56"/>
        <v/>
      </c>
      <c r="U190" s="29" t="str">
        <f t="shared" si="57"/>
        <v/>
      </c>
      <c r="V190" s="28" t="str">
        <f t="shared" si="58"/>
        <v/>
      </c>
      <c r="W190" s="29" t="str">
        <f t="shared" si="59"/>
        <v/>
      </c>
    </row>
    <row r="191" spans="1:23" x14ac:dyDescent="0.25">
      <c r="A191" s="14" t="str">
        <f t="shared" si="44"/>
        <v/>
      </c>
      <c r="B191" s="56" t="str">
        <f t="shared" ca="1" si="45"/>
        <v/>
      </c>
      <c r="C191" s="30" t="str">
        <f t="shared" si="46"/>
        <v/>
      </c>
      <c r="D191" s="10" t="str">
        <f t="shared" si="47"/>
        <v/>
      </c>
      <c r="E191" s="25" t="str">
        <f t="shared" si="60"/>
        <v/>
      </c>
      <c r="F191" s="31" t="str">
        <f t="shared" si="61"/>
        <v/>
      </c>
      <c r="G191" s="31" t="str">
        <f t="shared" si="62"/>
        <v/>
      </c>
      <c r="H191" s="26" t="str">
        <f t="shared" si="63"/>
        <v/>
      </c>
      <c r="I191" s="25" t="str">
        <f t="shared" si="64"/>
        <v/>
      </c>
      <c r="K191" s="27" t="str">
        <f t="shared" si="65"/>
        <v/>
      </c>
      <c r="L191" s="28" t="str">
        <f t="shared" si="48"/>
        <v/>
      </c>
      <c r="M191" s="29" t="str">
        <f t="shared" si="49"/>
        <v/>
      </c>
      <c r="N191" s="28" t="str">
        <f t="shared" si="50"/>
        <v/>
      </c>
      <c r="O191" s="29" t="str">
        <f t="shared" si="51"/>
        <v/>
      </c>
      <c r="P191" s="28" t="str">
        <f t="shared" si="52"/>
        <v/>
      </c>
      <c r="Q191" s="29" t="str">
        <f t="shared" si="53"/>
        <v/>
      </c>
      <c r="R191" s="28" t="str">
        <f t="shared" si="54"/>
        <v/>
      </c>
      <c r="S191" s="29" t="str">
        <f t="shared" si="55"/>
        <v/>
      </c>
      <c r="T191" s="28" t="str">
        <f t="shared" si="56"/>
        <v/>
      </c>
      <c r="U191" s="29" t="str">
        <f t="shared" si="57"/>
        <v/>
      </c>
      <c r="V191" s="28" t="str">
        <f t="shared" si="58"/>
        <v/>
      </c>
      <c r="W191" s="29" t="str">
        <f t="shared" si="59"/>
        <v/>
      </c>
    </row>
    <row r="192" spans="1:23" x14ac:dyDescent="0.25">
      <c r="A192" s="14" t="str">
        <f t="shared" si="44"/>
        <v/>
      </c>
      <c r="B192" s="56" t="str">
        <f t="shared" ca="1" si="45"/>
        <v/>
      </c>
      <c r="C192" s="30" t="str">
        <f t="shared" si="46"/>
        <v/>
      </c>
      <c r="D192" s="10" t="str">
        <f t="shared" si="47"/>
        <v/>
      </c>
      <c r="E192" s="25" t="str">
        <f t="shared" si="60"/>
        <v/>
      </c>
      <c r="F192" s="31" t="str">
        <f t="shared" si="61"/>
        <v/>
      </c>
      <c r="G192" s="31" t="str">
        <f t="shared" si="62"/>
        <v/>
      </c>
      <c r="H192" s="26" t="str">
        <f t="shared" si="63"/>
        <v/>
      </c>
      <c r="I192" s="25" t="str">
        <f t="shared" si="64"/>
        <v/>
      </c>
      <c r="K192" s="27" t="str">
        <f t="shared" si="65"/>
        <v/>
      </c>
      <c r="L192" s="28" t="str">
        <f t="shared" si="48"/>
        <v/>
      </c>
      <c r="M192" s="29" t="str">
        <f t="shared" si="49"/>
        <v/>
      </c>
      <c r="N192" s="28" t="str">
        <f t="shared" si="50"/>
        <v/>
      </c>
      <c r="O192" s="29" t="str">
        <f t="shared" si="51"/>
        <v/>
      </c>
      <c r="P192" s="28" t="str">
        <f t="shared" si="52"/>
        <v/>
      </c>
      <c r="Q192" s="29" t="str">
        <f t="shared" si="53"/>
        <v/>
      </c>
      <c r="R192" s="28" t="str">
        <f t="shared" si="54"/>
        <v/>
      </c>
      <c r="S192" s="29" t="str">
        <f t="shared" si="55"/>
        <v/>
      </c>
      <c r="T192" s="28" t="str">
        <f t="shared" si="56"/>
        <v/>
      </c>
      <c r="U192" s="29" t="str">
        <f t="shared" si="57"/>
        <v/>
      </c>
      <c r="V192" s="28" t="str">
        <f t="shared" si="58"/>
        <v/>
      </c>
      <c r="W192" s="29" t="str">
        <f t="shared" si="59"/>
        <v/>
      </c>
    </row>
    <row r="193" spans="1:23" x14ac:dyDescent="0.25">
      <c r="A193" s="14" t="str">
        <f t="shared" si="44"/>
        <v/>
      </c>
      <c r="B193" s="56" t="str">
        <f t="shared" ca="1" si="45"/>
        <v/>
      </c>
      <c r="C193" s="30" t="str">
        <f t="shared" si="46"/>
        <v/>
      </c>
      <c r="D193" s="10" t="str">
        <f t="shared" si="47"/>
        <v/>
      </c>
      <c r="E193" s="25" t="str">
        <f t="shared" si="60"/>
        <v/>
      </c>
      <c r="F193" s="31" t="str">
        <f t="shared" si="61"/>
        <v/>
      </c>
      <c r="G193" s="31" t="str">
        <f t="shared" si="62"/>
        <v/>
      </c>
      <c r="H193" s="26" t="str">
        <f t="shared" si="63"/>
        <v/>
      </c>
      <c r="I193" s="25" t="str">
        <f t="shared" si="64"/>
        <v/>
      </c>
      <c r="K193" s="27" t="str">
        <f t="shared" si="65"/>
        <v/>
      </c>
      <c r="L193" s="28" t="str">
        <f t="shared" si="48"/>
        <v/>
      </c>
      <c r="M193" s="29" t="str">
        <f t="shared" si="49"/>
        <v/>
      </c>
      <c r="N193" s="28" t="str">
        <f t="shared" si="50"/>
        <v/>
      </c>
      <c r="O193" s="29" t="str">
        <f t="shared" si="51"/>
        <v/>
      </c>
      <c r="P193" s="28" t="str">
        <f t="shared" si="52"/>
        <v/>
      </c>
      <c r="Q193" s="29" t="str">
        <f t="shared" si="53"/>
        <v/>
      </c>
      <c r="R193" s="28" t="str">
        <f t="shared" si="54"/>
        <v/>
      </c>
      <c r="S193" s="29" t="str">
        <f t="shared" si="55"/>
        <v/>
      </c>
      <c r="T193" s="28" t="str">
        <f t="shared" si="56"/>
        <v/>
      </c>
      <c r="U193" s="29" t="str">
        <f t="shared" si="57"/>
        <v/>
      </c>
      <c r="V193" s="28" t="str">
        <f t="shared" si="58"/>
        <v/>
      </c>
      <c r="W193" s="29" t="str">
        <f t="shared" si="59"/>
        <v/>
      </c>
    </row>
    <row r="194" spans="1:23" x14ac:dyDescent="0.25">
      <c r="A194" s="14" t="str">
        <f t="shared" si="44"/>
        <v/>
      </c>
      <c r="B194" s="56" t="str">
        <f t="shared" ca="1" si="45"/>
        <v/>
      </c>
      <c r="C194" s="30" t="str">
        <f t="shared" si="46"/>
        <v/>
      </c>
      <c r="D194" s="10" t="str">
        <f t="shared" si="47"/>
        <v/>
      </c>
      <c r="E194" s="25" t="str">
        <f t="shared" si="60"/>
        <v/>
      </c>
      <c r="F194" s="31" t="str">
        <f t="shared" si="61"/>
        <v/>
      </c>
      <c r="G194" s="31" t="str">
        <f t="shared" si="62"/>
        <v/>
      </c>
      <c r="H194" s="26" t="str">
        <f t="shared" si="63"/>
        <v/>
      </c>
      <c r="I194" s="25" t="str">
        <f t="shared" si="64"/>
        <v/>
      </c>
      <c r="K194" s="27" t="str">
        <f t="shared" si="65"/>
        <v/>
      </c>
      <c r="L194" s="28" t="str">
        <f t="shared" si="48"/>
        <v/>
      </c>
      <c r="M194" s="29" t="str">
        <f t="shared" si="49"/>
        <v/>
      </c>
      <c r="N194" s="28" t="str">
        <f t="shared" si="50"/>
        <v/>
      </c>
      <c r="O194" s="29" t="str">
        <f t="shared" si="51"/>
        <v/>
      </c>
      <c r="P194" s="28" t="str">
        <f t="shared" si="52"/>
        <v/>
      </c>
      <c r="Q194" s="29" t="str">
        <f t="shared" si="53"/>
        <v/>
      </c>
      <c r="R194" s="28" t="str">
        <f t="shared" si="54"/>
        <v/>
      </c>
      <c r="S194" s="29" t="str">
        <f t="shared" si="55"/>
        <v/>
      </c>
      <c r="T194" s="28" t="str">
        <f t="shared" si="56"/>
        <v/>
      </c>
      <c r="U194" s="29" t="str">
        <f t="shared" si="57"/>
        <v/>
      </c>
      <c r="V194" s="28" t="str">
        <f t="shared" si="58"/>
        <v/>
      </c>
      <c r="W194" s="29" t="str">
        <f t="shared" si="59"/>
        <v/>
      </c>
    </row>
    <row r="195" spans="1:23" x14ac:dyDescent="0.25">
      <c r="A195" s="14" t="str">
        <f t="shared" si="44"/>
        <v/>
      </c>
      <c r="B195" s="56" t="str">
        <f t="shared" ca="1" si="45"/>
        <v/>
      </c>
      <c r="C195" s="30" t="str">
        <f t="shared" si="46"/>
        <v/>
      </c>
      <c r="D195" s="10" t="str">
        <f t="shared" si="47"/>
        <v/>
      </c>
      <c r="E195" s="25" t="str">
        <f t="shared" si="60"/>
        <v/>
      </c>
      <c r="F195" s="31" t="str">
        <f t="shared" si="61"/>
        <v/>
      </c>
      <c r="G195" s="31" t="str">
        <f t="shared" si="62"/>
        <v/>
      </c>
      <c r="H195" s="26" t="str">
        <f t="shared" si="63"/>
        <v/>
      </c>
      <c r="I195" s="25" t="str">
        <f t="shared" si="64"/>
        <v/>
      </c>
      <c r="K195" s="27" t="str">
        <f t="shared" si="65"/>
        <v/>
      </c>
      <c r="L195" s="28" t="str">
        <f t="shared" si="48"/>
        <v/>
      </c>
      <c r="M195" s="29" t="str">
        <f t="shared" si="49"/>
        <v/>
      </c>
      <c r="N195" s="28" t="str">
        <f t="shared" si="50"/>
        <v/>
      </c>
      <c r="O195" s="29" t="str">
        <f t="shared" si="51"/>
        <v/>
      </c>
      <c r="P195" s="28" t="str">
        <f t="shared" si="52"/>
        <v/>
      </c>
      <c r="Q195" s="29" t="str">
        <f t="shared" si="53"/>
        <v/>
      </c>
      <c r="R195" s="28" t="str">
        <f t="shared" si="54"/>
        <v/>
      </c>
      <c r="S195" s="29" t="str">
        <f t="shared" si="55"/>
        <v/>
      </c>
      <c r="T195" s="28" t="str">
        <f t="shared" si="56"/>
        <v/>
      </c>
      <c r="U195" s="29" t="str">
        <f t="shared" si="57"/>
        <v/>
      </c>
      <c r="V195" s="28" t="str">
        <f t="shared" si="58"/>
        <v/>
      </c>
      <c r="W195" s="29" t="str">
        <f t="shared" si="59"/>
        <v/>
      </c>
    </row>
    <row r="196" spans="1:23" x14ac:dyDescent="0.25">
      <c r="A196" s="14" t="str">
        <f t="shared" si="44"/>
        <v/>
      </c>
      <c r="B196" s="56" t="str">
        <f t="shared" ca="1" si="45"/>
        <v/>
      </c>
      <c r="C196" s="30" t="str">
        <f t="shared" si="46"/>
        <v/>
      </c>
      <c r="D196" s="10" t="str">
        <f t="shared" si="47"/>
        <v/>
      </c>
      <c r="E196" s="25" t="str">
        <f t="shared" si="60"/>
        <v/>
      </c>
      <c r="F196" s="31" t="str">
        <f t="shared" si="61"/>
        <v/>
      </c>
      <c r="G196" s="31" t="str">
        <f t="shared" si="62"/>
        <v/>
      </c>
      <c r="H196" s="26" t="str">
        <f t="shared" si="63"/>
        <v/>
      </c>
      <c r="I196" s="25" t="str">
        <f t="shared" si="64"/>
        <v/>
      </c>
      <c r="K196" s="27" t="str">
        <f t="shared" si="65"/>
        <v/>
      </c>
      <c r="L196" s="28" t="str">
        <f t="shared" si="48"/>
        <v/>
      </c>
      <c r="M196" s="29" t="str">
        <f t="shared" si="49"/>
        <v/>
      </c>
      <c r="N196" s="28" t="str">
        <f t="shared" si="50"/>
        <v/>
      </c>
      <c r="O196" s="29" t="str">
        <f t="shared" si="51"/>
        <v/>
      </c>
      <c r="P196" s="28" t="str">
        <f t="shared" si="52"/>
        <v/>
      </c>
      <c r="Q196" s="29" t="str">
        <f t="shared" si="53"/>
        <v/>
      </c>
      <c r="R196" s="28" t="str">
        <f t="shared" si="54"/>
        <v/>
      </c>
      <c r="S196" s="29" t="str">
        <f t="shared" si="55"/>
        <v/>
      </c>
      <c r="T196" s="28" t="str">
        <f t="shared" si="56"/>
        <v/>
      </c>
      <c r="U196" s="29" t="str">
        <f t="shared" si="57"/>
        <v/>
      </c>
      <c r="V196" s="28" t="str">
        <f t="shared" si="58"/>
        <v/>
      </c>
      <c r="W196" s="29" t="str">
        <f t="shared" si="59"/>
        <v/>
      </c>
    </row>
    <row r="197" spans="1:23" x14ac:dyDescent="0.25">
      <c r="A197" s="14" t="str">
        <f t="shared" ref="A197:A260" si="66">IF(A196&lt;term*12,A196+1,"")</f>
        <v/>
      </c>
      <c r="B197" s="56" t="str">
        <f t="shared" ref="B197:B260" ca="1" si="67">IF(B196="","",IF(B196&lt;DateLastRepay,EDATE(Date1stRepay,A196),""))</f>
        <v/>
      </c>
      <c r="C197" s="30" t="str">
        <f t="shared" ref="C197:C260" si="68">IF(A197="","",IF(A196=FixedEnd1,SVR,C196))</f>
        <v/>
      </c>
      <c r="D197" s="10" t="str">
        <f t="shared" ref="D197:D260" si="69">IF(A197="","",IF(A196=FixedEnd1,TRUNC(PMT(((1+C197/4)^(1/3))-1,(term*12-FixedEnd1),I196,0,0),2),""))</f>
        <v/>
      </c>
      <c r="E197" s="25" t="str">
        <f t="shared" si="60"/>
        <v/>
      </c>
      <c r="F197" s="31" t="str">
        <f t="shared" si="61"/>
        <v/>
      </c>
      <c r="G197" s="31" t="str">
        <f t="shared" si="62"/>
        <v/>
      </c>
      <c r="H197" s="26" t="str">
        <f t="shared" si="63"/>
        <v/>
      </c>
      <c r="I197" s="25" t="str">
        <f t="shared" si="64"/>
        <v/>
      </c>
      <c r="K197" s="27" t="str">
        <f t="shared" si="65"/>
        <v/>
      </c>
      <c r="L197" s="28" t="str">
        <f t="shared" ref="L197:L260" si="70">IF($A197="","",($E197)*(L$3^-$K197))</f>
        <v/>
      </c>
      <c r="M197" s="29" t="str">
        <f t="shared" ref="M197:M260" si="71">IF($A197="","",$K197*($E197*(L$3^-($K197-1))))</f>
        <v/>
      </c>
      <c r="N197" s="28" t="str">
        <f t="shared" ref="N197:N260" si="72">IF($A197="","",($E197)*(N$3^-$K197))</f>
        <v/>
      </c>
      <c r="O197" s="29" t="str">
        <f t="shared" ref="O197:O260" si="73">IF($A197="","",$K197*($E197)*(N$3^-($K197-1)))</f>
        <v/>
      </c>
      <c r="P197" s="28" t="str">
        <f t="shared" ref="P197:P260" si="74">IF($A197="","",($E197)*(P$3^-$K197))</f>
        <v/>
      </c>
      <c r="Q197" s="29" t="str">
        <f t="shared" ref="Q197:Q260" si="75">IF($A197="","",$K197*($E197)*(P$3^-($K197-1)))</f>
        <v/>
      </c>
      <c r="R197" s="28" t="str">
        <f t="shared" ref="R197:R260" si="76">IF($A197="","",($E197)*(R$3^-$K197))</f>
        <v/>
      </c>
      <c r="S197" s="29" t="str">
        <f t="shared" ref="S197:S260" si="77">IF($A197="","",$K197*($E197)*(R$3^-($K197-1)))</f>
        <v/>
      </c>
      <c r="T197" s="28" t="str">
        <f t="shared" ref="T197:T260" si="78">IF($A197="","",($E197)*(T$3^-$K197))</f>
        <v/>
      </c>
      <c r="U197" s="29" t="str">
        <f t="shared" ref="U197:U260" si="79">IF($A197="","",$K197*($E197)*(T$3^-($K197-1)))</f>
        <v/>
      </c>
      <c r="V197" s="28" t="str">
        <f t="shared" ref="V197:V260" si="80">IF($A197="","",($E197)*(V$3^-$K197))</f>
        <v/>
      </c>
      <c r="W197" s="29" t="str">
        <f t="shared" ref="W197:W260" si="81">IF($A197="","",$K197*($E197)*(V$3^-($K197-1)))</f>
        <v/>
      </c>
    </row>
    <row r="198" spans="1:23" x14ac:dyDescent="0.25">
      <c r="A198" s="14" t="str">
        <f t="shared" si="66"/>
        <v/>
      </c>
      <c r="B198" s="56" t="str">
        <f t="shared" ca="1" si="67"/>
        <v/>
      </c>
      <c r="C198" s="30" t="str">
        <f t="shared" si="68"/>
        <v/>
      </c>
      <c r="D198" s="10" t="str">
        <f t="shared" si="69"/>
        <v/>
      </c>
      <c r="E198" s="25" t="str">
        <f t="shared" ref="E198:E261" si="82">IF(A198="","",IF(D198="",IF(A199="",-(I197+G198)+FeeFinal,E197),D198))</f>
        <v/>
      </c>
      <c r="F198" s="31" t="str">
        <f t="shared" ref="F198:F261" si="83">IF(A198="","",ROUND(I197*C198/12,2))</f>
        <v/>
      </c>
      <c r="G198" s="31" t="str">
        <f t="shared" ref="G198:G261" si="84">IF(A198="","",IF(H197="Y",F198,G197+F198))</f>
        <v/>
      </c>
      <c r="H198" s="26" t="str">
        <f t="shared" ref="H198:H261" si="85">IF(A198="","",IF(MOD(MONTH(B198),3)=0,"Y",""))</f>
        <v/>
      </c>
      <c r="I198" s="25" t="str">
        <f t="shared" ref="I198:I261" si="86">IF(A198="","",IF(H198="Y",I197+E198+G198,I197+E198))</f>
        <v/>
      </c>
      <c r="K198" s="27" t="str">
        <f t="shared" ref="K198:K261" si="87">IF(A198="","",A198/12)</f>
        <v/>
      </c>
      <c r="L198" s="28" t="str">
        <f t="shared" si="70"/>
        <v/>
      </c>
      <c r="M198" s="29" t="str">
        <f t="shared" si="71"/>
        <v/>
      </c>
      <c r="N198" s="28" t="str">
        <f t="shared" si="72"/>
        <v/>
      </c>
      <c r="O198" s="29" t="str">
        <f t="shared" si="73"/>
        <v/>
      </c>
      <c r="P198" s="28" t="str">
        <f t="shared" si="74"/>
        <v/>
      </c>
      <c r="Q198" s="29" t="str">
        <f t="shared" si="75"/>
        <v/>
      </c>
      <c r="R198" s="28" t="str">
        <f t="shared" si="76"/>
        <v/>
      </c>
      <c r="S198" s="29" t="str">
        <f t="shared" si="77"/>
        <v/>
      </c>
      <c r="T198" s="28" t="str">
        <f t="shared" si="78"/>
        <v/>
      </c>
      <c r="U198" s="29" t="str">
        <f t="shared" si="79"/>
        <v/>
      </c>
      <c r="V198" s="28" t="str">
        <f t="shared" si="80"/>
        <v/>
      </c>
      <c r="W198" s="29" t="str">
        <f t="shared" si="81"/>
        <v/>
      </c>
    </row>
    <row r="199" spans="1:23" x14ac:dyDescent="0.25">
      <c r="A199" s="14" t="str">
        <f t="shared" si="66"/>
        <v/>
      </c>
      <c r="B199" s="56" t="str">
        <f t="shared" ca="1" si="67"/>
        <v/>
      </c>
      <c r="C199" s="30" t="str">
        <f t="shared" si="68"/>
        <v/>
      </c>
      <c r="D199" s="10" t="str">
        <f t="shared" si="69"/>
        <v/>
      </c>
      <c r="E199" s="25" t="str">
        <f t="shared" si="82"/>
        <v/>
      </c>
      <c r="F199" s="31" t="str">
        <f t="shared" si="83"/>
        <v/>
      </c>
      <c r="G199" s="31" t="str">
        <f t="shared" si="84"/>
        <v/>
      </c>
      <c r="H199" s="26" t="str">
        <f t="shared" si="85"/>
        <v/>
      </c>
      <c r="I199" s="25" t="str">
        <f t="shared" si="86"/>
        <v/>
      </c>
      <c r="K199" s="27" t="str">
        <f t="shared" si="87"/>
        <v/>
      </c>
      <c r="L199" s="28" t="str">
        <f t="shared" si="70"/>
        <v/>
      </c>
      <c r="M199" s="29" t="str">
        <f t="shared" si="71"/>
        <v/>
      </c>
      <c r="N199" s="28" t="str">
        <f t="shared" si="72"/>
        <v/>
      </c>
      <c r="O199" s="29" t="str">
        <f t="shared" si="73"/>
        <v/>
      </c>
      <c r="P199" s="28" t="str">
        <f t="shared" si="74"/>
        <v/>
      </c>
      <c r="Q199" s="29" t="str">
        <f t="shared" si="75"/>
        <v/>
      </c>
      <c r="R199" s="28" t="str">
        <f t="shared" si="76"/>
        <v/>
      </c>
      <c r="S199" s="29" t="str">
        <f t="shared" si="77"/>
        <v/>
      </c>
      <c r="T199" s="28" t="str">
        <f t="shared" si="78"/>
        <v/>
      </c>
      <c r="U199" s="29" t="str">
        <f t="shared" si="79"/>
        <v/>
      </c>
      <c r="V199" s="28" t="str">
        <f t="shared" si="80"/>
        <v/>
      </c>
      <c r="W199" s="29" t="str">
        <f t="shared" si="81"/>
        <v/>
      </c>
    </row>
    <row r="200" spans="1:23" x14ac:dyDescent="0.25">
      <c r="A200" s="14" t="str">
        <f t="shared" si="66"/>
        <v/>
      </c>
      <c r="B200" s="56" t="str">
        <f t="shared" ca="1" si="67"/>
        <v/>
      </c>
      <c r="C200" s="30" t="str">
        <f t="shared" si="68"/>
        <v/>
      </c>
      <c r="D200" s="10" t="str">
        <f t="shared" si="69"/>
        <v/>
      </c>
      <c r="E200" s="25" t="str">
        <f t="shared" si="82"/>
        <v/>
      </c>
      <c r="F200" s="31" t="str">
        <f t="shared" si="83"/>
        <v/>
      </c>
      <c r="G200" s="31" t="str">
        <f t="shared" si="84"/>
        <v/>
      </c>
      <c r="H200" s="26" t="str">
        <f t="shared" si="85"/>
        <v/>
      </c>
      <c r="I200" s="25" t="str">
        <f t="shared" si="86"/>
        <v/>
      </c>
      <c r="K200" s="27" t="str">
        <f t="shared" si="87"/>
        <v/>
      </c>
      <c r="L200" s="28" t="str">
        <f t="shared" si="70"/>
        <v/>
      </c>
      <c r="M200" s="29" t="str">
        <f t="shared" si="71"/>
        <v/>
      </c>
      <c r="N200" s="28" t="str">
        <f t="shared" si="72"/>
        <v/>
      </c>
      <c r="O200" s="29" t="str">
        <f t="shared" si="73"/>
        <v/>
      </c>
      <c r="P200" s="28" t="str">
        <f t="shared" si="74"/>
        <v/>
      </c>
      <c r="Q200" s="29" t="str">
        <f t="shared" si="75"/>
        <v/>
      </c>
      <c r="R200" s="28" t="str">
        <f t="shared" si="76"/>
        <v/>
      </c>
      <c r="S200" s="29" t="str">
        <f t="shared" si="77"/>
        <v/>
      </c>
      <c r="T200" s="28" t="str">
        <f t="shared" si="78"/>
        <v/>
      </c>
      <c r="U200" s="29" t="str">
        <f t="shared" si="79"/>
        <v/>
      </c>
      <c r="V200" s="28" t="str">
        <f t="shared" si="80"/>
        <v/>
      </c>
      <c r="W200" s="29" t="str">
        <f t="shared" si="81"/>
        <v/>
      </c>
    </row>
    <row r="201" spans="1:23" x14ac:dyDescent="0.25">
      <c r="A201" s="14" t="str">
        <f t="shared" si="66"/>
        <v/>
      </c>
      <c r="B201" s="56" t="str">
        <f t="shared" ca="1" si="67"/>
        <v/>
      </c>
      <c r="C201" s="30" t="str">
        <f t="shared" si="68"/>
        <v/>
      </c>
      <c r="D201" s="10" t="str">
        <f t="shared" si="69"/>
        <v/>
      </c>
      <c r="E201" s="25" t="str">
        <f t="shared" si="82"/>
        <v/>
      </c>
      <c r="F201" s="31" t="str">
        <f t="shared" si="83"/>
        <v/>
      </c>
      <c r="G201" s="31" t="str">
        <f t="shared" si="84"/>
        <v/>
      </c>
      <c r="H201" s="26" t="str">
        <f t="shared" si="85"/>
        <v/>
      </c>
      <c r="I201" s="25" t="str">
        <f t="shared" si="86"/>
        <v/>
      </c>
      <c r="K201" s="27" t="str">
        <f t="shared" si="87"/>
        <v/>
      </c>
      <c r="L201" s="28" t="str">
        <f t="shared" si="70"/>
        <v/>
      </c>
      <c r="M201" s="29" t="str">
        <f t="shared" si="71"/>
        <v/>
      </c>
      <c r="N201" s="28" t="str">
        <f t="shared" si="72"/>
        <v/>
      </c>
      <c r="O201" s="29" t="str">
        <f t="shared" si="73"/>
        <v/>
      </c>
      <c r="P201" s="28" t="str">
        <f t="shared" si="74"/>
        <v/>
      </c>
      <c r="Q201" s="29" t="str">
        <f t="shared" si="75"/>
        <v/>
      </c>
      <c r="R201" s="28" t="str">
        <f t="shared" si="76"/>
        <v/>
      </c>
      <c r="S201" s="29" t="str">
        <f t="shared" si="77"/>
        <v/>
      </c>
      <c r="T201" s="28" t="str">
        <f t="shared" si="78"/>
        <v/>
      </c>
      <c r="U201" s="29" t="str">
        <f t="shared" si="79"/>
        <v/>
      </c>
      <c r="V201" s="28" t="str">
        <f t="shared" si="80"/>
        <v/>
      </c>
      <c r="W201" s="29" t="str">
        <f t="shared" si="81"/>
        <v/>
      </c>
    </row>
    <row r="202" spans="1:23" x14ac:dyDescent="0.25">
      <c r="A202" s="14" t="str">
        <f t="shared" si="66"/>
        <v/>
      </c>
      <c r="B202" s="56" t="str">
        <f t="shared" ca="1" si="67"/>
        <v/>
      </c>
      <c r="C202" s="30" t="str">
        <f t="shared" si="68"/>
        <v/>
      </c>
      <c r="D202" s="10" t="str">
        <f t="shared" si="69"/>
        <v/>
      </c>
      <c r="E202" s="25" t="str">
        <f t="shared" si="82"/>
        <v/>
      </c>
      <c r="F202" s="31" t="str">
        <f t="shared" si="83"/>
        <v/>
      </c>
      <c r="G202" s="31" t="str">
        <f t="shared" si="84"/>
        <v/>
      </c>
      <c r="H202" s="26" t="str">
        <f t="shared" si="85"/>
        <v/>
      </c>
      <c r="I202" s="25" t="str">
        <f t="shared" si="86"/>
        <v/>
      </c>
      <c r="K202" s="27" t="str">
        <f t="shared" si="87"/>
        <v/>
      </c>
      <c r="L202" s="28" t="str">
        <f t="shared" si="70"/>
        <v/>
      </c>
      <c r="M202" s="29" t="str">
        <f t="shared" si="71"/>
        <v/>
      </c>
      <c r="N202" s="28" t="str">
        <f t="shared" si="72"/>
        <v/>
      </c>
      <c r="O202" s="29" t="str">
        <f t="shared" si="73"/>
        <v/>
      </c>
      <c r="P202" s="28" t="str">
        <f t="shared" si="74"/>
        <v/>
      </c>
      <c r="Q202" s="29" t="str">
        <f t="shared" si="75"/>
        <v/>
      </c>
      <c r="R202" s="28" t="str">
        <f t="shared" si="76"/>
        <v/>
      </c>
      <c r="S202" s="29" t="str">
        <f t="shared" si="77"/>
        <v/>
      </c>
      <c r="T202" s="28" t="str">
        <f t="shared" si="78"/>
        <v/>
      </c>
      <c r="U202" s="29" t="str">
        <f t="shared" si="79"/>
        <v/>
      </c>
      <c r="V202" s="28" t="str">
        <f t="shared" si="80"/>
        <v/>
      </c>
      <c r="W202" s="29" t="str">
        <f t="shared" si="81"/>
        <v/>
      </c>
    </row>
    <row r="203" spans="1:23" x14ac:dyDescent="0.25">
      <c r="A203" s="14" t="str">
        <f t="shared" si="66"/>
        <v/>
      </c>
      <c r="B203" s="56" t="str">
        <f t="shared" ca="1" si="67"/>
        <v/>
      </c>
      <c r="C203" s="30" t="str">
        <f t="shared" si="68"/>
        <v/>
      </c>
      <c r="D203" s="10" t="str">
        <f t="shared" si="69"/>
        <v/>
      </c>
      <c r="E203" s="25" t="str">
        <f t="shared" si="82"/>
        <v/>
      </c>
      <c r="F203" s="31" t="str">
        <f t="shared" si="83"/>
        <v/>
      </c>
      <c r="G203" s="31" t="str">
        <f t="shared" si="84"/>
        <v/>
      </c>
      <c r="H203" s="26" t="str">
        <f t="shared" si="85"/>
        <v/>
      </c>
      <c r="I203" s="25" t="str">
        <f t="shared" si="86"/>
        <v/>
      </c>
      <c r="K203" s="27" t="str">
        <f t="shared" si="87"/>
        <v/>
      </c>
      <c r="L203" s="28" t="str">
        <f t="shared" si="70"/>
        <v/>
      </c>
      <c r="M203" s="29" t="str">
        <f t="shared" si="71"/>
        <v/>
      </c>
      <c r="N203" s="28" t="str">
        <f t="shared" si="72"/>
        <v/>
      </c>
      <c r="O203" s="29" t="str">
        <f t="shared" si="73"/>
        <v/>
      </c>
      <c r="P203" s="28" t="str">
        <f t="shared" si="74"/>
        <v/>
      </c>
      <c r="Q203" s="29" t="str">
        <f t="shared" si="75"/>
        <v/>
      </c>
      <c r="R203" s="28" t="str">
        <f t="shared" si="76"/>
        <v/>
      </c>
      <c r="S203" s="29" t="str">
        <f t="shared" si="77"/>
        <v/>
      </c>
      <c r="T203" s="28" t="str">
        <f t="shared" si="78"/>
        <v/>
      </c>
      <c r="U203" s="29" t="str">
        <f t="shared" si="79"/>
        <v/>
      </c>
      <c r="V203" s="28" t="str">
        <f t="shared" si="80"/>
        <v/>
      </c>
      <c r="W203" s="29" t="str">
        <f t="shared" si="81"/>
        <v/>
      </c>
    </row>
    <row r="204" spans="1:23" x14ac:dyDescent="0.25">
      <c r="A204" s="14" t="str">
        <f t="shared" si="66"/>
        <v/>
      </c>
      <c r="B204" s="56" t="str">
        <f t="shared" ca="1" si="67"/>
        <v/>
      </c>
      <c r="C204" s="30" t="str">
        <f t="shared" si="68"/>
        <v/>
      </c>
      <c r="D204" s="10" t="str">
        <f t="shared" si="69"/>
        <v/>
      </c>
      <c r="E204" s="25" t="str">
        <f t="shared" si="82"/>
        <v/>
      </c>
      <c r="F204" s="31" t="str">
        <f t="shared" si="83"/>
        <v/>
      </c>
      <c r="G204" s="31" t="str">
        <f t="shared" si="84"/>
        <v/>
      </c>
      <c r="H204" s="26" t="str">
        <f t="shared" si="85"/>
        <v/>
      </c>
      <c r="I204" s="25" t="str">
        <f t="shared" si="86"/>
        <v/>
      </c>
      <c r="K204" s="27" t="str">
        <f t="shared" si="87"/>
        <v/>
      </c>
      <c r="L204" s="28" t="str">
        <f t="shared" si="70"/>
        <v/>
      </c>
      <c r="M204" s="29" t="str">
        <f t="shared" si="71"/>
        <v/>
      </c>
      <c r="N204" s="28" t="str">
        <f t="shared" si="72"/>
        <v/>
      </c>
      <c r="O204" s="29" t="str">
        <f t="shared" si="73"/>
        <v/>
      </c>
      <c r="P204" s="28" t="str">
        <f t="shared" si="74"/>
        <v/>
      </c>
      <c r="Q204" s="29" t="str">
        <f t="shared" si="75"/>
        <v/>
      </c>
      <c r="R204" s="28" t="str">
        <f t="shared" si="76"/>
        <v/>
      </c>
      <c r="S204" s="29" t="str">
        <f t="shared" si="77"/>
        <v/>
      </c>
      <c r="T204" s="28" t="str">
        <f t="shared" si="78"/>
        <v/>
      </c>
      <c r="U204" s="29" t="str">
        <f t="shared" si="79"/>
        <v/>
      </c>
      <c r="V204" s="28" t="str">
        <f t="shared" si="80"/>
        <v/>
      </c>
      <c r="W204" s="29" t="str">
        <f t="shared" si="81"/>
        <v/>
      </c>
    </row>
    <row r="205" spans="1:23" x14ac:dyDescent="0.25">
      <c r="A205" s="14" t="str">
        <f t="shared" si="66"/>
        <v/>
      </c>
      <c r="B205" s="56" t="str">
        <f t="shared" ca="1" si="67"/>
        <v/>
      </c>
      <c r="C205" s="30" t="str">
        <f t="shared" si="68"/>
        <v/>
      </c>
      <c r="D205" s="10" t="str">
        <f t="shared" si="69"/>
        <v/>
      </c>
      <c r="E205" s="25" t="str">
        <f t="shared" si="82"/>
        <v/>
      </c>
      <c r="F205" s="31" t="str">
        <f t="shared" si="83"/>
        <v/>
      </c>
      <c r="G205" s="31" t="str">
        <f t="shared" si="84"/>
        <v/>
      </c>
      <c r="H205" s="26" t="str">
        <f t="shared" si="85"/>
        <v/>
      </c>
      <c r="I205" s="25" t="str">
        <f t="shared" si="86"/>
        <v/>
      </c>
      <c r="K205" s="27" t="str">
        <f t="shared" si="87"/>
        <v/>
      </c>
      <c r="L205" s="28" t="str">
        <f t="shared" si="70"/>
        <v/>
      </c>
      <c r="M205" s="29" t="str">
        <f t="shared" si="71"/>
        <v/>
      </c>
      <c r="N205" s="28" t="str">
        <f t="shared" si="72"/>
        <v/>
      </c>
      <c r="O205" s="29" t="str">
        <f t="shared" si="73"/>
        <v/>
      </c>
      <c r="P205" s="28" t="str">
        <f t="shared" si="74"/>
        <v/>
      </c>
      <c r="Q205" s="29" t="str">
        <f t="shared" si="75"/>
        <v/>
      </c>
      <c r="R205" s="28" t="str">
        <f t="shared" si="76"/>
        <v/>
      </c>
      <c r="S205" s="29" t="str">
        <f t="shared" si="77"/>
        <v/>
      </c>
      <c r="T205" s="28" t="str">
        <f t="shared" si="78"/>
        <v/>
      </c>
      <c r="U205" s="29" t="str">
        <f t="shared" si="79"/>
        <v/>
      </c>
      <c r="V205" s="28" t="str">
        <f t="shared" si="80"/>
        <v/>
      </c>
      <c r="W205" s="29" t="str">
        <f t="shared" si="81"/>
        <v/>
      </c>
    </row>
    <row r="206" spans="1:23" x14ac:dyDescent="0.25">
      <c r="A206" s="14" t="str">
        <f t="shared" si="66"/>
        <v/>
      </c>
      <c r="B206" s="56" t="str">
        <f t="shared" ca="1" si="67"/>
        <v/>
      </c>
      <c r="C206" s="30" t="str">
        <f t="shared" si="68"/>
        <v/>
      </c>
      <c r="D206" s="10" t="str">
        <f t="shared" si="69"/>
        <v/>
      </c>
      <c r="E206" s="25" t="str">
        <f t="shared" si="82"/>
        <v/>
      </c>
      <c r="F206" s="31" t="str">
        <f t="shared" si="83"/>
        <v/>
      </c>
      <c r="G206" s="31" t="str">
        <f t="shared" si="84"/>
        <v/>
      </c>
      <c r="H206" s="26" t="str">
        <f t="shared" si="85"/>
        <v/>
      </c>
      <c r="I206" s="25" t="str">
        <f t="shared" si="86"/>
        <v/>
      </c>
      <c r="K206" s="27" t="str">
        <f t="shared" si="87"/>
        <v/>
      </c>
      <c r="L206" s="28" t="str">
        <f t="shared" si="70"/>
        <v/>
      </c>
      <c r="M206" s="29" t="str">
        <f t="shared" si="71"/>
        <v/>
      </c>
      <c r="N206" s="28" t="str">
        <f t="shared" si="72"/>
        <v/>
      </c>
      <c r="O206" s="29" t="str">
        <f t="shared" si="73"/>
        <v/>
      </c>
      <c r="P206" s="28" t="str">
        <f t="shared" si="74"/>
        <v/>
      </c>
      <c r="Q206" s="29" t="str">
        <f t="shared" si="75"/>
        <v/>
      </c>
      <c r="R206" s="28" t="str">
        <f t="shared" si="76"/>
        <v/>
      </c>
      <c r="S206" s="29" t="str">
        <f t="shared" si="77"/>
        <v/>
      </c>
      <c r="T206" s="28" t="str">
        <f t="shared" si="78"/>
        <v/>
      </c>
      <c r="U206" s="29" t="str">
        <f t="shared" si="79"/>
        <v/>
      </c>
      <c r="V206" s="28" t="str">
        <f t="shared" si="80"/>
        <v/>
      </c>
      <c r="W206" s="29" t="str">
        <f t="shared" si="81"/>
        <v/>
      </c>
    </row>
    <row r="207" spans="1:23" x14ac:dyDescent="0.25">
      <c r="A207" s="14" t="str">
        <f t="shared" si="66"/>
        <v/>
      </c>
      <c r="B207" s="56" t="str">
        <f t="shared" ca="1" si="67"/>
        <v/>
      </c>
      <c r="C207" s="30" t="str">
        <f t="shared" si="68"/>
        <v/>
      </c>
      <c r="D207" s="10" t="str">
        <f t="shared" si="69"/>
        <v/>
      </c>
      <c r="E207" s="25" t="str">
        <f t="shared" si="82"/>
        <v/>
      </c>
      <c r="F207" s="31" t="str">
        <f t="shared" si="83"/>
        <v/>
      </c>
      <c r="G207" s="31" t="str">
        <f t="shared" si="84"/>
        <v/>
      </c>
      <c r="H207" s="26" t="str">
        <f t="shared" si="85"/>
        <v/>
      </c>
      <c r="I207" s="25" t="str">
        <f t="shared" si="86"/>
        <v/>
      </c>
      <c r="K207" s="27" t="str">
        <f t="shared" si="87"/>
        <v/>
      </c>
      <c r="L207" s="28" t="str">
        <f t="shared" si="70"/>
        <v/>
      </c>
      <c r="M207" s="29" t="str">
        <f t="shared" si="71"/>
        <v/>
      </c>
      <c r="N207" s="28" t="str">
        <f t="shared" si="72"/>
        <v/>
      </c>
      <c r="O207" s="29" t="str">
        <f t="shared" si="73"/>
        <v/>
      </c>
      <c r="P207" s="28" t="str">
        <f t="shared" si="74"/>
        <v/>
      </c>
      <c r="Q207" s="29" t="str">
        <f t="shared" si="75"/>
        <v/>
      </c>
      <c r="R207" s="28" t="str">
        <f t="shared" si="76"/>
        <v/>
      </c>
      <c r="S207" s="29" t="str">
        <f t="shared" si="77"/>
        <v/>
      </c>
      <c r="T207" s="28" t="str">
        <f t="shared" si="78"/>
        <v/>
      </c>
      <c r="U207" s="29" t="str">
        <f t="shared" si="79"/>
        <v/>
      </c>
      <c r="V207" s="28" t="str">
        <f t="shared" si="80"/>
        <v/>
      </c>
      <c r="W207" s="29" t="str">
        <f t="shared" si="81"/>
        <v/>
      </c>
    </row>
    <row r="208" spans="1:23" x14ac:dyDescent="0.25">
      <c r="A208" s="14" t="str">
        <f t="shared" si="66"/>
        <v/>
      </c>
      <c r="B208" s="56" t="str">
        <f t="shared" ca="1" si="67"/>
        <v/>
      </c>
      <c r="C208" s="30" t="str">
        <f t="shared" si="68"/>
        <v/>
      </c>
      <c r="D208" s="10" t="str">
        <f t="shared" si="69"/>
        <v/>
      </c>
      <c r="E208" s="25" t="str">
        <f t="shared" si="82"/>
        <v/>
      </c>
      <c r="F208" s="31" t="str">
        <f t="shared" si="83"/>
        <v/>
      </c>
      <c r="G208" s="31" t="str">
        <f t="shared" si="84"/>
        <v/>
      </c>
      <c r="H208" s="26" t="str">
        <f t="shared" si="85"/>
        <v/>
      </c>
      <c r="I208" s="25" t="str">
        <f t="shared" si="86"/>
        <v/>
      </c>
      <c r="K208" s="27" t="str">
        <f t="shared" si="87"/>
        <v/>
      </c>
      <c r="L208" s="28" t="str">
        <f t="shared" si="70"/>
        <v/>
      </c>
      <c r="M208" s="29" t="str">
        <f t="shared" si="71"/>
        <v/>
      </c>
      <c r="N208" s="28" t="str">
        <f t="shared" si="72"/>
        <v/>
      </c>
      <c r="O208" s="29" t="str">
        <f t="shared" si="73"/>
        <v/>
      </c>
      <c r="P208" s="28" t="str">
        <f t="shared" si="74"/>
        <v/>
      </c>
      <c r="Q208" s="29" t="str">
        <f t="shared" si="75"/>
        <v/>
      </c>
      <c r="R208" s="28" t="str">
        <f t="shared" si="76"/>
        <v/>
      </c>
      <c r="S208" s="29" t="str">
        <f t="shared" si="77"/>
        <v/>
      </c>
      <c r="T208" s="28" t="str">
        <f t="shared" si="78"/>
        <v/>
      </c>
      <c r="U208" s="29" t="str">
        <f t="shared" si="79"/>
        <v/>
      </c>
      <c r="V208" s="28" t="str">
        <f t="shared" si="80"/>
        <v/>
      </c>
      <c r="W208" s="29" t="str">
        <f t="shared" si="81"/>
        <v/>
      </c>
    </row>
    <row r="209" spans="1:23" x14ac:dyDescent="0.25">
      <c r="A209" s="14" t="str">
        <f t="shared" si="66"/>
        <v/>
      </c>
      <c r="B209" s="56" t="str">
        <f t="shared" ca="1" si="67"/>
        <v/>
      </c>
      <c r="C209" s="30" t="str">
        <f t="shared" si="68"/>
        <v/>
      </c>
      <c r="D209" s="10" t="str">
        <f t="shared" si="69"/>
        <v/>
      </c>
      <c r="E209" s="25" t="str">
        <f t="shared" si="82"/>
        <v/>
      </c>
      <c r="F209" s="31" t="str">
        <f t="shared" si="83"/>
        <v/>
      </c>
      <c r="G209" s="31" t="str">
        <f t="shared" si="84"/>
        <v/>
      </c>
      <c r="H209" s="26" t="str">
        <f t="shared" si="85"/>
        <v/>
      </c>
      <c r="I209" s="25" t="str">
        <f t="shared" si="86"/>
        <v/>
      </c>
      <c r="K209" s="27" t="str">
        <f t="shared" si="87"/>
        <v/>
      </c>
      <c r="L209" s="28" t="str">
        <f t="shared" si="70"/>
        <v/>
      </c>
      <c r="M209" s="29" t="str">
        <f t="shared" si="71"/>
        <v/>
      </c>
      <c r="N209" s="28" t="str">
        <f t="shared" si="72"/>
        <v/>
      </c>
      <c r="O209" s="29" t="str">
        <f t="shared" si="73"/>
        <v/>
      </c>
      <c r="P209" s="28" t="str">
        <f t="shared" si="74"/>
        <v/>
      </c>
      <c r="Q209" s="29" t="str">
        <f t="shared" si="75"/>
        <v/>
      </c>
      <c r="R209" s="28" t="str">
        <f t="shared" si="76"/>
        <v/>
      </c>
      <c r="S209" s="29" t="str">
        <f t="shared" si="77"/>
        <v/>
      </c>
      <c r="T209" s="28" t="str">
        <f t="shared" si="78"/>
        <v/>
      </c>
      <c r="U209" s="29" t="str">
        <f t="shared" si="79"/>
        <v/>
      </c>
      <c r="V209" s="28" t="str">
        <f t="shared" si="80"/>
        <v/>
      </c>
      <c r="W209" s="29" t="str">
        <f t="shared" si="81"/>
        <v/>
      </c>
    </row>
    <row r="210" spans="1:23" x14ac:dyDescent="0.25">
      <c r="A210" s="14" t="str">
        <f t="shared" si="66"/>
        <v/>
      </c>
      <c r="B210" s="56" t="str">
        <f t="shared" ca="1" si="67"/>
        <v/>
      </c>
      <c r="C210" s="30" t="str">
        <f t="shared" si="68"/>
        <v/>
      </c>
      <c r="D210" s="10" t="str">
        <f t="shared" si="69"/>
        <v/>
      </c>
      <c r="E210" s="25" t="str">
        <f t="shared" si="82"/>
        <v/>
      </c>
      <c r="F210" s="31" t="str">
        <f t="shared" si="83"/>
        <v/>
      </c>
      <c r="G210" s="31" t="str">
        <f t="shared" si="84"/>
        <v/>
      </c>
      <c r="H210" s="26" t="str">
        <f t="shared" si="85"/>
        <v/>
      </c>
      <c r="I210" s="25" t="str">
        <f t="shared" si="86"/>
        <v/>
      </c>
      <c r="K210" s="27" t="str">
        <f t="shared" si="87"/>
        <v/>
      </c>
      <c r="L210" s="28" t="str">
        <f t="shared" si="70"/>
        <v/>
      </c>
      <c r="M210" s="29" t="str">
        <f t="shared" si="71"/>
        <v/>
      </c>
      <c r="N210" s="28" t="str">
        <f t="shared" si="72"/>
        <v/>
      </c>
      <c r="O210" s="29" t="str">
        <f t="shared" si="73"/>
        <v/>
      </c>
      <c r="P210" s="28" t="str">
        <f t="shared" si="74"/>
        <v/>
      </c>
      <c r="Q210" s="29" t="str">
        <f t="shared" si="75"/>
        <v/>
      </c>
      <c r="R210" s="28" t="str">
        <f t="shared" si="76"/>
        <v/>
      </c>
      <c r="S210" s="29" t="str">
        <f t="shared" si="77"/>
        <v/>
      </c>
      <c r="T210" s="28" t="str">
        <f t="shared" si="78"/>
        <v/>
      </c>
      <c r="U210" s="29" t="str">
        <f t="shared" si="79"/>
        <v/>
      </c>
      <c r="V210" s="28" t="str">
        <f t="shared" si="80"/>
        <v/>
      </c>
      <c r="W210" s="29" t="str">
        <f t="shared" si="81"/>
        <v/>
      </c>
    </row>
    <row r="211" spans="1:23" x14ac:dyDescent="0.25">
      <c r="A211" s="14" t="str">
        <f t="shared" si="66"/>
        <v/>
      </c>
      <c r="B211" s="56" t="str">
        <f t="shared" ca="1" si="67"/>
        <v/>
      </c>
      <c r="C211" s="30" t="str">
        <f t="shared" si="68"/>
        <v/>
      </c>
      <c r="D211" s="10" t="str">
        <f t="shared" si="69"/>
        <v/>
      </c>
      <c r="E211" s="25" t="str">
        <f t="shared" si="82"/>
        <v/>
      </c>
      <c r="F211" s="31" t="str">
        <f t="shared" si="83"/>
        <v/>
      </c>
      <c r="G211" s="31" t="str">
        <f t="shared" si="84"/>
        <v/>
      </c>
      <c r="H211" s="26" t="str">
        <f t="shared" si="85"/>
        <v/>
      </c>
      <c r="I211" s="25" t="str">
        <f t="shared" si="86"/>
        <v/>
      </c>
      <c r="K211" s="27" t="str">
        <f t="shared" si="87"/>
        <v/>
      </c>
      <c r="L211" s="28" t="str">
        <f t="shared" si="70"/>
        <v/>
      </c>
      <c r="M211" s="29" t="str">
        <f t="shared" si="71"/>
        <v/>
      </c>
      <c r="N211" s="28" t="str">
        <f t="shared" si="72"/>
        <v/>
      </c>
      <c r="O211" s="29" t="str">
        <f t="shared" si="73"/>
        <v/>
      </c>
      <c r="P211" s="28" t="str">
        <f t="shared" si="74"/>
        <v/>
      </c>
      <c r="Q211" s="29" t="str">
        <f t="shared" si="75"/>
        <v/>
      </c>
      <c r="R211" s="28" t="str">
        <f t="shared" si="76"/>
        <v/>
      </c>
      <c r="S211" s="29" t="str">
        <f t="shared" si="77"/>
        <v/>
      </c>
      <c r="T211" s="28" t="str">
        <f t="shared" si="78"/>
        <v/>
      </c>
      <c r="U211" s="29" t="str">
        <f t="shared" si="79"/>
        <v/>
      </c>
      <c r="V211" s="28" t="str">
        <f t="shared" si="80"/>
        <v/>
      </c>
      <c r="W211" s="29" t="str">
        <f t="shared" si="81"/>
        <v/>
      </c>
    </row>
    <row r="212" spans="1:23" x14ac:dyDescent="0.25">
      <c r="A212" s="14" t="str">
        <f t="shared" si="66"/>
        <v/>
      </c>
      <c r="B212" s="56" t="str">
        <f t="shared" ca="1" si="67"/>
        <v/>
      </c>
      <c r="C212" s="30" t="str">
        <f t="shared" si="68"/>
        <v/>
      </c>
      <c r="D212" s="10" t="str">
        <f t="shared" si="69"/>
        <v/>
      </c>
      <c r="E212" s="25" t="str">
        <f t="shared" si="82"/>
        <v/>
      </c>
      <c r="F212" s="31" t="str">
        <f t="shared" si="83"/>
        <v/>
      </c>
      <c r="G212" s="31" t="str">
        <f t="shared" si="84"/>
        <v/>
      </c>
      <c r="H212" s="26" t="str">
        <f t="shared" si="85"/>
        <v/>
      </c>
      <c r="I212" s="25" t="str">
        <f t="shared" si="86"/>
        <v/>
      </c>
      <c r="K212" s="27" t="str">
        <f t="shared" si="87"/>
        <v/>
      </c>
      <c r="L212" s="28" t="str">
        <f t="shared" si="70"/>
        <v/>
      </c>
      <c r="M212" s="29" t="str">
        <f t="shared" si="71"/>
        <v/>
      </c>
      <c r="N212" s="28" t="str">
        <f t="shared" si="72"/>
        <v/>
      </c>
      <c r="O212" s="29" t="str">
        <f t="shared" si="73"/>
        <v/>
      </c>
      <c r="P212" s="28" t="str">
        <f t="shared" si="74"/>
        <v/>
      </c>
      <c r="Q212" s="29" t="str">
        <f t="shared" si="75"/>
        <v/>
      </c>
      <c r="R212" s="28" t="str">
        <f t="shared" si="76"/>
        <v/>
      </c>
      <c r="S212" s="29" t="str">
        <f t="shared" si="77"/>
        <v/>
      </c>
      <c r="T212" s="28" t="str">
        <f t="shared" si="78"/>
        <v/>
      </c>
      <c r="U212" s="29" t="str">
        <f t="shared" si="79"/>
        <v/>
      </c>
      <c r="V212" s="28" t="str">
        <f t="shared" si="80"/>
        <v/>
      </c>
      <c r="W212" s="29" t="str">
        <f t="shared" si="81"/>
        <v/>
      </c>
    </row>
    <row r="213" spans="1:23" x14ac:dyDescent="0.25">
      <c r="A213" s="14" t="str">
        <f t="shared" si="66"/>
        <v/>
      </c>
      <c r="B213" s="56" t="str">
        <f t="shared" ca="1" si="67"/>
        <v/>
      </c>
      <c r="C213" s="30" t="str">
        <f t="shared" si="68"/>
        <v/>
      </c>
      <c r="D213" s="10" t="str">
        <f t="shared" si="69"/>
        <v/>
      </c>
      <c r="E213" s="25" t="str">
        <f t="shared" si="82"/>
        <v/>
      </c>
      <c r="F213" s="31" t="str">
        <f t="shared" si="83"/>
        <v/>
      </c>
      <c r="G213" s="31" t="str">
        <f t="shared" si="84"/>
        <v/>
      </c>
      <c r="H213" s="26" t="str">
        <f t="shared" si="85"/>
        <v/>
      </c>
      <c r="I213" s="25" t="str">
        <f t="shared" si="86"/>
        <v/>
      </c>
      <c r="K213" s="27" t="str">
        <f t="shared" si="87"/>
        <v/>
      </c>
      <c r="L213" s="28" t="str">
        <f t="shared" si="70"/>
        <v/>
      </c>
      <c r="M213" s="29" t="str">
        <f t="shared" si="71"/>
        <v/>
      </c>
      <c r="N213" s="28" t="str">
        <f t="shared" si="72"/>
        <v/>
      </c>
      <c r="O213" s="29" t="str">
        <f t="shared" si="73"/>
        <v/>
      </c>
      <c r="P213" s="28" t="str">
        <f t="shared" si="74"/>
        <v/>
      </c>
      <c r="Q213" s="29" t="str">
        <f t="shared" si="75"/>
        <v/>
      </c>
      <c r="R213" s="28" t="str">
        <f t="shared" si="76"/>
        <v/>
      </c>
      <c r="S213" s="29" t="str">
        <f t="shared" si="77"/>
        <v/>
      </c>
      <c r="T213" s="28" t="str">
        <f t="shared" si="78"/>
        <v/>
      </c>
      <c r="U213" s="29" t="str">
        <f t="shared" si="79"/>
        <v/>
      </c>
      <c r="V213" s="28" t="str">
        <f t="shared" si="80"/>
        <v/>
      </c>
      <c r="W213" s="29" t="str">
        <f t="shared" si="81"/>
        <v/>
      </c>
    </row>
    <row r="214" spans="1:23" x14ac:dyDescent="0.25">
      <c r="A214" s="14" t="str">
        <f t="shared" si="66"/>
        <v/>
      </c>
      <c r="B214" s="56" t="str">
        <f t="shared" ca="1" si="67"/>
        <v/>
      </c>
      <c r="C214" s="30" t="str">
        <f t="shared" si="68"/>
        <v/>
      </c>
      <c r="D214" s="10" t="str">
        <f t="shared" si="69"/>
        <v/>
      </c>
      <c r="E214" s="25" t="str">
        <f t="shared" si="82"/>
        <v/>
      </c>
      <c r="F214" s="31" t="str">
        <f t="shared" si="83"/>
        <v/>
      </c>
      <c r="G214" s="31" t="str">
        <f t="shared" si="84"/>
        <v/>
      </c>
      <c r="H214" s="26" t="str">
        <f t="shared" si="85"/>
        <v/>
      </c>
      <c r="I214" s="25" t="str">
        <f t="shared" si="86"/>
        <v/>
      </c>
      <c r="K214" s="27" t="str">
        <f t="shared" si="87"/>
        <v/>
      </c>
      <c r="L214" s="28" t="str">
        <f t="shared" si="70"/>
        <v/>
      </c>
      <c r="M214" s="29" t="str">
        <f t="shared" si="71"/>
        <v/>
      </c>
      <c r="N214" s="28" t="str">
        <f t="shared" si="72"/>
        <v/>
      </c>
      <c r="O214" s="29" t="str">
        <f t="shared" si="73"/>
        <v/>
      </c>
      <c r="P214" s="28" t="str">
        <f t="shared" si="74"/>
        <v/>
      </c>
      <c r="Q214" s="29" t="str">
        <f t="shared" si="75"/>
        <v/>
      </c>
      <c r="R214" s="28" t="str">
        <f t="shared" si="76"/>
        <v/>
      </c>
      <c r="S214" s="29" t="str">
        <f t="shared" si="77"/>
        <v/>
      </c>
      <c r="T214" s="28" t="str">
        <f t="shared" si="78"/>
        <v/>
      </c>
      <c r="U214" s="29" t="str">
        <f t="shared" si="79"/>
        <v/>
      </c>
      <c r="V214" s="28" t="str">
        <f t="shared" si="80"/>
        <v/>
      </c>
      <c r="W214" s="29" t="str">
        <f t="shared" si="81"/>
        <v/>
      </c>
    </row>
    <row r="215" spans="1:23" x14ac:dyDescent="0.25">
      <c r="A215" s="14" t="str">
        <f t="shared" si="66"/>
        <v/>
      </c>
      <c r="B215" s="56" t="str">
        <f t="shared" ca="1" si="67"/>
        <v/>
      </c>
      <c r="C215" s="30" t="str">
        <f t="shared" si="68"/>
        <v/>
      </c>
      <c r="D215" s="10" t="str">
        <f t="shared" si="69"/>
        <v/>
      </c>
      <c r="E215" s="25" t="str">
        <f t="shared" si="82"/>
        <v/>
      </c>
      <c r="F215" s="31" t="str">
        <f t="shared" si="83"/>
        <v/>
      </c>
      <c r="G215" s="31" t="str">
        <f t="shared" si="84"/>
        <v/>
      </c>
      <c r="H215" s="26" t="str">
        <f t="shared" si="85"/>
        <v/>
      </c>
      <c r="I215" s="25" t="str">
        <f t="shared" si="86"/>
        <v/>
      </c>
      <c r="K215" s="27" t="str">
        <f t="shared" si="87"/>
        <v/>
      </c>
      <c r="L215" s="28" t="str">
        <f t="shared" si="70"/>
        <v/>
      </c>
      <c r="M215" s="29" t="str">
        <f t="shared" si="71"/>
        <v/>
      </c>
      <c r="N215" s="28" t="str">
        <f t="shared" si="72"/>
        <v/>
      </c>
      <c r="O215" s="29" t="str">
        <f t="shared" si="73"/>
        <v/>
      </c>
      <c r="P215" s="28" t="str">
        <f t="shared" si="74"/>
        <v/>
      </c>
      <c r="Q215" s="29" t="str">
        <f t="shared" si="75"/>
        <v/>
      </c>
      <c r="R215" s="28" t="str">
        <f t="shared" si="76"/>
        <v/>
      </c>
      <c r="S215" s="29" t="str">
        <f t="shared" si="77"/>
        <v/>
      </c>
      <c r="T215" s="28" t="str">
        <f t="shared" si="78"/>
        <v/>
      </c>
      <c r="U215" s="29" t="str">
        <f t="shared" si="79"/>
        <v/>
      </c>
      <c r="V215" s="28" t="str">
        <f t="shared" si="80"/>
        <v/>
      </c>
      <c r="W215" s="29" t="str">
        <f t="shared" si="81"/>
        <v/>
      </c>
    </row>
    <row r="216" spans="1:23" x14ac:dyDescent="0.25">
      <c r="A216" s="14" t="str">
        <f t="shared" si="66"/>
        <v/>
      </c>
      <c r="B216" s="56" t="str">
        <f t="shared" ca="1" si="67"/>
        <v/>
      </c>
      <c r="C216" s="30" t="str">
        <f t="shared" si="68"/>
        <v/>
      </c>
      <c r="D216" s="10" t="str">
        <f t="shared" si="69"/>
        <v/>
      </c>
      <c r="E216" s="25" t="str">
        <f t="shared" si="82"/>
        <v/>
      </c>
      <c r="F216" s="31" t="str">
        <f t="shared" si="83"/>
        <v/>
      </c>
      <c r="G216" s="31" t="str">
        <f t="shared" si="84"/>
        <v/>
      </c>
      <c r="H216" s="26" t="str">
        <f t="shared" si="85"/>
        <v/>
      </c>
      <c r="I216" s="25" t="str">
        <f t="shared" si="86"/>
        <v/>
      </c>
      <c r="K216" s="27" t="str">
        <f t="shared" si="87"/>
        <v/>
      </c>
      <c r="L216" s="28" t="str">
        <f t="shared" si="70"/>
        <v/>
      </c>
      <c r="M216" s="29" t="str">
        <f t="shared" si="71"/>
        <v/>
      </c>
      <c r="N216" s="28" t="str">
        <f t="shared" si="72"/>
        <v/>
      </c>
      <c r="O216" s="29" t="str">
        <f t="shared" si="73"/>
        <v/>
      </c>
      <c r="P216" s="28" t="str">
        <f t="shared" si="74"/>
        <v/>
      </c>
      <c r="Q216" s="29" t="str">
        <f t="shared" si="75"/>
        <v/>
      </c>
      <c r="R216" s="28" t="str">
        <f t="shared" si="76"/>
        <v/>
      </c>
      <c r="S216" s="29" t="str">
        <f t="shared" si="77"/>
        <v/>
      </c>
      <c r="T216" s="28" t="str">
        <f t="shared" si="78"/>
        <v/>
      </c>
      <c r="U216" s="29" t="str">
        <f t="shared" si="79"/>
        <v/>
      </c>
      <c r="V216" s="28" t="str">
        <f t="shared" si="80"/>
        <v/>
      </c>
      <c r="W216" s="29" t="str">
        <f t="shared" si="81"/>
        <v/>
      </c>
    </row>
    <row r="217" spans="1:23" x14ac:dyDescent="0.25">
      <c r="A217" s="14" t="str">
        <f t="shared" si="66"/>
        <v/>
      </c>
      <c r="B217" s="56" t="str">
        <f t="shared" ca="1" si="67"/>
        <v/>
      </c>
      <c r="C217" s="30" t="str">
        <f t="shared" si="68"/>
        <v/>
      </c>
      <c r="D217" s="10" t="str">
        <f t="shared" si="69"/>
        <v/>
      </c>
      <c r="E217" s="25" t="str">
        <f t="shared" si="82"/>
        <v/>
      </c>
      <c r="F217" s="31" t="str">
        <f t="shared" si="83"/>
        <v/>
      </c>
      <c r="G217" s="31" t="str">
        <f t="shared" si="84"/>
        <v/>
      </c>
      <c r="H217" s="26" t="str">
        <f t="shared" si="85"/>
        <v/>
      </c>
      <c r="I217" s="25" t="str">
        <f t="shared" si="86"/>
        <v/>
      </c>
      <c r="K217" s="27" t="str">
        <f t="shared" si="87"/>
        <v/>
      </c>
      <c r="L217" s="28" t="str">
        <f t="shared" si="70"/>
        <v/>
      </c>
      <c r="M217" s="29" t="str">
        <f t="shared" si="71"/>
        <v/>
      </c>
      <c r="N217" s="28" t="str">
        <f t="shared" si="72"/>
        <v/>
      </c>
      <c r="O217" s="29" t="str">
        <f t="shared" si="73"/>
        <v/>
      </c>
      <c r="P217" s="28" t="str">
        <f t="shared" si="74"/>
        <v/>
      </c>
      <c r="Q217" s="29" t="str">
        <f t="shared" si="75"/>
        <v/>
      </c>
      <c r="R217" s="28" t="str">
        <f t="shared" si="76"/>
        <v/>
      </c>
      <c r="S217" s="29" t="str">
        <f t="shared" si="77"/>
        <v/>
      </c>
      <c r="T217" s="28" t="str">
        <f t="shared" si="78"/>
        <v/>
      </c>
      <c r="U217" s="29" t="str">
        <f t="shared" si="79"/>
        <v/>
      </c>
      <c r="V217" s="28" t="str">
        <f t="shared" si="80"/>
        <v/>
      </c>
      <c r="W217" s="29" t="str">
        <f t="shared" si="81"/>
        <v/>
      </c>
    </row>
    <row r="218" spans="1:23" x14ac:dyDescent="0.25">
      <c r="A218" s="14" t="str">
        <f t="shared" si="66"/>
        <v/>
      </c>
      <c r="B218" s="56" t="str">
        <f t="shared" ca="1" si="67"/>
        <v/>
      </c>
      <c r="C218" s="30" t="str">
        <f t="shared" si="68"/>
        <v/>
      </c>
      <c r="D218" s="10" t="str">
        <f t="shared" si="69"/>
        <v/>
      </c>
      <c r="E218" s="25" t="str">
        <f t="shared" si="82"/>
        <v/>
      </c>
      <c r="F218" s="31" t="str">
        <f t="shared" si="83"/>
        <v/>
      </c>
      <c r="G218" s="31" t="str">
        <f t="shared" si="84"/>
        <v/>
      </c>
      <c r="H218" s="26" t="str">
        <f t="shared" si="85"/>
        <v/>
      </c>
      <c r="I218" s="25" t="str">
        <f t="shared" si="86"/>
        <v/>
      </c>
      <c r="K218" s="27" t="str">
        <f t="shared" si="87"/>
        <v/>
      </c>
      <c r="L218" s="28" t="str">
        <f t="shared" si="70"/>
        <v/>
      </c>
      <c r="M218" s="29" t="str">
        <f t="shared" si="71"/>
        <v/>
      </c>
      <c r="N218" s="28" t="str">
        <f t="shared" si="72"/>
        <v/>
      </c>
      <c r="O218" s="29" t="str">
        <f t="shared" si="73"/>
        <v/>
      </c>
      <c r="P218" s="28" t="str">
        <f t="shared" si="74"/>
        <v/>
      </c>
      <c r="Q218" s="29" t="str">
        <f t="shared" si="75"/>
        <v/>
      </c>
      <c r="R218" s="28" t="str">
        <f t="shared" si="76"/>
        <v/>
      </c>
      <c r="S218" s="29" t="str">
        <f t="shared" si="77"/>
        <v/>
      </c>
      <c r="T218" s="28" t="str">
        <f t="shared" si="78"/>
        <v/>
      </c>
      <c r="U218" s="29" t="str">
        <f t="shared" si="79"/>
        <v/>
      </c>
      <c r="V218" s="28" t="str">
        <f t="shared" si="80"/>
        <v/>
      </c>
      <c r="W218" s="29" t="str">
        <f t="shared" si="81"/>
        <v/>
      </c>
    </row>
    <row r="219" spans="1:23" x14ac:dyDescent="0.25">
      <c r="A219" s="14" t="str">
        <f t="shared" si="66"/>
        <v/>
      </c>
      <c r="B219" s="56" t="str">
        <f t="shared" ca="1" si="67"/>
        <v/>
      </c>
      <c r="C219" s="30" t="str">
        <f t="shared" si="68"/>
        <v/>
      </c>
      <c r="D219" s="10" t="str">
        <f t="shared" si="69"/>
        <v/>
      </c>
      <c r="E219" s="25" t="str">
        <f t="shared" si="82"/>
        <v/>
      </c>
      <c r="F219" s="31" t="str">
        <f t="shared" si="83"/>
        <v/>
      </c>
      <c r="G219" s="31" t="str">
        <f t="shared" si="84"/>
        <v/>
      </c>
      <c r="H219" s="26" t="str">
        <f t="shared" si="85"/>
        <v/>
      </c>
      <c r="I219" s="25" t="str">
        <f t="shared" si="86"/>
        <v/>
      </c>
      <c r="K219" s="27" t="str">
        <f t="shared" si="87"/>
        <v/>
      </c>
      <c r="L219" s="28" t="str">
        <f t="shared" si="70"/>
        <v/>
      </c>
      <c r="M219" s="29" t="str">
        <f t="shared" si="71"/>
        <v/>
      </c>
      <c r="N219" s="28" t="str">
        <f t="shared" si="72"/>
        <v/>
      </c>
      <c r="O219" s="29" t="str">
        <f t="shared" si="73"/>
        <v/>
      </c>
      <c r="P219" s="28" t="str">
        <f t="shared" si="74"/>
        <v/>
      </c>
      <c r="Q219" s="29" t="str">
        <f t="shared" si="75"/>
        <v/>
      </c>
      <c r="R219" s="28" t="str">
        <f t="shared" si="76"/>
        <v/>
      </c>
      <c r="S219" s="29" t="str">
        <f t="shared" si="77"/>
        <v/>
      </c>
      <c r="T219" s="28" t="str">
        <f t="shared" si="78"/>
        <v/>
      </c>
      <c r="U219" s="29" t="str">
        <f t="shared" si="79"/>
        <v/>
      </c>
      <c r="V219" s="28" t="str">
        <f t="shared" si="80"/>
        <v/>
      </c>
      <c r="W219" s="29" t="str">
        <f t="shared" si="81"/>
        <v/>
      </c>
    </row>
    <row r="220" spans="1:23" x14ac:dyDescent="0.25">
      <c r="A220" s="14" t="str">
        <f t="shared" si="66"/>
        <v/>
      </c>
      <c r="B220" s="56" t="str">
        <f t="shared" ca="1" si="67"/>
        <v/>
      </c>
      <c r="C220" s="30" t="str">
        <f t="shared" si="68"/>
        <v/>
      </c>
      <c r="D220" s="10" t="str">
        <f t="shared" si="69"/>
        <v/>
      </c>
      <c r="E220" s="25" t="str">
        <f t="shared" si="82"/>
        <v/>
      </c>
      <c r="F220" s="31" t="str">
        <f t="shared" si="83"/>
        <v/>
      </c>
      <c r="G220" s="31" t="str">
        <f t="shared" si="84"/>
        <v/>
      </c>
      <c r="H220" s="26" t="str">
        <f t="shared" si="85"/>
        <v/>
      </c>
      <c r="I220" s="25" t="str">
        <f t="shared" si="86"/>
        <v/>
      </c>
      <c r="K220" s="27" t="str">
        <f t="shared" si="87"/>
        <v/>
      </c>
      <c r="L220" s="28" t="str">
        <f t="shared" si="70"/>
        <v/>
      </c>
      <c r="M220" s="29" t="str">
        <f t="shared" si="71"/>
        <v/>
      </c>
      <c r="N220" s="28" t="str">
        <f t="shared" si="72"/>
        <v/>
      </c>
      <c r="O220" s="29" t="str">
        <f t="shared" si="73"/>
        <v/>
      </c>
      <c r="P220" s="28" t="str">
        <f t="shared" si="74"/>
        <v/>
      </c>
      <c r="Q220" s="29" t="str">
        <f t="shared" si="75"/>
        <v/>
      </c>
      <c r="R220" s="28" t="str">
        <f t="shared" si="76"/>
        <v/>
      </c>
      <c r="S220" s="29" t="str">
        <f t="shared" si="77"/>
        <v/>
      </c>
      <c r="T220" s="28" t="str">
        <f t="shared" si="78"/>
        <v/>
      </c>
      <c r="U220" s="29" t="str">
        <f t="shared" si="79"/>
        <v/>
      </c>
      <c r="V220" s="28" t="str">
        <f t="shared" si="80"/>
        <v/>
      </c>
      <c r="W220" s="29" t="str">
        <f t="shared" si="81"/>
        <v/>
      </c>
    </row>
    <row r="221" spans="1:23" x14ac:dyDescent="0.25">
      <c r="A221" s="14" t="str">
        <f t="shared" si="66"/>
        <v/>
      </c>
      <c r="B221" s="56" t="str">
        <f t="shared" ca="1" si="67"/>
        <v/>
      </c>
      <c r="C221" s="30" t="str">
        <f t="shared" si="68"/>
        <v/>
      </c>
      <c r="D221" s="10" t="str">
        <f t="shared" si="69"/>
        <v/>
      </c>
      <c r="E221" s="25" t="str">
        <f t="shared" si="82"/>
        <v/>
      </c>
      <c r="F221" s="31" t="str">
        <f t="shared" si="83"/>
        <v/>
      </c>
      <c r="G221" s="31" t="str">
        <f t="shared" si="84"/>
        <v/>
      </c>
      <c r="H221" s="26" t="str">
        <f t="shared" si="85"/>
        <v/>
      </c>
      <c r="I221" s="25" t="str">
        <f t="shared" si="86"/>
        <v/>
      </c>
      <c r="K221" s="27" t="str">
        <f t="shared" si="87"/>
        <v/>
      </c>
      <c r="L221" s="28" t="str">
        <f t="shared" si="70"/>
        <v/>
      </c>
      <c r="M221" s="29" t="str">
        <f t="shared" si="71"/>
        <v/>
      </c>
      <c r="N221" s="28" t="str">
        <f t="shared" si="72"/>
        <v/>
      </c>
      <c r="O221" s="29" t="str">
        <f t="shared" si="73"/>
        <v/>
      </c>
      <c r="P221" s="28" t="str">
        <f t="shared" si="74"/>
        <v/>
      </c>
      <c r="Q221" s="29" t="str">
        <f t="shared" si="75"/>
        <v/>
      </c>
      <c r="R221" s="28" t="str">
        <f t="shared" si="76"/>
        <v/>
      </c>
      <c r="S221" s="29" t="str">
        <f t="shared" si="77"/>
        <v/>
      </c>
      <c r="T221" s="28" t="str">
        <f t="shared" si="78"/>
        <v/>
      </c>
      <c r="U221" s="29" t="str">
        <f t="shared" si="79"/>
        <v/>
      </c>
      <c r="V221" s="28" t="str">
        <f t="shared" si="80"/>
        <v/>
      </c>
      <c r="W221" s="29" t="str">
        <f t="shared" si="81"/>
        <v/>
      </c>
    </row>
    <row r="222" spans="1:23" x14ac:dyDescent="0.25">
      <c r="A222" s="14" t="str">
        <f t="shared" si="66"/>
        <v/>
      </c>
      <c r="B222" s="56" t="str">
        <f t="shared" ca="1" si="67"/>
        <v/>
      </c>
      <c r="C222" s="30" t="str">
        <f t="shared" si="68"/>
        <v/>
      </c>
      <c r="D222" s="10" t="str">
        <f t="shared" si="69"/>
        <v/>
      </c>
      <c r="E222" s="25" t="str">
        <f t="shared" si="82"/>
        <v/>
      </c>
      <c r="F222" s="31" t="str">
        <f t="shared" si="83"/>
        <v/>
      </c>
      <c r="G222" s="31" t="str">
        <f t="shared" si="84"/>
        <v/>
      </c>
      <c r="H222" s="26" t="str">
        <f t="shared" si="85"/>
        <v/>
      </c>
      <c r="I222" s="25" t="str">
        <f t="shared" si="86"/>
        <v/>
      </c>
      <c r="K222" s="27" t="str">
        <f t="shared" si="87"/>
        <v/>
      </c>
      <c r="L222" s="28" t="str">
        <f t="shared" si="70"/>
        <v/>
      </c>
      <c r="M222" s="29" t="str">
        <f t="shared" si="71"/>
        <v/>
      </c>
      <c r="N222" s="28" t="str">
        <f t="shared" si="72"/>
        <v/>
      </c>
      <c r="O222" s="29" t="str">
        <f t="shared" si="73"/>
        <v/>
      </c>
      <c r="P222" s="28" t="str">
        <f t="shared" si="74"/>
        <v/>
      </c>
      <c r="Q222" s="29" t="str">
        <f t="shared" si="75"/>
        <v/>
      </c>
      <c r="R222" s="28" t="str">
        <f t="shared" si="76"/>
        <v/>
      </c>
      <c r="S222" s="29" t="str">
        <f t="shared" si="77"/>
        <v/>
      </c>
      <c r="T222" s="28" t="str">
        <f t="shared" si="78"/>
        <v/>
      </c>
      <c r="U222" s="29" t="str">
        <f t="shared" si="79"/>
        <v/>
      </c>
      <c r="V222" s="28" t="str">
        <f t="shared" si="80"/>
        <v/>
      </c>
      <c r="W222" s="29" t="str">
        <f t="shared" si="81"/>
        <v/>
      </c>
    </row>
    <row r="223" spans="1:23" x14ac:dyDescent="0.25">
      <c r="A223" s="14" t="str">
        <f t="shared" si="66"/>
        <v/>
      </c>
      <c r="B223" s="56" t="str">
        <f t="shared" ca="1" si="67"/>
        <v/>
      </c>
      <c r="C223" s="30" t="str">
        <f t="shared" si="68"/>
        <v/>
      </c>
      <c r="D223" s="10" t="str">
        <f t="shared" si="69"/>
        <v/>
      </c>
      <c r="E223" s="25" t="str">
        <f t="shared" si="82"/>
        <v/>
      </c>
      <c r="F223" s="31" t="str">
        <f t="shared" si="83"/>
        <v/>
      </c>
      <c r="G223" s="31" t="str">
        <f t="shared" si="84"/>
        <v/>
      </c>
      <c r="H223" s="26" t="str">
        <f t="shared" si="85"/>
        <v/>
      </c>
      <c r="I223" s="25" t="str">
        <f t="shared" si="86"/>
        <v/>
      </c>
      <c r="K223" s="27" t="str">
        <f t="shared" si="87"/>
        <v/>
      </c>
      <c r="L223" s="28" t="str">
        <f t="shared" si="70"/>
        <v/>
      </c>
      <c r="M223" s="29" t="str">
        <f t="shared" si="71"/>
        <v/>
      </c>
      <c r="N223" s="28" t="str">
        <f t="shared" si="72"/>
        <v/>
      </c>
      <c r="O223" s="29" t="str">
        <f t="shared" si="73"/>
        <v/>
      </c>
      <c r="P223" s="28" t="str">
        <f t="shared" si="74"/>
        <v/>
      </c>
      <c r="Q223" s="29" t="str">
        <f t="shared" si="75"/>
        <v/>
      </c>
      <c r="R223" s="28" t="str">
        <f t="shared" si="76"/>
        <v/>
      </c>
      <c r="S223" s="29" t="str">
        <f t="shared" si="77"/>
        <v/>
      </c>
      <c r="T223" s="28" t="str">
        <f t="shared" si="78"/>
        <v/>
      </c>
      <c r="U223" s="29" t="str">
        <f t="shared" si="79"/>
        <v/>
      </c>
      <c r="V223" s="28" t="str">
        <f t="shared" si="80"/>
        <v/>
      </c>
      <c r="W223" s="29" t="str">
        <f t="shared" si="81"/>
        <v/>
      </c>
    </row>
    <row r="224" spans="1:23" x14ac:dyDescent="0.25">
      <c r="A224" s="14" t="str">
        <f t="shared" si="66"/>
        <v/>
      </c>
      <c r="B224" s="56" t="str">
        <f t="shared" ca="1" si="67"/>
        <v/>
      </c>
      <c r="C224" s="30" t="str">
        <f t="shared" si="68"/>
        <v/>
      </c>
      <c r="D224" s="10" t="str">
        <f t="shared" si="69"/>
        <v/>
      </c>
      <c r="E224" s="25" t="str">
        <f t="shared" si="82"/>
        <v/>
      </c>
      <c r="F224" s="31" t="str">
        <f t="shared" si="83"/>
        <v/>
      </c>
      <c r="G224" s="31" t="str">
        <f t="shared" si="84"/>
        <v/>
      </c>
      <c r="H224" s="26" t="str">
        <f t="shared" si="85"/>
        <v/>
      </c>
      <c r="I224" s="25" t="str">
        <f t="shared" si="86"/>
        <v/>
      </c>
      <c r="K224" s="27" t="str">
        <f t="shared" si="87"/>
        <v/>
      </c>
      <c r="L224" s="28" t="str">
        <f t="shared" si="70"/>
        <v/>
      </c>
      <c r="M224" s="29" t="str">
        <f t="shared" si="71"/>
        <v/>
      </c>
      <c r="N224" s="28" t="str">
        <f t="shared" si="72"/>
        <v/>
      </c>
      <c r="O224" s="29" t="str">
        <f t="shared" si="73"/>
        <v/>
      </c>
      <c r="P224" s="28" t="str">
        <f t="shared" si="74"/>
        <v/>
      </c>
      <c r="Q224" s="29" t="str">
        <f t="shared" si="75"/>
        <v/>
      </c>
      <c r="R224" s="28" t="str">
        <f t="shared" si="76"/>
        <v/>
      </c>
      <c r="S224" s="29" t="str">
        <f t="shared" si="77"/>
        <v/>
      </c>
      <c r="T224" s="28" t="str">
        <f t="shared" si="78"/>
        <v/>
      </c>
      <c r="U224" s="29" t="str">
        <f t="shared" si="79"/>
        <v/>
      </c>
      <c r="V224" s="28" t="str">
        <f t="shared" si="80"/>
        <v/>
      </c>
      <c r="W224" s="29" t="str">
        <f t="shared" si="81"/>
        <v/>
      </c>
    </row>
    <row r="225" spans="1:23" x14ac:dyDescent="0.25">
      <c r="A225" s="14" t="str">
        <f t="shared" si="66"/>
        <v/>
      </c>
      <c r="B225" s="56" t="str">
        <f t="shared" ca="1" si="67"/>
        <v/>
      </c>
      <c r="C225" s="30" t="str">
        <f t="shared" si="68"/>
        <v/>
      </c>
      <c r="D225" s="10" t="str">
        <f t="shared" si="69"/>
        <v/>
      </c>
      <c r="E225" s="25" t="str">
        <f t="shared" si="82"/>
        <v/>
      </c>
      <c r="F225" s="31" t="str">
        <f t="shared" si="83"/>
        <v/>
      </c>
      <c r="G225" s="31" t="str">
        <f t="shared" si="84"/>
        <v/>
      </c>
      <c r="H225" s="26" t="str">
        <f t="shared" si="85"/>
        <v/>
      </c>
      <c r="I225" s="25" t="str">
        <f t="shared" si="86"/>
        <v/>
      </c>
      <c r="K225" s="27" t="str">
        <f t="shared" si="87"/>
        <v/>
      </c>
      <c r="L225" s="28" t="str">
        <f t="shared" si="70"/>
        <v/>
      </c>
      <c r="M225" s="29" t="str">
        <f t="shared" si="71"/>
        <v/>
      </c>
      <c r="N225" s="28" t="str">
        <f t="shared" si="72"/>
        <v/>
      </c>
      <c r="O225" s="29" t="str">
        <f t="shared" si="73"/>
        <v/>
      </c>
      <c r="P225" s="28" t="str">
        <f t="shared" si="74"/>
        <v/>
      </c>
      <c r="Q225" s="29" t="str">
        <f t="shared" si="75"/>
        <v/>
      </c>
      <c r="R225" s="28" t="str">
        <f t="shared" si="76"/>
        <v/>
      </c>
      <c r="S225" s="29" t="str">
        <f t="shared" si="77"/>
        <v/>
      </c>
      <c r="T225" s="28" t="str">
        <f t="shared" si="78"/>
        <v/>
      </c>
      <c r="U225" s="29" t="str">
        <f t="shared" si="79"/>
        <v/>
      </c>
      <c r="V225" s="28" t="str">
        <f t="shared" si="80"/>
        <v/>
      </c>
      <c r="W225" s="29" t="str">
        <f t="shared" si="81"/>
        <v/>
      </c>
    </row>
    <row r="226" spans="1:23" x14ac:dyDescent="0.25">
      <c r="A226" s="14" t="str">
        <f t="shared" si="66"/>
        <v/>
      </c>
      <c r="B226" s="56" t="str">
        <f t="shared" ca="1" si="67"/>
        <v/>
      </c>
      <c r="C226" s="30" t="str">
        <f t="shared" si="68"/>
        <v/>
      </c>
      <c r="D226" s="10" t="str">
        <f t="shared" si="69"/>
        <v/>
      </c>
      <c r="E226" s="25" t="str">
        <f t="shared" si="82"/>
        <v/>
      </c>
      <c r="F226" s="31" t="str">
        <f t="shared" si="83"/>
        <v/>
      </c>
      <c r="G226" s="31" t="str">
        <f t="shared" si="84"/>
        <v/>
      </c>
      <c r="H226" s="26" t="str">
        <f t="shared" si="85"/>
        <v/>
      </c>
      <c r="I226" s="25" t="str">
        <f t="shared" si="86"/>
        <v/>
      </c>
      <c r="K226" s="27" t="str">
        <f t="shared" si="87"/>
        <v/>
      </c>
      <c r="L226" s="28" t="str">
        <f t="shared" si="70"/>
        <v/>
      </c>
      <c r="M226" s="29" t="str">
        <f t="shared" si="71"/>
        <v/>
      </c>
      <c r="N226" s="28" t="str">
        <f t="shared" si="72"/>
        <v/>
      </c>
      <c r="O226" s="29" t="str">
        <f t="shared" si="73"/>
        <v/>
      </c>
      <c r="P226" s="28" t="str">
        <f t="shared" si="74"/>
        <v/>
      </c>
      <c r="Q226" s="29" t="str">
        <f t="shared" si="75"/>
        <v/>
      </c>
      <c r="R226" s="28" t="str">
        <f t="shared" si="76"/>
        <v/>
      </c>
      <c r="S226" s="29" t="str">
        <f t="shared" si="77"/>
        <v/>
      </c>
      <c r="T226" s="28" t="str">
        <f t="shared" si="78"/>
        <v/>
      </c>
      <c r="U226" s="29" t="str">
        <f t="shared" si="79"/>
        <v/>
      </c>
      <c r="V226" s="28" t="str">
        <f t="shared" si="80"/>
        <v/>
      </c>
      <c r="W226" s="29" t="str">
        <f t="shared" si="81"/>
        <v/>
      </c>
    </row>
    <row r="227" spans="1:23" x14ac:dyDescent="0.25">
      <c r="A227" s="14" t="str">
        <f t="shared" si="66"/>
        <v/>
      </c>
      <c r="B227" s="56" t="str">
        <f t="shared" ca="1" si="67"/>
        <v/>
      </c>
      <c r="C227" s="30" t="str">
        <f t="shared" si="68"/>
        <v/>
      </c>
      <c r="D227" s="10" t="str">
        <f t="shared" si="69"/>
        <v/>
      </c>
      <c r="E227" s="25" t="str">
        <f t="shared" si="82"/>
        <v/>
      </c>
      <c r="F227" s="31" t="str">
        <f t="shared" si="83"/>
        <v/>
      </c>
      <c r="G227" s="31" t="str">
        <f t="shared" si="84"/>
        <v/>
      </c>
      <c r="H227" s="26" t="str">
        <f t="shared" si="85"/>
        <v/>
      </c>
      <c r="I227" s="25" t="str">
        <f t="shared" si="86"/>
        <v/>
      </c>
      <c r="K227" s="27" t="str">
        <f t="shared" si="87"/>
        <v/>
      </c>
      <c r="L227" s="28" t="str">
        <f t="shared" si="70"/>
        <v/>
      </c>
      <c r="M227" s="29" t="str">
        <f t="shared" si="71"/>
        <v/>
      </c>
      <c r="N227" s="28" t="str">
        <f t="shared" si="72"/>
        <v/>
      </c>
      <c r="O227" s="29" t="str">
        <f t="shared" si="73"/>
        <v/>
      </c>
      <c r="P227" s="28" t="str">
        <f t="shared" si="74"/>
        <v/>
      </c>
      <c r="Q227" s="29" t="str">
        <f t="shared" si="75"/>
        <v/>
      </c>
      <c r="R227" s="28" t="str">
        <f t="shared" si="76"/>
        <v/>
      </c>
      <c r="S227" s="29" t="str">
        <f t="shared" si="77"/>
        <v/>
      </c>
      <c r="T227" s="28" t="str">
        <f t="shared" si="78"/>
        <v/>
      </c>
      <c r="U227" s="29" t="str">
        <f t="shared" si="79"/>
        <v/>
      </c>
      <c r="V227" s="28" t="str">
        <f t="shared" si="80"/>
        <v/>
      </c>
      <c r="W227" s="29" t="str">
        <f t="shared" si="81"/>
        <v/>
      </c>
    </row>
    <row r="228" spans="1:23" x14ac:dyDescent="0.25">
      <c r="A228" s="14" t="str">
        <f t="shared" si="66"/>
        <v/>
      </c>
      <c r="B228" s="56" t="str">
        <f t="shared" ca="1" si="67"/>
        <v/>
      </c>
      <c r="C228" s="30" t="str">
        <f t="shared" si="68"/>
        <v/>
      </c>
      <c r="D228" s="10" t="str">
        <f t="shared" si="69"/>
        <v/>
      </c>
      <c r="E228" s="25" t="str">
        <f t="shared" si="82"/>
        <v/>
      </c>
      <c r="F228" s="31" t="str">
        <f t="shared" si="83"/>
        <v/>
      </c>
      <c r="G228" s="31" t="str">
        <f t="shared" si="84"/>
        <v/>
      </c>
      <c r="H228" s="26" t="str">
        <f t="shared" si="85"/>
        <v/>
      </c>
      <c r="I228" s="25" t="str">
        <f t="shared" si="86"/>
        <v/>
      </c>
      <c r="K228" s="27" t="str">
        <f t="shared" si="87"/>
        <v/>
      </c>
      <c r="L228" s="28" t="str">
        <f t="shared" si="70"/>
        <v/>
      </c>
      <c r="M228" s="29" t="str">
        <f t="shared" si="71"/>
        <v/>
      </c>
      <c r="N228" s="28" t="str">
        <f t="shared" si="72"/>
        <v/>
      </c>
      <c r="O228" s="29" t="str">
        <f t="shared" si="73"/>
        <v/>
      </c>
      <c r="P228" s="28" t="str">
        <f t="shared" si="74"/>
        <v/>
      </c>
      <c r="Q228" s="29" t="str">
        <f t="shared" si="75"/>
        <v/>
      </c>
      <c r="R228" s="28" t="str">
        <f t="shared" si="76"/>
        <v/>
      </c>
      <c r="S228" s="29" t="str">
        <f t="shared" si="77"/>
        <v/>
      </c>
      <c r="T228" s="28" t="str">
        <f t="shared" si="78"/>
        <v/>
      </c>
      <c r="U228" s="29" t="str">
        <f t="shared" si="79"/>
        <v/>
      </c>
      <c r="V228" s="28" t="str">
        <f t="shared" si="80"/>
        <v/>
      </c>
      <c r="W228" s="29" t="str">
        <f t="shared" si="81"/>
        <v/>
      </c>
    </row>
    <row r="229" spans="1:23" x14ac:dyDescent="0.25">
      <c r="A229" s="14" t="str">
        <f t="shared" si="66"/>
        <v/>
      </c>
      <c r="B229" s="56" t="str">
        <f t="shared" ca="1" si="67"/>
        <v/>
      </c>
      <c r="C229" s="30" t="str">
        <f t="shared" si="68"/>
        <v/>
      </c>
      <c r="D229" s="10" t="str">
        <f t="shared" si="69"/>
        <v/>
      </c>
      <c r="E229" s="25" t="str">
        <f t="shared" si="82"/>
        <v/>
      </c>
      <c r="F229" s="31" t="str">
        <f t="shared" si="83"/>
        <v/>
      </c>
      <c r="G229" s="31" t="str">
        <f t="shared" si="84"/>
        <v/>
      </c>
      <c r="H229" s="26" t="str">
        <f t="shared" si="85"/>
        <v/>
      </c>
      <c r="I229" s="25" t="str">
        <f t="shared" si="86"/>
        <v/>
      </c>
      <c r="K229" s="27" t="str">
        <f t="shared" si="87"/>
        <v/>
      </c>
      <c r="L229" s="28" t="str">
        <f t="shared" si="70"/>
        <v/>
      </c>
      <c r="M229" s="29" t="str">
        <f t="shared" si="71"/>
        <v/>
      </c>
      <c r="N229" s="28" t="str">
        <f t="shared" si="72"/>
        <v/>
      </c>
      <c r="O229" s="29" t="str">
        <f t="shared" si="73"/>
        <v/>
      </c>
      <c r="P229" s="28" t="str">
        <f t="shared" si="74"/>
        <v/>
      </c>
      <c r="Q229" s="29" t="str">
        <f t="shared" si="75"/>
        <v/>
      </c>
      <c r="R229" s="28" t="str">
        <f t="shared" si="76"/>
        <v/>
      </c>
      <c r="S229" s="29" t="str">
        <f t="shared" si="77"/>
        <v/>
      </c>
      <c r="T229" s="28" t="str">
        <f t="shared" si="78"/>
        <v/>
      </c>
      <c r="U229" s="29" t="str">
        <f t="shared" si="79"/>
        <v/>
      </c>
      <c r="V229" s="28" t="str">
        <f t="shared" si="80"/>
        <v/>
      </c>
      <c r="W229" s="29" t="str">
        <f t="shared" si="81"/>
        <v/>
      </c>
    </row>
    <row r="230" spans="1:23" x14ac:dyDescent="0.25">
      <c r="A230" s="14" t="str">
        <f t="shared" si="66"/>
        <v/>
      </c>
      <c r="B230" s="56" t="str">
        <f t="shared" ca="1" si="67"/>
        <v/>
      </c>
      <c r="C230" s="30" t="str">
        <f t="shared" si="68"/>
        <v/>
      </c>
      <c r="D230" s="10" t="str">
        <f t="shared" si="69"/>
        <v/>
      </c>
      <c r="E230" s="25" t="str">
        <f t="shared" si="82"/>
        <v/>
      </c>
      <c r="F230" s="31" t="str">
        <f t="shared" si="83"/>
        <v/>
      </c>
      <c r="G230" s="31" t="str">
        <f t="shared" si="84"/>
        <v/>
      </c>
      <c r="H230" s="26" t="str">
        <f t="shared" si="85"/>
        <v/>
      </c>
      <c r="I230" s="25" t="str">
        <f t="shared" si="86"/>
        <v/>
      </c>
      <c r="K230" s="27" t="str">
        <f t="shared" si="87"/>
        <v/>
      </c>
      <c r="L230" s="28" t="str">
        <f t="shared" si="70"/>
        <v/>
      </c>
      <c r="M230" s="29" t="str">
        <f t="shared" si="71"/>
        <v/>
      </c>
      <c r="N230" s="28" t="str">
        <f t="shared" si="72"/>
        <v/>
      </c>
      <c r="O230" s="29" t="str">
        <f t="shared" si="73"/>
        <v/>
      </c>
      <c r="P230" s="28" t="str">
        <f t="shared" si="74"/>
        <v/>
      </c>
      <c r="Q230" s="29" t="str">
        <f t="shared" si="75"/>
        <v/>
      </c>
      <c r="R230" s="28" t="str">
        <f t="shared" si="76"/>
        <v/>
      </c>
      <c r="S230" s="29" t="str">
        <f t="shared" si="77"/>
        <v/>
      </c>
      <c r="T230" s="28" t="str">
        <f t="shared" si="78"/>
        <v/>
      </c>
      <c r="U230" s="29" t="str">
        <f t="shared" si="79"/>
        <v/>
      </c>
      <c r="V230" s="28" t="str">
        <f t="shared" si="80"/>
        <v/>
      </c>
      <c r="W230" s="29" t="str">
        <f t="shared" si="81"/>
        <v/>
      </c>
    </row>
    <row r="231" spans="1:23" x14ac:dyDescent="0.25">
      <c r="A231" s="14" t="str">
        <f t="shared" si="66"/>
        <v/>
      </c>
      <c r="B231" s="56" t="str">
        <f t="shared" ca="1" si="67"/>
        <v/>
      </c>
      <c r="C231" s="30" t="str">
        <f t="shared" si="68"/>
        <v/>
      </c>
      <c r="D231" s="10" t="str">
        <f t="shared" si="69"/>
        <v/>
      </c>
      <c r="E231" s="25" t="str">
        <f t="shared" si="82"/>
        <v/>
      </c>
      <c r="F231" s="31" t="str">
        <f t="shared" si="83"/>
        <v/>
      </c>
      <c r="G231" s="31" t="str">
        <f t="shared" si="84"/>
        <v/>
      </c>
      <c r="H231" s="26" t="str">
        <f t="shared" si="85"/>
        <v/>
      </c>
      <c r="I231" s="25" t="str">
        <f t="shared" si="86"/>
        <v/>
      </c>
      <c r="K231" s="27" t="str">
        <f t="shared" si="87"/>
        <v/>
      </c>
      <c r="L231" s="28" t="str">
        <f t="shared" si="70"/>
        <v/>
      </c>
      <c r="M231" s="29" t="str">
        <f t="shared" si="71"/>
        <v/>
      </c>
      <c r="N231" s="28" t="str">
        <f t="shared" si="72"/>
        <v/>
      </c>
      <c r="O231" s="29" t="str">
        <f t="shared" si="73"/>
        <v/>
      </c>
      <c r="P231" s="28" t="str">
        <f t="shared" si="74"/>
        <v/>
      </c>
      <c r="Q231" s="29" t="str">
        <f t="shared" si="75"/>
        <v/>
      </c>
      <c r="R231" s="28" t="str">
        <f t="shared" si="76"/>
        <v/>
      </c>
      <c r="S231" s="29" t="str">
        <f t="shared" si="77"/>
        <v/>
      </c>
      <c r="T231" s="28" t="str">
        <f t="shared" si="78"/>
        <v/>
      </c>
      <c r="U231" s="29" t="str">
        <f t="shared" si="79"/>
        <v/>
      </c>
      <c r="V231" s="28" t="str">
        <f t="shared" si="80"/>
        <v/>
      </c>
      <c r="W231" s="29" t="str">
        <f t="shared" si="81"/>
        <v/>
      </c>
    </row>
    <row r="232" spans="1:23" x14ac:dyDescent="0.25">
      <c r="A232" s="14" t="str">
        <f t="shared" si="66"/>
        <v/>
      </c>
      <c r="B232" s="56" t="str">
        <f t="shared" ca="1" si="67"/>
        <v/>
      </c>
      <c r="C232" s="30" t="str">
        <f t="shared" si="68"/>
        <v/>
      </c>
      <c r="D232" s="10" t="str">
        <f t="shared" si="69"/>
        <v/>
      </c>
      <c r="E232" s="25" t="str">
        <f t="shared" si="82"/>
        <v/>
      </c>
      <c r="F232" s="31" t="str">
        <f t="shared" si="83"/>
        <v/>
      </c>
      <c r="G232" s="31" t="str">
        <f t="shared" si="84"/>
        <v/>
      </c>
      <c r="H232" s="26" t="str">
        <f t="shared" si="85"/>
        <v/>
      </c>
      <c r="I232" s="25" t="str">
        <f t="shared" si="86"/>
        <v/>
      </c>
      <c r="K232" s="27" t="str">
        <f t="shared" si="87"/>
        <v/>
      </c>
      <c r="L232" s="28" t="str">
        <f t="shared" si="70"/>
        <v/>
      </c>
      <c r="M232" s="29" t="str">
        <f t="shared" si="71"/>
        <v/>
      </c>
      <c r="N232" s="28" t="str">
        <f t="shared" si="72"/>
        <v/>
      </c>
      <c r="O232" s="29" t="str">
        <f t="shared" si="73"/>
        <v/>
      </c>
      <c r="P232" s="28" t="str">
        <f t="shared" si="74"/>
        <v/>
      </c>
      <c r="Q232" s="29" t="str">
        <f t="shared" si="75"/>
        <v/>
      </c>
      <c r="R232" s="28" t="str">
        <f t="shared" si="76"/>
        <v/>
      </c>
      <c r="S232" s="29" t="str">
        <f t="shared" si="77"/>
        <v/>
      </c>
      <c r="T232" s="28" t="str">
        <f t="shared" si="78"/>
        <v/>
      </c>
      <c r="U232" s="29" t="str">
        <f t="shared" si="79"/>
        <v/>
      </c>
      <c r="V232" s="28" t="str">
        <f t="shared" si="80"/>
        <v/>
      </c>
      <c r="W232" s="29" t="str">
        <f t="shared" si="81"/>
        <v/>
      </c>
    </row>
    <row r="233" spans="1:23" x14ac:dyDescent="0.25">
      <c r="A233" s="14" t="str">
        <f t="shared" si="66"/>
        <v/>
      </c>
      <c r="B233" s="56" t="str">
        <f t="shared" ca="1" si="67"/>
        <v/>
      </c>
      <c r="C233" s="30" t="str">
        <f t="shared" si="68"/>
        <v/>
      </c>
      <c r="D233" s="10" t="str">
        <f t="shared" si="69"/>
        <v/>
      </c>
      <c r="E233" s="25" t="str">
        <f t="shared" si="82"/>
        <v/>
      </c>
      <c r="F233" s="31" t="str">
        <f t="shared" si="83"/>
        <v/>
      </c>
      <c r="G233" s="31" t="str">
        <f t="shared" si="84"/>
        <v/>
      </c>
      <c r="H233" s="26" t="str">
        <f t="shared" si="85"/>
        <v/>
      </c>
      <c r="I233" s="25" t="str">
        <f t="shared" si="86"/>
        <v/>
      </c>
      <c r="K233" s="27" t="str">
        <f t="shared" si="87"/>
        <v/>
      </c>
      <c r="L233" s="28" t="str">
        <f t="shared" si="70"/>
        <v/>
      </c>
      <c r="M233" s="29" t="str">
        <f t="shared" si="71"/>
        <v/>
      </c>
      <c r="N233" s="28" t="str">
        <f t="shared" si="72"/>
        <v/>
      </c>
      <c r="O233" s="29" t="str">
        <f t="shared" si="73"/>
        <v/>
      </c>
      <c r="P233" s="28" t="str">
        <f t="shared" si="74"/>
        <v/>
      </c>
      <c r="Q233" s="29" t="str">
        <f t="shared" si="75"/>
        <v/>
      </c>
      <c r="R233" s="28" t="str">
        <f t="shared" si="76"/>
        <v/>
      </c>
      <c r="S233" s="29" t="str">
        <f t="shared" si="77"/>
        <v/>
      </c>
      <c r="T233" s="28" t="str">
        <f t="shared" si="78"/>
        <v/>
      </c>
      <c r="U233" s="29" t="str">
        <f t="shared" si="79"/>
        <v/>
      </c>
      <c r="V233" s="28" t="str">
        <f t="shared" si="80"/>
        <v/>
      </c>
      <c r="W233" s="29" t="str">
        <f t="shared" si="81"/>
        <v/>
      </c>
    </row>
    <row r="234" spans="1:23" x14ac:dyDescent="0.25">
      <c r="A234" s="14" t="str">
        <f t="shared" si="66"/>
        <v/>
      </c>
      <c r="B234" s="56" t="str">
        <f t="shared" ca="1" si="67"/>
        <v/>
      </c>
      <c r="C234" s="30" t="str">
        <f t="shared" si="68"/>
        <v/>
      </c>
      <c r="D234" s="10" t="str">
        <f t="shared" si="69"/>
        <v/>
      </c>
      <c r="E234" s="25" t="str">
        <f t="shared" si="82"/>
        <v/>
      </c>
      <c r="F234" s="31" t="str">
        <f t="shared" si="83"/>
        <v/>
      </c>
      <c r="G234" s="31" t="str">
        <f t="shared" si="84"/>
        <v/>
      </c>
      <c r="H234" s="26" t="str">
        <f t="shared" si="85"/>
        <v/>
      </c>
      <c r="I234" s="25" t="str">
        <f t="shared" si="86"/>
        <v/>
      </c>
      <c r="K234" s="27" t="str">
        <f t="shared" si="87"/>
        <v/>
      </c>
      <c r="L234" s="28" t="str">
        <f t="shared" si="70"/>
        <v/>
      </c>
      <c r="M234" s="29" t="str">
        <f t="shared" si="71"/>
        <v/>
      </c>
      <c r="N234" s="28" t="str">
        <f t="shared" si="72"/>
        <v/>
      </c>
      <c r="O234" s="29" t="str">
        <f t="shared" si="73"/>
        <v/>
      </c>
      <c r="P234" s="28" t="str">
        <f t="shared" si="74"/>
        <v/>
      </c>
      <c r="Q234" s="29" t="str">
        <f t="shared" si="75"/>
        <v/>
      </c>
      <c r="R234" s="28" t="str">
        <f t="shared" si="76"/>
        <v/>
      </c>
      <c r="S234" s="29" t="str">
        <f t="shared" si="77"/>
        <v/>
      </c>
      <c r="T234" s="28" t="str">
        <f t="shared" si="78"/>
        <v/>
      </c>
      <c r="U234" s="29" t="str">
        <f t="shared" si="79"/>
        <v/>
      </c>
      <c r="V234" s="28" t="str">
        <f t="shared" si="80"/>
        <v/>
      </c>
      <c r="W234" s="29" t="str">
        <f t="shared" si="81"/>
        <v/>
      </c>
    </row>
    <row r="235" spans="1:23" x14ac:dyDescent="0.25">
      <c r="A235" s="14" t="str">
        <f t="shared" si="66"/>
        <v/>
      </c>
      <c r="B235" s="56" t="str">
        <f t="shared" ca="1" si="67"/>
        <v/>
      </c>
      <c r="C235" s="30" t="str">
        <f t="shared" si="68"/>
        <v/>
      </c>
      <c r="D235" s="10" t="str">
        <f t="shared" si="69"/>
        <v/>
      </c>
      <c r="E235" s="25" t="str">
        <f t="shared" si="82"/>
        <v/>
      </c>
      <c r="F235" s="31" t="str">
        <f t="shared" si="83"/>
        <v/>
      </c>
      <c r="G235" s="31" t="str">
        <f t="shared" si="84"/>
        <v/>
      </c>
      <c r="H235" s="26" t="str">
        <f t="shared" si="85"/>
        <v/>
      </c>
      <c r="I235" s="25" t="str">
        <f t="shared" si="86"/>
        <v/>
      </c>
      <c r="K235" s="27" t="str">
        <f t="shared" si="87"/>
        <v/>
      </c>
      <c r="L235" s="28" t="str">
        <f t="shared" si="70"/>
        <v/>
      </c>
      <c r="M235" s="29" t="str">
        <f t="shared" si="71"/>
        <v/>
      </c>
      <c r="N235" s="28" t="str">
        <f t="shared" si="72"/>
        <v/>
      </c>
      <c r="O235" s="29" t="str">
        <f t="shared" si="73"/>
        <v/>
      </c>
      <c r="P235" s="28" t="str">
        <f t="shared" si="74"/>
        <v/>
      </c>
      <c r="Q235" s="29" t="str">
        <f t="shared" si="75"/>
        <v/>
      </c>
      <c r="R235" s="28" t="str">
        <f t="shared" si="76"/>
        <v/>
      </c>
      <c r="S235" s="29" t="str">
        <f t="shared" si="77"/>
        <v/>
      </c>
      <c r="T235" s="28" t="str">
        <f t="shared" si="78"/>
        <v/>
      </c>
      <c r="U235" s="29" t="str">
        <f t="shared" si="79"/>
        <v/>
      </c>
      <c r="V235" s="28" t="str">
        <f t="shared" si="80"/>
        <v/>
      </c>
      <c r="W235" s="29" t="str">
        <f t="shared" si="81"/>
        <v/>
      </c>
    </row>
    <row r="236" spans="1:23" x14ac:dyDescent="0.25">
      <c r="A236" s="14" t="str">
        <f t="shared" si="66"/>
        <v/>
      </c>
      <c r="B236" s="56" t="str">
        <f t="shared" ca="1" si="67"/>
        <v/>
      </c>
      <c r="C236" s="30" t="str">
        <f t="shared" si="68"/>
        <v/>
      </c>
      <c r="D236" s="10" t="str">
        <f t="shared" si="69"/>
        <v/>
      </c>
      <c r="E236" s="25" t="str">
        <f t="shared" si="82"/>
        <v/>
      </c>
      <c r="F236" s="31" t="str">
        <f t="shared" si="83"/>
        <v/>
      </c>
      <c r="G236" s="31" t="str">
        <f t="shared" si="84"/>
        <v/>
      </c>
      <c r="H236" s="26" t="str">
        <f t="shared" si="85"/>
        <v/>
      </c>
      <c r="I236" s="25" t="str">
        <f t="shared" si="86"/>
        <v/>
      </c>
      <c r="K236" s="27" t="str">
        <f t="shared" si="87"/>
        <v/>
      </c>
      <c r="L236" s="28" t="str">
        <f t="shared" si="70"/>
        <v/>
      </c>
      <c r="M236" s="29" t="str">
        <f t="shared" si="71"/>
        <v/>
      </c>
      <c r="N236" s="28" t="str">
        <f t="shared" si="72"/>
        <v/>
      </c>
      <c r="O236" s="29" t="str">
        <f t="shared" si="73"/>
        <v/>
      </c>
      <c r="P236" s="28" t="str">
        <f t="shared" si="74"/>
        <v/>
      </c>
      <c r="Q236" s="29" t="str">
        <f t="shared" si="75"/>
        <v/>
      </c>
      <c r="R236" s="28" t="str">
        <f t="shared" si="76"/>
        <v/>
      </c>
      <c r="S236" s="29" t="str">
        <f t="shared" si="77"/>
        <v/>
      </c>
      <c r="T236" s="28" t="str">
        <f t="shared" si="78"/>
        <v/>
      </c>
      <c r="U236" s="29" t="str">
        <f t="shared" si="79"/>
        <v/>
      </c>
      <c r="V236" s="28" t="str">
        <f t="shared" si="80"/>
        <v/>
      </c>
      <c r="W236" s="29" t="str">
        <f t="shared" si="81"/>
        <v/>
      </c>
    </row>
    <row r="237" spans="1:23" x14ac:dyDescent="0.25">
      <c r="A237" s="14" t="str">
        <f t="shared" si="66"/>
        <v/>
      </c>
      <c r="B237" s="56" t="str">
        <f t="shared" ca="1" si="67"/>
        <v/>
      </c>
      <c r="C237" s="30" t="str">
        <f t="shared" si="68"/>
        <v/>
      </c>
      <c r="D237" s="10" t="str">
        <f t="shared" si="69"/>
        <v/>
      </c>
      <c r="E237" s="25" t="str">
        <f t="shared" si="82"/>
        <v/>
      </c>
      <c r="F237" s="31" t="str">
        <f t="shared" si="83"/>
        <v/>
      </c>
      <c r="G237" s="31" t="str">
        <f t="shared" si="84"/>
        <v/>
      </c>
      <c r="H237" s="26" t="str">
        <f t="shared" si="85"/>
        <v/>
      </c>
      <c r="I237" s="25" t="str">
        <f t="shared" si="86"/>
        <v/>
      </c>
      <c r="K237" s="27" t="str">
        <f t="shared" si="87"/>
        <v/>
      </c>
      <c r="L237" s="28" t="str">
        <f t="shared" si="70"/>
        <v/>
      </c>
      <c r="M237" s="29" t="str">
        <f t="shared" si="71"/>
        <v/>
      </c>
      <c r="N237" s="28" t="str">
        <f t="shared" si="72"/>
        <v/>
      </c>
      <c r="O237" s="29" t="str">
        <f t="shared" si="73"/>
        <v/>
      </c>
      <c r="P237" s="28" t="str">
        <f t="shared" si="74"/>
        <v/>
      </c>
      <c r="Q237" s="29" t="str">
        <f t="shared" si="75"/>
        <v/>
      </c>
      <c r="R237" s="28" t="str">
        <f t="shared" si="76"/>
        <v/>
      </c>
      <c r="S237" s="29" t="str">
        <f t="shared" si="77"/>
        <v/>
      </c>
      <c r="T237" s="28" t="str">
        <f t="shared" si="78"/>
        <v/>
      </c>
      <c r="U237" s="29" t="str">
        <f t="shared" si="79"/>
        <v/>
      </c>
      <c r="V237" s="28" t="str">
        <f t="shared" si="80"/>
        <v/>
      </c>
      <c r="W237" s="29" t="str">
        <f t="shared" si="81"/>
        <v/>
      </c>
    </row>
    <row r="238" spans="1:23" x14ac:dyDescent="0.25">
      <c r="A238" s="14" t="str">
        <f t="shared" si="66"/>
        <v/>
      </c>
      <c r="B238" s="56" t="str">
        <f t="shared" ca="1" si="67"/>
        <v/>
      </c>
      <c r="C238" s="30" t="str">
        <f t="shared" si="68"/>
        <v/>
      </c>
      <c r="D238" s="10" t="str">
        <f t="shared" si="69"/>
        <v/>
      </c>
      <c r="E238" s="25" t="str">
        <f t="shared" si="82"/>
        <v/>
      </c>
      <c r="F238" s="31" t="str">
        <f t="shared" si="83"/>
        <v/>
      </c>
      <c r="G238" s="31" t="str">
        <f t="shared" si="84"/>
        <v/>
      </c>
      <c r="H238" s="26" t="str">
        <f t="shared" si="85"/>
        <v/>
      </c>
      <c r="I238" s="25" t="str">
        <f t="shared" si="86"/>
        <v/>
      </c>
      <c r="K238" s="27" t="str">
        <f t="shared" si="87"/>
        <v/>
      </c>
      <c r="L238" s="28" t="str">
        <f t="shared" si="70"/>
        <v/>
      </c>
      <c r="M238" s="29" t="str">
        <f t="shared" si="71"/>
        <v/>
      </c>
      <c r="N238" s="28" t="str">
        <f t="shared" si="72"/>
        <v/>
      </c>
      <c r="O238" s="29" t="str">
        <f t="shared" si="73"/>
        <v/>
      </c>
      <c r="P238" s="28" t="str">
        <f t="shared" si="74"/>
        <v/>
      </c>
      <c r="Q238" s="29" t="str">
        <f t="shared" si="75"/>
        <v/>
      </c>
      <c r="R238" s="28" t="str">
        <f t="shared" si="76"/>
        <v/>
      </c>
      <c r="S238" s="29" t="str">
        <f t="shared" si="77"/>
        <v/>
      </c>
      <c r="T238" s="28" t="str">
        <f t="shared" si="78"/>
        <v/>
      </c>
      <c r="U238" s="29" t="str">
        <f t="shared" si="79"/>
        <v/>
      </c>
      <c r="V238" s="28" t="str">
        <f t="shared" si="80"/>
        <v/>
      </c>
      <c r="W238" s="29" t="str">
        <f t="shared" si="81"/>
        <v/>
      </c>
    </row>
    <row r="239" spans="1:23" x14ac:dyDescent="0.25">
      <c r="A239" s="14" t="str">
        <f t="shared" si="66"/>
        <v/>
      </c>
      <c r="B239" s="56" t="str">
        <f t="shared" ca="1" si="67"/>
        <v/>
      </c>
      <c r="C239" s="30" t="str">
        <f t="shared" si="68"/>
        <v/>
      </c>
      <c r="D239" s="10" t="str">
        <f t="shared" si="69"/>
        <v/>
      </c>
      <c r="E239" s="25" t="str">
        <f t="shared" si="82"/>
        <v/>
      </c>
      <c r="F239" s="31" t="str">
        <f t="shared" si="83"/>
        <v/>
      </c>
      <c r="G239" s="31" t="str">
        <f t="shared" si="84"/>
        <v/>
      </c>
      <c r="H239" s="26" t="str">
        <f t="shared" si="85"/>
        <v/>
      </c>
      <c r="I239" s="25" t="str">
        <f t="shared" si="86"/>
        <v/>
      </c>
      <c r="K239" s="27" t="str">
        <f t="shared" si="87"/>
        <v/>
      </c>
      <c r="L239" s="28" t="str">
        <f t="shared" si="70"/>
        <v/>
      </c>
      <c r="M239" s="29" t="str">
        <f t="shared" si="71"/>
        <v/>
      </c>
      <c r="N239" s="28" t="str">
        <f t="shared" si="72"/>
        <v/>
      </c>
      <c r="O239" s="29" t="str">
        <f t="shared" si="73"/>
        <v/>
      </c>
      <c r="P239" s="28" t="str">
        <f t="shared" si="74"/>
        <v/>
      </c>
      <c r="Q239" s="29" t="str">
        <f t="shared" si="75"/>
        <v/>
      </c>
      <c r="R239" s="28" t="str">
        <f t="shared" si="76"/>
        <v/>
      </c>
      <c r="S239" s="29" t="str">
        <f t="shared" si="77"/>
        <v/>
      </c>
      <c r="T239" s="28" t="str">
        <f t="shared" si="78"/>
        <v/>
      </c>
      <c r="U239" s="29" t="str">
        <f t="shared" si="79"/>
        <v/>
      </c>
      <c r="V239" s="28" t="str">
        <f t="shared" si="80"/>
        <v/>
      </c>
      <c r="W239" s="29" t="str">
        <f t="shared" si="81"/>
        <v/>
      </c>
    </row>
    <row r="240" spans="1:23" x14ac:dyDescent="0.25">
      <c r="A240" s="14" t="str">
        <f t="shared" si="66"/>
        <v/>
      </c>
      <c r="B240" s="56" t="str">
        <f t="shared" ca="1" si="67"/>
        <v/>
      </c>
      <c r="C240" s="30" t="str">
        <f t="shared" si="68"/>
        <v/>
      </c>
      <c r="D240" s="10" t="str">
        <f t="shared" si="69"/>
        <v/>
      </c>
      <c r="E240" s="25" t="str">
        <f t="shared" si="82"/>
        <v/>
      </c>
      <c r="F240" s="31" t="str">
        <f t="shared" si="83"/>
        <v/>
      </c>
      <c r="G240" s="31" t="str">
        <f t="shared" si="84"/>
        <v/>
      </c>
      <c r="H240" s="26" t="str">
        <f t="shared" si="85"/>
        <v/>
      </c>
      <c r="I240" s="25" t="str">
        <f t="shared" si="86"/>
        <v/>
      </c>
      <c r="K240" s="27" t="str">
        <f t="shared" si="87"/>
        <v/>
      </c>
      <c r="L240" s="28" t="str">
        <f t="shared" si="70"/>
        <v/>
      </c>
      <c r="M240" s="29" t="str">
        <f t="shared" si="71"/>
        <v/>
      </c>
      <c r="N240" s="28" t="str">
        <f t="shared" si="72"/>
        <v/>
      </c>
      <c r="O240" s="29" t="str">
        <f t="shared" si="73"/>
        <v/>
      </c>
      <c r="P240" s="28" t="str">
        <f t="shared" si="74"/>
        <v/>
      </c>
      <c r="Q240" s="29" t="str">
        <f t="shared" si="75"/>
        <v/>
      </c>
      <c r="R240" s="28" t="str">
        <f t="shared" si="76"/>
        <v/>
      </c>
      <c r="S240" s="29" t="str">
        <f t="shared" si="77"/>
        <v/>
      </c>
      <c r="T240" s="28" t="str">
        <f t="shared" si="78"/>
        <v/>
      </c>
      <c r="U240" s="29" t="str">
        <f t="shared" si="79"/>
        <v/>
      </c>
      <c r="V240" s="28" t="str">
        <f t="shared" si="80"/>
        <v/>
      </c>
      <c r="W240" s="29" t="str">
        <f t="shared" si="81"/>
        <v/>
      </c>
    </row>
    <row r="241" spans="1:23" x14ac:dyDescent="0.25">
      <c r="A241" s="14" t="str">
        <f t="shared" si="66"/>
        <v/>
      </c>
      <c r="B241" s="56" t="str">
        <f t="shared" ca="1" si="67"/>
        <v/>
      </c>
      <c r="C241" s="30" t="str">
        <f t="shared" si="68"/>
        <v/>
      </c>
      <c r="D241" s="10" t="str">
        <f t="shared" si="69"/>
        <v/>
      </c>
      <c r="E241" s="25" t="str">
        <f t="shared" si="82"/>
        <v/>
      </c>
      <c r="F241" s="31" t="str">
        <f t="shared" si="83"/>
        <v/>
      </c>
      <c r="G241" s="31" t="str">
        <f t="shared" si="84"/>
        <v/>
      </c>
      <c r="H241" s="26" t="str">
        <f t="shared" si="85"/>
        <v/>
      </c>
      <c r="I241" s="25" t="str">
        <f t="shared" si="86"/>
        <v/>
      </c>
      <c r="K241" s="27" t="str">
        <f t="shared" si="87"/>
        <v/>
      </c>
      <c r="L241" s="28" t="str">
        <f t="shared" si="70"/>
        <v/>
      </c>
      <c r="M241" s="29" t="str">
        <f t="shared" si="71"/>
        <v/>
      </c>
      <c r="N241" s="28" t="str">
        <f t="shared" si="72"/>
        <v/>
      </c>
      <c r="O241" s="29" t="str">
        <f t="shared" si="73"/>
        <v/>
      </c>
      <c r="P241" s="28" t="str">
        <f t="shared" si="74"/>
        <v/>
      </c>
      <c r="Q241" s="29" t="str">
        <f t="shared" si="75"/>
        <v/>
      </c>
      <c r="R241" s="28" t="str">
        <f t="shared" si="76"/>
        <v/>
      </c>
      <c r="S241" s="29" t="str">
        <f t="shared" si="77"/>
        <v/>
      </c>
      <c r="T241" s="28" t="str">
        <f t="shared" si="78"/>
        <v/>
      </c>
      <c r="U241" s="29" t="str">
        <f t="shared" si="79"/>
        <v/>
      </c>
      <c r="V241" s="28" t="str">
        <f t="shared" si="80"/>
        <v/>
      </c>
      <c r="W241" s="29" t="str">
        <f t="shared" si="81"/>
        <v/>
      </c>
    </row>
    <row r="242" spans="1:23" x14ac:dyDescent="0.25">
      <c r="A242" s="14" t="str">
        <f t="shared" si="66"/>
        <v/>
      </c>
      <c r="B242" s="56" t="str">
        <f t="shared" ca="1" si="67"/>
        <v/>
      </c>
      <c r="C242" s="30" t="str">
        <f t="shared" si="68"/>
        <v/>
      </c>
      <c r="D242" s="10" t="str">
        <f t="shared" si="69"/>
        <v/>
      </c>
      <c r="E242" s="25" t="str">
        <f t="shared" si="82"/>
        <v/>
      </c>
      <c r="F242" s="31" t="str">
        <f t="shared" si="83"/>
        <v/>
      </c>
      <c r="G242" s="31" t="str">
        <f t="shared" si="84"/>
        <v/>
      </c>
      <c r="H242" s="26" t="str">
        <f t="shared" si="85"/>
        <v/>
      </c>
      <c r="I242" s="25" t="str">
        <f t="shared" si="86"/>
        <v/>
      </c>
      <c r="K242" s="27" t="str">
        <f t="shared" si="87"/>
        <v/>
      </c>
      <c r="L242" s="28" t="str">
        <f t="shared" si="70"/>
        <v/>
      </c>
      <c r="M242" s="29" t="str">
        <f t="shared" si="71"/>
        <v/>
      </c>
      <c r="N242" s="28" t="str">
        <f t="shared" si="72"/>
        <v/>
      </c>
      <c r="O242" s="29" t="str">
        <f t="shared" si="73"/>
        <v/>
      </c>
      <c r="P242" s="28" t="str">
        <f t="shared" si="74"/>
        <v/>
      </c>
      <c r="Q242" s="29" t="str">
        <f t="shared" si="75"/>
        <v/>
      </c>
      <c r="R242" s="28" t="str">
        <f t="shared" si="76"/>
        <v/>
      </c>
      <c r="S242" s="29" t="str">
        <f t="shared" si="77"/>
        <v/>
      </c>
      <c r="T242" s="28" t="str">
        <f t="shared" si="78"/>
        <v/>
      </c>
      <c r="U242" s="29" t="str">
        <f t="shared" si="79"/>
        <v/>
      </c>
      <c r="V242" s="28" t="str">
        <f t="shared" si="80"/>
        <v/>
      </c>
      <c r="W242" s="29" t="str">
        <f t="shared" si="81"/>
        <v/>
      </c>
    </row>
    <row r="243" spans="1:23" x14ac:dyDescent="0.25">
      <c r="A243" s="14" t="str">
        <f t="shared" si="66"/>
        <v/>
      </c>
      <c r="B243" s="56" t="str">
        <f t="shared" ca="1" si="67"/>
        <v/>
      </c>
      <c r="C243" s="30" t="str">
        <f t="shared" si="68"/>
        <v/>
      </c>
      <c r="D243" s="10" t="str">
        <f t="shared" si="69"/>
        <v/>
      </c>
      <c r="E243" s="25" t="str">
        <f t="shared" si="82"/>
        <v/>
      </c>
      <c r="F243" s="31" t="str">
        <f t="shared" si="83"/>
        <v/>
      </c>
      <c r="G243" s="31" t="str">
        <f t="shared" si="84"/>
        <v/>
      </c>
      <c r="H243" s="26" t="str">
        <f t="shared" si="85"/>
        <v/>
      </c>
      <c r="I243" s="25" t="str">
        <f t="shared" si="86"/>
        <v/>
      </c>
      <c r="K243" s="27" t="str">
        <f t="shared" si="87"/>
        <v/>
      </c>
      <c r="L243" s="28" t="str">
        <f t="shared" si="70"/>
        <v/>
      </c>
      <c r="M243" s="29" t="str">
        <f t="shared" si="71"/>
        <v/>
      </c>
      <c r="N243" s="28" t="str">
        <f t="shared" si="72"/>
        <v/>
      </c>
      <c r="O243" s="29" t="str">
        <f t="shared" si="73"/>
        <v/>
      </c>
      <c r="P243" s="28" t="str">
        <f t="shared" si="74"/>
        <v/>
      </c>
      <c r="Q243" s="29" t="str">
        <f t="shared" si="75"/>
        <v/>
      </c>
      <c r="R243" s="28" t="str">
        <f t="shared" si="76"/>
        <v/>
      </c>
      <c r="S243" s="29" t="str">
        <f t="shared" si="77"/>
        <v/>
      </c>
      <c r="T243" s="28" t="str">
        <f t="shared" si="78"/>
        <v/>
      </c>
      <c r="U243" s="29" t="str">
        <f t="shared" si="79"/>
        <v/>
      </c>
      <c r="V243" s="28" t="str">
        <f t="shared" si="80"/>
        <v/>
      </c>
      <c r="W243" s="29" t="str">
        <f t="shared" si="81"/>
        <v/>
      </c>
    </row>
    <row r="244" spans="1:23" x14ac:dyDescent="0.25">
      <c r="A244" s="14" t="str">
        <f t="shared" si="66"/>
        <v/>
      </c>
      <c r="B244" s="56" t="str">
        <f t="shared" ca="1" si="67"/>
        <v/>
      </c>
      <c r="C244" s="30" t="str">
        <f t="shared" si="68"/>
        <v/>
      </c>
      <c r="D244" s="10" t="str">
        <f t="shared" si="69"/>
        <v/>
      </c>
      <c r="E244" s="25" t="str">
        <f t="shared" si="82"/>
        <v/>
      </c>
      <c r="F244" s="31" t="str">
        <f t="shared" si="83"/>
        <v/>
      </c>
      <c r="G244" s="31" t="str">
        <f t="shared" si="84"/>
        <v/>
      </c>
      <c r="H244" s="26" t="str">
        <f t="shared" si="85"/>
        <v/>
      </c>
      <c r="I244" s="25" t="str">
        <f t="shared" si="86"/>
        <v/>
      </c>
      <c r="K244" s="27" t="str">
        <f t="shared" si="87"/>
        <v/>
      </c>
      <c r="L244" s="28" t="str">
        <f t="shared" si="70"/>
        <v/>
      </c>
      <c r="M244" s="29" t="str">
        <f t="shared" si="71"/>
        <v/>
      </c>
      <c r="N244" s="28" t="str">
        <f t="shared" si="72"/>
        <v/>
      </c>
      <c r="O244" s="29" t="str">
        <f t="shared" si="73"/>
        <v/>
      </c>
      <c r="P244" s="28" t="str">
        <f t="shared" si="74"/>
        <v/>
      </c>
      <c r="Q244" s="29" t="str">
        <f t="shared" si="75"/>
        <v/>
      </c>
      <c r="R244" s="28" t="str">
        <f t="shared" si="76"/>
        <v/>
      </c>
      <c r="S244" s="29" t="str">
        <f t="shared" si="77"/>
        <v/>
      </c>
      <c r="T244" s="28" t="str">
        <f t="shared" si="78"/>
        <v/>
      </c>
      <c r="U244" s="29" t="str">
        <f t="shared" si="79"/>
        <v/>
      </c>
      <c r="V244" s="28" t="str">
        <f t="shared" si="80"/>
        <v/>
      </c>
      <c r="W244" s="29" t="str">
        <f t="shared" si="81"/>
        <v/>
      </c>
    </row>
    <row r="245" spans="1:23" x14ac:dyDescent="0.25">
      <c r="A245" s="14" t="str">
        <f t="shared" si="66"/>
        <v/>
      </c>
      <c r="B245" s="56" t="str">
        <f t="shared" ca="1" si="67"/>
        <v/>
      </c>
      <c r="C245" s="30" t="str">
        <f t="shared" si="68"/>
        <v/>
      </c>
      <c r="D245" s="10" t="str">
        <f t="shared" si="69"/>
        <v/>
      </c>
      <c r="E245" s="25" t="str">
        <f t="shared" si="82"/>
        <v/>
      </c>
      <c r="F245" s="31" t="str">
        <f t="shared" si="83"/>
        <v/>
      </c>
      <c r="G245" s="31" t="str">
        <f t="shared" si="84"/>
        <v/>
      </c>
      <c r="H245" s="26" t="str">
        <f t="shared" si="85"/>
        <v/>
      </c>
      <c r="I245" s="25" t="str">
        <f t="shared" si="86"/>
        <v/>
      </c>
      <c r="K245" s="27" t="str">
        <f t="shared" si="87"/>
        <v/>
      </c>
      <c r="L245" s="28" t="str">
        <f t="shared" si="70"/>
        <v/>
      </c>
      <c r="M245" s="29" t="str">
        <f t="shared" si="71"/>
        <v/>
      </c>
      <c r="N245" s="28" t="str">
        <f t="shared" si="72"/>
        <v/>
      </c>
      <c r="O245" s="29" t="str">
        <f t="shared" si="73"/>
        <v/>
      </c>
      <c r="P245" s="28" t="str">
        <f t="shared" si="74"/>
        <v/>
      </c>
      <c r="Q245" s="29" t="str">
        <f t="shared" si="75"/>
        <v/>
      </c>
      <c r="R245" s="28" t="str">
        <f t="shared" si="76"/>
        <v/>
      </c>
      <c r="S245" s="29" t="str">
        <f t="shared" si="77"/>
        <v/>
      </c>
      <c r="T245" s="28" t="str">
        <f t="shared" si="78"/>
        <v/>
      </c>
      <c r="U245" s="29" t="str">
        <f t="shared" si="79"/>
        <v/>
      </c>
      <c r="V245" s="28" t="str">
        <f t="shared" si="80"/>
        <v/>
      </c>
      <c r="W245" s="29" t="str">
        <f t="shared" si="81"/>
        <v/>
      </c>
    </row>
    <row r="246" spans="1:23" x14ac:dyDescent="0.25">
      <c r="A246" s="14" t="str">
        <f t="shared" si="66"/>
        <v/>
      </c>
      <c r="B246" s="56" t="str">
        <f t="shared" ca="1" si="67"/>
        <v/>
      </c>
      <c r="C246" s="30" t="str">
        <f t="shared" si="68"/>
        <v/>
      </c>
      <c r="D246" s="10" t="str">
        <f t="shared" si="69"/>
        <v/>
      </c>
      <c r="E246" s="25" t="str">
        <f t="shared" si="82"/>
        <v/>
      </c>
      <c r="F246" s="31" t="str">
        <f t="shared" si="83"/>
        <v/>
      </c>
      <c r="G246" s="31" t="str">
        <f t="shared" si="84"/>
        <v/>
      </c>
      <c r="H246" s="26" t="str">
        <f t="shared" si="85"/>
        <v/>
      </c>
      <c r="I246" s="25" t="str">
        <f t="shared" si="86"/>
        <v/>
      </c>
      <c r="K246" s="27" t="str">
        <f t="shared" si="87"/>
        <v/>
      </c>
      <c r="L246" s="28" t="str">
        <f t="shared" si="70"/>
        <v/>
      </c>
      <c r="M246" s="29" t="str">
        <f t="shared" si="71"/>
        <v/>
      </c>
      <c r="N246" s="28" t="str">
        <f t="shared" si="72"/>
        <v/>
      </c>
      <c r="O246" s="29" t="str">
        <f t="shared" si="73"/>
        <v/>
      </c>
      <c r="P246" s="28" t="str">
        <f t="shared" si="74"/>
        <v/>
      </c>
      <c r="Q246" s="29" t="str">
        <f t="shared" si="75"/>
        <v/>
      </c>
      <c r="R246" s="28" t="str">
        <f t="shared" si="76"/>
        <v/>
      </c>
      <c r="S246" s="29" t="str">
        <f t="shared" si="77"/>
        <v/>
      </c>
      <c r="T246" s="28" t="str">
        <f t="shared" si="78"/>
        <v/>
      </c>
      <c r="U246" s="29" t="str">
        <f t="shared" si="79"/>
        <v/>
      </c>
      <c r="V246" s="28" t="str">
        <f t="shared" si="80"/>
        <v/>
      </c>
      <c r="W246" s="29" t="str">
        <f t="shared" si="81"/>
        <v/>
      </c>
    </row>
    <row r="247" spans="1:23" x14ac:dyDescent="0.25">
      <c r="A247" s="14" t="str">
        <f t="shared" si="66"/>
        <v/>
      </c>
      <c r="B247" s="56" t="str">
        <f t="shared" ca="1" si="67"/>
        <v/>
      </c>
      <c r="C247" s="30" t="str">
        <f t="shared" si="68"/>
        <v/>
      </c>
      <c r="D247" s="10" t="str">
        <f t="shared" si="69"/>
        <v/>
      </c>
      <c r="E247" s="25" t="str">
        <f t="shared" si="82"/>
        <v/>
      </c>
      <c r="F247" s="31" t="str">
        <f t="shared" si="83"/>
        <v/>
      </c>
      <c r="G247" s="31" t="str">
        <f t="shared" si="84"/>
        <v/>
      </c>
      <c r="H247" s="26" t="str">
        <f t="shared" si="85"/>
        <v/>
      </c>
      <c r="I247" s="25" t="str">
        <f t="shared" si="86"/>
        <v/>
      </c>
      <c r="K247" s="27" t="str">
        <f t="shared" si="87"/>
        <v/>
      </c>
      <c r="L247" s="28" t="str">
        <f t="shared" si="70"/>
        <v/>
      </c>
      <c r="M247" s="29" t="str">
        <f t="shared" si="71"/>
        <v/>
      </c>
      <c r="N247" s="28" t="str">
        <f t="shared" si="72"/>
        <v/>
      </c>
      <c r="O247" s="29" t="str">
        <f t="shared" si="73"/>
        <v/>
      </c>
      <c r="P247" s="28" t="str">
        <f t="shared" si="74"/>
        <v/>
      </c>
      <c r="Q247" s="29" t="str">
        <f t="shared" si="75"/>
        <v/>
      </c>
      <c r="R247" s="28" t="str">
        <f t="shared" si="76"/>
        <v/>
      </c>
      <c r="S247" s="29" t="str">
        <f t="shared" si="77"/>
        <v/>
      </c>
      <c r="T247" s="28" t="str">
        <f t="shared" si="78"/>
        <v/>
      </c>
      <c r="U247" s="29" t="str">
        <f t="shared" si="79"/>
        <v/>
      </c>
      <c r="V247" s="28" t="str">
        <f t="shared" si="80"/>
        <v/>
      </c>
      <c r="W247" s="29" t="str">
        <f t="shared" si="81"/>
        <v/>
      </c>
    </row>
    <row r="248" spans="1:23" x14ac:dyDescent="0.25">
      <c r="A248" s="14" t="str">
        <f t="shared" si="66"/>
        <v/>
      </c>
      <c r="B248" s="56" t="str">
        <f t="shared" ca="1" si="67"/>
        <v/>
      </c>
      <c r="C248" s="30" t="str">
        <f t="shared" si="68"/>
        <v/>
      </c>
      <c r="D248" s="10" t="str">
        <f t="shared" si="69"/>
        <v/>
      </c>
      <c r="E248" s="25" t="str">
        <f t="shared" si="82"/>
        <v/>
      </c>
      <c r="F248" s="31" t="str">
        <f t="shared" si="83"/>
        <v/>
      </c>
      <c r="G248" s="31" t="str">
        <f t="shared" si="84"/>
        <v/>
      </c>
      <c r="H248" s="26" t="str">
        <f t="shared" si="85"/>
        <v/>
      </c>
      <c r="I248" s="25" t="str">
        <f t="shared" si="86"/>
        <v/>
      </c>
      <c r="K248" s="27" t="str">
        <f t="shared" si="87"/>
        <v/>
      </c>
      <c r="L248" s="28" t="str">
        <f t="shared" si="70"/>
        <v/>
      </c>
      <c r="M248" s="29" t="str">
        <f t="shared" si="71"/>
        <v/>
      </c>
      <c r="N248" s="28" t="str">
        <f t="shared" si="72"/>
        <v/>
      </c>
      <c r="O248" s="29" t="str">
        <f t="shared" si="73"/>
        <v/>
      </c>
      <c r="P248" s="28" t="str">
        <f t="shared" si="74"/>
        <v/>
      </c>
      <c r="Q248" s="29" t="str">
        <f t="shared" si="75"/>
        <v/>
      </c>
      <c r="R248" s="28" t="str">
        <f t="shared" si="76"/>
        <v/>
      </c>
      <c r="S248" s="29" t="str">
        <f t="shared" si="77"/>
        <v/>
      </c>
      <c r="T248" s="28" t="str">
        <f t="shared" si="78"/>
        <v/>
      </c>
      <c r="U248" s="29" t="str">
        <f t="shared" si="79"/>
        <v/>
      </c>
      <c r="V248" s="28" t="str">
        <f t="shared" si="80"/>
        <v/>
      </c>
      <c r="W248" s="29" t="str">
        <f t="shared" si="81"/>
        <v/>
      </c>
    </row>
    <row r="249" spans="1:23" x14ac:dyDescent="0.25">
      <c r="A249" s="14" t="str">
        <f t="shared" si="66"/>
        <v/>
      </c>
      <c r="B249" s="56" t="str">
        <f t="shared" ca="1" si="67"/>
        <v/>
      </c>
      <c r="C249" s="30" t="str">
        <f t="shared" si="68"/>
        <v/>
      </c>
      <c r="D249" s="10" t="str">
        <f t="shared" si="69"/>
        <v/>
      </c>
      <c r="E249" s="25" t="str">
        <f t="shared" si="82"/>
        <v/>
      </c>
      <c r="F249" s="31" t="str">
        <f t="shared" si="83"/>
        <v/>
      </c>
      <c r="G249" s="31" t="str">
        <f t="shared" si="84"/>
        <v/>
      </c>
      <c r="H249" s="26" t="str">
        <f t="shared" si="85"/>
        <v/>
      </c>
      <c r="I249" s="25" t="str">
        <f t="shared" si="86"/>
        <v/>
      </c>
      <c r="K249" s="27" t="str">
        <f t="shared" si="87"/>
        <v/>
      </c>
      <c r="L249" s="28" t="str">
        <f t="shared" si="70"/>
        <v/>
      </c>
      <c r="M249" s="29" t="str">
        <f t="shared" si="71"/>
        <v/>
      </c>
      <c r="N249" s="28" t="str">
        <f t="shared" si="72"/>
        <v/>
      </c>
      <c r="O249" s="29" t="str">
        <f t="shared" si="73"/>
        <v/>
      </c>
      <c r="P249" s="28" t="str">
        <f t="shared" si="74"/>
        <v/>
      </c>
      <c r="Q249" s="29" t="str">
        <f t="shared" si="75"/>
        <v/>
      </c>
      <c r="R249" s="28" t="str">
        <f t="shared" si="76"/>
        <v/>
      </c>
      <c r="S249" s="29" t="str">
        <f t="shared" si="77"/>
        <v/>
      </c>
      <c r="T249" s="28" t="str">
        <f t="shared" si="78"/>
        <v/>
      </c>
      <c r="U249" s="29" t="str">
        <f t="shared" si="79"/>
        <v/>
      </c>
      <c r="V249" s="28" t="str">
        <f t="shared" si="80"/>
        <v/>
      </c>
      <c r="W249" s="29" t="str">
        <f t="shared" si="81"/>
        <v/>
      </c>
    </row>
    <row r="250" spans="1:23" x14ac:dyDescent="0.25">
      <c r="A250" s="14" t="str">
        <f t="shared" si="66"/>
        <v/>
      </c>
      <c r="B250" s="56" t="str">
        <f t="shared" ca="1" si="67"/>
        <v/>
      </c>
      <c r="C250" s="30" t="str">
        <f t="shared" si="68"/>
        <v/>
      </c>
      <c r="D250" s="10" t="str">
        <f t="shared" si="69"/>
        <v/>
      </c>
      <c r="E250" s="25" t="str">
        <f t="shared" si="82"/>
        <v/>
      </c>
      <c r="F250" s="31" t="str">
        <f t="shared" si="83"/>
        <v/>
      </c>
      <c r="G250" s="31" t="str">
        <f t="shared" si="84"/>
        <v/>
      </c>
      <c r="H250" s="26" t="str">
        <f t="shared" si="85"/>
        <v/>
      </c>
      <c r="I250" s="25" t="str">
        <f t="shared" si="86"/>
        <v/>
      </c>
      <c r="K250" s="27" t="str">
        <f t="shared" si="87"/>
        <v/>
      </c>
      <c r="L250" s="28" t="str">
        <f t="shared" si="70"/>
        <v/>
      </c>
      <c r="M250" s="29" t="str">
        <f t="shared" si="71"/>
        <v/>
      </c>
      <c r="N250" s="28" t="str">
        <f t="shared" si="72"/>
        <v/>
      </c>
      <c r="O250" s="29" t="str">
        <f t="shared" si="73"/>
        <v/>
      </c>
      <c r="P250" s="28" t="str">
        <f t="shared" si="74"/>
        <v/>
      </c>
      <c r="Q250" s="29" t="str">
        <f t="shared" si="75"/>
        <v/>
      </c>
      <c r="R250" s="28" t="str">
        <f t="shared" si="76"/>
        <v/>
      </c>
      <c r="S250" s="29" t="str">
        <f t="shared" si="77"/>
        <v/>
      </c>
      <c r="T250" s="28" t="str">
        <f t="shared" si="78"/>
        <v/>
      </c>
      <c r="U250" s="29" t="str">
        <f t="shared" si="79"/>
        <v/>
      </c>
      <c r="V250" s="28" t="str">
        <f t="shared" si="80"/>
        <v/>
      </c>
      <c r="W250" s="29" t="str">
        <f t="shared" si="81"/>
        <v/>
      </c>
    </row>
    <row r="251" spans="1:23" x14ac:dyDescent="0.25">
      <c r="A251" s="14" t="str">
        <f t="shared" si="66"/>
        <v/>
      </c>
      <c r="B251" s="56" t="str">
        <f t="shared" ca="1" si="67"/>
        <v/>
      </c>
      <c r="C251" s="30" t="str">
        <f t="shared" si="68"/>
        <v/>
      </c>
      <c r="D251" s="10" t="str">
        <f t="shared" si="69"/>
        <v/>
      </c>
      <c r="E251" s="25" t="str">
        <f t="shared" si="82"/>
        <v/>
      </c>
      <c r="F251" s="31" t="str">
        <f t="shared" si="83"/>
        <v/>
      </c>
      <c r="G251" s="31" t="str">
        <f t="shared" si="84"/>
        <v/>
      </c>
      <c r="H251" s="26" t="str">
        <f t="shared" si="85"/>
        <v/>
      </c>
      <c r="I251" s="25" t="str">
        <f t="shared" si="86"/>
        <v/>
      </c>
      <c r="K251" s="27" t="str">
        <f t="shared" si="87"/>
        <v/>
      </c>
      <c r="L251" s="28" t="str">
        <f t="shared" si="70"/>
        <v/>
      </c>
      <c r="M251" s="29" t="str">
        <f t="shared" si="71"/>
        <v/>
      </c>
      <c r="N251" s="28" t="str">
        <f t="shared" si="72"/>
        <v/>
      </c>
      <c r="O251" s="29" t="str">
        <f t="shared" si="73"/>
        <v/>
      </c>
      <c r="P251" s="28" t="str">
        <f t="shared" si="74"/>
        <v/>
      </c>
      <c r="Q251" s="29" t="str">
        <f t="shared" si="75"/>
        <v/>
      </c>
      <c r="R251" s="28" t="str">
        <f t="shared" si="76"/>
        <v/>
      </c>
      <c r="S251" s="29" t="str">
        <f t="shared" si="77"/>
        <v/>
      </c>
      <c r="T251" s="28" t="str">
        <f t="shared" si="78"/>
        <v/>
      </c>
      <c r="U251" s="29" t="str">
        <f t="shared" si="79"/>
        <v/>
      </c>
      <c r="V251" s="28" t="str">
        <f t="shared" si="80"/>
        <v/>
      </c>
      <c r="W251" s="29" t="str">
        <f t="shared" si="81"/>
        <v/>
      </c>
    </row>
    <row r="252" spans="1:23" x14ac:dyDescent="0.25">
      <c r="A252" s="14" t="str">
        <f t="shared" si="66"/>
        <v/>
      </c>
      <c r="B252" s="56" t="str">
        <f t="shared" ca="1" si="67"/>
        <v/>
      </c>
      <c r="C252" s="30" t="str">
        <f t="shared" si="68"/>
        <v/>
      </c>
      <c r="D252" s="10" t="str">
        <f t="shared" si="69"/>
        <v/>
      </c>
      <c r="E252" s="25" t="str">
        <f t="shared" si="82"/>
        <v/>
      </c>
      <c r="F252" s="31" t="str">
        <f t="shared" si="83"/>
        <v/>
      </c>
      <c r="G252" s="31" t="str">
        <f t="shared" si="84"/>
        <v/>
      </c>
      <c r="H252" s="26" t="str">
        <f t="shared" si="85"/>
        <v/>
      </c>
      <c r="I252" s="25" t="str">
        <f t="shared" si="86"/>
        <v/>
      </c>
      <c r="K252" s="27" t="str">
        <f t="shared" si="87"/>
        <v/>
      </c>
      <c r="L252" s="28" t="str">
        <f t="shared" si="70"/>
        <v/>
      </c>
      <c r="M252" s="29" t="str">
        <f t="shared" si="71"/>
        <v/>
      </c>
      <c r="N252" s="28" t="str">
        <f t="shared" si="72"/>
        <v/>
      </c>
      <c r="O252" s="29" t="str">
        <f t="shared" si="73"/>
        <v/>
      </c>
      <c r="P252" s="28" t="str">
        <f t="shared" si="74"/>
        <v/>
      </c>
      <c r="Q252" s="29" t="str">
        <f t="shared" si="75"/>
        <v/>
      </c>
      <c r="R252" s="28" t="str">
        <f t="shared" si="76"/>
        <v/>
      </c>
      <c r="S252" s="29" t="str">
        <f t="shared" si="77"/>
        <v/>
      </c>
      <c r="T252" s="28" t="str">
        <f t="shared" si="78"/>
        <v/>
      </c>
      <c r="U252" s="29" t="str">
        <f t="shared" si="79"/>
        <v/>
      </c>
      <c r="V252" s="28" t="str">
        <f t="shared" si="80"/>
        <v/>
      </c>
      <c r="W252" s="29" t="str">
        <f t="shared" si="81"/>
        <v/>
      </c>
    </row>
    <row r="253" spans="1:23" x14ac:dyDescent="0.25">
      <c r="A253" s="14" t="str">
        <f t="shared" si="66"/>
        <v/>
      </c>
      <c r="B253" s="56" t="str">
        <f t="shared" ca="1" si="67"/>
        <v/>
      </c>
      <c r="C253" s="30" t="str">
        <f t="shared" si="68"/>
        <v/>
      </c>
      <c r="D253" s="10" t="str">
        <f t="shared" si="69"/>
        <v/>
      </c>
      <c r="E253" s="25" t="str">
        <f t="shared" si="82"/>
        <v/>
      </c>
      <c r="F253" s="31" t="str">
        <f t="shared" si="83"/>
        <v/>
      </c>
      <c r="G253" s="31" t="str">
        <f t="shared" si="84"/>
        <v/>
      </c>
      <c r="H253" s="26" t="str">
        <f t="shared" si="85"/>
        <v/>
      </c>
      <c r="I253" s="25" t="str">
        <f t="shared" si="86"/>
        <v/>
      </c>
      <c r="K253" s="27" t="str">
        <f t="shared" si="87"/>
        <v/>
      </c>
      <c r="L253" s="28" t="str">
        <f t="shared" si="70"/>
        <v/>
      </c>
      <c r="M253" s="29" t="str">
        <f t="shared" si="71"/>
        <v/>
      </c>
      <c r="N253" s="28" t="str">
        <f t="shared" si="72"/>
        <v/>
      </c>
      <c r="O253" s="29" t="str">
        <f t="shared" si="73"/>
        <v/>
      </c>
      <c r="P253" s="28" t="str">
        <f t="shared" si="74"/>
        <v/>
      </c>
      <c r="Q253" s="29" t="str">
        <f t="shared" si="75"/>
        <v/>
      </c>
      <c r="R253" s="28" t="str">
        <f t="shared" si="76"/>
        <v/>
      </c>
      <c r="S253" s="29" t="str">
        <f t="shared" si="77"/>
        <v/>
      </c>
      <c r="T253" s="28" t="str">
        <f t="shared" si="78"/>
        <v/>
      </c>
      <c r="U253" s="29" t="str">
        <f t="shared" si="79"/>
        <v/>
      </c>
      <c r="V253" s="28" t="str">
        <f t="shared" si="80"/>
        <v/>
      </c>
      <c r="W253" s="29" t="str">
        <f t="shared" si="81"/>
        <v/>
      </c>
    </row>
    <row r="254" spans="1:23" x14ac:dyDescent="0.25">
      <c r="A254" s="14" t="str">
        <f t="shared" si="66"/>
        <v/>
      </c>
      <c r="B254" s="56" t="str">
        <f t="shared" ca="1" si="67"/>
        <v/>
      </c>
      <c r="C254" s="30" t="str">
        <f t="shared" si="68"/>
        <v/>
      </c>
      <c r="D254" s="10" t="str">
        <f t="shared" si="69"/>
        <v/>
      </c>
      <c r="E254" s="25" t="str">
        <f t="shared" si="82"/>
        <v/>
      </c>
      <c r="F254" s="31" t="str">
        <f t="shared" si="83"/>
        <v/>
      </c>
      <c r="G254" s="31" t="str">
        <f t="shared" si="84"/>
        <v/>
      </c>
      <c r="H254" s="26" t="str">
        <f t="shared" si="85"/>
        <v/>
      </c>
      <c r="I254" s="25" t="str">
        <f t="shared" si="86"/>
        <v/>
      </c>
      <c r="K254" s="27" t="str">
        <f t="shared" si="87"/>
        <v/>
      </c>
      <c r="L254" s="28" t="str">
        <f t="shared" si="70"/>
        <v/>
      </c>
      <c r="M254" s="29" t="str">
        <f t="shared" si="71"/>
        <v/>
      </c>
      <c r="N254" s="28" t="str">
        <f t="shared" si="72"/>
        <v/>
      </c>
      <c r="O254" s="29" t="str">
        <f t="shared" si="73"/>
        <v/>
      </c>
      <c r="P254" s="28" t="str">
        <f t="shared" si="74"/>
        <v/>
      </c>
      <c r="Q254" s="29" t="str">
        <f t="shared" si="75"/>
        <v/>
      </c>
      <c r="R254" s="28" t="str">
        <f t="shared" si="76"/>
        <v/>
      </c>
      <c r="S254" s="29" t="str">
        <f t="shared" si="77"/>
        <v/>
      </c>
      <c r="T254" s="28" t="str">
        <f t="shared" si="78"/>
        <v/>
      </c>
      <c r="U254" s="29" t="str">
        <f t="shared" si="79"/>
        <v/>
      </c>
      <c r="V254" s="28" t="str">
        <f t="shared" si="80"/>
        <v/>
      </c>
      <c r="W254" s="29" t="str">
        <f t="shared" si="81"/>
        <v/>
      </c>
    </row>
    <row r="255" spans="1:23" x14ac:dyDescent="0.25">
      <c r="A255" s="14" t="str">
        <f t="shared" si="66"/>
        <v/>
      </c>
      <c r="B255" s="56" t="str">
        <f t="shared" ca="1" si="67"/>
        <v/>
      </c>
      <c r="C255" s="30" t="str">
        <f t="shared" si="68"/>
        <v/>
      </c>
      <c r="D255" s="10" t="str">
        <f t="shared" si="69"/>
        <v/>
      </c>
      <c r="E255" s="25" t="str">
        <f t="shared" si="82"/>
        <v/>
      </c>
      <c r="F255" s="31" t="str">
        <f t="shared" si="83"/>
        <v/>
      </c>
      <c r="G255" s="31" t="str">
        <f t="shared" si="84"/>
        <v/>
      </c>
      <c r="H255" s="26" t="str">
        <f t="shared" si="85"/>
        <v/>
      </c>
      <c r="I255" s="25" t="str">
        <f t="shared" si="86"/>
        <v/>
      </c>
      <c r="K255" s="27" t="str">
        <f t="shared" si="87"/>
        <v/>
      </c>
      <c r="L255" s="28" t="str">
        <f t="shared" si="70"/>
        <v/>
      </c>
      <c r="M255" s="29" t="str">
        <f t="shared" si="71"/>
        <v/>
      </c>
      <c r="N255" s="28" t="str">
        <f t="shared" si="72"/>
        <v/>
      </c>
      <c r="O255" s="29" t="str">
        <f t="shared" si="73"/>
        <v/>
      </c>
      <c r="P255" s="28" t="str">
        <f t="shared" si="74"/>
        <v/>
      </c>
      <c r="Q255" s="29" t="str">
        <f t="shared" si="75"/>
        <v/>
      </c>
      <c r="R255" s="28" t="str">
        <f t="shared" si="76"/>
        <v/>
      </c>
      <c r="S255" s="29" t="str">
        <f t="shared" si="77"/>
        <v/>
      </c>
      <c r="T255" s="28" t="str">
        <f t="shared" si="78"/>
        <v/>
      </c>
      <c r="U255" s="29" t="str">
        <f t="shared" si="79"/>
        <v/>
      </c>
      <c r="V255" s="28" t="str">
        <f t="shared" si="80"/>
        <v/>
      </c>
      <c r="W255" s="29" t="str">
        <f t="shared" si="81"/>
        <v/>
      </c>
    </row>
    <row r="256" spans="1:23" x14ac:dyDescent="0.25">
      <c r="A256" s="14" t="str">
        <f t="shared" si="66"/>
        <v/>
      </c>
      <c r="B256" s="56" t="str">
        <f t="shared" ca="1" si="67"/>
        <v/>
      </c>
      <c r="C256" s="30" t="str">
        <f t="shared" si="68"/>
        <v/>
      </c>
      <c r="D256" s="10" t="str">
        <f t="shared" si="69"/>
        <v/>
      </c>
      <c r="E256" s="25" t="str">
        <f t="shared" si="82"/>
        <v/>
      </c>
      <c r="F256" s="31" t="str">
        <f t="shared" si="83"/>
        <v/>
      </c>
      <c r="G256" s="31" t="str">
        <f t="shared" si="84"/>
        <v/>
      </c>
      <c r="H256" s="26" t="str">
        <f t="shared" si="85"/>
        <v/>
      </c>
      <c r="I256" s="25" t="str">
        <f t="shared" si="86"/>
        <v/>
      </c>
      <c r="K256" s="27" t="str">
        <f t="shared" si="87"/>
        <v/>
      </c>
      <c r="L256" s="28" t="str">
        <f t="shared" si="70"/>
        <v/>
      </c>
      <c r="M256" s="29" t="str">
        <f t="shared" si="71"/>
        <v/>
      </c>
      <c r="N256" s="28" t="str">
        <f t="shared" si="72"/>
        <v/>
      </c>
      <c r="O256" s="29" t="str">
        <f t="shared" si="73"/>
        <v/>
      </c>
      <c r="P256" s="28" t="str">
        <f t="shared" si="74"/>
        <v/>
      </c>
      <c r="Q256" s="29" t="str">
        <f t="shared" si="75"/>
        <v/>
      </c>
      <c r="R256" s="28" t="str">
        <f t="shared" si="76"/>
        <v/>
      </c>
      <c r="S256" s="29" t="str">
        <f t="shared" si="77"/>
        <v/>
      </c>
      <c r="T256" s="28" t="str">
        <f t="shared" si="78"/>
        <v/>
      </c>
      <c r="U256" s="29" t="str">
        <f t="shared" si="79"/>
        <v/>
      </c>
      <c r="V256" s="28" t="str">
        <f t="shared" si="80"/>
        <v/>
      </c>
      <c r="W256" s="29" t="str">
        <f t="shared" si="81"/>
        <v/>
      </c>
    </row>
    <row r="257" spans="1:23" x14ac:dyDescent="0.25">
      <c r="A257" s="14" t="str">
        <f t="shared" si="66"/>
        <v/>
      </c>
      <c r="B257" s="56" t="str">
        <f t="shared" ca="1" si="67"/>
        <v/>
      </c>
      <c r="C257" s="30" t="str">
        <f t="shared" si="68"/>
        <v/>
      </c>
      <c r="D257" s="10" t="str">
        <f t="shared" si="69"/>
        <v/>
      </c>
      <c r="E257" s="25" t="str">
        <f t="shared" si="82"/>
        <v/>
      </c>
      <c r="F257" s="31" t="str">
        <f t="shared" si="83"/>
        <v/>
      </c>
      <c r="G257" s="31" t="str">
        <f t="shared" si="84"/>
        <v/>
      </c>
      <c r="H257" s="26" t="str">
        <f t="shared" si="85"/>
        <v/>
      </c>
      <c r="I257" s="25" t="str">
        <f t="shared" si="86"/>
        <v/>
      </c>
      <c r="K257" s="27" t="str">
        <f t="shared" si="87"/>
        <v/>
      </c>
      <c r="L257" s="28" t="str">
        <f t="shared" si="70"/>
        <v/>
      </c>
      <c r="M257" s="29" t="str">
        <f t="shared" si="71"/>
        <v/>
      </c>
      <c r="N257" s="28" t="str">
        <f t="shared" si="72"/>
        <v/>
      </c>
      <c r="O257" s="29" t="str">
        <f t="shared" si="73"/>
        <v/>
      </c>
      <c r="P257" s="28" t="str">
        <f t="shared" si="74"/>
        <v/>
      </c>
      <c r="Q257" s="29" t="str">
        <f t="shared" si="75"/>
        <v/>
      </c>
      <c r="R257" s="28" t="str">
        <f t="shared" si="76"/>
        <v/>
      </c>
      <c r="S257" s="29" t="str">
        <f t="shared" si="77"/>
        <v/>
      </c>
      <c r="T257" s="28" t="str">
        <f t="shared" si="78"/>
        <v/>
      </c>
      <c r="U257" s="29" t="str">
        <f t="shared" si="79"/>
        <v/>
      </c>
      <c r="V257" s="28" t="str">
        <f t="shared" si="80"/>
        <v/>
      </c>
      <c r="W257" s="29" t="str">
        <f t="shared" si="81"/>
        <v/>
      </c>
    </row>
    <row r="258" spans="1:23" x14ac:dyDescent="0.25">
      <c r="A258" s="14" t="str">
        <f t="shared" si="66"/>
        <v/>
      </c>
      <c r="B258" s="56" t="str">
        <f t="shared" ca="1" si="67"/>
        <v/>
      </c>
      <c r="C258" s="30" t="str">
        <f t="shared" si="68"/>
        <v/>
      </c>
      <c r="D258" s="10" t="str">
        <f t="shared" si="69"/>
        <v/>
      </c>
      <c r="E258" s="25" t="str">
        <f t="shared" si="82"/>
        <v/>
      </c>
      <c r="F258" s="31" t="str">
        <f t="shared" si="83"/>
        <v/>
      </c>
      <c r="G258" s="31" t="str">
        <f t="shared" si="84"/>
        <v/>
      </c>
      <c r="H258" s="26" t="str">
        <f t="shared" si="85"/>
        <v/>
      </c>
      <c r="I258" s="25" t="str">
        <f t="shared" si="86"/>
        <v/>
      </c>
      <c r="K258" s="27" t="str">
        <f t="shared" si="87"/>
        <v/>
      </c>
      <c r="L258" s="28" t="str">
        <f t="shared" si="70"/>
        <v/>
      </c>
      <c r="M258" s="29" t="str">
        <f t="shared" si="71"/>
        <v/>
      </c>
      <c r="N258" s="28" t="str">
        <f t="shared" si="72"/>
        <v/>
      </c>
      <c r="O258" s="29" t="str">
        <f t="shared" si="73"/>
        <v/>
      </c>
      <c r="P258" s="28" t="str">
        <f t="shared" si="74"/>
        <v/>
      </c>
      <c r="Q258" s="29" t="str">
        <f t="shared" si="75"/>
        <v/>
      </c>
      <c r="R258" s="28" t="str">
        <f t="shared" si="76"/>
        <v/>
      </c>
      <c r="S258" s="29" t="str">
        <f t="shared" si="77"/>
        <v/>
      </c>
      <c r="T258" s="28" t="str">
        <f t="shared" si="78"/>
        <v/>
      </c>
      <c r="U258" s="29" t="str">
        <f t="shared" si="79"/>
        <v/>
      </c>
      <c r="V258" s="28" t="str">
        <f t="shared" si="80"/>
        <v/>
      </c>
      <c r="W258" s="29" t="str">
        <f t="shared" si="81"/>
        <v/>
      </c>
    </row>
    <row r="259" spans="1:23" x14ac:dyDescent="0.25">
      <c r="A259" s="14" t="str">
        <f t="shared" si="66"/>
        <v/>
      </c>
      <c r="B259" s="56" t="str">
        <f t="shared" ca="1" si="67"/>
        <v/>
      </c>
      <c r="C259" s="30" t="str">
        <f t="shared" si="68"/>
        <v/>
      </c>
      <c r="D259" s="10" t="str">
        <f t="shared" si="69"/>
        <v/>
      </c>
      <c r="E259" s="25" t="str">
        <f t="shared" si="82"/>
        <v/>
      </c>
      <c r="F259" s="31" t="str">
        <f t="shared" si="83"/>
        <v/>
      </c>
      <c r="G259" s="31" t="str">
        <f t="shared" si="84"/>
        <v/>
      </c>
      <c r="H259" s="26" t="str">
        <f t="shared" si="85"/>
        <v/>
      </c>
      <c r="I259" s="25" t="str">
        <f t="shared" si="86"/>
        <v/>
      </c>
      <c r="K259" s="27" t="str">
        <f t="shared" si="87"/>
        <v/>
      </c>
      <c r="L259" s="28" t="str">
        <f t="shared" si="70"/>
        <v/>
      </c>
      <c r="M259" s="29" t="str">
        <f t="shared" si="71"/>
        <v/>
      </c>
      <c r="N259" s="28" t="str">
        <f t="shared" si="72"/>
        <v/>
      </c>
      <c r="O259" s="29" t="str">
        <f t="shared" si="73"/>
        <v/>
      </c>
      <c r="P259" s="28" t="str">
        <f t="shared" si="74"/>
        <v/>
      </c>
      <c r="Q259" s="29" t="str">
        <f t="shared" si="75"/>
        <v/>
      </c>
      <c r="R259" s="28" t="str">
        <f t="shared" si="76"/>
        <v/>
      </c>
      <c r="S259" s="29" t="str">
        <f t="shared" si="77"/>
        <v/>
      </c>
      <c r="T259" s="28" t="str">
        <f t="shared" si="78"/>
        <v/>
      </c>
      <c r="U259" s="29" t="str">
        <f t="shared" si="79"/>
        <v/>
      </c>
      <c r="V259" s="28" t="str">
        <f t="shared" si="80"/>
        <v/>
      </c>
      <c r="W259" s="29" t="str">
        <f t="shared" si="81"/>
        <v/>
      </c>
    </row>
    <row r="260" spans="1:23" x14ac:dyDescent="0.25">
      <c r="A260" s="14" t="str">
        <f t="shared" si="66"/>
        <v/>
      </c>
      <c r="B260" s="56" t="str">
        <f t="shared" ca="1" si="67"/>
        <v/>
      </c>
      <c r="C260" s="30" t="str">
        <f t="shared" si="68"/>
        <v/>
      </c>
      <c r="D260" s="10" t="str">
        <f t="shared" si="69"/>
        <v/>
      </c>
      <c r="E260" s="25" t="str">
        <f t="shared" si="82"/>
        <v/>
      </c>
      <c r="F260" s="31" t="str">
        <f t="shared" si="83"/>
        <v/>
      </c>
      <c r="G260" s="31" t="str">
        <f t="shared" si="84"/>
        <v/>
      </c>
      <c r="H260" s="26" t="str">
        <f t="shared" si="85"/>
        <v/>
      </c>
      <c r="I260" s="25" t="str">
        <f t="shared" si="86"/>
        <v/>
      </c>
      <c r="K260" s="27" t="str">
        <f t="shared" si="87"/>
        <v/>
      </c>
      <c r="L260" s="28" t="str">
        <f t="shared" si="70"/>
        <v/>
      </c>
      <c r="M260" s="29" t="str">
        <f t="shared" si="71"/>
        <v/>
      </c>
      <c r="N260" s="28" t="str">
        <f t="shared" si="72"/>
        <v/>
      </c>
      <c r="O260" s="29" t="str">
        <f t="shared" si="73"/>
        <v/>
      </c>
      <c r="P260" s="28" t="str">
        <f t="shared" si="74"/>
        <v/>
      </c>
      <c r="Q260" s="29" t="str">
        <f t="shared" si="75"/>
        <v/>
      </c>
      <c r="R260" s="28" t="str">
        <f t="shared" si="76"/>
        <v/>
      </c>
      <c r="S260" s="29" t="str">
        <f t="shared" si="77"/>
        <v/>
      </c>
      <c r="T260" s="28" t="str">
        <f t="shared" si="78"/>
        <v/>
      </c>
      <c r="U260" s="29" t="str">
        <f t="shared" si="79"/>
        <v/>
      </c>
      <c r="V260" s="28" t="str">
        <f t="shared" si="80"/>
        <v/>
      </c>
      <c r="W260" s="29" t="str">
        <f t="shared" si="81"/>
        <v/>
      </c>
    </row>
    <row r="261" spans="1:23" x14ac:dyDescent="0.25">
      <c r="A261" s="14" t="str">
        <f t="shared" ref="A261:A324" si="88">IF(A260&lt;term*12,A260+1,"")</f>
        <v/>
      </c>
      <c r="B261" s="56" t="str">
        <f t="shared" ref="B261:B324" ca="1" si="89">IF(B260="","",IF(B260&lt;DateLastRepay,EDATE(Date1stRepay,A260),""))</f>
        <v/>
      </c>
      <c r="C261" s="30" t="str">
        <f t="shared" ref="C261:C324" si="90">IF(A261="","",IF(A260=FixedEnd1,SVR,C260))</f>
        <v/>
      </c>
      <c r="D261" s="10" t="str">
        <f t="shared" ref="D261:D324" si="91">IF(A261="","",IF(A260=FixedEnd1,TRUNC(PMT(((1+C261/4)^(1/3))-1,(term*12-FixedEnd1),I260,0,0),2),""))</f>
        <v/>
      </c>
      <c r="E261" s="25" t="str">
        <f t="shared" si="82"/>
        <v/>
      </c>
      <c r="F261" s="31" t="str">
        <f t="shared" si="83"/>
        <v/>
      </c>
      <c r="G261" s="31" t="str">
        <f t="shared" si="84"/>
        <v/>
      </c>
      <c r="H261" s="26" t="str">
        <f t="shared" si="85"/>
        <v/>
      </c>
      <c r="I261" s="25" t="str">
        <f t="shared" si="86"/>
        <v/>
      </c>
      <c r="K261" s="27" t="str">
        <f t="shared" si="87"/>
        <v/>
      </c>
      <c r="L261" s="28" t="str">
        <f t="shared" ref="L261:L324" si="92">IF($A261="","",($E261)*(L$3^-$K261))</f>
        <v/>
      </c>
      <c r="M261" s="29" t="str">
        <f t="shared" ref="M261:M324" si="93">IF($A261="","",$K261*($E261*(L$3^-($K261-1))))</f>
        <v/>
      </c>
      <c r="N261" s="28" t="str">
        <f t="shared" ref="N261:N324" si="94">IF($A261="","",($E261)*(N$3^-$K261))</f>
        <v/>
      </c>
      <c r="O261" s="29" t="str">
        <f t="shared" ref="O261:O324" si="95">IF($A261="","",$K261*($E261)*(N$3^-($K261-1)))</f>
        <v/>
      </c>
      <c r="P261" s="28" t="str">
        <f t="shared" ref="P261:P324" si="96">IF($A261="","",($E261)*(P$3^-$K261))</f>
        <v/>
      </c>
      <c r="Q261" s="29" t="str">
        <f t="shared" ref="Q261:Q324" si="97">IF($A261="","",$K261*($E261)*(P$3^-($K261-1)))</f>
        <v/>
      </c>
      <c r="R261" s="28" t="str">
        <f t="shared" ref="R261:R324" si="98">IF($A261="","",($E261)*(R$3^-$K261))</f>
        <v/>
      </c>
      <c r="S261" s="29" t="str">
        <f t="shared" ref="S261:S324" si="99">IF($A261="","",$K261*($E261)*(R$3^-($K261-1)))</f>
        <v/>
      </c>
      <c r="T261" s="28" t="str">
        <f t="shared" ref="T261:T324" si="100">IF($A261="","",($E261)*(T$3^-$K261))</f>
        <v/>
      </c>
      <c r="U261" s="29" t="str">
        <f t="shared" ref="U261:U324" si="101">IF($A261="","",$K261*($E261)*(T$3^-($K261-1)))</f>
        <v/>
      </c>
      <c r="V261" s="28" t="str">
        <f t="shared" ref="V261:V324" si="102">IF($A261="","",($E261)*(V$3^-$K261))</f>
        <v/>
      </c>
      <c r="W261" s="29" t="str">
        <f t="shared" ref="W261:W324" si="103">IF($A261="","",$K261*($E261)*(V$3^-($K261-1)))</f>
        <v/>
      </c>
    </row>
    <row r="262" spans="1:23" x14ac:dyDescent="0.25">
      <c r="A262" s="14" t="str">
        <f t="shared" si="88"/>
        <v/>
      </c>
      <c r="B262" s="56" t="str">
        <f t="shared" ca="1" si="89"/>
        <v/>
      </c>
      <c r="C262" s="30" t="str">
        <f t="shared" si="90"/>
        <v/>
      </c>
      <c r="D262" s="10" t="str">
        <f t="shared" si="91"/>
        <v/>
      </c>
      <c r="E262" s="25" t="str">
        <f t="shared" ref="E262:E325" si="104">IF(A262="","",IF(D262="",IF(A263="",-(I261+G262)+FeeFinal,E261),D262))</f>
        <v/>
      </c>
      <c r="F262" s="31" t="str">
        <f t="shared" ref="F262:F325" si="105">IF(A262="","",ROUND(I261*C262/12,2))</f>
        <v/>
      </c>
      <c r="G262" s="31" t="str">
        <f t="shared" ref="G262:G325" si="106">IF(A262="","",IF(H261="Y",F262,G261+F262))</f>
        <v/>
      </c>
      <c r="H262" s="26" t="str">
        <f t="shared" ref="H262:H325" si="107">IF(A262="","",IF(MOD(MONTH(B262),3)=0,"Y",""))</f>
        <v/>
      </c>
      <c r="I262" s="25" t="str">
        <f t="shared" ref="I262:I325" si="108">IF(A262="","",IF(H262="Y",I261+E262+G262,I261+E262))</f>
        <v/>
      </c>
      <c r="K262" s="27" t="str">
        <f t="shared" ref="K262:K325" si="109">IF(A262="","",A262/12)</f>
        <v/>
      </c>
      <c r="L262" s="28" t="str">
        <f t="shared" si="92"/>
        <v/>
      </c>
      <c r="M262" s="29" t="str">
        <f t="shared" si="93"/>
        <v/>
      </c>
      <c r="N262" s="28" t="str">
        <f t="shared" si="94"/>
        <v/>
      </c>
      <c r="O262" s="29" t="str">
        <f t="shared" si="95"/>
        <v/>
      </c>
      <c r="P262" s="28" t="str">
        <f t="shared" si="96"/>
        <v/>
      </c>
      <c r="Q262" s="29" t="str">
        <f t="shared" si="97"/>
        <v/>
      </c>
      <c r="R262" s="28" t="str">
        <f t="shared" si="98"/>
        <v/>
      </c>
      <c r="S262" s="29" t="str">
        <f t="shared" si="99"/>
        <v/>
      </c>
      <c r="T262" s="28" t="str">
        <f t="shared" si="100"/>
        <v/>
      </c>
      <c r="U262" s="29" t="str">
        <f t="shared" si="101"/>
        <v/>
      </c>
      <c r="V262" s="28" t="str">
        <f t="shared" si="102"/>
        <v/>
      </c>
      <c r="W262" s="29" t="str">
        <f t="shared" si="103"/>
        <v/>
      </c>
    </row>
    <row r="263" spans="1:23" x14ac:dyDescent="0.25">
      <c r="A263" s="14" t="str">
        <f t="shared" si="88"/>
        <v/>
      </c>
      <c r="B263" s="56" t="str">
        <f t="shared" ca="1" si="89"/>
        <v/>
      </c>
      <c r="C263" s="30" t="str">
        <f t="shared" si="90"/>
        <v/>
      </c>
      <c r="D263" s="10" t="str">
        <f t="shared" si="91"/>
        <v/>
      </c>
      <c r="E263" s="25" t="str">
        <f t="shared" si="104"/>
        <v/>
      </c>
      <c r="F263" s="31" t="str">
        <f t="shared" si="105"/>
        <v/>
      </c>
      <c r="G263" s="31" t="str">
        <f t="shared" si="106"/>
        <v/>
      </c>
      <c r="H263" s="26" t="str">
        <f t="shared" si="107"/>
        <v/>
      </c>
      <c r="I263" s="25" t="str">
        <f t="shared" si="108"/>
        <v/>
      </c>
      <c r="K263" s="27" t="str">
        <f t="shared" si="109"/>
        <v/>
      </c>
      <c r="L263" s="28" t="str">
        <f t="shared" si="92"/>
        <v/>
      </c>
      <c r="M263" s="29" t="str">
        <f t="shared" si="93"/>
        <v/>
      </c>
      <c r="N263" s="28" t="str">
        <f t="shared" si="94"/>
        <v/>
      </c>
      <c r="O263" s="29" t="str">
        <f t="shared" si="95"/>
        <v/>
      </c>
      <c r="P263" s="28" t="str">
        <f t="shared" si="96"/>
        <v/>
      </c>
      <c r="Q263" s="29" t="str">
        <f t="shared" si="97"/>
        <v/>
      </c>
      <c r="R263" s="28" t="str">
        <f t="shared" si="98"/>
        <v/>
      </c>
      <c r="S263" s="29" t="str">
        <f t="shared" si="99"/>
        <v/>
      </c>
      <c r="T263" s="28" t="str">
        <f t="shared" si="100"/>
        <v/>
      </c>
      <c r="U263" s="29" t="str">
        <f t="shared" si="101"/>
        <v/>
      </c>
      <c r="V263" s="28" t="str">
        <f t="shared" si="102"/>
        <v/>
      </c>
      <c r="W263" s="29" t="str">
        <f t="shared" si="103"/>
        <v/>
      </c>
    </row>
    <row r="264" spans="1:23" x14ac:dyDescent="0.25">
      <c r="A264" s="14" t="str">
        <f t="shared" si="88"/>
        <v/>
      </c>
      <c r="B264" s="56" t="str">
        <f t="shared" ca="1" si="89"/>
        <v/>
      </c>
      <c r="C264" s="30" t="str">
        <f t="shared" si="90"/>
        <v/>
      </c>
      <c r="D264" s="10" t="str">
        <f t="shared" si="91"/>
        <v/>
      </c>
      <c r="E264" s="25" t="str">
        <f t="shared" si="104"/>
        <v/>
      </c>
      <c r="F264" s="31" t="str">
        <f t="shared" si="105"/>
        <v/>
      </c>
      <c r="G264" s="31" t="str">
        <f t="shared" si="106"/>
        <v/>
      </c>
      <c r="H264" s="26" t="str">
        <f t="shared" si="107"/>
        <v/>
      </c>
      <c r="I264" s="25" t="str">
        <f t="shared" si="108"/>
        <v/>
      </c>
      <c r="K264" s="27" t="str">
        <f t="shared" si="109"/>
        <v/>
      </c>
      <c r="L264" s="28" t="str">
        <f t="shared" si="92"/>
        <v/>
      </c>
      <c r="M264" s="29" t="str">
        <f t="shared" si="93"/>
        <v/>
      </c>
      <c r="N264" s="28" t="str">
        <f t="shared" si="94"/>
        <v/>
      </c>
      <c r="O264" s="29" t="str">
        <f t="shared" si="95"/>
        <v/>
      </c>
      <c r="P264" s="28" t="str">
        <f t="shared" si="96"/>
        <v/>
      </c>
      <c r="Q264" s="29" t="str">
        <f t="shared" si="97"/>
        <v/>
      </c>
      <c r="R264" s="28" t="str">
        <f t="shared" si="98"/>
        <v/>
      </c>
      <c r="S264" s="29" t="str">
        <f t="shared" si="99"/>
        <v/>
      </c>
      <c r="T264" s="28" t="str">
        <f t="shared" si="100"/>
        <v/>
      </c>
      <c r="U264" s="29" t="str">
        <f t="shared" si="101"/>
        <v/>
      </c>
      <c r="V264" s="28" t="str">
        <f t="shared" si="102"/>
        <v/>
      </c>
      <c r="W264" s="29" t="str">
        <f t="shared" si="103"/>
        <v/>
      </c>
    </row>
    <row r="265" spans="1:23" x14ac:dyDescent="0.25">
      <c r="A265" s="14" t="str">
        <f t="shared" si="88"/>
        <v/>
      </c>
      <c r="B265" s="56" t="str">
        <f t="shared" ca="1" si="89"/>
        <v/>
      </c>
      <c r="C265" s="30" t="str">
        <f t="shared" si="90"/>
        <v/>
      </c>
      <c r="D265" s="10" t="str">
        <f t="shared" si="91"/>
        <v/>
      </c>
      <c r="E265" s="25" t="str">
        <f t="shared" si="104"/>
        <v/>
      </c>
      <c r="F265" s="31" t="str">
        <f t="shared" si="105"/>
        <v/>
      </c>
      <c r="G265" s="31" t="str">
        <f t="shared" si="106"/>
        <v/>
      </c>
      <c r="H265" s="26" t="str">
        <f t="shared" si="107"/>
        <v/>
      </c>
      <c r="I265" s="25" t="str">
        <f t="shared" si="108"/>
        <v/>
      </c>
      <c r="K265" s="27" t="str">
        <f t="shared" si="109"/>
        <v/>
      </c>
      <c r="L265" s="28" t="str">
        <f t="shared" si="92"/>
        <v/>
      </c>
      <c r="M265" s="29" t="str">
        <f t="shared" si="93"/>
        <v/>
      </c>
      <c r="N265" s="28" t="str">
        <f t="shared" si="94"/>
        <v/>
      </c>
      <c r="O265" s="29" t="str">
        <f t="shared" si="95"/>
        <v/>
      </c>
      <c r="P265" s="28" t="str">
        <f t="shared" si="96"/>
        <v/>
      </c>
      <c r="Q265" s="29" t="str">
        <f t="shared" si="97"/>
        <v/>
      </c>
      <c r="R265" s="28" t="str">
        <f t="shared" si="98"/>
        <v/>
      </c>
      <c r="S265" s="29" t="str">
        <f t="shared" si="99"/>
        <v/>
      </c>
      <c r="T265" s="28" t="str">
        <f t="shared" si="100"/>
        <v/>
      </c>
      <c r="U265" s="29" t="str">
        <f t="shared" si="101"/>
        <v/>
      </c>
      <c r="V265" s="28" t="str">
        <f t="shared" si="102"/>
        <v/>
      </c>
      <c r="W265" s="29" t="str">
        <f t="shared" si="103"/>
        <v/>
      </c>
    </row>
    <row r="266" spans="1:23" x14ac:dyDescent="0.25">
      <c r="A266" s="14" t="str">
        <f t="shared" si="88"/>
        <v/>
      </c>
      <c r="B266" s="56" t="str">
        <f t="shared" ca="1" si="89"/>
        <v/>
      </c>
      <c r="C266" s="30" t="str">
        <f t="shared" si="90"/>
        <v/>
      </c>
      <c r="D266" s="10" t="str">
        <f t="shared" si="91"/>
        <v/>
      </c>
      <c r="E266" s="25" t="str">
        <f t="shared" si="104"/>
        <v/>
      </c>
      <c r="F266" s="31" t="str">
        <f t="shared" si="105"/>
        <v/>
      </c>
      <c r="G266" s="31" t="str">
        <f t="shared" si="106"/>
        <v/>
      </c>
      <c r="H266" s="26" t="str">
        <f t="shared" si="107"/>
        <v/>
      </c>
      <c r="I266" s="25" t="str">
        <f t="shared" si="108"/>
        <v/>
      </c>
      <c r="K266" s="27" t="str">
        <f t="shared" si="109"/>
        <v/>
      </c>
      <c r="L266" s="28" t="str">
        <f t="shared" si="92"/>
        <v/>
      </c>
      <c r="M266" s="29" t="str">
        <f t="shared" si="93"/>
        <v/>
      </c>
      <c r="N266" s="28" t="str">
        <f t="shared" si="94"/>
        <v/>
      </c>
      <c r="O266" s="29" t="str">
        <f t="shared" si="95"/>
        <v/>
      </c>
      <c r="P266" s="28" t="str">
        <f t="shared" si="96"/>
        <v/>
      </c>
      <c r="Q266" s="29" t="str">
        <f t="shared" si="97"/>
        <v/>
      </c>
      <c r="R266" s="28" t="str">
        <f t="shared" si="98"/>
        <v/>
      </c>
      <c r="S266" s="29" t="str">
        <f t="shared" si="99"/>
        <v/>
      </c>
      <c r="T266" s="28" t="str">
        <f t="shared" si="100"/>
        <v/>
      </c>
      <c r="U266" s="29" t="str">
        <f t="shared" si="101"/>
        <v/>
      </c>
      <c r="V266" s="28" t="str">
        <f t="shared" si="102"/>
        <v/>
      </c>
      <c r="W266" s="29" t="str">
        <f t="shared" si="103"/>
        <v/>
      </c>
    </row>
    <row r="267" spans="1:23" x14ac:dyDescent="0.25">
      <c r="A267" s="14" t="str">
        <f t="shared" si="88"/>
        <v/>
      </c>
      <c r="B267" s="56" t="str">
        <f t="shared" ca="1" si="89"/>
        <v/>
      </c>
      <c r="C267" s="30" t="str">
        <f t="shared" si="90"/>
        <v/>
      </c>
      <c r="D267" s="10" t="str">
        <f t="shared" si="91"/>
        <v/>
      </c>
      <c r="E267" s="25" t="str">
        <f t="shared" si="104"/>
        <v/>
      </c>
      <c r="F267" s="31" t="str">
        <f t="shared" si="105"/>
        <v/>
      </c>
      <c r="G267" s="31" t="str">
        <f t="shared" si="106"/>
        <v/>
      </c>
      <c r="H267" s="26" t="str">
        <f t="shared" si="107"/>
        <v/>
      </c>
      <c r="I267" s="25" t="str">
        <f t="shared" si="108"/>
        <v/>
      </c>
      <c r="K267" s="27" t="str">
        <f t="shared" si="109"/>
        <v/>
      </c>
      <c r="L267" s="28" t="str">
        <f t="shared" si="92"/>
        <v/>
      </c>
      <c r="M267" s="29" t="str">
        <f t="shared" si="93"/>
        <v/>
      </c>
      <c r="N267" s="28" t="str">
        <f t="shared" si="94"/>
        <v/>
      </c>
      <c r="O267" s="29" t="str">
        <f t="shared" si="95"/>
        <v/>
      </c>
      <c r="P267" s="28" t="str">
        <f t="shared" si="96"/>
        <v/>
      </c>
      <c r="Q267" s="29" t="str">
        <f t="shared" si="97"/>
        <v/>
      </c>
      <c r="R267" s="28" t="str">
        <f t="shared" si="98"/>
        <v/>
      </c>
      <c r="S267" s="29" t="str">
        <f t="shared" si="99"/>
        <v/>
      </c>
      <c r="T267" s="28" t="str">
        <f t="shared" si="100"/>
        <v/>
      </c>
      <c r="U267" s="29" t="str">
        <f t="shared" si="101"/>
        <v/>
      </c>
      <c r="V267" s="28" t="str">
        <f t="shared" si="102"/>
        <v/>
      </c>
      <c r="W267" s="29" t="str">
        <f t="shared" si="103"/>
        <v/>
      </c>
    </row>
    <row r="268" spans="1:23" x14ac:dyDescent="0.25">
      <c r="A268" s="14" t="str">
        <f t="shared" si="88"/>
        <v/>
      </c>
      <c r="B268" s="56" t="str">
        <f t="shared" ca="1" si="89"/>
        <v/>
      </c>
      <c r="C268" s="30" t="str">
        <f t="shared" si="90"/>
        <v/>
      </c>
      <c r="D268" s="10" t="str">
        <f t="shared" si="91"/>
        <v/>
      </c>
      <c r="E268" s="25" t="str">
        <f t="shared" si="104"/>
        <v/>
      </c>
      <c r="F268" s="31" t="str">
        <f t="shared" si="105"/>
        <v/>
      </c>
      <c r="G268" s="31" t="str">
        <f t="shared" si="106"/>
        <v/>
      </c>
      <c r="H268" s="26" t="str">
        <f t="shared" si="107"/>
        <v/>
      </c>
      <c r="I268" s="25" t="str">
        <f t="shared" si="108"/>
        <v/>
      </c>
      <c r="K268" s="27" t="str">
        <f t="shared" si="109"/>
        <v/>
      </c>
      <c r="L268" s="28" t="str">
        <f t="shared" si="92"/>
        <v/>
      </c>
      <c r="M268" s="29" t="str">
        <f t="shared" si="93"/>
        <v/>
      </c>
      <c r="N268" s="28" t="str">
        <f t="shared" si="94"/>
        <v/>
      </c>
      <c r="O268" s="29" t="str">
        <f t="shared" si="95"/>
        <v/>
      </c>
      <c r="P268" s="28" t="str">
        <f t="shared" si="96"/>
        <v/>
      </c>
      <c r="Q268" s="29" t="str">
        <f t="shared" si="97"/>
        <v/>
      </c>
      <c r="R268" s="28" t="str">
        <f t="shared" si="98"/>
        <v/>
      </c>
      <c r="S268" s="29" t="str">
        <f t="shared" si="99"/>
        <v/>
      </c>
      <c r="T268" s="28" t="str">
        <f t="shared" si="100"/>
        <v/>
      </c>
      <c r="U268" s="29" t="str">
        <f t="shared" si="101"/>
        <v/>
      </c>
      <c r="V268" s="28" t="str">
        <f t="shared" si="102"/>
        <v/>
      </c>
      <c r="W268" s="29" t="str">
        <f t="shared" si="103"/>
        <v/>
      </c>
    </row>
    <row r="269" spans="1:23" x14ac:dyDescent="0.25">
      <c r="A269" s="14" t="str">
        <f t="shared" si="88"/>
        <v/>
      </c>
      <c r="B269" s="56" t="str">
        <f t="shared" ca="1" si="89"/>
        <v/>
      </c>
      <c r="C269" s="30" t="str">
        <f t="shared" si="90"/>
        <v/>
      </c>
      <c r="D269" s="10" t="str">
        <f t="shared" si="91"/>
        <v/>
      </c>
      <c r="E269" s="25" t="str">
        <f t="shared" si="104"/>
        <v/>
      </c>
      <c r="F269" s="31" t="str">
        <f t="shared" si="105"/>
        <v/>
      </c>
      <c r="G269" s="31" t="str">
        <f t="shared" si="106"/>
        <v/>
      </c>
      <c r="H269" s="26" t="str">
        <f t="shared" si="107"/>
        <v/>
      </c>
      <c r="I269" s="25" t="str">
        <f t="shared" si="108"/>
        <v/>
      </c>
      <c r="K269" s="27" t="str">
        <f t="shared" si="109"/>
        <v/>
      </c>
      <c r="L269" s="28" t="str">
        <f t="shared" si="92"/>
        <v/>
      </c>
      <c r="M269" s="29" t="str">
        <f t="shared" si="93"/>
        <v/>
      </c>
      <c r="N269" s="28" t="str">
        <f t="shared" si="94"/>
        <v/>
      </c>
      <c r="O269" s="29" t="str">
        <f t="shared" si="95"/>
        <v/>
      </c>
      <c r="P269" s="28" t="str">
        <f t="shared" si="96"/>
        <v/>
      </c>
      <c r="Q269" s="29" t="str">
        <f t="shared" si="97"/>
        <v/>
      </c>
      <c r="R269" s="28" t="str">
        <f t="shared" si="98"/>
        <v/>
      </c>
      <c r="S269" s="29" t="str">
        <f t="shared" si="99"/>
        <v/>
      </c>
      <c r="T269" s="28" t="str">
        <f t="shared" si="100"/>
        <v/>
      </c>
      <c r="U269" s="29" t="str">
        <f t="shared" si="101"/>
        <v/>
      </c>
      <c r="V269" s="28" t="str">
        <f t="shared" si="102"/>
        <v/>
      </c>
      <c r="W269" s="29" t="str">
        <f t="shared" si="103"/>
        <v/>
      </c>
    </row>
    <row r="270" spans="1:23" x14ac:dyDescent="0.25">
      <c r="A270" s="14" t="str">
        <f t="shared" si="88"/>
        <v/>
      </c>
      <c r="B270" s="56" t="str">
        <f t="shared" ca="1" si="89"/>
        <v/>
      </c>
      <c r="C270" s="30" t="str">
        <f t="shared" si="90"/>
        <v/>
      </c>
      <c r="D270" s="10" t="str">
        <f t="shared" si="91"/>
        <v/>
      </c>
      <c r="E270" s="25" t="str">
        <f t="shared" si="104"/>
        <v/>
      </c>
      <c r="F270" s="31" t="str">
        <f t="shared" si="105"/>
        <v/>
      </c>
      <c r="G270" s="31" t="str">
        <f t="shared" si="106"/>
        <v/>
      </c>
      <c r="H270" s="26" t="str">
        <f t="shared" si="107"/>
        <v/>
      </c>
      <c r="I270" s="25" t="str">
        <f t="shared" si="108"/>
        <v/>
      </c>
      <c r="K270" s="27" t="str">
        <f t="shared" si="109"/>
        <v/>
      </c>
      <c r="L270" s="28" t="str">
        <f t="shared" si="92"/>
        <v/>
      </c>
      <c r="M270" s="29" t="str">
        <f t="shared" si="93"/>
        <v/>
      </c>
      <c r="N270" s="28" t="str">
        <f t="shared" si="94"/>
        <v/>
      </c>
      <c r="O270" s="29" t="str">
        <f t="shared" si="95"/>
        <v/>
      </c>
      <c r="P270" s="28" t="str">
        <f t="shared" si="96"/>
        <v/>
      </c>
      <c r="Q270" s="29" t="str">
        <f t="shared" si="97"/>
        <v/>
      </c>
      <c r="R270" s="28" t="str">
        <f t="shared" si="98"/>
        <v/>
      </c>
      <c r="S270" s="29" t="str">
        <f t="shared" si="99"/>
        <v/>
      </c>
      <c r="T270" s="28" t="str">
        <f t="shared" si="100"/>
        <v/>
      </c>
      <c r="U270" s="29" t="str">
        <f t="shared" si="101"/>
        <v/>
      </c>
      <c r="V270" s="28" t="str">
        <f t="shared" si="102"/>
        <v/>
      </c>
      <c r="W270" s="29" t="str">
        <f t="shared" si="103"/>
        <v/>
      </c>
    </row>
    <row r="271" spans="1:23" x14ac:dyDescent="0.25">
      <c r="A271" s="14" t="str">
        <f t="shared" si="88"/>
        <v/>
      </c>
      <c r="B271" s="56" t="str">
        <f t="shared" ca="1" si="89"/>
        <v/>
      </c>
      <c r="C271" s="30" t="str">
        <f t="shared" si="90"/>
        <v/>
      </c>
      <c r="D271" s="10" t="str">
        <f t="shared" si="91"/>
        <v/>
      </c>
      <c r="E271" s="25" t="str">
        <f t="shared" si="104"/>
        <v/>
      </c>
      <c r="F271" s="31" t="str">
        <f t="shared" si="105"/>
        <v/>
      </c>
      <c r="G271" s="31" t="str">
        <f t="shared" si="106"/>
        <v/>
      </c>
      <c r="H271" s="26" t="str">
        <f t="shared" si="107"/>
        <v/>
      </c>
      <c r="I271" s="25" t="str">
        <f t="shared" si="108"/>
        <v/>
      </c>
      <c r="K271" s="27" t="str">
        <f t="shared" si="109"/>
        <v/>
      </c>
      <c r="L271" s="28" t="str">
        <f t="shared" si="92"/>
        <v/>
      </c>
      <c r="M271" s="29" t="str">
        <f t="shared" si="93"/>
        <v/>
      </c>
      <c r="N271" s="28" t="str">
        <f t="shared" si="94"/>
        <v/>
      </c>
      <c r="O271" s="29" t="str">
        <f t="shared" si="95"/>
        <v/>
      </c>
      <c r="P271" s="28" t="str">
        <f t="shared" si="96"/>
        <v/>
      </c>
      <c r="Q271" s="29" t="str">
        <f t="shared" si="97"/>
        <v/>
      </c>
      <c r="R271" s="28" t="str">
        <f t="shared" si="98"/>
        <v/>
      </c>
      <c r="S271" s="29" t="str">
        <f t="shared" si="99"/>
        <v/>
      </c>
      <c r="T271" s="28" t="str">
        <f t="shared" si="100"/>
        <v/>
      </c>
      <c r="U271" s="29" t="str">
        <f t="shared" si="101"/>
        <v/>
      </c>
      <c r="V271" s="28" t="str">
        <f t="shared" si="102"/>
        <v/>
      </c>
      <c r="W271" s="29" t="str">
        <f t="shared" si="103"/>
        <v/>
      </c>
    </row>
    <row r="272" spans="1:23" x14ac:dyDescent="0.25">
      <c r="A272" s="14" t="str">
        <f t="shared" si="88"/>
        <v/>
      </c>
      <c r="B272" s="56" t="str">
        <f t="shared" ca="1" si="89"/>
        <v/>
      </c>
      <c r="C272" s="30" t="str">
        <f t="shared" si="90"/>
        <v/>
      </c>
      <c r="D272" s="10" t="str">
        <f t="shared" si="91"/>
        <v/>
      </c>
      <c r="E272" s="25" t="str">
        <f t="shared" si="104"/>
        <v/>
      </c>
      <c r="F272" s="31" t="str">
        <f t="shared" si="105"/>
        <v/>
      </c>
      <c r="G272" s="31" t="str">
        <f t="shared" si="106"/>
        <v/>
      </c>
      <c r="H272" s="26" t="str">
        <f t="shared" si="107"/>
        <v/>
      </c>
      <c r="I272" s="25" t="str">
        <f t="shared" si="108"/>
        <v/>
      </c>
      <c r="K272" s="27" t="str">
        <f t="shared" si="109"/>
        <v/>
      </c>
      <c r="L272" s="28" t="str">
        <f t="shared" si="92"/>
        <v/>
      </c>
      <c r="M272" s="29" t="str">
        <f t="shared" si="93"/>
        <v/>
      </c>
      <c r="N272" s="28" t="str">
        <f t="shared" si="94"/>
        <v/>
      </c>
      <c r="O272" s="29" t="str">
        <f t="shared" si="95"/>
        <v/>
      </c>
      <c r="P272" s="28" t="str">
        <f t="shared" si="96"/>
        <v/>
      </c>
      <c r="Q272" s="29" t="str">
        <f t="shared" si="97"/>
        <v/>
      </c>
      <c r="R272" s="28" t="str">
        <f t="shared" si="98"/>
        <v/>
      </c>
      <c r="S272" s="29" t="str">
        <f t="shared" si="99"/>
        <v/>
      </c>
      <c r="T272" s="28" t="str">
        <f t="shared" si="100"/>
        <v/>
      </c>
      <c r="U272" s="29" t="str">
        <f t="shared" si="101"/>
        <v/>
      </c>
      <c r="V272" s="28" t="str">
        <f t="shared" si="102"/>
        <v/>
      </c>
      <c r="W272" s="29" t="str">
        <f t="shared" si="103"/>
        <v/>
      </c>
    </row>
    <row r="273" spans="1:23" x14ac:dyDescent="0.25">
      <c r="A273" s="14" t="str">
        <f t="shared" si="88"/>
        <v/>
      </c>
      <c r="B273" s="56" t="str">
        <f t="shared" ca="1" si="89"/>
        <v/>
      </c>
      <c r="C273" s="30" t="str">
        <f t="shared" si="90"/>
        <v/>
      </c>
      <c r="D273" s="10" t="str">
        <f t="shared" si="91"/>
        <v/>
      </c>
      <c r="E273" s="25" t="str">
        <f t="shared" si="104"/>
        <v/>
      </c>
      <c r="F273" s="31" t="str">
        <f t="shared" si="105"/>
        <v/>
      </c>
      <c r="G273" s="31" t="str">
        <f t="shared" si="106"/>
        <v/>
      </c>
      <c r="H273" s="26" t="str">
        <f t="shared" si="107"/>
        <v/>
      </c>
      <c r="I273" s="25" t="str">
        <f t="shared" si="108"/>
        <v/>
      </c>
      <c r="K273" s="27" t="str">
        <f t="shared" si="109"/>
        <v/>
      </c>
      <c r="L273" s="28" t="str">
        <f t="shared" si="92"/>
        <v/>
      </c>
      <c r="M273" s="29" t="str">
        <f t="shared" si="93"/>
        <v/>
      </c>
      <c r="N273" s="28" t="str">
        <f t="shared" si="94"/>
        <v/>
      </c>
      <c r="O273" s="29" t="str">
        <f t="shared" si="95"/>
        <v/>
      </c>
      <c r="P273" s="28" t="str">
        <f t="shared" si="96"/>
        <v/>
      </c>
      <c r="Q273" s="29" t="str">
        <f t="shared" si="97"/>
        <v/>
      </c>
      <c r="R273" s="28" t="str">
        <f t="shared" si="98"/>
        <v/>
      </c>
      <c r="S273" s="29" t="str">
        <f t="shared" si="99"/>
        <v/>
      </c>
      <c r="T273" s="28" t="str">
        <f t="shared" si="100"/>
        <v/>
      </c>
      <c r="U273" s="29" t="str">
        <f t="shared" si="101"/>
        <v/>
      </c>
      <c r="V273" s="28" t="str">
        <f t="shared" si="102"/>
        <v/>
      </c>
      <c r="W273" s="29" t="str">
        <f t="shared" si="103"/>
        <v/>
      </c>
    </row>
    <row r="274" spans="1:23" x14ac:dyDescent="0.25">
      <c r="A274" s="14" t="str">
        <f t="shared" si="88"/>
        <v/>
      </c>
      <c r="B274" s="56" t="str">
        <f t="shared" ca="1" si="89"/>
        <v/>
      </c>
      <c r="C274" s="30" t="str">
        <f t="shared" si="90"/>
        <v/>
      </c>
      <c r="D274" s="10" t="str">
        <f t="shared" si="91"/>
        <v/>
      </c>
      <c r="E274" s="25" t="str">
        <f t="shared" si="104"/>
        <v/>
      </c>
      <c r="F274" s="31" t="str">
        <f t="shared" si="105"/>
        <v/>
      </c>
      <c r="G274" s="31" t="str">
        <f t="shared" si="106"/>
        <v/>
      </c>
      <c r="H274" s="26" t="str">
        <f t="shared" si="107"/>
        <v/>
      </c>
      <c r="I274" s="25" t="str">
        <f t="shared" si="108"/>
        <v/>
      </c>
      <c r="K274" s="27" t="str">
        <f t="shared" si="109"/>
        <v/>
      </c>
      <c r="L274" s="28" t="str">
        <f t="shared" si="92"/>
        <v/>
      </c>
      <c r="M274" s="29" t="str">
        <f t="shared" si="93"/>
        <v/>
      </c>
      <c r="N274" s="28" t="str">
        <f t="shared" si="94"/>
        <v/>
      </c>
      <c r="O274" s="29" t="str">
        <f t="shared" si="95"/>
        <v/>
      </c>
      <c r="P274" s="28" t="str">
        <f t="shared" si="96"/>
        <v/>
      </c>
      <c r="Q274" s="29" t="str">
        <f t="shared" si="97"/>
        <v/>
      </c>
      <c r="R274" s="28" t="str">
        <f t="shared" si="98"/>
        <v/>
      </c>
      <c r="S274" s="29" t="str">
        <f t="shared" si="99"/>
        <v/>
      </c>
      <c r="T274" s="28" t="str">
        <f t="shared" si="100"/>
        <v/>
      </c>
      <c r="U274" s="29" t="str">
        <f t="shared" si="101"/>
        <v/>
      </c>
      <c r="V274" s="28" t="str">
        <f t="shared" si="102"/>
        <v/>
      </c>
      <c r="W274" s="29" t="str">
        <f t="shared" si="103"/>
        <v/>
      </c>
    </row>
    <row r="275" spans="1:23" x14ac:dyDescent="0.25">
      <c r="A275" s="14" t="str">
        <f t="shared" si="88"/>
        <v/>
      </c>
      <c r="B275" s="56" t="str">
        <f t="shared" ca="1" si="89"/>
        <v/>
      </c>
      <c r="C275" s="30" t="str">
        <f t="shared" si="90"/>
        <v/>
      </c>
      <c r="D275" s="10" t="str">
        <f t="shared" si="91"/>
        <v/>
      </c>
      <c r="E275" s="25" t="str">
        <f t="shared" si="104"/>
        <v/>
      </c>
      <c r="F275" s="31" t="str">
        <f t="shared" si="105"/>
        <v/>
      </c>
      <c r="G275" s="31" t="str">
        <f t="shared" si="106"/>
        <v/>
      </c>
      <c r="H275" s="26" t="str">
        <f t="shared" si="107"/>
        <v/>
      </c>
      <c r="I275" s="25" t="str">
        <f t="shared" si="108"/>
        <v/>
      </c>
      <c r="K275" s="27" t="str">
        <f t="shared" si="109"/>
        <v/>
      </c>
      <c r="L275" s="28" t="str">
        <f t="shared" si="92"/>
        <v/>
      </c>
      <c r="M275" s="29" t="str">
        <f t="shared" si="93"/>
        <v/>
      </c>
      <c r="N275" s="28" t="str">
        <f t="shared" si="94"/>
        <v/>
      </c>
      <c r="O275" s="29" t="str">
        <f t="shared" si="95"/>
        <v/>
      </c>
      <c r="P275" s="28" t="str">
        <f t="shared" si="96"/>
        <v/>
      </c>
      <c r="Q275" s="29" t="str">
        <f t="shared" si="97"/>
        <v/>
      </c>
      <c r="R275" s="28" t="str">
        <f t="shared" si="98"/>
        <v/>
      </c>
      <c r="S275" s="29" t="str">
        <f t="shared" si="99"/>
        <v/>
      </c>
      <c r="T275" s="28" t="str">
        <f t="shared" si="100"/>
        <v/>
      </c>
      <c r="U275" s="29" t="str">
        <f t="shared" si="101"/>
        <v/>
      </c>
      <c r="V275" s="28" t="str">
        <f t="shared" si="102"/>
        <v/>
      </c>
      <c r="W275" s="29" t="str">
        <f t="shared" si="103"/>
        <v/>
      </c>
    </row>
    <row r="276" spans="1:23" x14ac:dyDescent="0.25">
      <c r="A276" s="14" t="str">
        <f t="shared" si="88"/>
        <v/>
      </c>
      <c r="B276" s="56" t="str">
        <f t="shared" ca="1" si="89"/>
        <v/>
      </c>
      <c r="C276" s="30" t="str">
        <f t="shared" si="90"/>
        <v/>
      </c>
      <c r="D276" s="10" t="str">
        <f t="shared" si="91"/>
        <v/>
      </c>
      <c r="E276" s="25" t="str">
        <f t="shared" si="104"/>
        <v/>
      </c>
      <c r="F276" s="31" t="str">
        <f t="shared" si="105"/>
        <v/>
      </c>
      <c r="G276" s="31" t="str">
        <f t="shared" si="106"/>
        <v/>
      </c>
      <c r="H276" s="26" t="str">
        <f t="shared" si="107"/>
        <v/>
      </c>
      <c r="I276" s="25" t="str">
        <f t="shared" si="108"/>
        <v/>
      </c>
      <c r="K276" s="27" t="str">
        <f t="shared" si="109"/>
        <v/>
      </c>
      <c r="L276" s="28" t="str">
        <f t="shared" si="92"/>
        <v/>
      </c>
      <c r="M276" s="29" t="str">
        <f t="shared" si="93"/>
        <v/>
      </c>
      <c r="N276" s="28" t="str">
        <f t="shared" si="94"/>
        <v/>
      </c>
      <c r="O276" s="29" t="str">
        <f t="shared" si="95"/>
        <v/>
      </c>
      <c r="P276" s="28" t="str">
        <f t="shared" si="96"/>
        <v/>
      </c>
      <c r="Q276" s="29" t="str">
        <f t="shared" si="97"/>
        <v/>
      </c>
      <c r="R276" s="28" t="str">
        <f t="shared" si="98"/>
        <v/>
      </c>
      <c r="S276" s="29" t="str">
        <f t="shared" si="99"/>
        <v/>
      </c>
      <c r="T276" s="28" t="str">
        <f t="shared" si="100"/>
        <v/>
      </c>
      <c r="U276" s="29" t="str">
        <f t="shared" si="101"/>
        <v/>
      </c>
      <c r="V276" s="28" t="str">
        <f t="shared" si="102"/>
        <v/>
      </c>
      <c r="W276" s="29" t="str">
        <f t="shared" si="103"/>
        <v/>
      </c>
    </row>
    <row r="277" spans="1:23" x14ac:dyDescent="0.25">
      <c r="A277" s="14" t="str">
        <f t="shared" si="88"/>
        <v/>
      </c>
      <c r="B277" s="56" t="str">
        <f t="shared" ca="1" si="89"/>
        <v/>
      </c>
      <c r="C277" s="30" t="str">
        <f t="shared" si="90"/>
        <v/>
      </c>
      <c r="D277" s="10" t="str">
        <f t="shared" si="91"/>
        <v/>
      </c>
      <c r="E277" s="25" t="str">
        <f t="shared" si="104"/>
        <v/>
      </c>
      <c r="F277" s="31" t="str">
        <f t="shared" si="105"/>
        <v/>
      </c>
      <c r="G277" s="31" t="str">
        <f t="shared" si="106"/>
        <v/>
      </c>
      <c r="H277" s="26" t="str">
        <f t="shared" si="107"/>
        <v/>
      </c>
      <c r="I277" s="25" t="str">
        <f t="shared" si="108"/>
        <v/>
      </c>
      <c r="K277" s="27" t="str">
        <f t="shared" si="109"/>
        <v/>
      </c>
      <c r="L277" s="28" t="str">
        <f t="shared" si="92"/>
        <v/>
      </c>
      <c r="M277" s="29" t="str">
        <f t="shared" si="93"/>
        <v/>
      </c>
      <c r="N277" s="28" t="str">
        <f t="shared" si="94"/>
        <v/>
      </c>
      <c r="O277" s="29" t="str">
        <f t="shared" si="95"/>
        <v/>
      </c>
      <c r="P277" s="28" t="str">
        <f t="shared" si="96"/>
        <v/>
      </c>
      <c r="Q277" s="29" t="str">
        <f t="shared" si="97"/>
        <v/>
      </c>
      <c r="R277" s="28" t="str">
        <f t="shared" si="98"/>
        <v/>
      </c>
      <c r="S277" s="29" t="str">
        <f t="shared" si="99"/>
        <v/>
      </c>
      <c r="T277" s="28" t="str">
        <f t="shared" si="100"/>
        <v/>
      </c>
      <c r="U277" s="29" t="str">
        <f t="shared" si="101"/>
        <v/>
      </c>
      <c r="V277" s="28" t="str">
        <f t="shared" si="102"/>
        <v/>
      </c>
      <c r="W277" s="29" t="str">
        <f t="shared" si="103"/>
        <v/>
      </c>
    </row>
    <row r="278" spans="1:23" x14ac:dyDescent="0.25">
      <c r="A278" s="14" t="str">
        <f t="shared" si="88"/>
        <v/>
      </c>
      <c r="B278" s="56" t="str">
        <f t="shared" ca="1" si="89"/>
        <v/>
      </c>
      <c r="C278" s="30" t="str">
        <f t="shared" si="90"/>
        <v/>
      </c>
      <c r="D278" s="10" t="str">
        <f t="shared" si="91"/>
        <v/>
      </c>
      <c r="E278" s="25" t="str">
        <f t="shared" si="104"/>
        <v/>
      </c>
      <c r="F278" s="31" t="str">
        <f t="shared" si="105"/>
        <v/>
      </c>
      <c r="G278" s="31" t="str">
        <f t="shared" si="106"/>
        <v/>
      </c>
      <c r="H278" s="26" t="str">
        <f t="shared" si="107"/>
        <v/>
      </c>
      <c r="I278" s="25" t="str">
        <f t="shared" si="108"/>
        <v/>
      </c>
      <c r="K278" s="27" t="str">
        <f t="shared" si="109"/>
        <v/>
      </c>
      <c r="L278" s="28" t="str">
        <f t="shared" si="92"/>
        <v/>
      </c>
      <c r="M278" s="29" t="str">
        <f t="shared" si="93"/>
        <v/>
      </c>
      <c r="N278" s="28" t="str">
        <f t="shared" si="94"/>
        <v/>
      </c>
      <c r="O278" s="29" t="str">
        <f t="shared" si="95"/>
        <v/>
      </c>
      <c r="P278" s="28" t="str">
        <f t="shared" si="96"/>
        <v/>
      </c>
      <c r="Q278" s="29" t="str">
        <f t="shared" si="97"/>
        <v/>
      </c>
      <c r="R278" s="28" t="str">
        <f t="shared" si="98"/>
        <v/>
      </c>
      <c r="S278" s="29" t="str">
        <f t="shared" si="99"/>
        <v/>
      </c>
      <c r="T278" s="28" t="str">
        <f t="shared" si="100"/>
        <v/>
      </c>
      <c r="U278" s="29" t="str">
        <f t="shared" si="101"/>
        <v/>
      </c>
      <c r="V278" s="28" t="str">
        <f t="shared" si="102"/>
        <v/>
      </c>
      <c r="W278" s="29" t="str">
        <f t="shared" si="103"/>
        <v/>
      </c>
    </row>
    <row r="279" spans="1:23" x14ac:dyDescent="0.25">
      <c r="A279" s="14" t="str">
        <f t="shared" si="88"/>
        <v/>
      </c>
      <c r="B279" s="56" t="str">
        <f t="shared" ca="1" si="89"/>
        <v/>
      </c>
      <c r="C279" s="30" t="str">
        <f t="shared" si="90"/>
        <v/>
      </c>
      <c r="D279" s="10" t="str">
        <f t="shared" si="91"/>
        <v/>
      </c>
      <c r="E279" s="25" t="str">
        <f t="shared" si="104"/>
        <v/>
      </c>
      <c r="F279" s="31" t="str">
        <f t="shared" si="105"/>
        <v/>
      </c>
      <c r="G279" s="31" t="str">
        <f t="shared" si="106"/>
        <v/>
      </c>
      <c r="H279" s="26" t="str">
        <f t="shared" si="107"/>
        <v/>
      </c>
      <c r="I279" s="25" t="str">
        <f t="shared" si="108"/>
        <v/>
      </c>
      <c r="K279" s="27" t="str">
        <f t="shared" si="109"/>
        <v/>
      </c>
      <c r="L279" s="28" t="str">
        <f t="shared" si="92"/>
        <v/>
      </c>
      <c r="M279" s="29" t="str">
        <f t="shared" si="93"/>
        <v/>
      </c>
      <c r="N279" s="28" t="str">
        <f t="shared" si="94"/>
        <v/>
      </c>
      <c r="O279" s="29" t="str">
        <f t="shared" si="95"/>
        <v/>
      </c>
      <c r="P279" s="28" t="str">
        <f t="shared" si="96"/>
        <v/>
      </c>
      <c r="Q279" s="29" t="str">
        <f t="shared" si="97"/>
        <v/>
      </c>
      <c r="R279" s="28" t="str">
        <f t="shared" si="98"/>
        <v/>
      </c>
      <c r="S279" s="29" t="str">
        <f t="shared" si="99"/>
        <v/>
      </c>
      <c r="T279" s="28" t="str">
        <f t="shared" si="100"/>
        <v/>
      </c>
      <c r="U279" s="29" t="str">
        <f t="shared" si="101"/>
        <v/>
      </c>
      <c r="V279" s="28" t="str">
        <f t="shared" si="102"/>
        <v/>
      </c>
      <c r="W279" s="29" t="str">
        <f t="shared" si="103"/>
        <v/>
      </c>
    </row>
    <row r="280" spans="1:23" x14ac:dyDescent="0.25">
      <c r="A280" s="14" t="str">
        <f t="shared" si="88"/>
        <v/>
      </c>
      <c r="B280" s="56" t="str">
        <f t="shared" ca="1" si="89"/>
        <v/>
      </c>
      <c r="C280" s="30" t="str">
        <f t="shared" si="90"/>
        <v/>
      </c>
      <c r="D280" s="10" t="str">
        <f t="shared" si="91"/>
        <v/>
      </c>
      <c r="E280" s="25" t="str">
        <f t="shared" si="104"/>
        <v/>
      </c>
      <c r="F280" s="31" t="str">
        <f t="shared" si="105"/>
        <v/>
      </c>
      <c r="G280" s="31" t="str">
        <f t="shared" si="106"/>
        <v/>
      </c>
      <c r="H280" s="26" t="str">
        <f t="shared" si="107"/>
        <v/>
      </c>
      <c r="I280" s="25" t="str">
        <f t="shared" si="108"/>
        <v/>
      </c>
      <c r="K280" s="27" t="str">
        <f t="shared" si="109"/>
        <v/>
      </c>
      <c r="L280" s="28" t="str">
        <f t="shared" si="92"/>
        <v/>
      </c>
      <c r="M280" s="29" t="str">
        <f t="shared" si="93"/>
        <v/>
      </c>
      <c r="N280" s="28" t="str">
        <f t="shared" si="94"/>
        <v/>
      </c>
      <c r="O280" s="29" t="str">
        <f t="shared" si="95"/>
        <v/>
      </c>
      <c r="P280" s="28" t="str">
        <f t="shared" si="96"/>
        <v/>
      </c>
      <c r="Q280" s="29" t="str">
        <f t="shared" si="97"/>
        <v/>
      </c>
      <c r="R280" s="28" t="str">
        <f t="shared" si="98"/>
        <v/>
      </c>
      <c r="S280" s="29" t="str">
        <f t="shared" si="99"/>
        <v/>
      </c>
      <c r="T280" s="28" t="str">
        <f t="shared" si="100"/>
        <v/>
      </c>
      <c r="U280" s="29" t="str">
        <f t="shared" si="101"/>
        <v/>
      </c>
      <c r="V280" s="28" t="str">
        <f t="shared" si="102"/>
        <v/>
      </c>
      <c r="W280" s="29" t="str">
        <f t="shared" si="103"/>
        <v/>
      </c>
    </row>
    <row r="281" spans="1:23" x14ac:dyDescent="0.25">
      <c r="A281" s="14" t="str">
        <f t="shared" si="88"/>
        <v/>
      </c>
      <c r="B281" s="56" t="str">
        <f t="shared" ca="1" si="89"/>
        <v/>
      </c>
      <c r="C281" s="30" t="str">
        <f t="shared" si="90"/>
        <v/>
      </c>
      <c r="D281" s="10" t="str">
        <f t="shared" si="91"/>
        <v/>
      </c>
      <c r="E281" s="25" t="str">
        <f t="shared" si="104"/>
        <v/>
      </c>
      <c r="F281" s="31" t="str">
        <f t="shared" si="105"/>
        <v/>
      </c>
      <c r="G281" s="31" t="str">
        <f t="shared" si="106"/>
        <v/>
      </c>
      <c r="H281" s="26" t="str">
        <f t="shared" si="107"/>
        <v/>
      </c>
      <c r="I281" s="25" t="str">
        <f t="shared" si="108"/>
        <v/>
      </c>
      <c r="K281" s="27" t="str">
        <f t="shared" si="109"/>
        <v/>
      </c>
      <c r="L281" s="28" t="str">
        <f t="shared" si="92"/>
        <v/>
      </c>
      <c r="M281" s="29" t="str">
        <f t="shared" si="93"/>
        <v/>
      </c>
      <c r="N281" s="28" t="str">
        <f t="shared" si="94"/>
        <v/>
      </c>
      <c r="O281" s="29" t="str">
        <f t="shared" si="95"/>
        <v/>
      </c>
      <c r="P281" s="28" t="str">
        <f t="shared" si="96"/>
        <v/>
      </c>
      <c r="Q281" s="29" t="str">
        <f t="shared" si="97"/>
        <v/>
      </c>
      <c r="R281" s="28" t="str">
        <f t="shared" si="98"/>
        <v/>
      </c>
      <c r="S281" s="29" t="str">
        <f t="shared" si="99"/>
        <v/>
      </c>
      <c r="T281" s="28" t="str">
        <f t="shared" si="100"/>
        <v/>
      </c>
      <c r="U281" s="29" t="str">
        <f t="shared" si="101"/>
        <v/>
      </c>
      <c r="V281" s="28" t="str">
        <f t="shared" si="102"/>
        <v/>
      </c>
      <c r="W281" s="29" t="str">
        <f t="shared" si="103"/>
        <v/>
      </c>
    </row>
    <row r="282" spans="1:23" x14ac:dyDescent="0.25">
      <c r="A282" s="14" t="str">
        <f t="shared" si="88"/>
        <v/>
      </c>
      <c r="B282" s="56" t="str">
        <f t="shared" ca="1" si="89"/>
        <v/>
      </c>
      <c r="C282" s="30" t="str">
        <f t="shared" si="90"/>
        <v/>
      </c>
      <c r="D282" s="10" t="str">
        <f t="shared" si="91"/>
        <v/>
      </c>
      <c r="E282" s="25" t="str">
        <f t="shared" si="104"/>
        <v/>
      </c>
      <c r="F282" s="31" t="str">
        <f t="shared" si="105"/>
        <v/>
      </c>
      <c r="G282" s="31" t="str">
        <f t="shared" si="106"/>
        <v/>
      </c>
      <c r="H282" s="26" t="str">
        <f t="shared" si="107"/>
        <v/>
      </c>
      <c r="I282" s="25" t="str">
        <f t="shared" si="108"/>
        <v/>
      </c>
      <c r="K282" s="27" t="str">
        <f t="shared" si="109"/>
        <v/>
      </c>
      <c r="L282" s="28" t="str">
        <f t="shared" si="92"/>
        <v/>
      </c>
      <c r="M282" s="29" t="str">
        <f t="shared" si="93"/>
        <v/>
      </c>
      <c r="N282" s="28" t="str">
        <f t="shared" si="94"/>
        <v/>
      </c>
      <c r="O282" s="29" t="str">
        <f t="shared" si="95"/>
        <v/>
      </c>
      <c r="P282" s="28" t="str">
        <f t="shared" si="96"/>
        <v/>
      </c>
      <c r="Q282" s="29" t="str">
        <f t="shared" si="97"/>
        <v/>
      </c>
      <c r="R282" s="28" t="str">
        <f t="shared" si="98"/>
        <v/>
      </c>
      <c r="S282" s="29" t="str">
        <f t="shared" si="99"/>
        <v/>
      </c>
      <c r="T282" s="28" t="str">
        <f t="shared" si="100"/>
        <v/>
      </c>
      <c r="U282" s="29" t="str">
        <f t="shared" si="101"/>
        <v/>
      </c>
      <c r="V282" s="28" t="str">
        <f t="shared" si="102"/>
        <v/>
      </c>
      <c r="W282" s="29" t="str">
        <f t="shared" si="103"/>
        <v/>
      </c>
    </row>
    <row r="283" spans="1:23" x14ac:dyDescent="0.25">
      <c r="A283" s="14" t="str">
        <f t="shared" si="88"/>
        <v/>
      </c>
      <c r="B283" s="56" t="str">
        <f t="shared" ca="1" si="89"/>
        <v/>
      </c>
      <c r="C283" s="30" t="str">
        <f t="shared" si="90"/>
        <v/>
      </c>
      <c r="D283" s="10" t="str">
        <f t="shared" si="91"/>
        <v/>
      </c>
      <c r="E283" s="25" t="str">
        <f t="shared" si="104"/>
        <v/>
      </c>
      <c r="F283" s="31" t="str">
        <f t="shared" si="105"/>
        <v/>
      </c>
      <c r="G283" s="31" t="str">
        <f t="shared" si="106"/>
        <v/>
      </c>
      <c r="H283" s="26" t="str">
        <f t="shared" si="107"/>
        <v/>
      </c>
      <c r="I283" s="25" t="str">
        <f t="shared" si="108"/>
        <v/>
      </c>
      <c r="K283" s="27" t="str">
        <f t="shared" si="109"/>
        <v/>
      </c>
      <c r="L283" s="28" t="str">
        <f t="shared" si="92"/>
        <v/>
      </c>
      <c r="M283" s="29" t="str">
        <f t="shared" si="93"/>
        <v/>
      </c>
      <c r="N283" s="28" t="str">
        <f t="shared" si="94"/>
        <v/>
      </c>
      <c r="O283" s="29" t="str">
        <f t="shared" si="95"/>
        <v/>
      </c>
      <c r="P283" s="28" t="str">
        <f t="shared" si="96"/>
        <v/>
      </c>
      <c r="Q283" s="29" t="str">
        <f t="shared" si="97"/>
        <v/>
      </c>
      <c r="R283" s="28" t="str">
        <f t="shared" si="98"/>
        <v/>
      </c>
      <c r="S283" s="29" t="str">
        <f t="shared" si="99"/>
        <v/>
      </c>
      <c r="T283" s="28" t="str">
        <f t="shared" si="100"/>
        <v/>
      </c>
      <c r="U283" s="29" t="str">
        <f t="shared" si="101"/>
        <v/>
      </c>
      <c r="V283" s="28" t="str">
        <f t="shared" si="102"/>
        <v/>
      </c>
      <c r="W283" s="29" t="str">
        <f t="shared" si="103"/>
        <v/>
      </c>
    </row>
    <row r="284" spans="1:23" x14ac:dyDescent="0.25">
      <c r="A284" s="14" t="str">
        <f t="shared" si="88"/>
        <v/>
      </c>
      <c r="B284" s="56" t="str">
        <f t="shared" ca="1" si="89"/>
        <v/>
      </c>
      <c r="C284" s="30" t="str">
        <f t="shared" si="90"/>
        <v/>
      </c>
      <c r="D284" s="10" t="str">
        <f t="shared" si="91"/>
        <v/>
      </c>
      <c r="E284" s="25" t="str">
        <f t="shared" si="104"/>
        <v/>
      </c>
      <c r="F284" s="31" t="str">
        <f t="shared" si="105"/>
        <v/>
      </c>
      <c r="G284" s="31" t="str">
        <f t="shared" si="106"/>
        <v/>
      </c>
      <c r="H284" s="26" t="str">
        <f t="shared" si="107"/>
        <v/>
      </c>
      <c r="I284" s="25" t="str">
        <f t="shared" si="108"/>
        <v/>
      </c>
      <c r="K284" s="27" t="str">
        <f t="shared" si="109"/>
        <v/>
      </c>
      <c r="L284" s="28" t="str">
        <f t="shared" si="92"/>
        <v/>
      </c>
      <c r="M284" s="29" t="str">
        <f t="shared" si="93"/>
        <v/>
      </c>
      <c r="N284" s="28" t="str">
        <f t="shared" si="94"/>
        <v/>
      </c>
      <c r="O284" s="29" t="str">
        <f t="shared" si="95"/>
        <v/>
      </c>
      <c r="P284" s="28" t="str">
        <f t="shared" si="96"/>
        <v/>
      </c>
      <c r="Q284" s="29" t="str">
        <f t="shared" si="97"/>
        <v/>
      </c>
      <c r="R284" s="28" t="str">
        <f t="shared" si="98"/>
        <v/>
      </c>
      <c r="S284" s="29" t="str">
        <f t="shared" si="99"/>
        <v/>
      </c>
      <c r="T284" s="28" t="str">
        <f t="shared" si="100"/>
        <v/>
      </c>
      <c r="U284" s="29" t="str">
        <f t="shared" si="101"/>
        <v/>
      </c>
      <c r="V284" s="28" t="str">
        <f t="shared" si="102"/>
        <v/>
      </c>
      <c r="W284" s="29" t="str">
        <f t="shared" si="103"/>
        <v/>
      </c>
    </row>
    <row r="285" spans="1:23" x14ac:dyDescent="0.25">
      <c r="A285" s="14" t="str">
        <f t="shared" si="88"/>
        <v/>
      </c>
      <c r="B285" s="56" t="str">
        <f t="shared" ca="1" si="89"/>
        <v/>
      </c>
      <c r="C285" s="30" t="str">
        <f t="shared" si="90"/>
        <v/>
      </c>
      <c r="D285" s="10" t="str">
        <f t="shared" si="91"/>
        <v/>
      </c>
      <c r="E285" s="25" t="str">
        <f t="shared" si="104"/>
        <v/>
      </c>
      <c r="F285" s="31" t="str">
        <f t="shared" si="105"/>
        <v/>
      </c>
      <c r="G285" s="31" t="str">
        <f t="shared" si="106"/>
        <v/>
      </c>
      <c r="H285" s="26" t="str">
        <f t="shared" si="107"/>
        <v/>
      </c>
      <c r="I285" s="25" t="str">
        <f t="shared" si="108"/>
        <v/>
      </c>
      <c r="K285" s="27" t="str">
        <f t="shared" si="109"/>
        <v/>
      </c>
      <c r="L285" s="28" t="str">
        <f t="shared" si="92"/>
        <v/>
      </c>
      <c r="M285" s="29" t="str">
        <f t="shared" si="93"/>
        <v/>
      </c>
      <c r="N285" s="28" t="str">
        <f t="shared" si="94"/>
        <v/>
      </c>
      <c r="O285" s="29" t="str">
        <f t="shared" si="95"/>
        <v/>
      </c>
      <c r="P285" s="28" t="str">
        <f t="shared" si="96"/>
        <v/>
      </c>
      <c r="Q285" s="29" t="str">
        <f t="shared" si="97"/>
        <v/>
      </c>
      <c r="R285" s="28" t="str">
        <f t="shared" si="98"/>
        <v/>
      </c>
      <c r="S285" s="29" t="str">
        <f t="shared" si="99"/>
        <v/>
      </c>
      <c r="T285" s="28" t="str">
        <f t="shared" si="100"/>
        <v/>
      </c>
      <c r="U285" s="29" t="str">
        <f t="shared" si="101"/>
        <v/>
      </c>
      <c r="V285" s="28" t="str">
        <f t="shared" si="102"/>
        <v/>
      </c>
      <c r="W285" s="29" t="str">
        <f t="shared" si="103"/>
        <v/>
      </c>
    </row>
    <row r="286" spans="1:23" x14ac:dyDescent="0.25">
      <c r="A286" s="14" t="str">
        <f t="shared" si="88"/>
        <v/>
      </c>
      <c r="B286" s="56" t="str">
        <f t="shared" ca="1" si="89"/>
        <v/>
      </c>
      <c r="C286" s="30" t="str">
        <f t="shared" si="90"/>
        <v/>
      </c>
      <c r="D286" s="10" t="str">
        <f t="shared" si="91"/>
        <v/>
      </c>
      <c r="E286" s="25" t="str">
        <f t="shared" si="104"/>
        <v/>
      </c>
      <c r="F286" s="31" t="str">
        <f t="shared" si="105"/>
        <v/>
      </c>
      <c r="G286" s="31" t="str">
        <f t="shared" si="106"/>
        <v/>
      </c>
      <c r="H286" s="26" t="str">
        <f t="shared" si="107"/>
        <v/>
      </c>
      <c r="I286" s="25" t="str">
        <f t="shared" si="108"/>
        <v/>
      </c>
      <c r="K286" s="27" t="str">
        <f t="shared" si="109"/>
        <v/>
      </c>
      <c r="L286" s="28" t="str">
        <f t="shared" si="92"/>
        <v/>
      </c>
      <c r="M286" s="29" t="str">
        <f t="shared" si="93"/>
        <v/>
      </c>
      <c r="N286" s="28" t="str">
        <f t="shared" si="94"/>
        <v/>
      </c>
      <c r="O286" s="29" t="str">
        <f t="shared" si="95"/>
        <v/>
      </c>
      <c r="P286" s="28" t="str">
        <f t="shared" si="96"/>
        <v/>
      </c>
      <c r="Q286" s="29" t="str">
        <f t="shared" si="97"/>
        <v/>
      </c>
      <c r="R286" s="28" t="str">
        <f t="shared" si="98"/>
        <v/>
      </c>
      <c r="S286" s="29" t="str">
        <f t="shared" si="99"/>
        <v/>
      </c>
      <c r="T286" s="28" t="str">
        <f t="shared" si="100"/>
        <v/>
      </c>
      <c r="U286" s="29" t="str">
        <f t="shared" si="101"/>
        <v/>
      </c>
      <c r="V286" s="28" t="str">
        <f t="shared" si="102"/>
        <v/>
      </c>
      <c r="W286" s="29" t="str">
        <f t="shared" si="103"/>
        <v/>
      </c>
    </row>
    <row r="287" spans="1:23" x14ac:dyDescent="0.25">
      <c r="A287" s="14" t="str">
        <f t="shared" si="88"/>
        <v/>
      </c>
      <c r="B287" s="56" t="str">
        <f t="shared" ca="1" si="89"/>
        <v/>
      </c>
      <c r="C287" s="30" t="str">
        <f t="shared" si="90"/>
        <v/>
      </c>
      <c r="D287" s="10" t="str">
        <f t="shared" si="91"/>
        <v/>
      </c>
      <c r="E287" s="25" t="str">
        <f t="shared" si="104"/>
        <v/>
      </c>
      <c r="F287" s="31" t="str">
        <f t="shared" si="105"/>
        <v/>
      </c>
      <c r="G287" s="31" t="str">
        <f t="shared" si="106"/>
        <v/>
      </c>
      <c r="H287" s="26" t="str">
        <f t="shared" si="107"/>
        <v/>
      </c>
      <c r="I287" s="25" t="str">
        <f t="shared" si="108"/>
        <v/>
      </c>
      <c r="K287" s="27" t="str">
        <f t="shared" si="109"/>
        <v/>
      </c>
      <c r="L287" s="28" t="str">
        <f t="shared" si="92"/>
        <v/>
      </c>
      <c r="M287" s="29" t="str">
        <f t="shared" si="93"/>
        <v/>
      </c>
      <c r="N287" s="28" t="str">
        <f t="shared" si="94"/>
        <v/>
      </c>
      <c r="O287" s="29" t="str">
        <f t="shared" si="95"/>
        <v/>
      </c>
      <c r="P287" s="28" t="str">
        <f t="shared" si="96"/>
        <v/>
      </c>
      <c r="Q287" s="29" t="str">
        <f t="shared" si="97"/>
        <v/>
      </c>
      <c r="R287" s="28" t="str">
        <f t="shared" si="98"/>
        <v/>
      </c>
      <c r="S287" s="29" t="str">
        <f t="shared" si="99"/>
        <v/>
      </c>
      <c r="T287" s="28" t="str">
        <f t="shared" si="100"/>
        <v/>
      </c>
      <c r="U287" s="29" t="str">
        <f t="shared" si="101"/>
        <v/>
      </c>
      <c r="V287" s="28" t="str">
        <f t="shared" si="102"/>
        <v/>
      </c>
      <c r="W287" s="29" t="str">
        <f t="shared" si="103"/>
        <v/>
      </c>
    </row>
    <row r="288" spans="1:23" x14ac:dyDescent="0.25">
      <c r="A288" s="14" t="str">
        <f t="shared" si="88"/>
        <v/>
      </c>
      <c r="B288" s="56" t="str">
        <f t="shared" ca="1" si="89"/>
        <v/>
      </c>
      <c r="C288" s="30" t="str">
        <f t="shared" si="90"/>
        <v/>
      </c>
      <c r="D288" s="10" t="str">
        <f t="shared" si="91"/>
        <v/>
      </c>
      <c r="E288" s="25" t="str">
        <f t="shared" si="104"/>
        <v/>
      </c>
      <c r="F288" s="31" t="str">
        <f t="shared" si="105"/>
        <v/>
      </c>
      <c r="G288" s="31" t="str">
        <f t="shared" si="106"/>
        <v/>
      </c>
      <c r="H288" s="26" t="str">
        <f t="shared" si="107"/>
        <v/>
      </c>
      <c r="I288" s="25" t="str">
        <f t="shared" si="108"/>
        <v/>
      </c>
      <c r="K288" s="27" t="str">
        <f t="shared" si="109"/>
        <v/>
      </c>
      <c r="L288" s="28" t="str">
        <f t="shared" si="92"/>
        <v/>
      </c>
      <c r="M288" s="29" t="str">
        <f t="shared" si="93"/>
        <v/>
      </c>
      <c r="N288" s="28" t="str">
        <f t="shared" si="94"/>
        <v/>
      </c>
      <c r="O288" s="29" t="str">
        <f t="shared" si="95"/>
        <v/>
      </c>
      <c r="P288" s="28" t="str">
        <f t="shared" si="96"/>
        <v/>
      </c>
      <c r="Q288" s="29" t="str">
        <f t="shared" si="97"/>
        <v/>
      </c>
      <c r="R288" s="28" t="str">
        <f t="shared" si="98"/>
        <v/>
      </c>
      <c r="S288" s="29" t="str">
        <f t="shared" si="99"/>
        <v/>
      </c>
      <c r="T288" s="28" t="str">
        <f t="shared" si="100"/>
        <v/>
      </c>
      <c r="U288" s="29" t="str">
        <f t="shared" si="101"/>
        <v/>
      </c>
      <c r="V288" s="28" t="str">
        <f t="shared" si="102"/>
        <v/>
      </c>
      <c r="W288" s="29" t="str">
        <f t="shared" si="103"/>
        <v/>
      </c>
    </row>
    <row r="289" spans="1:23" x14ac:dyDescent="0.25">
      <c r="A289" s="14" t="str">
        <f t="shared" si="88"/>
        <v/>
      </c>
      <c r="B289" s="56" t="str">
        <f t="shared" ca="1" si="89"/>
        <v/>
      </c>
      <c r="C289" s="30" t="str">
        <f t="shared" si="90"/>
        <v/>
      </c>
      <c r="D289" s="10" t="str">
        <f t="shared" si="91"/>
        <v/>
      </c>
      <c r="E289" s="25" t="str">
        <f t="shared" si="104"/>
        <v/>
      </c>
      <c r="F289" s="31" t="str">
        <f t="shared" si="105"/>
        <v/>
      </c>
      <c r="G289" s="31" t="str">
        <f t="shared" si="106"/>
        <v/>
      </c>
      <c r="H289" s="26" t="str">
        <f t="shared" si="107"/>
        <v/>
      </c>
      <c r="I289" s="25" t="str">
        <f t="shared" si="108"/>
        <v/>
      </c>
      <c r="K289" s="27" t="str">
        <f t="shared" si="109"/>
        <v/>
      </c>
      <c r="L289" s="28" t="str">
        <f t="shared" si="92"/>
        <v/>
      </c>
      <c r="M289" s="29" t="str">
        <f t="shared" si="93"/>
        <v/>
      </c>
      <c r="N289" s="28" t="str">
        <f t="shared" si="94"/>
        <v/>
      </c>
      <c r="O289" s="29" t="str">
        <f t="shared" si="95"/>
        <v/>
      </c>
      <c r="P289" s="28" t="str">
        <f t="shared" si="96"/>
        <v/>
      </c>
      <c r="Q289" s="29" t="str">
        <f t="shared" si="97"/>
        <v/>
      </c>
      <c r="R289" s="28" t="str">
        <f t="shared" si="98"/>
        <v/>
      </c>
      <c r="S289" s="29" t="str">
        <f t="shared" si="99"/>
        <v/>
      </c>
      <c r="T289" s="28" t="str">
        <f t="shared" si="100"/>
        <v/>
      </c>
      <c r="U289" s="29" t="str">
        <f t="shared" si="101"/>
        <v/>
      </c>
      <c r="V289" s="28" t="str">
        <f t="shared" si="102"/>
        <v/>
      </c>
      <c r="W289" s="29" t="str">
        <f t="shared" si="103"/>
        <v/>
      </c>
    </row>
    <row r="290" spans="1:23" x14ac:dyDescent="0.25">
      <c r="A290" s="14" t="str">
        <f t="shared" si="88"/>
        <v/>
      </c>
      <c r="B290" s="56" t="str">
        <f t="shared" ca="1" si="89"/>
        <v/>
      </c>
      <c r="C290" s="30" t="str">
        <f t="shared" si="90"/>
        <v/>
      </c>
      <c r="D290" s="10" t="str">
        <f t="shared" si="91"/>
        <v/>
      </c>
      <c r="E290" s="25" t="str">
        <f t="shared" si="104"/>
        <v/>
      </c>
      <c r="F290" s="31" t="str">
        <f t="shared" si="105"/>
        <v/>
      </c>
      <c r="G290" s="31" t="str">
        <f t="shared" si="106"/>
        <v/>
      </c>
      <c r="H290" s="26" t="str">
        <f t="shared" si="107"/>
        <v/>
      </c>
      <c r="I290" s="25" t="str">
        <f t="shared" si="108"/>
        <v/>
      </c>
      <c r="K290" s="27" t="str">
        <f t="shared" si="109"/>
        <v/>
      </c>
      <c r="L290" s="28" t="str">
        <f t="shared" si="92"/>
        <v/>
      </c>
      <c r="M290" s="29" t="str">
        <f t="shared" si="93"/>
        <v/>
      </c>
      <c r="N290" s="28" t="str">
        <f t="shared" si="94"/>
        <v/>
      </c>
      <c r="O290" s="29" t="str">
        <f t="shared" si="95"/>
        <v/>
      </c>
      <c r="P290" s="28" t="str">
        <f t="shared" si="96"/>
        <v/>
      </c>
      <c r="Q290" s="29" t="str">
        <f t="shared" si="97"/>
        <v/>
      </c>
      <c r="R290" s="28" t="str">
        <f t="shared" si="98"/>
        <v/>
      </c>
      <c r="S290" s="29" t="str">
        <f t="shared" si="99"/>
        <v/>
      </c>
      <c r="T290" s="28" t="str">
        <f t="shared" si="100"/>
        <v/>
      </c>
      <c r="U290" s="29" t="str">
        <f t="shared" si="101"/>
        <v/>
      </c>
      <c r="V290" s="28" t="str">
        <f t="shared" si="102"/>
        <v/>
      </c>
      <c r="W290" s="29" t="str">
        <f t="shared" si="103"/>
        <v/>
      </c>
    </row>
    <row r="291" spans="1:23" x14ac:dyDescent="0.25">
      <c r="A291" s="14" t="str">
        <f t="shared" si="88"/>
        <v/>
      </c>
      <c r="B291" s="56" t="str">
        <f t="shared" ca="1" si="89"/>
        <v/>
      </c>
      <c r="C291" s="30" t="str">
        <f t="shared" si="90"/>
        <v/>
      </c>
      <c r="D291" s="10" t="str">
        <f t="shared" si="91"/>
        <v/>
      </c>
      <c r="E291" s="25" t="str">
        <f t="shared" si="104"/>
        <v/>
      </c>
      <c r="F291" s="31" t="str">
        <f t="shared" si="105"/>
        <v/>
      </c>
      <c r="G291" s="31" t="str">
        <f t="shared" si="106"/>
        <v/>
      </c>
      <c r="H291" s="26" t="str">
        <f t="shared" si="107"/>
        <v/>
      </c>
      <c r="I291" s="25" t="str">
        <f t="shared" si="108"/>
        <v/>
      </c>
      <c r="K291" s="27" t="str">
        <f t="shared" si="109"/>
        <v/>
      </c>
      <c r="L291" s="28" t="str">
        <f t="shared" si="92"/>
        <v/>
      </c>
      <c r="M291" s="29" t="str">
        <f t="shared" si="93"/>
        <v/>
      </c>
      <c r="N291" s="28" t="str">
        <f t="shared" si="94"/>
        <v/>
      </c>
      <c r="O291" s="29" t="str">
        <f t="shared" si="95"/>
        <v/>
      </c>
      <c r="P291" s="28" t="str">
        <f t="shared" si="96"/>
        <v/>
      </c>
      <c r="Q291" s="29" t="str">
        <f t="shared" si="97"/>
        <v/>
      </c>
      <c r="R291" s="28" t="str">
        <f t="shared" si="98"/>
        <v/>
      </c>
      <c r="S291" s="29" t="str">
        <f t="shared" si="99"/>
        <v/>
      </c>
      <c r="T291" s="28" t="str">
        <f t="shared" si="100"/>
        <v/>
      </c>
      <c r="U291" s="29" t="str">
        <f t="shared" si="101"/>
        <v/>
      </c>
      <c r="V291" s="28" t="str">
        <f t="shared" si="102"/>
        <v/>
      </c>
      <c r="W291" s="29" t="str">
        <f t="shared" si="103"/>
        <v/>
      </c>
    </row>
    <row r="292" spans="1:23" x14ac:dyDescent="0.25">
      <c r="A292" s="14" t="str">
        <f t="shared" si="88"/>
        <v/>
      </c>
      <c r="B292" s="56" t="str">
        <f t="shared" ca="1" si="89"/>
        <v/>
      </c>
      <c r="C292" s="30" t="str">
        <f t="shared" si="90"/>
        <v/>
      </c>
      <c r="D292" s="10" t="str">
        <f t="shared" si="91"/>
        <v/>
      </c>
      <c r="E292" s="25" t="str">
        <f t="shared" si="104"/>
        <v/>
      </c>
      <c r="F292" s="31" t="str">
        <f t="shared" si="105"/>
        <v/>
      </c>
      <c r="G292" s="31" t="str">
        <f t="shared" si="106"/>
        <v/>
      </c>
      <c r="H292" s="26" t="str">
        <f t="shared" si="107"/>
        <v/>
      </c>
      <c r="I292" s="25" t="str">
        <f t="shared" si="108"/>
        <v/>
      </c>
      <c r="K292" s="27" t="str">
        <f t="shared" si="109"/>
        <v/>
      </c>
      <c r="L292" s="28" t="str">
        <f t="shared" si="92"/>
        <v/>
      </c>
      <c r="M292" s="29" t="str">
        <f t="shared" si="93"/>
        <v/>
      </c>
      <c r="N292" s="28" t="str">
        <f t="shared" si="94"/>
        <v/>
      </c>
      <c r="O292" s="29" t="str">
        <f t="shared" si="95"/>
        <v/>
      </c>
      <c r="P292" s="28" t="str">
        <f t="shared" si="96"/>
        <v/>
      </c>
      <c r="Q292" s="29" t="str">
        <f t="shared" si="97"/>
        <v/>
      </c>
      <c r="R292" s="28" t="str">
        <f t="shared" si="98"/>
        <v/>
      </c>
      <c r="S292" s="29" t="str">
        <f t="shared" si="99"/>
        <v/>
      </c>
      <c r="T292" s="28" t="str">
        <f t="shared" si="100"/>
        <v/>
      </c>
      <c r="U292" s="29" t="str">
        <f t="shared" si="101"/>
        <v/>
      </c>
      <c r="V292" s="28" t="str">
        <f t="shared" si="102"/>
        <v/>
      </c>
      <c r="W292" s="29" t="str">
        <f t="shared" si="103"/>
        <v/>
      </c>
    </row>
    <row r="293" spans="1:23" x14ac:dyDescent="0.25">
      <c r="A293" s="14" t="str">
        <f t="shared" si="88"/>
        <v/>
      </c>
      <c r="B293" s="56" t="str">
        <f t="shared" ca="1" si="89"/>
        <v/>
      </c>
      <c r="C293" s="30" t="str">
        <f t="shared" si="90"/>
        <v/>
      </c>
      <c r="D293" s="10" t="str">
        <f t="shared" si="91"/>
        <v/>
      </c>
      <c r="E293" s="25" t="str">
        <f t="shared" si="104"/>
        <v/>
      </c>
      <c r="F293" s="31" t="str">
        <f t="shared" si="105"/>
        <v/>
      </c>
      <c r="G293" s="31" t="str">
        <f t="shared" si="106"/>
        <v/>
      </c>
      <c r="H293" s="26" t="str">
        <f t="shared" si="107"/>
        <v/>
      </c>
      <c r="I293" s="25" t="str">
        <f t="shared" si="108"/>
        <v/>
      </c>
      <c r="K293" s="27" t="str">
        <f t="shared" si="109"/>
        <v/>
      </c>
      <c r="L293" s="28" t="str">
        <f t="shared" si="92"/>
        <v/>
      </c>
      <c r="M293" s="29" t="str">
        <f t="shared" si="93"/>
        <v/>
      </c>
      <c r="N293" s="28" t="str">
        <f t="shared" si="94"/>
        <v/>
      </c>
      <c r="O293" s="29" t="str">
        <f t="shared" si="95"/>
        <v/>
      </c>
      <c r="P293" s="28" t="str">
        <f t="shared" si="96"/>
        <v/>
      </c>
      <c r="Q293" s="29" t="str">
        <f t="shared" si="97"/>
        <v/>
      </c>
      <c r="R293" s="28" t="str">
        <f t="shared" si="98"/>
        <v/>
      </c>
      <c r="S293" s="29" t="str">
        <f t="shared" si="99"/>
        <v/>
      </c>
      <c r="T293" s="28" t="str">
        <f t="shared" si="100"/>
        <v/>
      </c>
      <c r="U293" s="29" t="str">
        <f t="shared" si="101"/>
        <v/>
      </c>
      <c r="V293" s="28" t="str">
        <f t="shared" si="102"/>
        <v/>
      </c>
      <c r="W293" s="29" t="str">
        <f t="shared" si="103"/>
        <v/>
      </c>
    </row>
    <row r="294" spans="1:23" x14ac:dyDescent="0.25">
      <c r="A294" s="14" t="str">
        <f t="shared" si="88"/>
        <v/>
      </c>
      <c r="B294" s="56" t="str">
        <f t="shared" ca="1" si="89"/>
        <v/>
      </c>
      <c r="C294" s="30" t="str">
        <f t="shared" si="90"/>
        <v/>
      </c>
      <c r="D294" s="10" t="str">
        <f t="shared" si="91"/>
        <v/>
      </c>
      <c r="E294" s="25" t="str">
        <f t="shared" si="104"/>
        <v/>
      </c>
      <c r="F294" s="31" t="str">
        <f t="shared" si="105"/>
        <v/>
      </c>
      <c r="G294" s="31" t="str">
        <f t="shared" si="106"/>
        <v/>
      </c>
      <c r="H294" s="26" t="str">
        <f t="shared" si="107"/>
        <v/>
      </c>
      <c r="I294" s="25" t="str">
        <f t="shared" si="108"/>
        <v/>
      </c>
      <c r="K294" s="27" t="str">
        <f t="shared" si="109"/>
        <v/>
      </c>
      <c r="L294" s="28" t="str">
        <f t="shared" si="92"/>
        <v/>
      </c>
      <c r="M294" s="29" t="str">
        <f t="shared" si="93"/>
        <v/>
      </c>
      <c r="N294" s="28" t="str">
        <f t="shared" si="94"/>
        <v/>
      </c>
      <c r="O294" s="29" t="str">
        <f t="shared" si="95"/>
        <v/>
      </c>
      <c r="P294" s="28" t="str">
        <f t="shared" si="96"/>
        <v/>
      </c>
      <c r="Q294" s="29" t="str">
        <f t="shared" si="97"/>
        <v/>
      </c>
      <c r="R294" s="28" t="str">
        <f t="shared" si="98"/>
        <v/>
      </c>
      <c r="S294" s="29" t="str">
        <f t="shared" si="99"/>
        <v/>
      </c>
      <c r="T294" s="28" t="str">
        <f t="shared" si="100"/>
        <v/>
      </c>
      <c r="U294" s="29" t="str">
        <f t="shared" si="101"/>
        <v/>
      </c>
      <c r="V294" s="28" t="str">
        <f t="shared" si="102"/>
        <v/>
      </c>
      <c r="W294" s="29" t="str">
        <f t="shared" si="103"/>
        <v/>
      </c>
    </row>
    <row r="295" spans="1:23" x14ac:dyDescent="0.25">
      <c r="A295" s="14" t="str">
        <f t="shared" si="88"/>
        <v/>
      </c>
      <c r="B295" s="56" t="str">
        <f t="shared" ca="1" si="89"/>
        <v/>
      </c>
      <c r="C295" s="30" t="str">
        <f t="shared" si="90"/>
        <v/>
      </c>
      <c r="D295" s="10" t="str">
        <f t="shared" si="91"/>
        <v/>
      </c>
      <c r="E295" s="25" t="str">
        <f t="shared" si="104"/>
        <v/>
      </c>
      <c r="F295" s="31" t="str">
        <f t="shared" si="105"/>
        <v/>
      </c>
      <c r="G295" s="31" t="str">
        <f t="shared" si="106"/>
        <v/>
      </c>
      <c r="H295" s="26" t="str">
        <f t="shared" si="107"/>
        <v/>
      </c>
      <c r="I295" s="25" t="str">
        <f t="shared" si="108"/>
        <v/>
      </c>
      <c r="K295" s="27" t="str">
        <f t="shared" si="109"/>
        <v/>
      </c>
      <c r="L295" s="28" t="str">
        <f t="shared" si="92"/>
        <v/>
      </c>
      <c r="M295" s="29" t="str">
        <f t="shared" si="93"/>
        <v/>
      </c>
      <c r="N295" s="28" t="str">
        <f t="shared" si="94"/>
        <v/>
      </c>
      <c r="O295" s="29" t="str">
        <f t="shared" si="95"/>
        <v/>
      </c>
      <c r="P295" s="28" t="str">
        <f t="shared" si="96"/>
        <v/>
      </c>
      <c r="Q295" s="29" t="str">
        <f t="shared" si="97"/>
        <v/>
      </c>
      <c r="R295" s="28" t="str">
        <f t="shared" si="98"/>
        <v/>
      </c>
      <c r="S295" s="29" t="str">
        <f t="shared" si="99"/>
        <v/>
      </c>
      <c r="T295" s="28" t="str">
        <f t="shared" si="100"/>
        <v/>
      </c>
      <c r="U295" s="29" t="str">
        <f t="shared" si="101"/>
        <v/>
      </c>
      <c r="V295" s="28" t="str">
        <f t="shared" si="102"/>
        <v/>
      </c>
      <c r="W295" s="29" t="str">
        <f t="shared" si="103"/>
        <v/>
      </c>
    </row>
    <row r="296" spans="1:23" x14ac:dyDescent="0.25">
      <c r="A296" s="14" t="str">
        <f t="shared" si="88"/>
        <v/>
      </c>
      <c r="B296" s="56" t="str">
        <f t="shared" ca="1" si="89"/>
        <v/>
      </c>
      <c r="C296" s="30" t="str">
        <f t="shared" si="90"/>
        <v/>
      </c>
      <c r="D296" s="10" t="str">
        <f t="shared" si="91"/>
        <v/>
      </c>
      <c r="E296" s="25" t="str">
        <f t="shared" si="104"/>
        <v/>
      </c>
      <c r="F296" s="31" t="str">
        <f t="shared" si="105"/>
        <v/>
      </c>
      <c r="G296" s="31" t="str">
        <f t="shared" si="106"/>
        <v/>
      </c>
      <c r="H296" s="26" t="str">
        <f t="shared" si="107"/>
        <v/>
      </c>
      <c r="I296" s="25" t="str">
        <f t="shared" si="108"/>
        <v/>
      </c>
      <c r="K296" s="27" t="str">
        <f t="shared" si="109"/>
        <v/>
      </c>
      <c r="L296" s="28" t="str">
        <f t="shared" si="92"/>
        <v/>
      </c>
      <c r="M296" s="29" t="str">
        <f t="shared" si="93"/>
        <v/>
      </c>
      <c r="N296" s="28" t="str">
        <f t="shared" si="94"/>
        <v/>
      </c>
      <c r="O296" s="29" t="str">
        <f t="shared" si="95"/>
        <v/>
      </c>
      <c r="P296" s="28" t="str">
        <f t="shared" si="96"/>
        <v/>
      </c>
      <c r="Q296" s="29" t="str">
        <f t="shared" si="97"/>
        <v/>
      </c>
      <c r="R296" s="28" t="str">
        <f t="shared" si="98"/>
        <v/>
      </c>
      <c r="S296" s="29" t="str">
        <f t="shared" si="99"/>
        <v/>
      </c>
      <c r="T296" s="28" t="str">
        <f t="shared" si="100"/>
        <v/>
      </c>
      <c r="U296" s="29" t="str">
        <f t="shared" si="101"/>
        <v/>
      </c>
      <c r="V296" s="28" t="str">
        <f t="shared" si="102"/>
        <v/>
      </c>
      <c r="W296" s="29" t="str">
        <f t="shared" si="103"/>
        <v/>
      </c>
    </row>
    <row r="297" spans="1:23" x14ac:dyDescent="0.25">
      <c r="A297" s="14" t="str">
        <f t="shared" si="88"/>
        <v/>
      </c>
      <c r="B297" s="56" t="str">
        <f t="shared" ca="1" si="89"/>
        <v/>
      </c>
      <c r="C297" s="30" t="str">
        <f t="shared" si="90"/>
        <v/>
      </c>
      <c r="D297" s="10" t="str">
        <f t="shared" si="91"/>
        <v/>
      </c>
      <c r="E297" s="25" t="str">
        <f t="shared" si="104"/>
        <v/>
      </c>
      <c r="F297" s="31" t="str">
        <f t="shared" si="105"/>
        <v/>
      </c>
      <c r="G297" s="31" t="str">
        <f t="shared" si="106"/>
        <v/>
      </c>
      <c r="H297" s="26" t="str">
        <f t="shared" si="107"/>
        <v/>
      </c>
      <c r="I297" s="25" t="str">
        <f t="shared" si="108"/>
        <v/>
      </c>
      <c r="K297" s="27" t="str">
        <f t="shared" si="109"/>
        <v/>
      </c>
      <c r="L297" s="28" t="str">
        <f t="shared" si="92"/>
        <v/>
      </c>
      <c r="M297" s="29" t="str">
        <f t="shared" si="93"/>
        <v/>
      </c>
      <c r="N297" s="28" t="str">
        <f t="shared" si="94"/>
        <v/>
      </c>
      <c r="O297" s="29" t="str">
        <f t="shared" si="95"/>
        <v/>
      </c>
      <c r="P297" s="28" t="str">
        <f t="shared" si="96"/>
        <v/>
      </c>
      <c r="Q297" s="29" t="str">
        <f t="shared" si="97"/>
        <v/>
      </c>
      <c r="R297" s="28" t="str">
        <f t="shared" si="98"/>
        <v/>
      </c>
      <c r="S297" s="29" t="str">
        <f t="shared" si="99"/>
        <v/>
      </c>
      <c r="T297" s="28" t="str">
        <f t="shared" si="100"/>
        <v/>
      </c>
      <c r="U297" s="29" t="str">
        <f t="shared" si="101"/>
        <v/>
      </c>
      <c r="V297" s="28" t="str">
        <f t="shared" si="102"/>
        <v/>
      </c>
      <c r="W297" s="29" t="str">
        <f t="shared" si="103"/>
        <v/>
      </c>
    </row>
    <row r="298" spans="1:23" x14ac:dyDescent="0.25">
      <c r="A298" s="14" t="str">
        <f t="shared" si="88"/>
        <v/>
      </c>
      <c r="B298" s="56" t="str">
        <f t="shared" ca="1" si="89"/>
        <v/>
      </c>
      <c r="C298" s="30" t="str">
        <f t="shared" si="90"/>
        <v/>
      </c>
      <c r="D298" s="10" t="str">
        <f t="shared" si="91"/>
        <v/>
      </c>
      <c r="E298" s="25" t="str">
        <f t="shared" si="104"/>
        <v/>
      </c>
      <c r="F298" s="31" t="str">
        <f t="shared" si="105"/>
        <v/>
      </c>
      <c r="G298" s="31" t="str">
        <f t="shared" si="106"/>
        <v/>
      </c>
      <c r="H298" s="26" t="str">
        <f t="shared" si="107"/>
        <v/>
      </c>
      <c r="I298" s="25" t="str">
        <f t="shared" si="108"/>
        <v/>
      </c>
      <c r="K298" s="27" t="str">
        <f t="shared" si="109"/>
        <v/>
      </c>
      <c r="L298" s="28" t="str">
        <f t="shared" si="92"/>
        <v/>
      </c>
      <c r="M298" s="29" t="str">
        <f t="shared" si="93"/>
        <v/>
      </c>
      <c r="N298" s="28" t="str">
        <f t="shared" si="94"/>
        <v/>
      </c>
      <c r="O298" s="29" t="str">
        <f t="shared" si="95"/>
        <v/>
      </c>
      <c r="P298" s="28" t="str">
        <f t="shared" si="96"/>
        <v/>
      </c>
      <c r="Q298" s="29" t="str">
        <f t="shared" si="97"/>
        <v/>
      </c>
      <c r="R298" s="28" t="str">
        <f t="shared" si="98"/>
        <v/>
      </c>
      <c r="S298" s="29" t="str">
        <f t="shared" si="99"/>
        <v/>
      </c>
      <c r="T298" s="28" t="str">
        <f t="shared" si="100"/>
        <v/>
      </c>
      <c r="U298" s="29" t="str">
        <f t="shared" si="101"/>
        <v/>
      </c>
      <c r="V298" s="28" t="str">
        <f t="shared" si="102"/>
        <v/>
      </c>
      <c r="W298" s="29" t="str">
        <f t="shared" si="103"/>
        <v/>
      </c>
    </row>
    <row r="299" spans="1:23" x14ac:dyDescent="0.25">
      <c r="A299" s="14" t="str">
        <f t="shared" si="88"/>
        <v/>
      </c>
      <c r="B299" s="56" t="str">
        <f t="shared" ca="1" si="89"/>
        <v/>
      </c>
      <c r="C299" s="30" t="str">
        <f t="shared" si="90"/>
        <v/>
      </c>
      <c r="D299" s="10" t="str">
        <f t="shared" si="91"/>
        <v/>
      </c>
      <c r="E299" s="25" t="str">
        <f t="shared" si="104"/>
        <v/>
      </c>
      <c r="F299" s="31" t="str">
        <f t="shared" si="105"/>
        <v/>
      </c>
      <c r="G299" s="31" t="str">
        <f t="shared" si="106"/>
        <v/>
      </c>
      <c r="H299" s="26" t="str">
        <f t="shared" si="107"/>
        <v/>
      </c>
      <c r="I299" s="25" t="str">
        <f t="shared" si="108"/>
        <v/>
      </c>
      <c r="K299" s="27" t="str">
        <f t="shared" si="109"/>
        <v/>
      </c>
      <c r="L299" s="28" t="str">
        <f t="shared" si="92"/>
        <v/>
      </c>
      <c r="M299" s="29" t="str">
        <f t="shared" si="93"/>
        <v/>
      </c>
      <c r="N299" s="28" t="str">
        <f t="shared" si="94"/>
        <v/>
      </c>
      <c r="O299" s="29" t="str">
        <f t="shared" si="95"/>
        <v/>
      </c>
      <c r="P299" s="28" t="str">
        <f t="shared" si="96"/>
        <v/>
      </c>
      <c r="Q299" s="29" t="str">
        <f t="shared" si="97"/>
        <v/>
      </c>
      <c r="R299" s="28" t="str">
        <f t="shared" si="98"/>
        <v/>
      </c>
      <c r="S299" s="29" t="str">
        <f t="shared" si="99"/>
        <v/>
      </c>
      <c r="T299" s="28" t="str">
        <f t="shared" si="100"/>
        <v/>
      </c>
      <c r="U299" s="29" t="str">
        <f t="shared" si="101"/>
        <v/>
      </c>
      <c r="V299" s="28" t="str">
        <f t="shared" si="102"/>
        <v/>
      </c>
      <c r="W299" s="29" t="str">
        <f t="shared" si="103"/>
        <v/>
      </c>
    </row>
    <row r="300" spans="1:23" x14ac:dyDescent="0.25">
      <c r="A300" s="14" t="str">
        <f t="shared" si="88"/>
        <v/>
      </c>
      <c r="B300" s="56" t="str">
        <f t="shared" ca="1" si="89"/>
        <v/>
      </c>
      <c r="C300" s="30" t="str">
        <f t="shared" si="90"/>
        <v/>
      </c>
      <c r="D300" s="10" t="str">
        <f t="shared" si="91"/>
        <v/>
      </c>
      <c r="E300" s="25" t="str">
        <f t="shared" si="104"/>
        <v/>
      </c>
      <c r="F300" s="31" t="str">
        <f t="shared" si="105"/>
        <v/>
      </c>
      <c r="G300" s="31" t="str">
        <f t="shared" si="106"/>
        <v/>
      </c>
      <c r="H300" s="26" t="str">
        <f t="shared" si="107"/>
        <v/>
      </c>
      <c r="I300" s="25" t="str">
        <f t="shared" si="108"/>
        <v/>
      </c>
      <c r="K300" s="27" t="str">
        <f t="shared" si="109"/>
        <v/>
      </c>
      <c r="L300" s="28" t="str">
        <f t="shared" si="92"/>
        <v/>
      </c>
      <c r="M300" s="29" t="str">
        <f t="shared" si="93"/>
        <v/>
      </c>
      <c r="N300" s="28" t="str">
        <f t="shared" si="94"/>
        <v/>
      </c>
      <c r="O300" s="29" t="str">
        <f t="shared" si="95"/>
        <v/>
      </c>
      <c r="P300" s="28" t="str">
        <f t="shared" si="96"/>
        <v/>
      </c>
      <c r="Q300" s="29" t="str">
        <f t="shared" si="97"/>
        <v/>
      </c>
      <c r="R300" s="28" t="str">
        <f t="shared" si="98"/>
        <v/>
      </c>
      <c r="S300" s="29" t="str">
        <f t="shared" si="99"/>
        <v/>
      </c>
      <c r="T300" s="28" t="str">
        <f t="shared" si="100"/>
        <v/>
      </c>
      <c r="U300" s="29" t="str">
        <f t="shared" si="101"/>
        <v/>
      </c>
      <c r="V300" s="28" t="str">
        <f t="shared" si="102"/>
        <v/>
      </c>
      <c r="W300" s="29" t="str">
        <f t="shared" si="103"/>
        <v/>
      </c>
    </row>
    <row r="301" spans="1:23" x14ac:dyDescent="0.25">
      <c r="A301" s="14" t="str">
        <f t="shared" si="88"/>
        <v/>
      </c>
      <c r="B301" s="56" t="str">
        <f t="shared" ca="1" si="89"/>
        <v/>
      </c>
      <c r="C301" s="30" t="str">
        <f t="shared" si="90"/>
        <v/>
      </c>
      <c r="D301" s="10" t="str">
        <f t="shared" si="91"/>
        <v/>
      </c>
      <c r="E301" s="25" t="str">
        <f t="shared" si="104"/>
        <v/>
      </c>
      <c r="F301" s="31" t="str">
        <f t="shared" si="105"/>
        <v/>
      </c>
      <c r="G301" s="31" t="str">
        <f t="shared" si="106"/>
        <v/>
      </c>
      <c r="H301" s="26" t="str">
        <f t="shared" si="107"/>
        <v/>
      </c>
      <c r="I301" s="25" t="str">
        <f t="shared" si="108"/>
        <v/>
      </c>
      <c r="K301" s="27" t="str">
        <f t="shared" si="109"/>
        <v/>
      </c>
      <c r="L301" s="28" t="str">
        <f t="shared" si="92"/>
        <v/>
      </c>
      <c r="M301" s="29" t="str">
        <f t="shared" si="93"/>
        <v/>
      </c>
      <c r="N301" s="28" t="str">
        <f t="shared" si="94"/>
        <v/>
      </c>
      <c r="O301" s="29" t="str">
        <f t="shared" si="95"/>
        <v/>
      </c>
      <c r="P301" s="28" t="str">
        <f t="shared" si="96"/>
        <v/>
      </c>
      <c r="Q301" s="29" t="str">
        <f t="shared" si="97"/>
        <v/>
      </c>
      <c r="R301" s="28" t="str">
        <f t="shared" si="98"/>
        <v/>
      </c>
      <c r="S301" s="29" t="str">
        <f t="shared" si="99"/>
        <v/>
      </c>
      <c r="T301" s="28" t="str">
        <f t="shared" si="100"/>
        <v/>
      </c>
      <c r="U301" s="29" t="str">
        <f t="shared" si="101"/>
        <v/>
      </c>
      <c r="V301" s="28" t="str">
        <f t="shared" si="102"/>
        <v/>
      </c>
      <c r="W301" s="29" t="str">
        <f t="shared" si="103"/>
        <v/>
      </c>
    </row>
    <row r="302" spans="1:23" x14ac:dyDescent="0.25">
      <c r="A302" s="14" t="str">
        <f t="shared" si="88"/>
        <v/>
      </c>
      <c r="B302" s="56" t="str">
        <f t="shared" ca="1" si="89"/>
        <v/>
      </c>
      <c r="C302" s="30" t="str">
        <f t="shared" si="90"/>
        <v/>
      </c>
      <c r="D302" s="10" t="str">
        <f t="shared" si="91"/>
        <v/>
      </c>
      <c r="E302" s="25" t="str">
        <f t="shared" si="104"/>
        <v/>
      </c>
      <c r="F302" s="31" t="str">
        <f t="shared" si="105"/>
        <v/>
      </c>
      <c r="G302" s="31" t="str">
        <f t="shared" si="106"/>
        <v/>
      </c>
      <c r="H302" s="26" t="str">
        <f t="shared" si="107"/>
        <v/>
      </c>
      <c r="I302" s="25" t="str">
        <f t="shared" si="108"/>
        <v/>
      </c>
      <c r="K302" s="27" t="str">
        <f t="shared" si="109"/>
        <v/>
      </c>
      <c r="L302" s="28" t="str">
        <f t="shared" si="92"/>
        <v/>
      </c>
      <c r="M302" s="29" t="str">
        <f t="shared" si="93"/>
        <v/>
      </c>
      <c r="N302" s="28" t="str">
        <f t="shared" si="94"/>
        <v/>
      </c>
      <c r="O302" s="29" t="str">
        <f t="shared" si="95"/>
        <v/>
      </c>
      <c r="P302" s="28" t="str">
        <f t="shared" si="96"/>
        <v/>
      </c>
      <c r="Q302" s="29" t="str">
        <f t="shared" si="97"/>
        <v/>
      </c>
      <c r="R302" s="28" t="str">
        <f t="shared" si="98"/>
        <v/>
      </c>
      <c r="S302" s="29" t="str">
        <f t="shared" si="99"/>
        <v/>
      </c>
      <c r="T302" s="28" t="str">
        <f t="shared" si="100"/>
        <v/>
      </c>
      <c r="U302" s="29" t="str">
        <f t="shared" si="101"/>
        <v/>
      </c>
      <c r="V302" s="28" t="str">
        <f t="shared" si="102"/>
        <v/>
      </c>
      <c r="W302" s="29" t="str">
        <f t="shared" si="103"/>
        <v/>
      </c>
    </row>
    <row r="303" spans="1:23" x14ac:dyDescent="0.25">
      <c r="A303" s="14" t="str">
        <f t="shared" si="88"/>
        <v/>
      </c>
      <c r="B303" s="56" t="str">
        <f t="shared" ca="1" si="89"/>
        <v/>
      </c>
      <c r="C303" s="30" t="str">
        <f t="shared" si="90"/>
        <v/>
      </c>
      <c r="D303" s="10" t="str">
        <f t="shared" si="91"/>
        <v/>
      </c>
      <c r="E303" s="25" t="str">
        <f t="shared" si="104"/>
        <v/>
      </c>
      <c r="F303" s="31" t="str">
        <f t="shared" si="105"/>
        <v/>
      </c>
      <c r="G303" s="31" t="str">
        <f t="shared" si="106"/>
        <v/>
      </c>
      <c r="H303" s="26" t="str">
        <f t="shared" si="107"/>
        <v/>
      </c>
      <c r="I303" s="25" t="str">
        <f t="shared" si="108"/>
        <v/>
      </c>
      <c r="K303" s="27" t="str">
        <f t="shared" si="109"/>
        <v/>
      </c>
      <c r="L303" s="28" t="str">
        <f t="shared" si="92"/>
        <v/>
      </c>
      <c r="M303" s="29" t="str">
        <f t="shared" si="93"/>
        <v/>
      </c>
      <c r="N303" s="28" t="str">
        <f t="shared" si="94"/>
        <v/>
      </c>
      <c r="O303" s="29" t="str">
        <f t="shared" si="95"/>
        <v/>
      </c>
      <c r="P303" s="28" t="str">
        <f t="shared" si="96"/>
        <v/>
      </c>
      <c r="Q303" s="29" t="str">
        <f t="shared" si="97"/>
        <v/>
      </c>
      <c r="R303" s="28" t="str">
        <f t="shared" si="98"/>
        <v/>
      </c>
      <c r="S303" s="29" t="str">
        <f t="shared" si="99"/>
        <v/>
      </c>
      <c r="T303" s="28" t="str">
        <f t="shared" si="100"/>
        <v/>
      </c>
      <c r="U303" s="29" t="str">
        <f t="shared" si="101"/>
        <v/>
      </c>
      <c r="V303" s="28" t="str">
        <f t="shared" si="102"/>
        <v/>
      </c>
      <c r="W303" s="29" t="str">
        <f t="shared" si="103"/>
        <v/>
      </c>
    </row>
    <row r="304" spans="1:23" x14ac:dyDescent="0.25">
      <c r="A304" s="14" t="str">
        <f t="shared" si="88"/>
        <v/>
      </c>
      <c r="B304" s="56" t="str">
        <f t="shared" ca="1" si="89"/>
        <v/>
      </c>
      <c r="C304" s="30" t="str">
        <f t="shared" si="90"/>
        <v/>
      </c>
      <c r="D304" s="10" t="str">
        <f t="shared" si="91"/>
        <v/>
      </c>
      <c r="E304" s="25" t="str">
        <f t="shared" si="104"/>
        <v/>
      </c>
      <c r="F304" s="31" t="str">
        <f t="shared" si="105"/>
        <v/>
      </c>
      <c r="G304" s="31" t="str">
        <f t="shared" si="106"/>
        <v/>
      </c>
      <c r="H304" s="26" t="str">
        <f t="shared" si="107"/>
        <v/>
      </c>
      <c r="I304" s="25" t="str">
        <f t="shared" si="108"/>
        <v/>
      </c>
      <c r="K304" s="27" t="str">
        <f t="shared" si="109"/>
        <v/>
      </c>
      <c r="L304" s="28" t="str">
        <f t="shared" si="92"/>
        <v/>
      </c>
      <c r="M304" s="29" t="str">
        <f t="shared" si="93"/>
        <v/>
      </c>
      <c r="N304" s="28" t="str">
        <f t="shared" si="94"/>
        <v/>
      </c>
      <c r="O304" s="29" t="str">
        <f t="shared" si="95"/>
        <v/>
      </c>
      <c r="P304" s="28" t="str">
        <f t="shared" si="96"/>
        <v/>
      </c>
      <c r="Q304" s="29" t="str">
        <f t="shared" si="97"/>
        <v/>
      </c>
      <c r="R304" s="28" t="str">
        <f t="shared" si="98"/>
        <v/>
      </c>
      <c r="S304" s="29" t="str">
        <f t="shared" si="99"/>
        <v/>
      </c>
      <c r="T304" s="28" t="str">
        <f t="shared" si="100"/>
        <v/>
      </c>
      <c r="U304" s="29" t="str">
        <f t="shared" si="101"/>
        <v/>
      </c>
      <c r="V304" s="28" t="str">
        <f t="shared" si="102"/>
        <v/>
      </c>
      <c r="W304" s="29" t="str">
        <f t="shared" si="103"/>
        <v/>
      </c>
    </row>
    <row r="305" spans="1:23" x14ac:dyDescent="0.25">
      <c r="A305" s="14" t="str">
        <f t="shared" si="88"/>
        <v/>
      </c>
      <c r="B305" s="56" t="str">
        <f t="shared" ca="1" si="89"/>
        <v/>
      </c>
      <c r="C305" s="30" t="str">
        <f t="shared" si="90"/>
        <v/>
      </c>
      <c r="D305" s="10" t="str">
        <f t="shared" si="91"/>
        <v/>
      </c>
      <c r="E305" s="25" t="str">
        <f t="shared" si="104"/>
        <v/>
      </c>
      <c r="F305" s="31" t="str">
        <f t="shared" si="105"/>
        <v/>
      </c>
      <c r="G305" s="31" t="str">
        <f t="shared" si="106"/>
        <v/>
      </c>
      <c r="H305" s="26" t="str">
        <f t="shared" si="107"/>
        <v/>
      </c>
      <c r="I305" s="25" t="str">
        <f t="shared" si="108"/>
        <v/>
      </c>
      <c r="K305" s="27" t="str">
        <f t="shared" si="109"/>
        <v/>
      </c>
      <c r="L305" s="28" t="str">
        <f t="shared" si="92"/>
        <v/>
      </c>
      <c r="M305" s="29" t="str">
        <f t="shared" si="93"/>
        <v/>
      </c>
      <c r="N305" s="28" t="str">
        <f t="shared" si="94"/>
        <v/>
      </c>
      <c r="O305" s="29" t="str">
        <f t="shared" si="95"/>
        <v/>
      </c>
      <c r="P305" s="28" t="str">
        <f t="shared" si="96"/>
        <v/>
      </c>
      <c r="Q305" s="29" t="str">
        <f t="shared" si="97"/>
        <v/>
      </c>
      <c r="R305" s="28" t="str">
        <f t="shared" si="98"/>
        <v/>
      </c>
      <c r="S305" s="29" t="str">
        <f t="shared" si="99"/>
        <v/>
      </c>
      <c r="T305" s="28" t="str">
        <f t="shared" si="100"/>
        <v/>
      </c>
      <c r="U305" s="29" t="str">
        <f t="shared" si="101"/>
        <v/>
      </c>
      <c r="V305" s="28" t="str">
        <f t="shared" si="102"/>
        <v/>
      </c>
      <c r="W305" s="29" t="str">
        <f t="shared" si="103"/>
        <v/>
      </c>
    </row>
    <row r="306" spans="1:23" x14ac:dyDescent="0.25">
      <c r="A306" s="14" t="str">
        <f t="shared" si="88"/>
        <v/>
      </c>
      <c r="B306" s="56" t="str">
        <f t="shared" ca="1" si="89"/>
        <v/>
      </c>
      <c r="C306" s="30" t="str">
        <f t="shared" si="90"/>
        <v/>
      </c>
      <c r="D306" s="10" t="str">
        <f t="shared" si="91"/>
        <v/>
      </c>
      <c r="E306" s="25" t="str">
        <f t="shared" si="104"/>
        <v/>
      </c>
      <c r="F306" s="31" t="str">
        <f t="shared" si="105"/>
        <v/>
      </c>
      <c r="G306" s="31" t="str">
        <f t="shared" si="106"/>
        <v/>
      </c>
      <c r="H306" s="26" t="str">
        <f t="shared" si="107"/>
        <v/>
      </c>
      <c r="I306" s="25" t="str">
        <f t="shared" si="108"/>
        <v/>
      </c>
      <c r="K306" s="27" t="str">
        <f t="shared" si="109"/>
        <v/>
      </c>
      <c r="L306" s="28" t="str">
        <f t="shared" si="92"/>
        <v/>
      </c>
      <c r="M306" s="29" t="str">
        <f t="shared" si="93"/>
        <v/>
      </c>
      <c r="N306" s="28" t="str">
        <f t="shared" si="94"/>
        <v/>
      </c>
      <c r="O306" s="29" t="str">
        <f t="shared" si="95"/>
        <v/>
      </c>
      <c r="P306" s="28" t="str">
        <f t="shared" si="96"/>
        <v/>
      </c>
      <c r="Q306" s="29" t="str">
        <f t="shared" si="97"/>
        <v/>
      </c>
      <c r="R306" s="28" t="str">
        <f t="shared" si="98"/>
        <v/>
      </c>
      <c r="S306" s="29" t="str">
        <f t="shared" si="99"/>
        <v/>
      </c>
      <c r="T306" s="28" t="str">
        <f t="shared" si="100"/>
        <v/>
      </c>
      <c r="U306" s="29" t="str">
        <f t="shared" si="101"/>
        <v/>
      </c>
      <c r="V306" s="28" t="str">
        <f t="shared" si="102"/>
        <v/>
      </c>
      <c r="W306" s="29" t="str">
        <f t="shared" si="103"/>
        <v/>
      </c>
    </row>
    <row r="307" spans="1:23" x14ac:dyDescent="0.25">
      <c r="A307" s="14" t="str">
        <f t="shared" si="88"/>
        <v/>
      </c>
      <c r="B307" s="56" t="str">
        <f t="shared" ca="1" si="89"/>
        <v/>
      </c>
      <c r="C307" s="30" t="str">
        <f t="shared" si="90"/>
        <v/>
      </c>
      <c r="D307" s="10" t="str">
        <f t="shared" si="91"/>
        <v/>
      </c>
      <c r="E307" s="25" t="str">
        <f t="shared" si="104"/>
        <v/>
      </c>
      <c r="F307" s="31" t="str">
        <f t="shared" si="105"/>
        <v/>
      </c>
      <c r="G307" s="31" t="str">
        <f t="shared" si="106"/>
        <v/>
      </c>
      <c r="H307" s="26" t="str">
        <f t="shared" si="107"/>
        <v/>
      </c>
      <c r="I307" s="25" t="str">
        <f t="shared" si="108"/>
        <v/>
      </c>
      <c r="K307" s="27" t="str">
        <f t="shared" si="109"/>
        <v/>
      </c>
      <c r="L307" s="28" t="str">
        <f t="shared" si="92"/>
        <v/>
      </c>
      <c r="M307" s="29" t="str">
        <f t="shared" si="93"/>
        <v/>
      </c>
      <c r="N307" s="28" t="str">
        <f t="shared" si="94"/>
        <v/>
      </c>
      <c r="O307" s="29" t="str">
        <f t="shared" si="95"/>
        <v/>
      </c>
      <c r="P307" s="28" t="str">
        <f t="shared" si="96"/>
        <v/>
      </c>
      <c r="Q307" s="29" t="str">
        <f t="shared" si="97"/>
        <v/>
      </c>
      <c r="R307" s="28" t="str">
        <f t="shared" si="98"/>
        <v/>
      </c>
      <c r="S307" s="29" t="str">
        <f t="shared" si="99"/>
        <v/>
      </c>
      <c r="T307" s="28" t="str">
        <f t="shared" si="100"/>
        <v/>
      </c>
      <c r="U307" s="29" t="str">
        <f t="shared" si="101"/>
        <v/>
      </c>
      <c r="V307" s="28" t="str">
        <f t="shared" si="102"/>
        <v/>
      </c>
      <c r="W307" s="29" t="str">
        <f t="shared" si="103"/>
        <v/>
      </c>
    </row>
    <row r="308" spans="1:23" x14ac:dyDescent="0.25">
      <c r="A308" s="14" t="str">
        <f t="shared" si="88"/>
        <v/>
      </c>
      <c r="B308" s="56" t="str">
        <f t="shared" ca="1" si="89"/>
        <v/>
      </c>
      <c r="C308" s="30" t="str">
        <f t="shared" si="90"/>
        <v/>
      </c>
      <c r="D308" s="10" t="str">
        <f t="shared" si="91"/>
        <v/>
      </c>
      <c r="E308" s="25" t="str">
        <f t="shared" si="104"/>
        <v/>
      </c>
      <c r="F308" s="31" t="str">
        <f t="shared" si="105"/>
        <v/>
      </c>
      <c r="G308" s="31" t="str">
        <f t="shared" si="106"/>
        <v/>
      </c>
      <c r="H308" s="26" t="str">
        <f t="shared" si="107"/>
        <v/>
      </c>
      <c r="I308" s="25" t="str">
        <f t="shared" si="108"/>
        <v/>
      </c>
      <c r="K308" s="27" t="str">
        <f t="shared" si="109"/>
        <v/>
      </c>
      <c r="L308" s="28" t="str">
        <f t="shared" si="92"/>
        <v/>
      </c>
      <c r="M308" s="29" t="str">
        <f t="shared" si="93"/>
        <v/>
      </c>
      <c r="N308" s="28" t="str">
        <f t="shared" si="94"/>
        <v/>
      </c>
      <c r="O308" s="29" t="str">
        <f t="shared" si="95"/>
        <v/>
      </c>
      <c r="P308" s="28" t="str">
        <f t="shared" si="96"/>
        <v/>
      </c>
      <c r="Q308" s="29" t="str">
        <f t="shared" si="97"/>
        <v/>
      </c>
      <c r="R308" s="28" t="str">
        <f t="shared" si="98"/>
        <v/>
      </c>
      <c r="S308" s="29" t="str">
        <f t="shared" si="99"/>
        <v/>
      </c>
      <c r="T308" s="28" t="str">
        <f t="shared" si="100"/>
        <v/>
      </c>
      <c r="U308" s="29" t="str">
        <f t="shared" si="101"/>
        <v/>
      </c>
      <c r="V308" s="28" t="str">
        <f t="shared" si="102"/>
        <v/>
      </c>
      <c r="W308" s="29" t="str">
        <f t="shared" si="103"/>
        <v/>
      </c>
    </row>
    <row r="309" spans="1:23" x14ac:dyDescent="0.25">
      <c r="A309" s="14" t="str">
        <f t="shared" si="88"/>
        <v/>
      </c>
      <c r="B309" s="56" t="str">
        <f t="shared" ca="1" si="89"/>
        <v/>
      </c>
      <c r="C309" s="30" t="str">
        <f t="shared" si="90"/>
        <v/>
      </c>
      <c r="D309" s="10" t="str">
        <f t="shared" si="91"/>
        <v/>
      </c>
      <c r="E309" s="25" t="str">
        <f t="shared" si="104"/>
        <v/>
      </c>
      <c r="F309" s="31" t="str">
        <f t="shared" si="105"/>
        <v/>
      </c>
      <c r="G309" s="31" t="str">
        <f t="shared" si="106"/>
        <v/>
      </c>
      <c r="H309" s="26" t="str">
        <f t="shared" si="107"/>
        <v/>
      </c>
      <c r="I309" s="25" t="str">
        <f t="shared" si="108"/>
        <v/>
      </c>
      <c r="K309" s="27" t="str">
        <f t="shared" si="109"/>
        <v/>
      </c>
      <c r="L309" s="28" t="str">
        <f t="shared" si="92"/>
        <v/>
      </c>
      <c r="M309" s="29" t="str">
        <f t="shared" si="93"/>
        <v/>
      </c>
      <c r="N309" s="28" t="str">
        <f t="shared" si="94"/>
        <v/>
      </c>
      <c r="O309" s="29" t="str">
        <f t="shared" si="95"/>
        <v/>
      </c>
      <c r="P309" s="28" t="str">
        <f t="shared" si="96"/>
        <v/>
      </c>
      <c r="Q309" s="29" t="str">
        <f t="shared" si="97"/>
        <v/>
      </c>
      <c r="R309" s="28" t="str">
        <f t="shared" si="98"/>
        <v/>
      </c>
      <c r="S309" s="29" t="str">
        <f t="shared" si="99"/>
        <v/>
      </c>
      <c r="T309" s="28" t="str">
        <f t="shared" si="100"/>
        <v/>
      </c>
      <c r="U309" s="29" t="str">
        <f t="shared" si="101"/>
        <v/>
      </c>
      <c r="V309" s="28" t="str">
        <f t="shared" si="102"/>
        <v/>
      </c>
      <c r="W309" s="29" t="str">
        <f t="shared" si="103"/>
        <v/>
      </c>
    </row>
    <row r="310" spans="1:23" x14ac:dyDescent="0.25">
      <c r="A310" s="14" t="str">
        <f t="shared" si="88"/>
        <v/>
      </c>
      <c r="B310" s="56" t="str">
        <f t="shared" ca="1" si="89"/>
        <v/>
      </c>
      <c r="C310" s="30" t="str">
        <f t="shared" si="90"/>
        <v/>
      </c>
      <c r="D310" s="10" t="str">
        <f t="shared" si="91"/>
        <v/>
      </c>
      <c r="E310" s="25" t="str">
        <f t="shared" si="104"/>
        <v/>
      </c>
      <c r="F310" s="31" t="str">
        <f t="shared" si="105"/>
        <v/>
      </c>
      <c r="G310" s="31" t="str">
        <f t="shared" si="106"/>
        <v/>
      </c>
      <c r="H310" s="26" t="str">
        <f t="shared" si="107"/>
        <v/>
      </c>
      <c r="I310" s="25" t="str">
        <f t="shared" si="108"/>
        <v/>
      </c>
      <c r="K310" s="27" t="str">
        <f t="shared" si="109"/>
        <v/>
      </c>
      <c r="L310" s="28" t="str">
        <f t="shared" si="92"/>
        <v/>
      </c>
      <c r="M310" s="29" t="str">
        <f t="shared" si="93"/>
        <v/>
      </c>
      <c r="N310" s="28" t="str">
        <f t="shared" si="94"/>
        <v/>
      </c>
      <c r="O310" s="29" t="str">
        <f t="shared" si="95"/>
        <v/>
      </c>
      <c r="P310" s="28" t="str">
        <f t="shared" si="96"/>
        <v/>
      </c>
      <c r="Q310" s="29" t="str">
        <f t="shared" si="97"/>
        <v/>
      </c>
      <c r="R310" s="28" t="str">
        <f t="shared" si="98"/>
        <v/>
      </c>
      <c r="S310" s="29" t="str">
        <f t="shared" si="99"/>
        <v/>
      </c>
      <c r="T310" s="28" t="str">
        <f t="shared" si="100"/>
        <v/>
      </c>
      <c r="U310" s="29" t="str">
        <f t="shared" si="101"/>
        <v/>
      </c>
      <c r="V310" s="28" t="str">
        <f t="shared" si="102"/>
        <v/>
      </c>
      <c r="W310" s="29" t="str">
        <f t="shared" si="103"/>
        <v/>
      </c>
    </row>
    <row r="311" spans="1:23" x14ac:dyDescent="0.25">
      <c r="A311" s="14" t="str">
        <f t="shared" si="88"/>
        <v/>
      </c>
      <c r="B311" s="56" t="str">
        <f t="shared" ca="1" si="89"/>
        <v/>
      </c>
      <c r="C311" s="30" t="str">
        <f t="shared" si="90"/>
        <v/>
      </c>
      <c r="D311" s="10" t="str">
        <f t="shared" si="91"/>
        <v/>
      </c>
      <c r="E311" s="25" t="str">
        <f t="shared" si="104"/>
        <v/>
      </c>
      <c r="F311" s="31" t="str">
        <f t="shared" si="105"/>
        <v/>
      </c>
      <c r="G311" s="31" t="str">
        <f t="shared" si="106"/>
        <v/>
      </c>
      <c r="H311" s="26" t="str">
        <f t="shared" si="107"/>
        <v/>
      </c>
      <c r="I311" s="25" t="str">
        <f t="shared" si="108"/>
        <v/>
      </c>
      <c r="K311" s="27" t="str">
        <f t="shared" si="109"/>
        <v/>
      </c>
      <c r="L311" s="28" t="str">
        <f t="shared" si="92"/>
        <v/>
      </c>
      <c r="M311" s="29" t="str">
        <f t="shared" si="93"/>
        <v/>
      </c>
      <c r="N311" s="28" t="str">
        <f t="shared" si="94"/>
        <v/>
      </c>
      <c r="O311" s="29" t="str">
        <f t="shared" si="95"/>
        <v/>
      </c>
      <c r="P311" s="28" t="str">
        <f t="shared" si="96"/>
        <v/>
      </c>
      <c r="Q311" s="29" t="str">
        <f t="shared" si="97"/>
        <v/>
      </c>
      <c r="R311" s="28" t="str">
        <f t="shared" si="98"/>
        <v/>
      </c>
      <c r="S311" s="29" t="str">
        <f t="shared" si="99"/>
        <v/>
      </c>
      <c r="T311" s="28" t="str">
        <f t="shared" si="100"/>
        <v/>
      </c>
      <c r="U311" s="29" t="str">
        <f t="shared" si="101"/>
        <v/>
      </c>
      <c r="V311" s="28" t="str">
        <f t="shared" si="102"/>
        <v/>
      </c>
      <c r="W311" s="29" t="str">
        <f t="shared" si="103"/>
        <v/>
      </c>
    </row>
    <row r="312" spans="1:23" x14ac:dyDescent="0.25">
      <c r="A312" s="14" t="str">
        <f t="shared" si="88"/>
        <v/>
      </c>
      <c r="B312" s="56" t="str">
        <f t="shared" ca="1" si="89"/>
        <v/>
      </c>
      <c r="C312" s="30" t="str">
        <f t="shared" si="90"/>
        <v/>
      </c>
      <c r="D312" s="10" t="str">
        <f t="shared" si="91"/>
        <v/>
      </c>
      <c r="E312" s="25" t="str">
        <f t="shared" si="104"/>
        <v/>
      </c>
      <c r="F312" s="31" t="str">
        <f t="shared" si="105"/>
        <v/>
      </c>
      <c r="G312" s="31" t="str">
        <f t="shared" si="106"/>
        <v/>
      </c>
      <c r="H312" s="26" t="str">
        <f t="shared" si="107"/>
        <v/>
      </c>
      <c r="I312" s="25" t="str">
        <f t="shared" si="108"/>
        <v/>
      </c>
      <c r="K312" s="27" t="str">
        <f t="shared" si="109"/>
        <v/>
      </c>
      <c r="L312" s="28" t="str">
        <f t="shared" si="92"/>
        <v/>
      </c>
      <c r="M312" s="29" t="str">
        <f t="shared" si="93"/>
        <v/>
      </c>
      <c r="N312" s="28" t="str">
        <f t="shared" si="94"/>
        <v/>
      </c>
      <c r="O312" s="29" t="str">
        <f t="shared" si="95"/>
        <v/>
      </c>
      <c r="P312" s="28" t="str">
        <f t="shared" si="96"/>
        <v/>
      </c>
      <c r="Q312" s="29" t="str">
        <f t="shared" si="97"/>
        <v/>
      </c>
      <c r="R312" s="28" t="str">
        <f t="shared" si="98"/>
        <v/>
      </c>
      <c r="S312" s="29" t="str">
        <f t="shared" si="99"/>
        <v/>
      </c>
      <c r="T312" s="28" t="str">
        <f t="shared" si="100"/>
        <v/>
      </c>
      <c r="U312" s="29" t="str">
        <f t="shared" si="101"/>
        <v/>
      </c>
      <c r="V312" s="28" t="str">
        <f t="shared" si="102"/>
        <v/>
      </c>
      <c r="W312" s="29" t="str">
        <f t="shared" si="103"/>
        <v/>
      </c>
    </row>
    <row r="313" spans="1:23" x14ac:dyDescent="0.25">
      <c r="A313" s="14" t="str">
        <f t="shared" si="88"/>
        <v/>
      </c>
      <c r="B313" s="56" t="str">
        <f t="shared" ca="1" si="89"/>
        <v/>
      </c>
      <c r="C313" s="30" t="str">
        <f t="shared" si="90"/>
        <v/>
      </c>
      <c r="D313" s="10" t="str">
        <f t="shared" si="91"/>
        <v/>
      </c>
      <c r="E313" s="25" t="str">
        <f t="shared" si="104"/>
        <v/>
      </c>
      <c r="F313" s="31" t="str">
        <f t="shared" si="105"/>
        <v/>
      </c>
      <c r="G313" s="31" t="str">
        <f t="shared" si="106"/>
        <v/>
      </c>
      <c r="H313" s="26" t="str">
        <f t="shared" si="107"/>
        <v/>
      </c>
      <c r="I313" s="25" t="str">
        <f t="shared" si="108"/>
        <v/>
      </c>
      <c r="K313" s="27" t="str">
        <f t="shared" si="109"/>
        <v/>
      </c>
      <c r="L313" s="28" t="str">
        <f t="shared" si="92"/>
        <v/>
      </c>
      <c r="M313" s="29" t="str">
        <f t="shared" si="93"/>
        <v/>
      </c>
      <c r="N313" s="28" t="str">
        <f t="shared" si="94"/>
        <v/>
      </c>
      <c r="O313" s="29" t="str">
        <f t="shared" si="95"/>
        <v/>
      </c>
      <c r="P313" s="28" t="str">
        <f t="shared" si="96"/>
        <v/>
      </c>
      <c r="Q313" s="29" t="str">
        <f t="shared" si="97"/>
        <v/>
      </c>
      <c r="R313" s="28" t="str">
        <f t="shared" si="98"/>
        <v/>
      </c>
      <c r="S313" s="29" t="str">
        <f t="shared" si="99"/>
        <v/>
      </c>
      <c r="T313" s="28" t="str">
        <f t="shared" si="100"/>
        <v/>
      </c>
      <c r="U313" s="29" t="str">
        <f t="shared" si="101"/>
        <v/>
      </c>
      <c r="V313" s="28" t="str">
        <f t="shared" si="102"/>
        <v/>
      </c>
      <c r="W313" s="29" t="str">
        <f t="shared" si="103"/>
        <v/>
      </c>
    </row>
    <row r="314" spans="1:23" x14ac:dyDescent="0.25">
      <c r="A314" s="14" t="str">
        <f t="shared" si="88"/>
        <v/>
      </c>
      <c r="B314" s="56" t="str">
        <f t="shared" ca="1" si="89"/>
        <v/>
      </c>
      <c r="C314" s="30" t="str">
        <f t="shared" si="90"/>
        <v/>
      </c>
      <c r="D314" s="10" t="str">
        <f t="shared" si="91"/>
        <v/>
      </c>
      <c r="E314" s="25" t="str">
        <f t="shared" si="104"/>
        <v/>
      </c>
      <c r="F314" s="31" t="str">
        <f t="shared" si="105"/>
        <v/>
      </c>
      <c r="G314" s="31" t="str">
        <f t="shared" si="106"/>
        <v/>
      </c>
      <c r="H314" s="26" t="str">
        <f t="shared" si="107"/>
        <v/>
      </c>
      <c r="I314" s="25" t="str">
        <f t="shared" si="108"/>
        <v/>
      </c>
      <c r="K314" s="27" t="str">
        <f t="shared" si="109"/>
        <v/>
      </c>
      <c r="L314" s="28" t="str">
        <f t="shared" si="92"/>
        <v/>
      </c>
      <c r="M314" s="29" t="str">
        <f t="shared" si="93"/>
        <v/>
      </c>
      <c r="N314" s="28" t="str">
        <f t="shared" si="94"/>
        <v/>
      </c>
      <c r="O314" s="29" t="str">
        <f t="shared" si="95"/>
        <v/>
      </c>
      <c r="P314" s="28" t="str">
        <f t="shared" si="96"/>
        <v/>
      </c>
      <c r="Q314" s="29" t="str">
        <f t="shared" si="97"/>
        <v/>
      </c>
      <c r="R314" s="28" t="str">
        <f t="shared" si="98"/>
        <v/>
      </c>
      <c r="S314" s="29" t="str">
        <f t="shared" si="99"/>
        <v/>
      </c>
      <c r="T314" s="28" t="str">
        <f t="shared" si="100"/>
        <v/>
      </c>
      <c r="U314" s="29" t="str">
        <f t="shared" si="101"/>
        <v/>
      </c>
      <c r="V314" s="28" t="str">
        <f t="shared" si="102"/>
        <v/>
      </c>
      <c r="W314" s="29" t="str">
        <f t="shared" si="103"/>
        <v/>
      </c>
    </row>
    <row r="315" spans="1:23" x14ac:dyDescent="0.25">
      <c r="A315" s="14" t="str">
        <f t="shared" si="88"/>
        <v/>
      </c>
      <c r="B315" s="56" t="str">
        <f t="shared" ca="1" si="89"/>
        <v/>
      </c>
      <c r="C315" s="30" t="str">
        <f t="shared" si="90"/>
        <v/>
      </c>
      <c r="D315" s="10" t="str">
        <f t="shared" si="91"/>
        <v/>
      </c>
      <c r="E315" s="25" t="str">
        <f t="shared" si="104"/>
        <v/>
      </c>
      <c r="F315" s="31" t="str">
        <f t="shared" si="105"/>
        <v/>
      </c>
      <c r="G315" s="31" t="str">
        <f t="shared" si="106"/>
        <v/>
      </c>
      <c r="H315" s="26" t="str">
        <f t="shared" si="107"/>
        <v/>
      </c>
      <c r="I315" s="25" t="str">
        <f t="shared" si="108"/>
        <v/>
      </c>
      <c r="K315" s="27" t="str">
        <f t="shared" si="109"/>
        <v/>
      </c>
      <c r="L315" s="28" t="str">
        <f t="shared" si="92"/>
        <v/>
      </c>
      <c r="M315" s="29" t="str">
        <f t="shared" si="93"/>
        <v/>
      </c>
      <c r="N315" s="28" t="str">
        <f t="shared" si="94"/>
        <v/>
      </c>
      <c r="O315" s="29" t="str">
        <f t="shared" si="95"/>
        <v/>
      </c>
      <c r="P315" s="28" t="str">
        <f t="shared" si="96"/>
        <v/>
      </c>
      <c r="Q315" s="29" t="str">
        <f t="shared" si="97"/>
        <v/>
      </c>
      <c r="R315" s="28" t="str">
        <f t="shared" si="98"/>
        <v/>
      </c>
      <c r="S315" s="29" t="str">
        <f t="shared" si="99"/>
        <v/>
      </c>
      <c r="T315" s="28" t="str">
        <f t="shared" si="100"/>
        <v/>
      </c>
      <c r="U315" s="29" t="str">
        <f t="shared" si="101"/>
        <v/>
      </c>
      <c r="V315" s="28" t="str">
        <f t="shared" si="102"/>
        <v/>
      </c>
      <c r="W315" s="29" t="str">
        <f t="shared" si="103"/>
        <v/>
      </c>
    </row>
    <row r="316" spans="1:23" x14ac:dyDescent="0.25">
      <c r="A316" s="14" t="str">
        <f t="shared" si="88"/>
        <v/>
      </c>
      <c r="B316" s="56" t="str">
        <f t="shared" ca="1" si="89"/>
        <v/>
      </c>
      <c r="C316" s="30" t="str">
        <f t="shared" si="90"/>
        <v/>
      </c>
      <c r="D316" s="10" t="str">
        <f t="shared" si="91"/>
        <v/>
      </c>
      <c r="E316" s="25" t="str">
        <f t="shared" si="104"/>
        <v/>
      </c>
      <c r="F316" s="31" t="str">
        <f t="shared" si="105"/>
        <v/>
      </c>
      <c r="G316" s="31" t="str">
        <f t="shared" si="106"/>
        <v/>
      </c>
      <c r="H316" s="26" t="str">
        <f t="shared" si="107"/>
        <v/>
      </c>
      <c r="I316" s="25" t="str">
        <f t="shared" si="108"/>
        <v/>
      </c>
      <c r="K316" s="27" t="str">
        <f t="shared" si="109"/>
        <v/>
      </c>
      <c r="L316" s="28" t="str">
        <f t="shared" si="92"/>
        <v/>
      </c>
      <c r="M316" s="29" t="str">
        <f t="shared" si="93"/>
        <v/>
      </c>
      <c r="N316" s="28" t="str">
        <f t="shared" si="94"/>
        <v/>
      </c>
      <c r="O316" s="29" t="str">
        <f t="shared" si="95"/>
        <v/>
      </c>
      <c r="P316" s="28" t="str">
        <f t="shared" si="96"/>
        <v/>
      </c>
      <c r="Q316" s="29" t="str">
        <f t="shared" si="97"/>
        <v/>
      </c>
      <c r="R316" s="28" t="str">
        <f t="shared" si="98"/>
        <v/>
      </c>
      <c r="S316" s="29" t="str">
        <f t="shared" si="99"/>
        <v/>
      </c>
      <c r="T316" s="28" t="str">
        <f t="shared" si="100"/>
        <v/>
      </c>
      <c r="U316" s="29" t="str">
        <f t="shared" si="101"/>
        <v/>
      </c>
      <c r="V316" s="28" t="str">
        <f t="shared" si="102"/>
        <v/>
      </c>
      <c r="W316" s="29" t="str">
        <f t="shared" si="103"/>
        <v/>
      </c>
    </row>
    <row r="317" spans="1:23" x14ac:dyDescent="0.25">
      <c r="A317" s="14" t="str">
        <f t="shared" si="88"/>
        <v/>
      </c>
      <c r="B317" s="56" t="str">
        <f t="shared" ca="1" si="89"/>
        <v/>
      </c>
      <c r="C317" s="30" t="str">
        <f t="shared" si="90"/>
        <v/>
      </c>
      <c r="D317" s="10" t="str">
        <f t="shared" si="91"/>
        <v/>
      </c>
      <c r="E317" s="25" t="str">
        <f t="shared" si="104"/>
        <v/>
      </c>
      <c r="F317" s="31" t="str">
        <f t="shared" si="105"/>
        <v/>
      </c>
      <c r="G317" s="31" t="str">
        <f t="shared" si="106"/>
        <v/>
      </c>
      <c r="H317" s="26" t="str">
        <f t="shared" si="107"/>
        <v/>
      </c>
      <c r="I317" s="25" t="str">
        <f t="shared" si="108"/>
        <v/>
      </c>
      <c r="K317" s="27" t="str">
        <f t="shared" si="109"/>
        <v/>
      </c>
      <c r="L317" s="28" t="str">
        <f t="shared" si="92"/>
        <v/>
      </c>
      <c r="M317" s="29" t="str">
        <f t="shared" si="93"/>
        <v/>
      </c>
      <c r="N317" s="28" t="str">
        <f t="shared" si="94"/>
        <v/>
      </c>
      <c r="O317" s="29" t="str">
        <f t="shared" si="95"/>
        <v/>
      </c>
      <c r="P317" s="28" t="str">
        <f t="shared" si="96"/>
        <v/>
      </c>
      <c r="Q317" s="29" t="str">
        <f t="shared" si="97"/>
        <v/>
      </c>
      <c r="R317" s="28" t="str">
        <f t="shared" si="98"/>
        <v/>
      </c>
      <c r="S317" s="29" t="str">
        <f t="shared" si="99"/>
        <v/>
      </c>
      <c r="T317" s="28" t="str">
        <f t="shared" si="100"/>
        <v/>
      </c>
      <c r="U317" s="29" t="str">
        <f t="shared" si="101"/>
        <v/>
      </c>
      <c r="V317" s="28" t="str">
        <f t="shared" si="102"/>
        <v/>
      </c>
      <c r="W317" s="29" t="str">
        <f t="shared" si="103"/>
        <v/>
      </c>
    </row>
    <row r="318" spans="1:23" x14ac:dyDescent="0.25">
      <c r="A318" s="14" t="str">
        <f t="shared" si="88"/>
        <v/>
      </c>
      <c r="B318" s="56" t="str">
        <f t="shared" ca="1" si="89"/>
        <v/>
      </c>
      <c r="C318" s="30" t="str">
        <f t="shared" si="90"/>
        <v/>
      </c>
      <c r="D318" s="10" t="str">
        <f t="shared" si="91"/>
        <v/>
      </c>
      <c r="E318" s="25" t="str">
        <f t="shared" si="104"/>
        <v/>
      </c>
      <c r="F318" s="31" t="str">
        <f t="shared" si="105"/>
        <v/>
      </c>
      <c r="G318" s="31" t="str">
        <f t="shared" si="106"/>
        <v/>
      </c>
      <c r="H318" s="26" t="str">
        <f t="shared" si="107"/>
        <v/>
      </c>
      <c r="I318" s="25" t="str">
        <f t="shared" si="108"/>
        <v/>
      </c>
      <c r="K318" s="27" t="str">
        <f t="shared" si="109"/>
        <v/>
      </c>
      <c r="L318" s="28" t="str">
        <f t="shared" si="92"/>
        <v/>
      </c>
      <c r="M318" s="29" t="str">
        <f t="shared" si="93"/>
        <v/>
      </c>
      <c r="N318" s="28" t="str">
        <f t="shared" si="94"/>
        <v/>
      </c>
      <c r="O318" s="29" t="str">
        <f t="shared" si="95"/>
        <v/>
      </c>
      <c r="P318" s="28" t="str">
        <f t="shared" si="96"/>
        <v/>
      </c>
      <c r="Q318" s="29" t="str">
        <f t="shared" si="97"/>
        <v/>
      </c>
      <c r="R318" s="28" t="str">
        <f t="shared" si="98"/>
        <v/>
      </c>
      <c r="S318" s="29" t="str">
        <f t="shared" si="99"/>
        <v/>
      </c>
      <c r="T318" s="28" t="str">
        <f t="shared" si="100"/>
        <v/>
      </c>
      <c r="U318" s="29" t="str">
        <f t="shared" si="101"/>
        <v/>
      </c>
      <c r="V318" s="28" t="str">
        <f t="shared" si="102"/>
        <v/>
      </c>
      <c r="W318" s="29" t="str">
        <f t="shared" si="103"/>
        <v/>
      </c>
    </row>
    <row r="319" spans="1:23" x14ac:dyDescent="0.25">
      <c r="A319" s="14" t="str">
        <f t="shared" si="88"/>
        <v/>
      </c>
      <c r="B319" s="56" t="str">
        <f t="shared" ca="1" si="89"/>
        <v/>
      </c>
      <c r="C319" s="30" t="str">
        <f t="shared" si="90"/>
        <v/>
      </c>
      <c r="D319" s="10" t="str">
        <f t="shared" si="91"/>
        <v/>
      </c>
      <c r="E319" s="25" t="str">
        <f t="shared" si="104"/>
        <v/>
      </c>
      <c r="F319" s="31" t="str">
        <f t="shared" si="105"/>
        <v/>
      </c>
      <c r="G319" s="31" t="str">
        <f t="shared" si="106"/>
        <v/>
      </c>
      <c r="H319" s="26" t="str">
        <f t="shared" si="107"/>
        <v/>
      </c>
      <c r="I319" s="25" t="str">
        <f t="shared" si="108"/>
        <v/>
      </c>
      <c r="K319" s="27" t="str">
        <f t="shared" si="109"/>
        <v/>
      </c>
      <c r="L319" s="28" t="str">
        <f t="shared" si="92"/>
        <v/>
      </c>
      <c r="M319" s="29" t="str">
        <f t="shared" si="93"/>
        <v/>
      </c>
      <c r="N319" s="28" t="str">
        <f t="shared" si="94"/>
        <v/>
      </c>
      <c r="O319" s="29" t="str">
        <f t="shared" si="95"/>
        <v/>
      </c>
      <c r="P319" s="28" t="str">
        <f t="shared" si="96"/>
        <v/>
      </c>
      <c r="Q319" s="29" t="str">
        <f t="shared" si="97"/>
        <v/>
      </c>
      <c r="R319" s="28" t="str">
        <f t="shared" si="98"/>
        <v/>
      </c>
      <c r="S319" s="29" t="str">
        <f t="shared" si="99"/>
        <v/>
      </c>
      <c r="T319" s="28" t="str">
        <f t="shared" si="100"/>
        <v/>
      </c>
      <c r="U319" s="29" t="str">
        <f t="shared" si="101"/>
        <v/>
      </c>
      <c r="V319" s="28" t="str">
        <f t="shared" si="102"/>
        <v/>
      </c>
      <c r="W319" s="29" t="str">
        <f t="shared" si="103"/>
        <v/>
      </c>
    </row>
    <row r="320" spans="1:23" x14ac:dyDescent="0.25">
      <c r="A320" s="14" t="str">
        <f t="shared" si="88"/>
        <v/>
      </c>
      <c r="B320" s="56" t="str">
        <f t="shared" ca="1" si="89"/>
        <v/>
      </c>
      <c r="C320" s="30" t="str">
        <f t="shared" si="90"/>
        <v/>
      </c>
      <c r="D320" s="10" t="str">
        <f t="shared" si="91"/>
        <v/>
      </c>
      <c r="E320" s="25" t="str">
        <f t="shared" si="104"/>
        <v/>
      </c>
      <c r="F320" s="31" t="str">
        <f t="shared" si="105"/>
        <v/>
      </c>
      <c r="G320" s="31" t="str">
        <f t="shared" si="106"/>
        <v/>
      </c>
      <c r="H320" s="26" t="str">
        <f t="shared" si="107"/>
        <v/>
      </c>
      <c r="I320" s="25" t="str">
        <f t="shared" si="108"/>
        <v/>
      </c>
      <c r="K320" s="27" t="str">
        <f t="shared" si="109"/>
        <v/>
      </c>
      <c r="L320" s="28" t="str">
        <f t="shared" si="92"/>
        <v/>
      </c>
      <c r="M320" s="29" t="str">
        <f t="shared" si="93"/>
        <v/>
      </c>
      <c r="N320" s="28" t="str">
        <f t="shared" si="94"/>
        <v/>
      </c>
      <c r="O320" s="29" t="str">
        <f t="shared" si="95"/>
        <v/>
      </c>
      <c r="P320" s="28" t="str">
        <f t="shared" si="96"/>
        <v/>
      </c>
      <c r="Q320" s="29" t="str">
        <f t="shared" si="97"/>
        <v/>
      </c>
      <c r="R320" s="28" t="str">
        <f t="shared" si="98"/>
        <v/>
      </c>
      <c r="S320" s="29" t="str">
        <f t="shared" si="99"/>
        <v/>
      </c>
      <c r="T320" s="28" t="str">
        <f t="shared" si="100"/>
        <v/>
      </c>
      <c r="U320" s="29" t="str">
        <f t="shared" si="101"/>
        <v/>
      </c>
      <c r="V320" s="28" t="str">
        <f t="shared" si="102"/>
        <v/>
      </c>
      <c r="W320" s="29" t="str">
        <f t="shared" si="103"/>
        <v/>
      </c>
    </row>
    <row r="321" spans="1:23" x14ac:dyDescent="0.25">
      <c r="A321" s="14" t="str">
        <f t="shared" si="88"/>
        <v/>
      </c>
      <c r="B321" s="56" t="str">
        <f t="shared" ca="1" si="89"/>
        <v/>
      </c>
      <c r="C321" s="30" t="str">
        <f t="shared" si="90"/>
        <v/>
      </c>
      <c r="D321" s="10" t="str">
        <f t="shared" si="91"/>
        <v/>
      </c>
      <c r="E321" s="25" t="str">
        <f t="shared" si="104"/>
        <v/>
      </c>
      <c r="F321" s="31" t="str">
        <f t="shared" si="105"/>
        <v/>
      </c>
      <c r="G321" s="31" t="str">
        <f t="shared" si="106"/>
        <v/>
      </c>
      <c r="H321" s="26" t="str">
        <f t="shared" si="107"/>
        <v/>
      </c>
      <c r="I321" s="25" t="str">
        <f t="shared" si="108"/>
        <v/>
      </c>
      <c r="K321" s="27" t="str">
        <f t="shared" si="109"/>
        <v/>
      </c>
      <c r="L321" s="28" t="str">
        <f t="shared" si="92"/>
        <v/>
      </c>
      <c r="M321" s="29" t="str">
        <f t="shared" si="93"/>
        <v/>
      </c>
      <c r="N321" s="28" t="str">
        <f t="shared" si="94"/>
        <v/>
      </c>
      <c r="O321" s="29" t="str">
        <f t="shared" si="95"/>
        <v/>
      </c>
      <c r="P321" s="28" t="str">
        <f t="shared" si="96"/>
        <v/>
      </c>
      <c r="Q321" s="29" t="str">
        <f t="shared" si="97"/>
        <v/>
      </c>
      <c r="R321" s="28" t="str">
        <f t="shared" si="98"/>
        <v/>
      </c>
      <c r="S321" s="29" t="str">
        <f t="shared" si="99"/>
        <v/>
      </c>
      <c r="T321" s="28" t="str">
        <f t="shared" si="100"/>
        <v/>
      </c>
      <c r="U321" s="29" t="str">
        <f t="shared" si="101"/>
        <v/>
      </c>
      <c r="V321" s="28" t="str">
        <f t="shared" si="102"/>
        <v/>
      </c>
      <c r="W321" s="29" t="str">
        <f t="shared" si="103"/>
        <v/>
      </c>
    </row>
    <row r="322" spans="1:23" x14ac:dyDescent="0.25">
      <c r="A322" s="14" t="str">
        <f t="shared" si="88"/>
        <v/>
      </c>
      <c r="B322" s="56" t="str">
        <f t="shared" ca="1" si="89"/>
        <v/>
      </c>
      <c r="C322" s="30" t="str">
        <f t="shared" si="90"/>
        <v/>
      </c>
      <c r="D322" s="10" t="str">
        <f t="shared" si="91"/>
        <v/>
      </c>
      <c r="E322" s="25" t="str">
        <f t="shared" si="104"/>
        <v/>
      </c>
      <c r="F322" s="31" t="str">
        <f t="shared" si="105"/>
        <v/>
      </c>
      <c r="G322" s="31" t="str">
        <f t="shared" si="106"/>
        <v/>
      </c>
      <c r="H322" s="26" t="str">
        <f t="shared" si="107"/>
        <v/>
      </c>
      <c r="I322" s="25" t="str">
        <f t="shared" si="108"/>
        <v/>
      </c>
      <c r="K322" s="27" t="str">
        <f t="shared" si="109"/>
        <v/>
      </c>
      <c r="L322" s="28" t="str">
        <f t="shared" si="92"/>
        <v/>
      </c>
      <c r="M322" s="29" t="str">
        <f t="shared" si="93"/>
        <v/>
      </c>
      <c r="N322" s="28" t="str">
        <f t="shared" si="94"/>
        <v/>
      </c>
      <c r="O322" s="29" t="str">
        <f t="shared" si="95"/>
        <v/>
      </c>
      <c r="P322" s="28" t="str">
        <f t="shared" si="96"/>
        <v/>
      </c>
      <c r="Q322" s="29" t="str">
        <f t="shared" si="97"/>
        <v/>
      </c>
      <c r="R322" s="28" t="str">
        <f t="shared" si="98"/>
        <v/>
      </c>
      <c r="S322" s="29" t="str">
        <f t="shared" si="99"/>
        <v/>
      </c>
      <c r="T322" s="28" t="str">
        <f t="shared" si="100"/>
        <v/>
      </c>
      <c r="U322" s="29" t="str">
        <f t="shared" si="101"/>
        <v/>
      </c>
      <c r="V322" s="28" t="str">
        <f t="shared" si="102"/>
        <v/>
      </c>
      <c r="W322" s="29" t="str">
        <f t="shared" si="103"/>
        <v/>
      </c>
    </row>
    <row r="323" spans="1:23" x14ac:dyDescent="0.25">
      <c r="A323" s="14" t="str">
        <f t="shared" si="88"/>
        <v/>
      </c>
      <c r="B323" s="56" t="str">
        <f t="shared" ca="1" si="89"/>
        <v/>
      </c>
      <c r="C323" s="30" t="str">
        <f t="shared" si="90"/>
        <v/>
      </c>
      <c r="D323" s="10" t="str">
        <f t="shared" si="91"/>
        <v/>
      </c>
      <c r="E323" s="25" t="str">
        <f t="shared" si="104"/>
        <v/>
      </c>
      <c r="F323" s="31" t="str">
        <f t="shared" si="105"/>
        <v/>
      </c>
      <c r="G323" s="31" t="str">
        <f t="shared" si="106"/>
        <v/>
      </c>
      <c r="H323" s="26" t="str">
        <f t="shared" si="107"/>
        <v/>
      </c>
      <c r="I323" s="25" t="str">
        <f t="shared" si="108"/>
        <v/>
      </c>
      <c r="K323" s="27" t="str">
        <f t="shared" si="109"/>
        <v/>
      </c>
      <c r="L323" s="28" t="str">
        <f t="shared" si="92"/>
        <v/>
      </c>
      <c r="M323" s="29" t="str">
        <f t="shared" si="93"/>
        <v/>
      </c>
      <c r="N323" s="28" t="str">
        <f t="shared" si="94"/>
        <v/>
      </c>
      <c r="O323" s="29" t="str">
        <f t="shared" si="95"/>
        <v/>
      </c>
      <c r="P323" s="28" t="str">
        <f t="shared" si="96"/>
        <v/>
      </c>
      <c r="Q323" s="29" t="str">
        <f t="shared" si="97"/>
        <v/>
      </c>
      <c r="R323" s="28" t="str">
        <f t="shared" si="98"/>
        <v/>
      </c>
      <c r="S323" s="29" t="str">
        <f t="shared" si="99"/>
        <v/>
      </c>
      <c r="T323" s="28" t="str">
        <f t="shared" si="100"/>
        <v/>
      </c>
      <c r="U323" s="29" t="str">
        <f t="shared" si="101"/>
        <v/>
      </c>
      <c r="V323" s="28" t="str">
        <f t="shared" si="102"/>
        <v/>
      </c>
      <c r="W323" s="29" t="str">
        <f t="shared" si="103"/>
        <v/>
      </c>
    </row>
    <row r="324" spans="1:23" x14ac:dyDescent="0.25">
      <c r="A324" s="14" t="str">
        <f t="shared" si="88"/>
        <v/>
      </c>
      <c r="B324" s="56" t="str">
        <f t="shared" ca="1" si="89"/>
        <v/>
      </c>
      <c r="C324" s="30" t="str">
        <f t="shared" si="90"/>
        <v/>
      </c>
      <c r="D324" s="10" t="str">
        <f t="shared" si="91"/>
        <v/>
      </c>
      <c r="E324" s="25" t="str">
        <f t="shared" si="104"/>
        <v/>
      </c>
      <c r="F324" s="31" t="str">
        <f t="shared" si="105"/>
        <v/>
      </c>
      <c r="G324" s="31" t="str">
        <f t="shared" si="106"/>
        <v/>
      </c>
      <c r="H324" s="26" t="str">
        <f t="shared" si="107"/>
        <v/>
      </c>
      <c r="I324" s="25" t="str">
        <f t="shared" si="108"/>
        <v/>
      </c>
      <c r="K324" s="27" t="str">
        <f t="shared" si="109"/>
        <v/>
      </c>
      <c r="L324" s="28" t="str">
        <f t="shared" si="92"/>
        <v/>
      </c>
      <c r="M324" s="29" t="str">
        <f t="shared" si="93"/>
        <v/>
      </c>
      <c r="N324" s="28" t="str">
        <f t="shared" si="94"/>
        <v/>
      </c>
      <c r="O324" s="29" t="str">
        <f t="shared" si="95"/>
        <v/>
      </c>
      <c r="P324" s="28" t="str">
        <f t="shared" si="96"/>
        <v/>
      </c>
      <c r="Q324" s="29" t="str">
        <f t="shared" si="97"/>
        <v/>
      </c>
      <c r="R324" s="28" t="str">
        <f t="shared" si="98"/>
        <v/>
      </c>
      <c r="S324" s="29" t="str">
        <f t="shared" si="99"/>
        <v/>
      </c>
      <c r="T324" s="28" t="str">
        <f t="shared" si="100"/>
        <v/>
      </c>
      <c r="U324" s="29" t="str">
        <f t="shared" si="101"/>
        <v/>
      </c>
      <c r="V324" s="28" t="str">
        <f t="shared" si="102"/>
        <v/>
      </c>
      <c r="W324" s="29" t="str">
        <f t="shared" si="103"/>
        <v/>
      </c>
    </row>
    <row r="325" spans="1:23" x14ac:dyDescent="0.25">
      <c r="A325" s="14" t="str">
        <f t="shared" ref="A325:A388" si="110">IF(A324&lt;term*12,A324+1,"")</f>
        <v/>
      </c>
      <c r="B325" s="56" t="str">
        <f t="shared" ref="B325:B388" ca="1" si="111">IF(B324="","",IF(B324&lt;DateLastRepay,EDATE(Date1stRepay,A324),""))</f>
        <v/>
      </c>
      <c r="C325" s="30" t="str">
        <f t="shared" ref="C325:C388" si="112">IF(A325="","",IF(A324=FixedEnd1,SVR,C324))</f>
        <v/>
      </c>
      <c r="D325" s="10" t="str">
        <f t="shared" ref="D325:D388" si="113">IF(A325="","",IF(A324=FixedEnd1,TRUNC(PMT(((1+C325/4)^(1/3))-1,(term*12-FixedEnd1),I324,0,0),2),""))</f>
        <v/>
      </c>
      <c r="E325" s="25" t="str">
        <f t="shared" si="104"/>
        <v/>
      </c>
      <c r="F325" s="31" t="str">
        <f t="shared" si="105"/>
        <v/>
      </c>
      <c r="G325" s="31" t="str">
        <f t="shared" si="106"/>
        <v/>
      </c>
      <c r="H325" s="26" t="str">
        <f t="shared" si="107"/>
        <v/>
      </c>
      <c r="I325" s="25" t="str">
        <f t="shared" si="108"/>
        <v/>
      </c>
      <c r="K325" s="27" t="str">
        <f t="shared" si="109"/>
        <v/>
      </c>
      <c r="L325" s="28" t="str">
        <f t="shared" ref="L325:L388" si="114">IF($A325="","",($E325)*(L$3^-$K325))</f>
        <v/>
      </c>
      <c r="M325" s="29" t="str">
        <f t="shared" ref="M325:M388" si="115">IF($A325="","",$K325*($E325*(L$3^-($K325-1))))</f>
        <v/>
      </c>
      <c r="N325" s="28" t="str">
        <f t="shared" ref="N325:N388" si="116">IF($A325="","",($E325)*(N$3^-$K325))</f>
        <v/>
      </c>
      <c r="O325" s="29" t="str">
        <f t="shared" ref="O325:O388" si="117">IF($A325="","",$K325*($E325)*(N$3^-($K325-1)))</f>
        <v/>
      </c>
      <c r="P325" s="28" t="str">
        <f t="shared" ref="P325:P388" si="118">IF($A325="","",($E325)*(P$3^-$K325))</f>
        <v/>
      </c>
      <c r="Q325" s="29" t="str">
        <f t="shared" ref="Q325:Q388" si="119">IF($A325="","",$K325*($E325)*(P$3^-($K325-1)))</f>
        <v/>
      </c>
      <c r="R325" s="28" t="str">
        <f t="shared" ref="R325:R388" si="120">IF($A325="","",($E325)*(R$3^-$K325))</f>
        <v/>
      </c>
      <c r="S325" s="29" t="str">
        <f t="shared" ref="S325:S388" si="121">IF($A325="","",$K325*($E325)*(R$3^-($K325-1)))</f>
        <v/>
      </c>
      <c r="T325" s="28" t="str">
        <f t="shared" ref="T325:T388" si="122">IF($A325="","",($E325)*(T$3^-$K325))</f>
        <v/>
      </c>
      <c r="U325" s="29" t="str">
        <f t="shared" ref="U325:U388" si="123">IF($A325="","",$K325*($E325)*(T$3^-($K325-1)))</f>
        <v/>
      </c>
      <c r="V325" s="28" t="str">
        <f t="shared" ref="V325:V388" si="124">IF($A325="","",($E325)*(V$3^-$K325))</f>
        <v/>
      </c>
      <c r="W325" s="29" t="str">
        <f t="shared" ref="W325:W388" si="125">IF($A325="","",$K325*($E325)*(V$3^-($K325-1)))</f>
        <v/>
      </c>
    </row>
    <row r="326" spans="1:23" x14ac:dyDescent="0.25">
      <c r="A326" s="14" t="str">
        <f t="shared" si="110"/>
        <v/>
      </c>
      <c r="B326" s="56" t="str">
        <f t="shared" ca="1" si="111"/>
        <v/>
      </c>
      <c r="C326" s="30" t="str">
        <f t="shared" si="112"/>
        <v/>
      </c>
      <c r="D326" s="10" t="str">
        <f t="shared" si="113"/>
        <v/>
      </c>
      <c r="E326" s="25" t="str">
        <f t="shared" ref="E326:E389" si="126">IF(A326="","",IF(D326="",IF(A327="",-(I325+G326)+FeeFinal,E325),D326))</f>
        <v/>
      </c>
      <c r="F326" s="31" t="str">
        <f t="shared" ref="F326:F389" si="127">IF(A326="","",ROUND(I325*C326/12,2))</f>
        <v/>
      </c>
      <c r="G326" s="31" t="str">
        <f t="shared" ref="G326:G389" si="128">IF(A326="","",IF(H325="Y",F326,G325+F326))</f>
        <v/>
      </c>
      <c r="H326" s="26" t="str">
        <f t="shared" ref="H326:H389" si="129">IF(A326="","",IF(MOD(MONTH(B326),3)=0,"Y",""))</f>
        <v/>
      </c>
      <c r="I326" s="25" t="str">
        <f t="shared" ref="I326:I389" si="130">IF(A326="","",IF(H326="Y",I325+E326+G326,I325+E326))</f>
        <v/>
      </c>
      <c r="K326" s="27" t="str">
        <f t="shared" ref="K326:K389" si="131">IF(A326="","",A326/12)</f>
        <v/>
      </c>
      <c r="L326" s="28" t="str">
        <f t="shared" si="114"/>
        <v/>
      </c>
      <c r="M326" s="29" t="str">
        <f t="shared" si="115"/>
        <v/>
      </c>
      <c r="N326" s="28" t="str">
        <f t="shared" si="116"/>
        <v/>
      </c>
      <c r="O326" s="29" t="str">
        <f t="shared" si="117"/>
        <v/>
      </c>
      <c r="P326" s="28" t="str">
        <f t="shared" si="118"/>
        <v/>
      </c>
      <c r="Q326" s="29" t="str">
        <f t="shared" si="119"/>
        <v/>
      </c>
      <c r="R326" s="28" t="str">
        <f t="shared" si="120"/>
        <v/>
      </c>
      <c r="S326" s="29" t="str">
        <f t="shared" si="121"/>
        <v/>
      </c>
      <c r="T326" s="28" t="str">
        <f t="shared" si="122"/>
        <v/>
      </c>
      <c r="U326" s="29" t="str">
        <f t="shared" si="123"/>
        <v/>
      </c>
      <c r="V326" s="28" t="str">
        <f t="shared" si="124"/>
        <v/>
      </c>
      <c r="W326" s="29" t="str">
        <f t="shared" si="125"/>
        <v/>
      </c>
    </row>
    <row r="327" spans="1:23" x14ac:dyDescent="0.25">
      <c r="A327" s="14" t="str">
        <f t="shared" si="110"/>
        <v/>
      </c>
      <c r="B327" s="56" t="str">
        <f t="shared" ca="1" si="111"/>
        <v/>
      </c>
      <c r="C327" s="30" t="str">
        <f t="shared" si="112"/>
        <v/>
      </c>
      <c r="D327" s="10" t="str">
        <f t="shared" si="113"/>
        <v/>
      </c>
      <c r="E327" s="25" t="str">
        <f t="shared" si="126"/>
        <v/>
      </c>
      <c r="F327" s="31" t="str">
        <f t="shared" si="127"/>
        <v/>
      </c>
      <c r="G327" s="31" t="str">
        <f t="shared" si="128"/>
        <v/>
      </c>
      <c r="H327" s="26" t="str">
        <f t="shared" si="129"/>
        <v/>
      </c>
      <c r="I327" s="25" t="str">
        <f t="shared" si="130"/>
        <v/>
      </c>
      <c r="K327" s="27" t="str">
        <f t="shared" si="131"/>
        <v/>
      </c>
      <c r="L327" s="28" t="str">
        <f t="shared" si="114"/>
        <v/>
      </c>
      <c r="M327" s="29" t="str">
        <f t="shared" si="115"/>
        <v/>
      </c>
      <c r="N327" s="28" t="str">
        <f t="shared" si="116"/>
        <v/>
      </c>
      <c r="O327" s="29" t="str">
        <f t="shared" si="117"/>
        <v/>
      </c>
      <c r="P327" s="28" t="str">
        <f t="shared" si="118"/>
        <v/>
      </c>
      <c r="Q327" s="29" t="str">
        <f t="shared" si="119"/>
        <v/>
      </c>
      <c r="R327" s="28" t="str">
        <f t="shared" si="120"/>
        <v/>
      </c>
      <c r="S327" s="29" t="str">
        <f t="shared" si="121"/>
        <v/>
      </c>
      <c r="T327" s="28" t="str">
        <f t="shared" si="122"/>
        <v/>
      </c>
      <c r="U327" s="29" t="str">
        <f t="shared" si="123"/>
        <v/>
      </c>
      <c r="V327" s="28" t="str">
        <f t="shared" si="124"/>
        <v/>
      </c>
      <c r="W327" s="29" t="str">
        <f t="shared" si="125"/>
        <v/>
      </c>
    </row>
    <row r="328" spans="1:23" x14ac:dyDescent="0.25">
      <c r="A328" s="14" t="str">
        <f t="shared" si="110"/>
        <v/>
      </c>
      <c r="B328" s="56" t="str">
        <f t="shared" ca="1" si="111"/>
        <v/>
      </c>
      <c r="C328" s="30" t="str">
        <f t="shared" si="112"/>
        <v/>
      </c>
      <c r="D328" s="10" t="str">
        <f t="shared" si="113"/>
        <v/>
      </c>
      <c r="E328" s="25" t="str">
        <f t="shared" si="126"/>
        <v/>
      </c>
      <c r="F328" s="31" t="str">
        <f t="shared" si="127"/>
        <v/>
      </c>
      <c r="G328" s="31" t="str">
        <f t="shared" si="128"/>
        <v/>
      </c>
      <c r="H328" s="26" t="str">
        <f t="shared" si="129"/>
        <v/>
      </c>
      <c r="I328" s="25" t="str">
        <f t="shared" si="130"/>
        <v/>
      </c>
      <c r="K328" s="27" t="str">
        <f t="shared" si="131"/>
        <v/>
      </c>
      <c r="L328" s="28" t="str">
        <f t="shared" si="114"/>
        <v/>
      </c>
      <c r="M328" s="29" t="str">
        <f t="shared" si="115"/>
        <v/>
      </c>
      <c r="N328" s="28" t="str">
        <f t="shared" si="116"/>
        <v/>
      </c>
      <c r="O328" s="29" t="str">
        <f t="shared" si="117"/>
        <v/>
      </c>
      <c r="P328" s="28" t="str">
        <f t="shared" si="118"/>
        <v/>
      </c>
      <c r="Q328" s="29" t="str">
        <f t="shared" si="119"/>
        <v/>
      </c>
      <c r="R328" s="28" t="str">
        <f t="shared" si="120"/>
        <v/>
      </c>
      <c r="S328" s="29" t="str">
        <f t="shared" si="121"/>
        <v/>
      </c>
      <c r="T328" s="28" t="str">
        <f t="shared" si="122"/>
        <v/>
      </c>
      <c r="U328" s="29" t="str">
        <f t="shared" si="123"/>
        <v/>
      </c>
      <c r="V328" s="28" t="str">
        <f t="shared" si="124"/>
        <v/>
      </c>
      <c r="W328" s="29" t="str">
        <f t="shared" si="125"/>
        <v/>
      </c>
    </row>
    <row r="329" spans="1:23" x14ac:dyDescent="0.25">
      <c r="A329" s="14" t="str">
        <f t="shared" si="110"/>
        <v/>
      </c>
      <c r="B329" s="56" t="str">
        <f t="shared" ca="1" si="111"/>
        <v/>
      </c>
      <c r="C329" s="30" t="str">
        <f t="shared" si="112"/>
        <v/>
      </c>
      <c r="D329" s="10" t="str">
        <f t="shared" si="113"/>
        <v/>
      </c>
      <c r="E329" s="25" t="str">
        <f t="shared" si="126"/>
        <v/>
      </c>
      <c r="F329" s="31" t="str">
        <f t="shared" si="127"/>
        <v/>
      </c>
      <c r="G329" s="31" t="str">
        <f t="shared" si="128"/>
        <v/>
      </c>
      <c r="H329" s="26" t="str">
        <f t="shared" si="129"/>
        <v/>
      </c>
      <c r="I329" s="25" t="str">
        <f t="shared" si="130"/>
        <v/>
      </c>
      <c r="K329" s="27" t="str">
        <f t="shared" si="131"/>
        <v/>
      </c>
      <c r="L329" s="28" t="str">
        <f t="shared" si="114"/>
        <v/>
      </c>
      <c r="M329" s="29" t="str">
        <f t="shared" si="115"/>
        <v/>
      </c>
      <c r="N329" s="28" t="str">
        <f t="shared" si="116"/>
        <v/>
      </c>
      <c r="O329" s="29" t="str">
        <f t="shared" si="117"/>
        <v/>
      </c>
      <c r="P329" s="28" t="str">
        <f t="shared" si="118"/>
        <v/>
      </c>
      <c r="Q329" s="29" t="str">
        <f t="shared" si="119"/>
        <v/>
      </c>
      <c r="R329" s="28" t="str">
        <f t="shared" si="120"/>
        <v/>
      </c>
      <c r="S329" s="29" t="str">
        <f t="shared" si="121"/>
        <v/>
      </c>
      <c r="T329" s="28" t="str">
        <f t="shared" si="122"/>
        <v/>
      </c>
      <c r="U329" s="29" t="str">
        <f t="shared" si="123"/>
        <v/>
      </c>
      <c r="V329" s="28" t="str">
        <f t="shared" si="124"/>
        <v/>
      </c>
      <c r="W329" s="29" t="str">
        <f t="shared" si="125"/>
        <v/>
      </c>
    </row>
    <row r="330" spans="1:23" x14ac:dyDescent="0.25">
      <c r="A330" s="14" t="str">
        <f t="shared" si="110"/>
        <v/>
      </c>
      <c r="B330" s="56" t="str">
        <f t="shared" ca="1" si="111"/>
        <v/>
      </c>
      <c r="C330" s="30" t="str">
        <f t="shared" si="112"/>
        <v/>
      </c>
      <c r="D330" s="10" t="str">
        <f t="shared" si="113"/>
        <v/>
      </c>
      <c r="E330" s="25" t="str">
        <f t="shared" si="126"/>
        <v/>
      </c>
      <c r="F330" s="31" t="str">
        <f t="shared" si="127"/>
        <v/>
      </c>
      <c r="G330" s="31" t="str">
        <f t="shared" si="128"/>
        <v/>
      </c>
      <c r="H330" s="26" t="str">
        <f t="shared" si="129"/>
        <v/>
      </c>
      <c r="I330" s="25" t="str">
        <f t="shared" si="130"/>
        <v/>
      </c>
      <c r="K330" s="27" t="str">
        <f t="shared" si="131"/>
        <v/>
      </c>
      <c r="L330" s="28" t="str">
        <f t="shared" si="114"/>
        <v/>
      </c>
      <c r="M330" s="29" t="str">
        <f t="shared" si="115"/>
        <v/>
      </c>
      <c r="N330" s="28" t="str">
        <f t="shared" si="116"/>
        <v/>
      </c>
      <c r="O330" s="29" t="str">
        <f t="shared" si="117"/>
        <v/>
      </c>
      <c r="P330" s="28" t="str">
        <f t="shared" si="118"/>
        <v/>
      </c>
      <c r="Q330" s="29" t="str">
        <f t="shared" si="119"/>
        <v/>
      </c>
      <c r="R330" s="28" t="str">
        <f t="shared" si="120"/>
        <v/>
      </c>
      <c r="S330" s="29" t="str">
        <f t="shared" si="121"/>
        <v/>
      </c>
      <c r="T330" s="28" t="str">
        <f t="shared" si="122"/>
        <v/>
      </c>
      <c r="U330" s="29" t="str">
        <f t="shared" si="123"/>
        <v/>
      </c>
      <c r="V330" s="28" t="str">
        <f t="shared" si="124"/>
        <v/>
      </c>
      <c r="W330" s="29" t="str">
        <f t="shared" si="125"/>
        <v/>
      </c>
    </row>
    <row r="331" spans="1:23" x14ac:dyDescent="0.25">
      <c r="A331" s="14" t="str">
        <f t="shared" si="110"/>
        <v/>
      </c>
      <c r="B331" s="56" t="str">
        <f t="shared" ca="1" si="111"/>
        <v/>
      </c>
      <c r="C331" s="30" t="str">
        <f t="shared" si="112"/>
        <v/>
      </c>
      <c r="D331" s="10" t="str">
        <f t="shared" si="113"/>
        <v/>
      </c>
      <c r="E331" s="25" t="str">
        <f t="shared" si="126"/>
        <v/>
      </c>
      <c r="F331" s="31" t="str">
        <f t="shared" si="127"/>
        <v/>
      </c>
      <c r="G331" s="31" t="str">
        <f t="shared" si="128"/>
        <v/>
      </c>
      <c r="H331" s="26" t="str">
        <f t="shared" si="129"/>
        <v/>
      </c>
      <c r="I331" s="25" t="str">
        <f t="shared" si="130"/>
        <v/>
      </c>
      <c r="K331" s="27" t="str">
        <f t="shared" si="131"/>
        <v/>
      </c>
      <c r="L331" s="28" t="str">
        <f t="shared" si="114"/>
        <v/>
      </c>
      <c r="M331" s="29" t="str">
        <f t="shared" si="115"/>
        <v/>
      </c>
      <c r="N331" s="28" t="str">
        <f t="shared" si="116"/>
        <v/>
      </c>
      <c r="O331" s="29" t="str">
        <f t="shared" si="117"/>
        <v/>
      </c>
      <c r="P331" s="28" t="str">
        <f t="shared" si="118"/>
        <v/>
      </c>
      <c r="Q331" s="29" t="str">
        <f t="shared" si="119"/>
        <v/>
      </c>
      <c r="R331" s="28" t="str">
        <f t="shared" si="120"/>
        <v/>
      </c>
      <c r="S331" s="29" t="str">
        <f t="shared" si="121"/>
        <v/>
      </c>
      <c r="T331" s="28" t="str">
        <f t="shared" si="122"/>
        <v/>
      </c>
      <c r="U331" s="29" t="str">
        <f t="shared" si="123"/>
        <v/>
      </c>
      <c r="V331" s="28" t="str">
        <f t="shared" si="124"/>
        <v/>
      </c>
      <c r="W331" s="29" t="str">
        <f t="shared" si="125"/>
        <v/>
      </c>
    </row>
    <row r="332" spans="1:23" x14ac:dyDescent="0.25">
      <c r="A332" s="14" t="str">
        <f t="shared" si="110"/>
        <v/>
      </c>
      <c r="B332" s="56" t="str">
        <f t="shared" ca="1" si="111"/>
        <v/>
      </c>
      <c r="C332" s="30" t="str">
        <f t="shared" si="112"/>
        <v/>
      </c>
      <c r="D332" s="10" t="str">
        <f t="shared" si="113"/>
        <v/>
      </c>
      <c r="E332" s="25" t="str">
        <f t="shared" si="126"/>
        <v/>
      </c>
      <c r="F332" s="31" t="str">
        <f t="shared" si="127"/>
        <v/>
      </c>
      <c r="G332" s="31" t="str">
        <f t="shared" si="128"/>
        <v/>
      </c>
      <c r="H332" s="26" t="str">
        <f t="shared" si="129"/>
        <v/>
      </c>
      <c r="I332" s="25" t="str">
        <f t="shared" si="130"/>
        <v/>
      </c>
      <c r="K332" s="27" t="str">
        <f t="shared" si="131"/>
        <v/>
      </c>
      <c r="L332" s="28" t="str">
        <f t="shared" si="114"/>
        <v/>
      </c>
      <c r="M332" s="29" t="str">
        <f t="shared" si="115"/>
        <v/>
      </c>
      <c r="N332" s="28" t="str">
        <f t="shared" si="116"/>
        <v/>
      </c>
      <c r="O332" s="29" t="str">
        <f t="shared" si="117"/>
        <v/>
      </c>
      <c r="P332" s="28" t="str">
        <f t="shared" si="118"/>
        <v/>
      </c>
      <c r="Q332" s="29" t="str">
        <f t="shared" si="119"/>
        <v/>
      </c>
      <c r="R332" s="28" t="str">
        <f t="shared" si="120"/>
        <v/>
      </c>
      <c r="S332" s="29" t="str">
        <f t="shared" si="121"/>
        <v/>
      </c>
      <c r="T332" s="28" t="str">
        <f t="shared" si="122"/>
        <v/>
      </c>
      <c r="U332" s="29" t="str">
        <f t="shared" si="123"/>
        <v/>
      </c>
      <c r="V332" s="28" t="str">
        <f t="shared" si="124"/>
        <v/>
      </c>
      <c r="W332" s="29" t="str">
        <f t="shared" si="125"/>
        <v/>
      </c>
    </row>
    <row r="333" spans="1:23" x14ac:dyDescent="0.25">
      <c r="A333" s="14" t="str">
        <f t="shared" si="110"/>
        <v/>
      </c>
      <c r="B333" s="56" t="str">
        <f t="shared" ca="1" si="111"/>
        <v/>
      </c>
      <c r="C333" s="30" t="str">
        <f t="shared" si="112"/>
        <v/>
      </c>
      <c r="D333" s="10" t="str">
        <f t="shared" si="113"/>
        <v/>
      </c>
      <c r="E333" s="25" t="str">
        <f t="shared" si="126"/>
        <v/>
      </c>
      <c r="F333" s="31" t="str">
        <f t="shared" si="127"/>
        <v/>
      </c>
      <c r="G333" s="31" t="str">
        <f t="shared" si="128"/>
        <v/>
      </c>
      <c r="H333" s="26" t="str">
        <f t="shared" si="129"/>
        <v/>
      </c>
      <c r="I333" s="25" t="str">
        <f t="shared" si="130"/>
        <v/>
      </c>
      <c r="K333" s="27" t="str">
        <f t="shared" si="131"/>
        <v/>
      </c>
      <c r="L333" s="28" t="str">
        <f t="shared" si="114"/>
        <v/>
      </c>
      <c r="M333" s="29" t="str">
        <f t="shared" si="115"/>
        <v/>
      </c>
      <c r="N333" s="28" t="str">
        <f t="shared" si="116"/>
        <v/>
      </c>
      <c r="O333" s="29" t="str">
        <f t="shared" si="117"/>
        <v/>
      </c>
      <c r="P333" s="28" t="str">
        <f t="shared" si="118"/>
        <v/>
      </c>
      <c r="Q333" s="29" t="str">
        <f t="shared" si="119"/>
        <v/>
      </c>
      <c r="R333" s="28" t="str">
        <f t="shared" si="120"/>
        <v/>
      </c>
      <c r="S333" s="29" t="str">
        <f t="shared" si="121"/>
        <v/>
      </c>
      <c r="T333" s="28" t="str">
        <f t="shared" si="122"/>
        <v/>
      </c>
      <c r="U333" s="29" t="str">
        <f t="shared" si="123"/>
        <v/>
      </c>
      <c r="V333" s="28" t="str">
        <f t="shared" si="124"/>
        <v/>
      </c>
      <c r="W333" s="29" t="str">
        <f t="shared" si="125"/>
        <v/>
      </c>
    </row>
    <row r="334" spans="1:23" x14ac:dyDescent="0.25">
      <c r="A334" s="14" t="str">
        <f t="shared" si="110"/>
        <v/>
      </c>
      <c r="B334" s="56" t="str">
        <f t="shared" ca="1" si="111"/>
        <v/>
      </c>
      <c r="C334" s="30" t="str">
        <f t="shared" si="112"/>
        <v/>
      </c>
      <c r="D334" s="10" t="str">
        <f t="shared" si="113"/>
        <v/>
      </c>
      <c r="E334" s="25" t="str">
        <f t="shared" si="126"/>
        <v/>
      </c>
      <c r="F334" s="31" t="str">
        <f t="shared" si="127"/>
        <v/>
      </c>
      <c r="G334" s="31" t="str">
        <f t="shared" si="128"/>
        <v/>
      </c>
      <c r="H334" s="26" t="str">
        <f t="shared" si="129"/>
        <v/>
      </c>
      <c r="I334" s="25" t="str">
        <f t="shared" si="130"/>
        <v/>
      </c>
      <c r="K334" s="27" t="str">
        <f t="shared" si="131"/>
        <v/>
      </c>
      <c r="L334" s="28" t="str">
        <f t="shared" si="114"/>
        <v/>
      </c>
      <c r="M334" s="29" t="str">
        <f t="shared" si="115"/>
        <v/>
      </c>
      <c r="N334" s="28" t="str">
        <f t="shared" si="116"/>
        <v/>
      </c>
      <c r="O334" s="29" t="str">
        <f t="shared" si="117"/>
        <v/>
      </c>
      <c r="P334" s="28" t="str">
        <f t="shared" si="118"/>
        <v/>
      </c>
      <c r="Q334" s="29" t="str">
        <f t="shared" si="119"/>
        <v/>
      </c>
      <c r="R334" s="28" t="str">
        <f t="shared" si="120"/>
        <v/>
      </c>
      <c r="S334" s="29" t="str">
        <f t="shared" si="121"/>
        <v/>
      </c>
      <c r="T334" s="28" t="str">
        <f t="shared" si="122"/>
        <v/>
      </c>
      <c r="U334" s="29" t="str">
        <f t="shared" si="123"/>
        <v/>
      </c>
      <c r="V334" s="28" t="str">
        <f t="shared" si="124"/>
        <v/>
      </c>
      <c r="W334" s="29" t="str">
        <f t="shared" si="125"/>
        <v/>
      </c>
    </row>
    <row r="335" spans="1:23" x14ac:dyDescent="0.25">
      <c r="A335" s="14" t="str">
        <f t="shared" si="110"/>
        <v/>
      </c>
      <c r="B335" s="56" t="str">
        <f t="shared" ca="1" si="111"/>
        <v/>
      </c>
      <c r="C335" s="30" t="str">
        <f t="shared" si="112"/>
        <v/>
      </c>
      <c r="D335" s="10" t="str">
        <f t="shared" si="113"/>
        <v/>
      </c>
      <c r="E335" s="25" t="str">
        <f t="shared" si="126"/>
        <v/>
      </c>
      <c r="F335" s="31" t="str">
        <f t="shared" si="127"/>
        <v/>
      </c>
      <c r="G335" s="31" t="str">
        <f t="shared" si="128"/>
        <v/>
      </c>
      <c r="H335" s="26" t="str">
        <f t="shared" si="129"/>
        <v/>
      </c>
      <c r="I335" s="25" t="str">
        <f t="shared" si="130"/>
        <v/>
      </c>
      <c r="K335" s="27" t="str">
        <f t="shared" si="131"/>
        <v/>
      </c>
      <c r="L335" s="28" t="str">
        <f t="shared" si="114"/>
        <v/>
      </c>
      <c r="M335" s="29" t="str">
        <f t="shared" si="115"/>
        <v/>
      </c>
      <c r="N335" s="28" t="str">
        <f t="shared" si="116"/>
        <v/>
      </c>
      <c r="O335" s="29" t="str">
        <f t="shared" si="117"/>
        <v/>
      </c>
      <c r="P335" s="28" t="str">
        <f t="shared" si="118"/>
        <v/>
      </c>
      <c r="Q335" s="29" t="str">
        <f t="shared" si="119"/>
        <v/>
      </c>
      <c r="R335" s="28" t="str">
        <f t="shared" si="120"/>
        <v/>
      </c>
      <c r="S335" s="29" t="str">
        <f t="shared" si="121"/>
        <v/>
      </c>
      <c r="T335" s="28" t="str">
        <f t="shared" si="122"/>
        <v/>
      </c>
      <c r="U335" s="29" t="str">
        <f t="shared" si="123"/>
        <v/>
      </c>
      <c r="V335" s="28" t="str">
        <f t="shared" si="124"/>
        <v/>
      </c>
      <c r="W335" s="29" t="str">
        <f t="shared" si="125"/>
        <v/>
      </c>
    </row>
    <row r="336" spans="1:23" x14ac:dyDescent="0.25">
      <c r="A336" s="14" t="str">
        <f t="shared" si="110"/>
        <v/>
      </c>
      <c r="B336" s="56" t="str">
        <f t="shared" ca="1" si="111"/>
        <v/>
      </c>
      <c r="C336" s="30" t="str">
        <f t="shared" si="112"/>
        <v/>
      </c>
      <c r="D336" s="10" t="str">
        <f t="shared" si="113"/>
        <v/>
      </c>
      <c r="E336" s="25" t="str">
        <f t="shared" si="126"/>
        <v/>
      </c>
      <c r="F336" s="31" t="str">
        <f t="shared" si="127"/>
        <v/>
      </c>
      <c r="G336" s="31" t="str">
        <f t="shared" si="128"/>
        <v/>
      </c>
      <c r="H336" s="26" t="str">
        <f t="shared" si="129"/>
        <v/>
      </c>
      <c r="I336" s="25" t="str">
        <f t="shared" si="130"/>
        <v/>
      </c>
      <c r="K336" s="27" t="str">
        <f t="shared" si="131"/>
        <v/>
      </c>
      <c r="L336" s="28" t="str">
        <f t="shared" si="114"/>
        <v/>
      </c>
      <c r="M336" s="29" t="str">
        <f t="shared" si="115"/>
        <v/>
      </c>
      <c r="N336" s="28" t="str">
        <f t="shared" si="116"/>
        <v/>
      </c>
      <c r="O336" s="29" t="str">
        <f t="shared" si="117"/>
        <v/>
      </c>
      <c r="P336" s="28" t="str">
        <f t="shared" si="118"/>
        <v/>
      </c>
      <c r="Q336" s="29" t="str">
        <f t="shared" si="119"/>
        <v/>
      </c>
      <c r="R336" s="28" t="str">
        <f t="shared" si="120"/>
        <v/>
      </c>
      <c r="S336" s="29" t="str">
        <f t="shared" si="121"/>
        <v/>
      </c>
      <c r="T336" s="28" t="str">
        <f t="shared" si="122"/>
        <v/>
      </c>
      <c r="U336" s="29" t="str">
        <f t="shared" si="123"/>
        <v/>
      </c>
      <c r="V336" s="28" t="str">
        <f t="shared" si="124"/>
        <v/>
      </c>
      <c r="W336" s="29" t="str">
        <f t="shared" si="125"/>
        <v/>
      </c>
    </row>
    <row r="337" spans="1:23" x14ac:dyDescent="0.25">
      <c r="A337" s="14" t="str">
        <f t="shared" si="110"/>
        <v/>
      </c>
      <c r="B337" s="56" t="str">
        <f t="shared" ca="1" si="111"/>
        <v/>
      </c>
      <c r="C337" s="30" t="str">
        <f t="shared" si="112"/>
        <v/>
      </c>
      <c r="D337" s="10" t="str">
        <f t="shared" si="113"/>
        <v/>
      </c>
      <c r="E337" s="25" t="str">
        <f t="shared" si="126"/>
        <v/>
      </c>
      <c r="F337" s="31" t="str">
        <f t="shared" si="127"/>
        <v/>
      </c>
      <c r="G337" s="31" t="str">
        <f t="shared" si="128"/>
        <v/>
      </c>
      <c r="H337" s="26" t="str">
        <f t="shared" si="129"/>
        <v/>
      </c>
      <c r="I337" s="25" t="str">
        <f t="shared" si="130"/>
        <v/>
      </c>
      <c r="K337" s="27" t="str">
        <f t="shared" si="131"/>
        <v/>
      </c>
      <c r="L337" s="28" t="str">
        <f t="shared" si="114"/>
        <v/>
      </c>
      <c r="M337" s="29" t="str">
        <f t="shared" si="115"/>
        <v/>
      </c>
      <c r="N337" s="28" t="str">
        <f t="shared" si="116"/>
        <v/>
      </c>
      <c r="O337" s="29" t="str">
        <f t="shared" si="117"/>
        <v/>
      </c>
      <c r="P337" s="28" t="str">
        <f t="shared" si="118"/>
        <v/>
      </c>
      <c r="Q337" s="29" t="str">
        <f t="shared" si="119"/>
        <v/>
      </c>
      <c r="R337" s="28" t="str">
        <f t="shared" si="120"/>
        <v/>
      </c>
      <c r="S337" s="29" t="str">
        <f t="shared" si="121"/>
        <v/>
      </c>
      <c r="T337" s="28" t="str">
        <f t="shared" si="122"/>
        <v/>
      </c>
      <c r="U337" s="29" t="str">
        <f t="shared" si="123"/>
        <v/>
      </c>
      <c r="V337" s="28" t="str">
        <f t="shared" si="124"/>
        <v/>
      </c>
      <c r="W337" s="29" t="str">
        <f t="shared" si="125"/>
        <v/>
      </c>
    </row>
    <row r="338" spans="1:23" x14ac:dyDescent="0.25">
      <c r="A338" s="14" t="str">
        <f t="shared" si="110"/>
        <v/>
      </c>
      <c r="B338" s="56" t="str">
        <f t="shared" ca="1" si="111"/>
        <v/>
      </c>
      <c r="C338" s="30" t="str">
        <f t="shared" si="112"/>
        <v/>
      </c>
      <c r="D338" s="10" t="str">
        <f t="shared" si="113"/>
        <v/>
      </c>
      <c r="E338" s="25" t="str">
        <f t="shared" si="126"/>
        <v/>
      </c>
      <c r="F338" s="31" t="str">
        <f t="shared" si="127"/>
        <v/>
      </c>
      <c r="G338" s="31" t="str">
        <f t="shared" si="128"/>
        <v/>
      </c>
      <c r="H338" s="26" t="str">
        <f t="shared" si="129"/>
        <v/>
      </c>
      <c r="I338" s="25" t="str">
        <f t="shared" si="130"/>
        <v/>
      </c>
      <c r="K338" s="27" t="str">
        <f t="shared" si="131"/>
        <v/>
      </c>
      <c r="L338" s="28" t="str">
        <f t="shared" si="114"/>
        <v/>
      </c>
      <c r="M338" s="29" t="str">
        <f t="shared" si="115"/>
        <v/>
      </c>
      <c r="N338" s="28" t="str">
        <f t="shared" si="116"/>
        <v/>
      </c>
      <c r="O338" s="29" t="str">
        <f t="shared" si="117"/>
        <v/>
      </c>
      <c r="P338" s="28" t="str">
        <f t="shared" si="118"/>
        <v/>
      </c>
      <c r="Q338" s="29" t="str">
        <f t="shared" si="119"/>
        <v/>
      </c>
      <c r="R338" s="28" t="str">
        <f t="shared" si="120"/>
        <v/>
      </c>
      <c r="S338" s="29" t="str">
        <f t="shared" si="121"/>
        <v/>
      </c>
      <c r="T338" s="28" t="str">
        <f t="shared" si="122"/>
        <v/>
      </c>
      <c r="U338" s="29" t="str">
        <f t="shared" si="123"/>
        <v/>
      </c>
      <c r="V338" s="28" t="str">
        <f t="shared" si="124"/>
        <v/>
      </c>
      <c r="W338" s="29" t="str">
        <f t="shared" si="125"/>
        <v/>
      </c>
    </row>
    <row r="339" spans="1:23" x14ac:dyDescent="0.25">
      <c r="A339" s="14" t="str">
        <f t="shared" si="110"/>
        <v/>
      </c>
      <c r="B339" s="56" t="str">
        <f t="shared" ca="1" si="111"/>
        <v/>
      </c>
      <c r="C339" s="30" t="str">
        <f t="shared" si="112"/>
        <v/>
      </c>
      <c r="D339" s="10" t="str">
        <f t="shared" si="113"/>
        <v/>
      </c>
      <c r="E339" s="25" t="str">
        <f t="shared" si="126"/>
        <v/>
      </c>
      <c r="F339" s="31" t="str">
        <f t="shared" si="127"/>
        <v/>
      </c>
      <c r="G339" s="31" t="str">
        <f t="shared" si="128"/>
        <v/>
      </c>
      <c r="H339" s="26" t="str">
        <f t="shared" si="129"/>
        <v/>
      </c>
      <c r="I339" s="25" t="str">
        <f t="shared" si="130"/>
        <v/>
      </c>
      <c r="K339" s="27" t="str">
        <f t="shared" si="131"/>
        <v/>
      </c>
      <c r="L339" s="28" t="str">
        <f t="shared" si="114"/>
        <v/>
      </c>
      <c r="M339" s="29" t="str">
        <f t="shared" si="115"/>
        <v/>
      </c>
      <c r="N339" s="28" t="str">
        <f t="shared" si="116"/>
        <v/>
      </c>
      <c r="O339" s="29" t="str">
        <f t="shared" si="117"/>
        <v/>
      </c>
      <c r="P339" s="28" t="str">
        <f t="shared" si="118"/>
        <v/>
      </c>
      <c r="Q339" s="29" t="str">
        <f t="shared" si="119"/>
        <v/>
      </c>
      <c r="R339" s="28" t="str">
        <f t="shared" si="120"/>
        <v/>
      </c>
      <c r="S339" s="29" t="str">
        <f t="shared" si="121"/>
        <v/>
      </c>
      <c r="T339" s="28" t="str">
        <f t="shared" si="122"/>
        <v/>
      </c>
      <c r="U339" s="29" t="str">
        <f t="shared" si="123"/>
        <v/>
      </c>
      <c r="V339" s="28" t="str">
        <f t="shared" si="124"/>
        <v/>
      </c>
      <c r="W339" s="29" t="str">
        <f t="shared" si="125"/>
        <v/>
      </c>
    </row>
    <row r="340" spans="1:23" x14ac:dyDescent="0.25">
      <c r="A340" s="14" t="str">
        <f t="shared" si="110"/>
        <v/>
      </c>
      <c r="B340" s="56" t="str">
        <f t="shared" ca="1" si="111"/>
        <v/>
      </c>
      <c r="C340" s="30" t="str">
        <f t="shared" si="112"/>
        <v/>
      </c>
      <c r="D340" s="10" t="str">
        <f t="shared" si="113"/>
        <v/>
      </c>
      <c r="E340" s="25" t="str">
        <f t="shared" si="126"/>
        <v/>
      </c>
      <c r="F340" s="31" t="str">
        <f t="shared" si="127"/>
        <v/>
      </c>
      <c r="G340" s="31" t="str">
        <f t="shared" si="128"/>
        <v/>
      </c>
      <c r="H340" s="26" t="str">
        <f t="shared" si="129"/>
        <v/>
      </c>
      <c r="I340" s="25" t="str">
        <f t="shared" si="130"/>
        <v/>
      </c>
      <c r="K340" s="27" t="str">
        <f t="shared" si="131"/>
        <v/>
      </c>
      <c r="L340" s="28" t="str">
        <f t="shared" si="114"/>
        <v/>
      </c>
      <c r="M340" s="29" t="str">
        <f t="shared" si="115"/>
        <v/>
      </c>
      <c r="N340" s="28" t="str">
        <f t="shared" si="116"/>
        <v/>
      </c>
      <c r="O340" s="29" t="str">
        <f t="shared" si="117"/>
        <v/>
      </c>
      <c r="P340" s="28" t="str">
        <f t="shared" si="118"/>
        <v/>
      </c>
      <c r="Q340" s="29" t="str">
        <f t="shared" si="119"/>
        <v/>
      </c>
      <c r="R340" s="28" t="str">
        <f t="shared" si="120"/>
        <v/>
      </c>
      <c r="S340" s="29" t="str">
        <f t="shared" si="121"/>
        <v/>
      </c>
      <c r="T340" s="28" t="str">
        <f t="shared" si="122"/>
        <v/>
      </c>
      <c r="U340" s="29" t="str">
        <f t="shared" si="123"/>
        <v/>
      </c>
      <c r="V340" s="28" t="str">
        <f t="shared" si="124"/>
        <v/>
      </c>
      <c r="W340" s="29" t="str">
        <f t="shared" si="125"/>
        <v/>
      </c>
    </row>
    <row r="341" spans="1:23" x14ac:dyDescent="0.25">
      <c r="A341" s="14" t="str">
        <f t="shared" si="110"/>
        <v/>
      </c>
      <c r="B341" s="56" t="str">
        <f t="shared" ca="1" si="111"/>
        <v/>
      </c>
      <c r="C341" s="30" t="str">
        <f t="shared" si="112"/>
        <v/>
      </c>
      <c r="D341" s="10" t="str">
        <f t="shared" si="113"/>
        <v/>
      </c>
      <c r="E341" s="25" t="str">
        <f t="shared" si="126"/>
        <v/>
      </c>
      <c r="F341" s="31" t="str">
        <f t="shared" si="127"/>
        <v/>
      </c>
      <c r="G341" s="31" t="str">
        <f t="shared" si="128"/>
        <v/>
      </c>
      <c r="H341" s="26" t="str">
        <f t="shared" si="129"/>
        <v/>
      </c>
      <c r="I341" s="25" t="str">
        <f t="shared" si="130"/>
        <v/>
      </c>
      <c r="K341" s="27" t="str">
        <f t="shared" si="131"/>
        <v/>
      </c>
      <c r="L341" s="28" t="str">
        <f t="shared" si="114"/>
        <v/>
      </c>
      <c r="M341" s="29" t="str">
        <f t="shared" si="115"/>
        <v/>
      </c>
      <c r="N341" s="28" t="str">
        <f t="shared" si="116"/>
        <v/>
      </c>
      <c r="O341" s="29" t="str">
        <f t="shared" si="117"/>
        <v/>
      </c>
      <c r="P341" s="28" t="str">
        <f t="shared" si="118"/>
        <v/>
      </c>
      <c r="Q341" s="29" t="str">
        <f t="shared" si="119"/>
        <v/>
      </c>
      <c r="R341" s="28" t="str">
        <f t="shared" si="120"/>
        <v/>
      </c>
      <c r="S341" s="29" t="str">
        <f t="shared" si="121"/>
        <v/>
      </c>
      <c r="T341" s="28" t="str">
        <f t="shared" si="122"/>
        <v/>
      </c>
      <c r="U341" s="29" t="str">
        <f t="shared" si="123"/>
        <v/>
      </c>
      <c r="V341" s="28" t="str">
        <f t="shared" si="124"/>
        <v/>
      </c>
      <c r="W341" s="29" t="str">
        <f t="shared" si="125"/>
        <v/>
      </c>
    </row>
    <row r="342" spans="1:23" x14ac:dyDescent="0.25">
      <c r="A342" s="14" t="str">
        <f t="shared" si="110"/>
        <v/>
      </c>
      <c r="B342" s="56" t="str">
        <f t="shared" ca="1" si="111"/>
        <v/>
      </c>
      <c r="C342" s="30" t="str">
        <f t="shared" si="112"/>
        <v/>
      </c>
      <c r="D342" s="10" t="str">
        <f t="shared" si="113"/>
        <v/>
      </c>
      <c r="E342" s="25" t="str">
        <f t="shared" si="126"/>
        <v/>
      </c>
      <c r="F342" s="31" t="str">
        <f t="shared" si="127"/>
        <v/>
      </c>
      <c r="G342" s="31" t="str">
        <f t="shared" si="128"/>
        <v/>
      </c>
      <c r="H342" s="26" t="str">
        <f t="shared" si="129"/>
        <v/>
      </c>
      <c r="I342" s="25" t="str">
        <f t="shared" si="130"/>
        <v/>
      </c>
      <c r="K342" s="27" t="str">
        <f t="shared" si="131"/>
        <v/>
      </c>
      <c r="L342" s="28" t="str">
        <f t="shared" si="114"/>
        <v/>
      </c>
      <c r="M342" s="29" t="str">
        <f t="shared" si="115"/>
        <v/>
      </c>
      <c r="N342" s="28" t="str">
        <f t="shared" si="116"/>
        <v/>
      </c>
      <c r="O342" s="29" t="str">
        <f t="shared" si="117"/>
        <v/>
      </c>
      <c r="P342" s="28" t="str">
        <f t="shared" si="118"/>
        <v/>
      </c>
      <c r="Q342" s="29" t="str">
        <f t="shared" si="119"/>
        <v/>
      </c>
      <c r="R342" s="28" t="str">
        <f t="shared" si="120"/>
        <v/>
      </c>
      <c r="S342" s="29" t="str">
        <f t="shared" si="121"/>
        <v/>
      </c>
      <c r="T342" s="28" t="str">
        <f t="shared" si="122"/>
        <v/>
      </c>
      <c r="U342" s="29" t="str">
        <f t="shared" si="123"/>
        <v/>
      </c>
      <c r="V342" s="28" t="str">
        <f t="shared" si="124"/>
        <v/>
      </c>
      <c r="W342" s="29" t="str">
        <f t="shared" si="125"/>
        <v/>
      </c>
    </row>
    <row r="343" spans="1:23" x14ac:dyDescent="0.25">
      <c r="A343" s="14" t="str">
        <f t="shared" si="110"/>
        <v/>
      </c>
      <c r="B343" s="56" t="str">
        <f t="shared" ca="1" si="111"/>
        <v/>
      </c>
      <c r="C343" s="30" t="str">
        <f t="shared" si="112"/>
        <v/>
      </c>
      <c r="D343" s="10" t="str">
        <f t="shared" si="113"/>
        <v/>
      </c>
      <c r="E343" s="25" t="str">
        <f t="shared" si="126"/>
        <v/>
      </c>
      <c r="F343" s="31" t="str">
        <f t="shared" si="127"/>
        <v/>
      </c>
      <c r="G343" s="31" t="str">
        <f t="shared" si="128"/>
        <v/>
      </c>
      <c r="H343" s="26" t="str">
        <f t="shared" si="129"/>
        <v/>
      </c>
      <c r="I343" s="25" t="str">
        <f t="shared" si="130"/>
        <v/>
      </c>
      <c r="K343" s="27" t="str">
        <f t="shared" si="131"/>
        <v/>
      </c>
      <c r="L343" s="28" t="str">
        <f t="shared" si="114"/>
        <v/>
      </c>
      <c r="M343" s="29" t="str">
        <f t="shared" si="115"/>
        <v/>
      </c>
      <c r="N343" s="28" t="str">
        <f t="shared" si="116"/>
        <v/>
      </c>
      <c r="O343" s="29" t="str">
        <f t="shared" si="117"/>
        <v/>
      </c>
      <c r="P343" s="28" t="str">
        <f t="shared" si="118"/>
        <v/>
      </c>
      <c r="Q343" s="29" t="str">
        <f t="shared" si="119"/>
        <v/>
      </c>
      <c r="R343" s="28" t="str">
        <f t="shared" si="120"/>
        <v/>
      </c>
      <c r="S343" s="29" t="str">
        <f t="shared" si="121"/>
        <v/>
      </c>
      <c r="T343" s="28" t="str">
        <f t="shared" si="122"/>
        <v/>
      </c>
      <c r="U343" s="29" t="str">
        <f t="shared" si="123"/>
        <v/>
      </c>
      <c r="V343" s="28" t="str">
        <f t="shared" si="124"/>
        <v/>
      </c>
      <c r="W343" s="29" t="str">
        <f t="shared" si="125"/>
        <v/>
      </c>
    </row>
    <row r="344" spans="1:23" x14ac:dyDescent="0.25">
      <c r="A344" s="14" t="str">
        <f t="shared" si="110"/>
        <v/>
      </c>
      <c r="B344" s="56" t="str">
        <f t="shared" ca="1" si="111"/>
        <v/>
      </c>
      <c r="C344" s="30" t="str">
        <f t="shared" si="112"/>
        <v/>
      </c>
      <c r="D344" s="10" t="str">
        <f t="shared" si="113"/>
        <v/>
      </c>
      <c r="E344" s="25" t="str">
        <f t="shared" si="126"/>
        <v/>
      </c>
      <c r="F344" s="31" t="str">
        <f t="shared" si="127"/>
        <v/>
      </c>
      <c r="G344" s="31" t="str">
        <f t="shared" si="128"/>
        <v/>
      </c>
      <c r="H344" s="26" t="str">
        <f t="shared" si="129"/>
        <v/>
      </c>
      <c r="I344" s="25" t="str">
        <f t="shared" si="130"/>
        <v/>
      </c>
      <c r="K344" s="27" t="str">
        <f t="shared" si="131"/>
        <v/>
      </c>
      <c r="L344" s="28" t="str">
        <f t="shared" si="114"/>
        <v/>
      </c>
      <c r="M344" s="29" t="str">
        <f t="shared" si="115"/>
        <v/>
      </c>
      <c r="N344" s="28" t="str">
        <f t="shared" si="116"/>
        <v/>
      </c>
      <c r="O344" s="29" t="str">
        <f t="shared" si="117"/>
        <v/>
      </c>
      <c r="P344" s="28" t="str">
        <f t="shared" si="118"/>
        <v/>
      </c>
      <c r="Q344" s="29" t="str">
        <f t="shared" si="119"/>
        <v/>
      </c>
      <c r="R344" s="28" t="str">
        <f t="shared" si="120"/>
        <v/>
      </c>
      <c r="S344" s="29" t="str">
        <f t="shared" si="121"/>
        <v/>
      </c>
      <c r="T344" s="28" t="str">
        <f t="shared" si="122"/>
        <v/>
      </c>
      <c r="U344" s="29" t="str">
        <f t="shared" si="123"/>
        <v/>
      </c>
      <c r="V344" s="28" t="str">
        <f t="shared" si="124"/>
        <v/>
      </c>
      <c r="W344" s="29" t="str">
        <f t="shared" si="125"/>
        <v/>
      </c>
    </row>
    <row r="345" spans="1:23" x14ac:dyDescent="0.25">
      <c r="A345" s="14" t="str">
        <f t="shared" si="110"/>
        <v/>
      </c>
      <c r="B345" s="56" t="str">
        <f t="shared" ca="1" si="111"/>
        <v/>
      </c>
      <c r="C345" s="30" t="str">
        <f t="shared" si="112"/>
        <v/>
      </c>
      <c r="D345" s="10" t="str">
        <f t="shared" si="113"/>
        <v/>
      </c>
      <c r="E345" s="25" t="str">
        <f t="shared" si="126"/>
        <v/>
      </c>
      <c r="F345" s="31" t="str">
        <f t="shared" si="127"/>
        <v/>
      </c>
      <c r="G345" s="31" t="str">
        <f t="shared" si="128"/>
        <v/>
      </c>
      <c r="H345" s="26" t="str">
        <f t="shared" si="129"/>
        <v/>
      </c>
      <c r="I345" s="25" t="str">
        <f t="shared" si="130"/>
        <v/>
      </c>
      <c r="K345" s="27" t="str">
        <f t="shared" si="131"/>
        <v/>
      </c>
      <c r="L345" s="28" t="str">
        <f t="shared" si="114"/>
        <v/>
      </c>
      <c r="M345" s="29" t="str">
        <f t="shared" si="115"/>
        <v/>
      </c>
      <c r="N345" s="28" t="str">
        <f t="shared" si="116"/>
        <v/>
      </c>
      <c r="O345" s="29" t="str">
        <f t="shared" si="117"/>
        <v/>
      </c>
      <c r="P345" s="28" t="str">
        <f t="shared" si="118"/>
        <v/>
      </c>
      <c r="Q345" s="29" t="str">
        <f t="shared" si="119"/>
        <v/>
      </c>
      <c r="R345" s="28" t="str">
        <f t="shared" si="120"/>
        <v/>
      </c>
      <c r="S345" s="29" t="str">
        <f t="shared" si="121"/>
        <v/>
      </c>
      <c r="T345" s="28" t="str">
        <f t="shared" si="122"/>
        <v/>
      </c>
      <c r="U345" s="29" t="str">
        <f t="shared" si="123"/>
        <v/>
      </c>
      <c r="V345" s="28" t="str">
        <f t="shared" si="124"/>
        <v/>
      </c>
      <c r="W345" s="29" t="str">
        <f t="shared" si="125"/>
        <v/>
      </c>
    </row>
    <row r="346" spans="1:23" x14ac:dyDescent="0.25">
      <c r="A346" s="14" t="str">
        <f t="shared" si="110"/>
        <v/>
      </c>
      <c r="B346" s="56" t="str">
        <f t="shared" ca="1" si="111"/>
        <v/>
      </c>
      <c r="C346" s="30" t="str">
        <f t="shared" si="112"/>
        <v/>
      </c>
      <c r="D346" s="10" t="str">
        <f t="shared" si="113"/>
        <v/>
      </c>
      <c r="E346" s="25" t="str">
        <f t="shared" si="126"/>
        <v/>
      </c>
      <c r="F346" s="31" t="str">
        <f t="shared" si="127"/>
        <v/>
      </c>
      <c r="G346" s="31" t="str">
        <f t="shared" si="128"/>
        <v/>
      </c>
      <c r="H346" s="26" t="str">
        <f t="shared" si="129"/>
        <v/>
      </c>
      <c r="I346" s="25" t="str">
        <f t="shared" si="130"/>
        <v/>
      </c>
      <c r="K346" s="27" t="str">
        <f t="shared" si="131"/>
        <v/>
      </c>
      <c r="L346" s="28" t="str">
        <f t="shared" si="114"/>
        <v/>
      </c>
      <c r="M346" s="29" t="str">
        <f t="shared" si="115"/>
        <v/>
      </c>
      <c r="N346" s="28" t="str">
        <f t="shared" si="116"/>
        <v/>
      </c>
      <c r="O346" s="29" t="str">
        <f t="shared" si="117"/>
        <v/>
      </c>
      <c r="P346" s="28" t="str">
        <f t="shared" si="118"/>
        <v/>
      </c>
      <c r="Q346" s="29" t="str">
        <f t="shared" si="119"/>
        <v/>
      </c>
      <c r="R346" s="28" t="str">
        <f t="shared" si="120"/>
        <v/>
      </c>
      <c r="S346" s="29" t="str">
        <f t="shared" si="121"/>
        <v/>
      </c>
      <c r="T346" s="28" t="str">
        <f t="shared" si="122"/>
        <v/>
      </c>
      <c r="U346" s="29" t="str">
        <f t="shared" si="123"/>
        <v/>
      </c>
      <c r="V346" s="28" t="str">
        <f t="shared" si="124"/>
        <v/>
      </c>
      <c r="W346" s="29" t="str">
        <f t="shared" si="125"/>
        <v/>
      </c>
    </row>
    <row r="347" spans="1:23" x14ac:dyDescent="0.25">
      <c r="A347" s="14" t="str">
        <f t="shared" si="110"/>
        <v/>
      </c>
      <c r="B347" s="56" t="str">
        <f t="shared" ca="1" si="111"/>
        <v/>
      </c>
      <c r="C347" s="30" t="str">
        <f t="shared" si="112"/>
        <v/>
      </c>
      <c r="D347" s="10" t="str">
        <f t="shared" si="113"/>
        <v/>
      </c>
      <c r="E347" s="25" t="str">
        <f t="shared" si="126"/>
        <v/>
      </c>
      <c r="F347" s="31" t="str">
        <f t="shared" si="127"/>
        <v/>
      </c>
      <c r="G347" s="31" t="str">
        <f t="shared" si="128"/>
        <v/>
      </c>
      <c r="H347" s="26" t="str">
        <f t="shared" si="129"/>
        <v/>
      </c>
      <c r="I347" s="25" t="str">
        <f t="shared" si="130"/>
        <v/>
      </c>
      <c r="K347" s="27" t="str">
        <f t="shared" si="131"/>
        <v/>
      </c>
      <c r="L347" s="28" t="str">
        <f t="shared" si="114"/>
        <v/>
      </c>
      <c r="M347" s="29" t="str">
        <f t="shared" si="115"/>
        <v/>
      </c>
      <c r="N347" s="28" t="str">
        <f t="shared" si="116"/>
        <v/>
      </c>
      <c r="O347" s="29" t="str">
        <f t="shared" si="117"/>
        <v/>
      </c>
      <c r="P347" s="28" t="str">
        <f t="shared" si="118"/>
        <v/>
      </c>
      <c r="Q347" s="29" t="str">
        <f t="shared" si="119"/>
        <v/>
      </c>
      <c r="R347" s="28" t="str">
        <f t="shared" si="120"/>
        <v/>
      </c>
      <c r="S347" s="29" t="str">
        <f t="shared" si="121"/>
        <v/>
      </c>
      <c r="T347" s="28" t="str">
        <f t="shared" si="122"/>
        <v/>
      </c>
      <c r="U347" s="29" t="str">
        <f t="shared" si="123"/>
        <v/>
      </c>
      <c r="V347" s="28" t="str">
        <f t="shared" si="124"/>
        <v/>
      </c>
      <c r="W347" s="29" t="str">
        <f t="shared" si="125"/>
        <v/>
      </c>
    </row>
    <row r="348" spans="1:23" x14ac:dyDescent="0.25">
      <c r="A348" s="14" t="str">
        <f t="shared" si="110"/>
        <v/>
      </c>
      <c r="B348" s="56" t="str">
        <f t="shared" ca="1" si="111"/>
        <v/>
      </c>
      <c r="C348" s="30" t="str">
        <f t="shared" si="112"/>
        <v/>
      </c>
      <c r="D348" s="10" t="str">
        <f t="shared" si="113"/>
        <v/>
      </c>
      <c r="E348" s="25" t="str">
        <f t="shared" si="126"/>
        <v/>
      </c>
      <c r="F348" s="31" t="str">
        <f t="shared" si="127"/>
        <v/>
      </c>
      <c r="G348" s="31" t="str">
        <f t="shared" si="128"/>
        <v/>
      </c>
      <c r="H348" s="26" t="str">
        <f t="shared" si="129"/>
        <v/>
      </c>
      <c r="I348" s="25" t="str">
        <f t="shared" si="130"/>
        <v/>
      </c>
      <c r="K348" s="27" t="str">
        <f t="shared" si="131"/>
        <v/>
      </c>
      <c r="L348" s="28" t="str">
        <f t="shared" si="114"/>
        <v/>
      </c>
      <c r="M348" s="29" t="str">
        <f t="shared" si="115"/>
        <v/>
      </c>
      <c r="N348" s="28" t="str">
        <f t="shared" si="116"/>
        <v/>
      </c>
      <c r="O348" s="29" t="str">
        <f t="shared" si="117"/>
        <v/>
      </c>
      <c r="P348" s="28" t="str">
        <f t="shared" si="118"/>
        <v/>
      </c>
      <c r="Q348" s="29" t="str">
        <f t="shared" si="119"/>
        <v/>
      </c>
      <c r="R348" s="28" t="str">
        <f t="shared" si="120"/>
        <v/>
      </c>
      <c r="S348" s="29" t="str">
        <f t="shared" si="121"/>
        <v/>
      </c>
      <c r="T348" s="28" t="str">
        <f t="shared" si="122"/>
        <v/>
      </c>
      <c r="U348" s="29" t="str">
        <f t="shared" si="123"/>
        <v/>
      </c>
      <c r="V348" s="28" t="str">
        <f t="shared" si="124"/>
        <v/>
      </c>
      <c r="W348" s="29" t="str">
        <f t="shared" si="125"/>
        <v/>
      </c>
    </row>
    <row r="349" spans="1:23" x14ac:dyDescent="0.25">
      <c r="A349" s="14" t="str">
        <f t="shared" si="110"/>
        <v/>
      </c>
      <c r="B349" s="56" t="str">
        <f t="shared" ca="1" si="111"/>
        <v/>
      </c>
      <c r="C349" s="30" t="str">
        <f t="shared" si="112"/>
        <v/>
      </c>
      <c r="D349" s="10" t="str">
        <f t="shared" si="113"/>
        <v/>
      </c>
      <c r="E349" s="25" t="str">
        <f t="shared" si="126"/>
        <v/>
      </c>
      <c r="F349" s="31" t="str">
        <f t="shared" si="127"/>
        <v/>
      </c>
      <c r="G349" s="31" t="str">
        <f t="shared" si="128"/>
        <v/>
      </c>
      <c r="H349" s="26" t="str">
        <f t="shared" si="129"/>
        <v/>
      </c>
      <c r="I349" s="25" t="str">
        <f t="shared" si="130"/>
        <v/>
      </c>
      <c r="K349" s="27" t="str">
        <f t="shared" si="131"/>
        <v/>
      </c>
      <c r="L349" s="28" t="str">
        <f t="shared" si="114"/>
        <v/>
      </c>
      <c r="M349" s="29" t="str">
        <f t="shared" si="115"/>
        <v/>
      </c>
      <c r="N349" s="28" t="str">
        <f t="shared" si="116"/>
        <v/>
      </c>
      <c r="O349" s="29" t="str">
        <f t="shared" si="117"/>
        <v/>
      </c>
      <c r="P349" s="28" t="str">
        <f t="shared" si="118"/>
        <v/>
      </c>
      <c r="Q349" s="29" t="str">
        <f t="shared" si="119"/>
        <v/>
      </c>
      <c r="R349" s="28" t="str">
        <f t="shared" si="120"/>
        <v/>
      </c>
      <c r="S349" s="29" t="str">
        <f t="shared" si="121"/>
        <v/>
      </c>
      <c r="T349" s="28" t="str">
        <f t="shared" si="122"/>
        <v/>
      </c>
      <c r="U349" s="29" t="str">
        <f t="shared" si="123"/>
        <v/>
      </c>
      <c r="V349" s="28" t="str">
        <f t="shared" si="124"/>
        <v/>
      </c>
      <c r="W349" s="29" t="str">
        <f t="shared" si="125"/>
        <v/>
      </c>
    </row>
    <row r="350" spans="1:23" x14ac:dyDescent="0.25">
      <c r="A350" s="14" t="str">
        <f t="shared" si="110"/>
        <v/>
      </c>
      <c r="B350" s="56" t="str">
        <f t="shared" ca="1" si="111"/>
        <v/>
      </c>
      <c r="C350" s="30" t="str">
        <f t="shared" si="112"/>
        <v/>
      </c>
      <c r="D350" s="10" t="str">
        <f t="shared" si="113"/>
        <v/>
      </c>
      <c r="E350" s="25" t="str">
        <f t="shared" si="126"/>
        <v/>
      </c>
      <c r="F350" s="31" t="str">
        <f t="shared" si="127"/>
        <v/>
      </c>
      <c r="G350" s="31" t="str">
        <f t="shared" si="128"/>
        <v/>
      </c>
      <c r="H350" s="26" t="str">
        <f t="shared" si="129"/>
        <v/>
      </c>
      <c r="I350" s="25" t="str">
        <f t="shared" si="130"/>
        <v/>
      </c>
      <c r="K350" s="27" t="str">
        <f t="shared" si="131"/>
        <v/>
      </c>
      <c r="L350" s="28" t="str">
        <f t="shared" si="114"/>
        <v/>
      </c>
      <c r="M350" s="29" t="str">
        <f t="shared" si="115"/>
        <v/>
      </c>
      <c r="N350" s="28" t="str">
        <f t="shared" si="116"/>
        <v/>
      </c>
      <c r="O350" s="29" t="str">
        <f t="shared" si="117"/>
        <v/>
      </c>
      <c r="P350" s="28" t="str">
        <f t="shared" si="118"/>
        <v/>
      </c>
      <c r="Q350" s="29" t="str">
        <f t="shared" si="119"/>
        <v/>
      </c>
      <c r="R350" s="28" t="str">
        <f t="shared" si="120"/>
        <v/>
      </c>
      <c r="S350" s="29" t="str">
        <f t="shared" si="121"/>
        <v/>
      </c>
      <c r="T350" s="28" t="str">
        <f t="shared" si="122"/>
        <v/>
      </c>
      <c r="U350" s="29" t="str">
        <f t="shared" si="123"/>
        <v/>
      </c>
      <c r="V350" s="28" t="str">
        <f t="shared" si="124"/>
        <v/>
      </c>
      <c r="W350" s="29" t="str">
        <f t="shared" si="125"/>
        <v/>
      </c>
    </row>
    <row r="351" spans="1:23" x14ac:dyDescent="0.25">
      <c r="A351" s="14" t="str">
        <f t="shared" si="110"/>
        <v/>
      </c>
      <c r="B351" s="56" t="str">
        <f t="shared" ca="1" si="111"/>
        <v/>
      </c>
      <c r="C351" s="30" t="str">
        <f t="shared" si="112"/>
        <v/>
      </c>
      <c r="D351" s="10" t="str">
        <f t="shared" si="113"/>
        <v/>
      </c>
      <c r="E351" s="25" t="str">
        <f t="shared" si="126"/>
        <v/>
      </c>
      <c r="F351" s="31" t="str">
        <f t="shared" si="127"/>
        <v/>
      </c>
      <c r="G351" s="31" t="str">
        <f t="shared" si="128"/>
        <v/>
      </c>
      <c r="H351" s="26" t="str">
        <f t="shared" si="129"/>
        <v/>
      </c>
      <c r="I351" s="25" t="str">
        <f t="shared" si="130"/>
        <v/>
      </c>
      <c r="K351" s="27" t="str">
        <f t="shared" si="131"/>
        <v/>
      </c>
      <c r="L351" s="28" t="str">
        <f t="shared" si="114"/>
        <v/>
      </c>
      <c r="M351" s="29" t="str">
        <f t="shared" si="115"/>
        <v/>
      </c>
      <c r="N351" s="28" t="str">
        <f t="shared" si="116"/>
        <v/>
      </c>
      <c r="O351" s="29" t="str">
        <f t="shared" si="117"/>
        <v/>
      </c>
      <c r="P351" s="28" t="str">
        <f t="shared" si="118"/>
        <v/>
      </c>
      <c r="Q351" s="29" t="str">
        <f t="shared" si="119"/>
        <v/>
      </c>
      <c r="R351" s="28" t="str">
        <f t="shared" si="120"/>
        <v/>
      </c>
      <c r="S351" s="29" t="str">
        <f t="shared" si="121"/>
        <v/>
      </c>
      <c r="T351" s="28" t="str">
        <f t="shared" si="122"/>
        <v/>
      </c>
      <c r="U351" s="29" t="str">
        <f t="shared" si="123"/>
        <v/>
      </c>
      <c r="V351" s="28" t="str">
        <f t="shared" si="124"/>
        <v/>
      </c>
      <c r="W351" s="29" t="str">
        <f t="shared" si="125"/>
        <v/>
      </c>
    </row>
    <row r="352" spans="1:23" x14ac:dyDescent="0.25">
      <c r="A352" s="14" t="str">
        <f t="shared" si="110"/>
        <v/>
      </c>
      <c r="B352" s="56" t="str">
        <f t="shared" ca="1" si="111"/>
        <v/>
      </c>
      <c r="C352" s="30" t="str">
        <f t="shared" si="112"/>
        <v/>
      </c>
      <c r="D352" s="10" t="str">
        <f t="shared" si="113"/>
        <v/>
      </c>
      <c r="E352" s="25" t="str">
        <f t="shared" si="126"/>
        <v/>
      </c>
      <c r="F352" s="31" t="str">
        <f t="shared" si="127"/>
        <v/>
      </c>
      <c r="G352" s="31" t="str">
        <f t="shared" si="128"/>
        <v/>
      </c>
      <c r="H352" s="26" t="str">
        <f t="shared" si="129"/>
        <v/>
      </c>
      <c r="I352" s="25" t="str">
        <f t="shared" si="130"/>
        <v/>
      </c>
      <c r="J352" s="25"/>
      <c r="K352" s="27" t="str">
        <f t="shared" si="131"/>
        <v/>
      </c>
      <c r="L352" s="28" t="str">
        <f t="shared" si="114"/>
        <v/>
      </c>
      <c r="M352" s="29" t="str">
        <f t="shared" si="115"/>
        <v/>
      </c>
      <c r="N352" s="28" t="str">
        <f t="shared" si="116"/>
        <v/>
      </c>
      <c r="O352" s="29" t="str">
        <f t="shared" si="117"/>
        <v/>
      </c>
      <c r="P352" s="28" t="str">
        <f t="shared" si="118"/>
        <v/>
      </c>
      <c r="Q352" s="29" t="str">
        <f t="shared" si="119"/>
        <v/>
      </c>
      <c r="R352" s="28" t="str">
        <f t="shared" si="120"/>
        <v/>
      </c>
      <c r="S352" s="29" t="str">
        <f t="shared" si="121"/>
        <v/>
      </c>
      <c r="T352" s="28" t="str">
        <f t="shared" si="122"/>
        <v/>
      </c>
      <c r="U352" s="29" t="str">
        <f t="shared" si="123"/>
        <v/>
      </c>
      <c r="V352" s="28" t="str">
        <f t="shared" si="124"/>
        <v/>
      </c>
      <c r="W352" s="29" t="str">
        <f t="shared" si="125"/>
        <v/>
      </c>
    </row>
    <row r="353" spans="1:23" x14ac:dyDescent="0.25">
      <c r="A353" s="14" t="str">
        <f t="shared" si="110"/>
        <v/>
      </c>
      <c r="B353" s="56" t="str">
        <f t="shared" ca="1" si="111"/>
        <v/>
      </c>
      <c r="C353" s="30" t="str">
        <f t="shared" si="112"/>
        <v/>
      </c>
      <c r="D353" s="10" t="str">
        <f t="shared" si="113"/>
        <v/>
      </c>
      <c r="E353" s="25" t="str">
        <f t="shared" si="126"/>
        <v/>
      </c>
      <c r="F353" s="31" t="str">
        <f t="shared" si="127"/>
        <v/>
      </c>
      <c r="G353" s="31" t="str">
        <f t="shared" si="128"/>
        <v/>
      </c>
      <c r="H353" s="26" t="str">
        <f t="shared" si="129"/>
        <v/>
      </c>
      <c r="I353" s="25" t="str">
        <f t="shared" si="130"/>
        <v/>
      </c>
      <c r="K353" s="27" t="str">
        <f t="shared" si="131"/>
        <v/>
      </c>
      <c r="L353" s="28" t="str">
        <f t="shared" si="114"/>
        <v/>
      </c>
      <c r="M353" s="29" t="str">
        <f t="shared" si="115"/>
        <v/>
      </c>
      <c r="N353" s="28" t="str">
        <f t="shared" si="116"/>
        <v/>
      </c>
      <c r="O353" s="29" t="str">
        <f t="shared" si="117"/>
        <v/>
      </c>
      <c r="P353" s="28" t="str">
        <f t="shared" si="118"/>
        <v/>
      </c>
      <c r="Q353" s="29" t="str">
        <f t="shared" si="119"/>
        <v/>
      </c>
      <c r="R353" s="28" t="str">
        <f t="shared" si="120"/>
        <v/>
      </c>
      <c r="S353" s="29" t="str">
        <f t="shared" si="121"/>
        <v/>
      </c>
      <c r="T353" s="28" t="str">
        <f t="shared" si="122"/>
        <v/>
      </c>
      <c r="U353" s="29" t="str">
        <f t="shared" si="123"/>
        <v/>
      </c>
      <c r="V353" s="28" t="str">
        <f t="shared" si="124"/>
        <v/>
      </c>
      <c r="W353" s="29" t="str">
        <f t="shared" si="125"/>
        <v/>
      </c>
    </row>
    <row r="354" spans="1:23" x14ac:dyDescent="0.25">
      <c r="A354" s="14" t="str">
        <f t="shared" si="110"/>
        <v/>
      </c>
      <c r="B354" s="56" t="str">
        <f t="shared" ca="1" si="111"/>
        <v/>
      </c>
      <c r="C354" s="30" t="str">
        <f t="shared" si="112"/>
        <v/>
      </c>
      <c r="D354" s="10" t="str">
        <f t="shared" si="113"/>
        <v/>
      </c>
      <c r="E354" s="25" t="str">
        <f t="shared" si="126"/>
        <v/>
      </c>
      <c r="F354" s="31" t="str">
        <f t="shared" si="127"/>
        <v/>
      </c>
      <c r="G354" s="31" t="str">
        <f t="shared" si="128"/>
        <v/>
      </c>
      <c r="H354" s="26" t="str">
        <f t="shared" si="129"/>
        <v/>
      </c>
      <c r="I354" s="25" t="str">
        <f t="shared" si="130"/>
        <v/>
      </c>
      <c r="K354" s="27" t="str">
        <f t="shared" si="131"/>
        <v/>
      </c>
      <c r="L354" s="28" t="str">
        <f t="shared" si="114"/>
        <v/>
      </c>
      <c r="M354" s="29" t="str">
        <f t="shared" si="115"/>
        <v/>
      </c>
      <c r="N354" s="28" t="str">
        <f t="shared" si="116"/>
        <v/>
      </c>
      <c r="O354" s="29" t="str">
        <f t="shared" si="117"/>
        <v/>
      </c>
      <c r="P354" s="28" t="str">
        <f t="shared" si="118"/>
        <v/>
      </c>
      <c r="Q354" s="29" t="str">
        <f t="shared" si="119"/>
        <v/>
      </c>
      <c r="R354" s="28" t="str">
        <f t="shared" si="120"/>
        <v/>
      </c>
      <c r="S354" s="29" t="str">
        <f t="shared" si="121"/>
        <v/>
      </c>
      <c r="T354" s="28" t="str">
        <f t="shared" si="122"/>
        <v/>
      </c>
      <c r="U354" s="29" t="str">
        <f t="shared" si="123"/>
        <v/>
      </c>
      <c r="V354" s="28" t="str">
        <f t="shared" si="124"/>
        <v/>
      </c>
      <c r="W354" s="29" t="str">
        <f t="shared" si="125"/>
        <v/>
      </c>
    </row>
    <row r="355" spans="1:23" x14ac:dyDescent="0.25">
      <c r="A355" s="14" t="str">
        <f t="shared" si="110"/>
        <v/>
      </c>
      <c r="B355" s="56" t="str">
        <f t="shared" ca="1" si="111"/>
        <v/>
      </c>
      <c r="C355" s="30" t="str">
        <f t="shared" si="112"/>
        <v/>
      </c>
      <c r="D355" s="10" t="str">
        <f t="shared" si="113"/>
        <v/>
      </c>
      <c r="E355" s="25" t="str">
        <f t="shared" si="126"/>
        <v/>
      </c>
      <c r="F355" s="31" t="str">
        <f t="shared" si="127"/>
        <v/>
      </c>
      <c r="G355" s="31" t="str">
        <f t="shared" si="128"/>
        <v/>
      </c>
      <c r="H355" s="26" t="str">
        <f t="shared" si="129"/>
        <v/>
      </c>
      <c r="I355" s="25" t="str">
        <f t="shared" si="130"/>
        <v/>
      </c>
      <c r="K355" s="27" t="str">
        <f t="shared" si="131"/>
        <v/>
      </c>
      <c r="L355" s="28" t="str">
        <f t="shared" si="114"/>
        <v/>
      </c>
      <c r="M355" s="29" t="str">
        <f t="shared" si="115"/>
        <v/>
      </c>
      <c r="N355" s="28" t="str">
        <f t="shared" si="116"/>
        <v/>
      </c>
      <c r="O355" s="29" t="str">
        <f t="shared" si="117"/>
        <v/>
      </c>
      <c r="P355" s="28" t="str">
        <f t="shared" si="118"/>
        <v/>
      </c>
      <c r="Q355" s="29" t="str">
        <f t="shared" si="119"/>
        <v/>
      </c>
      <c r="R355" s="28" t="str">
        <f t="shared" si="120"/>
        <v/>
      </c>
      <c r="S355" s="29" t="str">
        <f t="shared" si="121"/>
        <v/>
      </c>
      <c r="T355" s="28" t="str">
        <f t="shared" si="122"/>
        <v/>
      </c>
      <c r="U355" s="29" t="str">
        <f t="shared" si="123"/>
        <v/>
      </c>
      <c r="V355" s="28" t="str">
        <f t="shared" si="124"/>
        <v/>
      </c>
      <c r="W355" s="29" t="str">
        <f t="shared" si="125"/>
        <v/>
      </c>
    </row>
    <row r="356" spans="1:23" x14ac:dyDescent="0.25">
      <c r="A356" s="14" t="str">
        <f t="shared" si="110"/>
        <v/>
      </c>
      <c r="B356" s="56" t="str">
        <f t="shared" ca="1" si="111"/>
        <v/>
      </c>
      <c r="C356" s="30" t="str">
        <f t="shared" si="112"/>
        <v/>
      </c>
      <c r="D356" s="10" t="str">
        <f t="shared" si="113"/>
        <v/>
      </c>
      <c r="E356" s="25" t="str">
        <f t="shared" si="126"/>
        <v/>
      </c>
      <c r="F356" s="31" t="str">
        <f t="shared" si="127"/>
        <v/>
      </c>
      <c r="G356" s="31" t="str">
        <f t="shared" si="128"/>
        <v/>
      </c>
      <c r="H356" s="26" t="str">
        <f t="shared" si="129"/>
        <v/>
      </c>
      <c r="I356" s="25" t="str">
        <f t="shared" si="130"/>
        <v/>
      </c>
      <c r="K356" s="27" t="str">
        <f t="shared" si="131"/>
        <v/>
      </c>
      <c r="L356" s="28" t="str">
        <f t="shared" si="114"/>
        <v/>
      </c>
      <c r="M356" s="29" t="str">
        <f t="shared" si="115"/>
        <v/>
      </c>
      <c r="N356" s="28" t="str">
        <f t="shared" si="116"/>
        <v/>
      </c>
      <c r="O356" s="29" t="str">
        <f t="shared" si="117"/>
        <v/>
      </c>
      <c r="P356" s="28" t="str">
        <f t="shared" si="118"/>
        <v/>
      </c>
      <c r="Q356" s="29" t="str">
        <f t="shared" si="119"/>
        <v/>
      </c>
      <c r="R356" s="28" t="str">
        <f t="shared" si="120"/>
        <v/>
      </c>
      <c r="S356" s="29" t="str">
        <f t="shared" si="121"/>
        <v/>
      </c>
      <c r="T356" s="28" t="str">
        <f t="shared" si="122"/>
        <v/>
      </c>
      <c r="U356" s="29" t="str">
        <f t="shared" si="123"/>
        <v/>
      </c>
      <c r="V356" s="28" t="str">
        <f t="shared" si="124"/>
        <v/>
      </c>
      <c r="W356" s="29" t="str">
        <f t="shared" si="125"/>
        <v/>
      </c>
    </row>
    <row r="357" spans="1:23" x14ac:dyDescent="0.25">
      <c r="A357" s="14" t="str">
        <f t="shared" si="110"/>
        <v/>
      </c>
      <c r="B357" s="56" t="str">
        <f t="shared" ca="1" si="111"/>
        <v/>
      </c>
      <c r="C357" s="30" t="str">
        <f t="shared" si="112"/>
        <v/>
      </c>
      <c r="D357" s="10" t="str">
        <f t="shared" si="113"/>
        <v/>
      </c>
      <c r="E357" s="25" t="str">
        <f t="shared" si="126"/>
        <v/>
      </c>
      <c r="F357" s="31" t="str">
        <f t="shared" si="127"/>
        <v/>
      </c>
      <c r="G357" s="31" t="str">
        <f t="shared" si="128"/>
        <v/>
      </c>
      <c r="H357" s="26" t="str">
        <f t="shared" si="129"/>
        <v/>
      </c>
      <c r="I357" s="25" t="str">
        <f t="shared" si="130"/>
        <v/>
      </c>
      <c r="K357" s="27" t="str">
        <f t="shared" si="131"/>
        <v/>
      </c>
      <c r="L357" s="28" t="str">
        <f t="shared" si="114"/>
        <v/>
      </c>
      <c r="M357" s="29" t="str">
        <f t="shared" si="115"/>
        <v/>
      </c>
      <c r="N357" s="28" t="str">
        <f t="shared" si="116"/>
        <v/>
      </c>
      <c r="O357" s="29" t="str">
        <f t="shared" si="117"/>
        <v/>
      </c>
      <c r="P357" s="28" t="str">
        <f t="shared" si="118"/>
        <v/>
      </c>
      <c r="Q357" s="29" t="str">
        <f t="shared" si="119"/>
        <v/>
      </c>
      <c r="R357" s="28" t="str">
        <f t="shared" si="120"/>
        <v/>
      </c>
      <c r="S357" s="29" t="str">
        <f t="shared" si="121"/>
        <v/>
      </c>
      <c r="T357" s="28" t="str">
        <f t="shared" si="122"/>
        <v/>
      </c>
      <c r="U357" s="29" t="str">
        <f t="shared" si="123"/>
        <v/>
      </c>
      <c r="V357" s="28" t="str">
        <f t="shared" si="124"/>
        <v/>
      </c>
      <c r="W357" s="29" t="str">
        <f t="shared" si="125"/>
        <v/>
      </c>
    </row>
    <row r="358" spans="1:23" x14ac:dyDescent="0.25">
      <c r="A358" s="14" t="str">
        <f t="shared" si="110"/>
        <v/>
      </c>
      <c r="B358" s="56" t="str">
        <f t="shared" ca="1" si="111"/>
        <v/>
      </c>
      <c r="C358" s="30" t="str">
        <f t="shared" si="112"/>
        <v/>
      </c>
      <c r="D358" s="10" t="str">
        <f t="shared" si="113"/>
        <v/>
      </c>
      <c r="E358" s="25" t="str">
        <f t="shared" si="126"/>
        <v/>
      </c>
      <c r="F358" s="31" t="str">
        <f t="shared" si="127"/>
        <v/>
      </c>
      <c r="G358" s="31" t="str">
        <f t="shared" si="128"/>
        <v/>
      </c>
      <c r="H358" s="26" t="str">
        <f t="shared" si="129"/>
        <v/>
      </c>
      <c r="I358" s="25" t="str">
        <f t="shared" si="130"/>
        <v/>
      </c>
      <c r="K358" s="27" t="str">
        <f t="shared" si="131"/>
        <v/>
      </c>
      <c r="L358" s="28" t="str">
        <f t="shared" si="114"/>
        <v/>
      </c>
      <c r="M358" s="29" t="str">
        <f t="shared" si="115"/>
        <v/>
      </c>
      <c r="N358" s="28" t="str">
        <f t="shared" si="116"/>
        <v/>
      </c>
      <c r="O358" s="29" t="str">
        <f t="shared" si="117"/>
        <v/>
      </c>
      <c r="P358" s="28" t="str">
        <f t="shared" si="118"/>
        <v/>
      </c>
      <c r="Q358" s="29" t="str">
        <f t="shared" si="119"/>
        <v/>
      </c>
      <c r="R358" s="28" t="str">
        <f t="shared" si="120"/>
        <v/>
      </c>
      <c r="S358" s="29" t="str">
        <f t="shared" si="121"/>
        <v/>
      </c>
      <c r="T358" s="28" t="str">
        <f t="shared" si="122"/>
        <v/>
      </c>
      <c r="U358" s="29" t="str">
        <f t="shared" si="123"/>
        <v/>
      </c>
      <c r="V358" s="28" t="str">
        <f t="shared" si="124"/>
        <v/>
      </c>
      <c r="W358" s="29" t="str">
        <f t="shared" si="125"/>
        <v/>
      </c>
    </row>
    <row r="359" spans="1:23" x14ac:dyDescent="0.25">
      <c r="A359" s="14" t="str">
        <f t="shared" si="110"/>
        <v/>
      </c>
      <c r="B359" s="56" t="str">
        <f t="shared" ca="1" si="111"/>
        <v/>
      </c>
      <c r="C359" s="30" t="str">
        <f t="shared" si="112"/>
        <v/>
      </c>
      <c r="D359" s="10" t="str">
        <f t="shared" si="113"/>
        <v/>
      </c>
      <c r="E359" s="25" t="str">
        <f t="shared" si="126"/>
        <v/>
      </c>
      <c r="F359" s="31" t="str">
        <f t="shared" si="127"/>
        <v/>
      </c>
      <c r="G359" s="31" t="str">
        <f t="shared" si="128"/>
        <v/>
      </c>
      <c r="H359" s="26" t="str">
        <f t="shared" si="129"/>
        <v/>
      </c>
      <c r="I359" s="25" t="str">
        <f t="shared" si="130"/>
        <v/>
      </c>
      <c r="K359" s="27" t="str">
        <f t="shared" si="131"/>
        <v/>
      </c>
      <c r="L359" s="28" t="str">
        <f t="shared" si="114"/>
        <v/>
      </c>
      <c r="M359" s="29" t="str">
        <f t="shared" si="115"/>
        <v/>
      </c>
      <c r="N359" s="28" t="str">
        <f t="shared" si="116"/>
        <v/>
      </c>
      <c r="O359" s="29" t="str">
        <f t="shared" si="117"/>
        <v/>
      </c>
      <c r="P359" s="28" t="str">
        <f t="shared" si="118"/>
        <v/>
      </c>
      <c r="Q359" s="29" t="str">
        <f t="shared" si="119"/>
        <v/>
      </c>
      <c r="R359" s="28" t="str">
        <f t="shared" si="120"/>
        <v/>
      </c>
      <c r="S359" s="29" t="str">
        <f t="shared" si="121"/>
        <v/>
      </c>
      <c r="T359" s="28" t="str">
        <f t="shared" si="122"/>
        <v/>
      </c>
      <c r="U359" s="29" t="str">
        <f t="shared" si="123"/>
        <v/>
      </c>
      <c r="V359" s="28" t="str">
        <f t="shared" si="124"/>
        <v/>
      </c>
      <c r="W359" s="29" t="str">
        <f t="shared" si="125"/>
        <v/>
      </c>
    </row>
    <row r="360" spans="1:23" x14ac:dyDescent="0.25">
      <c r="A360" s="14" t="str">
        <f t="shared" si="110"/>
        <v/>
      </c>
      <c r="B360" s="56" t="str">
        <f t="shared" ca="1" si="111"/>
        <v/>
      </c>
      <c r="C360" s="30" t="str">
        <f t="shared" si="112"/>
        <v/>
      </c>
      <c r="D360" s="10" t="str">
        <f t="shared" si="113"/>
        <v/>
      </c>
      <c r="E360" s="25" t="str">
        <f t="shared" si="126"/>
        <v/>
      </c>
      <c r="F360" s="31" t="str">
        <f t="shared" si="127"/>
        <v/>
      </c>
      <c r="G360" s="31" t="str">
        <f t="shared" si="128"/>
        <v/>
      </c>
      <c r="H360" s="26" t="str">
        <f t="shared" si="129"/>
        <v/>
      </c>
      <c r="I360" s="25" t="str">
        <f t="shared" si="130"/>
        <v/>
      </c>
      <c r="K360" s="27" t="str">
        <f t="shared" si="131"/>
        <v/>
      </c>
      <c r="L360" s="28" t="str">
        <f t="shared" si="114"/>
        <v/>
      </c>
      <c r="M360" s="29" t="str">
        <f t="shared" si="115"/>
        <v/>
      </c>
      <c r="N360" s="28" t="str">
        <f t="shared" si="116"/>
        <v/>
      </c>
      <c r="O360" s="29" t="str">
        <f t="shared" si="117"/>
        <v/>
      </c>
      <c r="P360" s="28" t="str">
        <f t="shared" si="118"/>
        <v/>
      </c>
      <c r="Q360" s="29" t="str">
        <f t="shared" si="119"/>
        <v/>
      </c>
      <c r="R360" s="28" t="str">
        <f t="shared" si="120"/>
        <v/>
      </c>
      <c r="S360" s="29" t="str">
        <f t="shared" si="121"/>
        <v/>
      </c>
      <c r="T360" s="28" t="str">
        <f t="shared" si="122"/>
        <v/>
      </c>
      <c r="U360" s="29" t="str">
        <f t="shared" si="123"/>
        <v/>
      </c>
      <c r="V360" s="28" t="str">
        <f t="shared" si="124"/>
        <v/>
      </c>
      <c r="W360" s="29" t="str">
        <f t="shared" si="125"/>
        <v/>
      </c>
    </row>
    <row r="361" spans="1:23" x14ac:dyDescent="0.25">
      <c r="A361" s="14" t="str">
        <f t="shared" si="110"/>
        <v/>
      </c>
      <c r="B361" s="56" t="str">
        <f t="shared" ca="1" si="111"/>
        <v/>
      </c>
      <c r="C361" s="30" t="str">
        <f t="shared" si="112"/>
        <v/>
      </c>
      <c r="D361" s="10" t="str">
        <f t="shared" si="113"/>
        <v/>
      </c>
      <c r="E361" s="25" t="str">
        <f t="shared" si="126"/>
        <v/>
      </c>
      <c r="F361" s="31" t="str">
        <f t="shared" si="127"/>
        <v/>
      </c>
      <c r="G361" s="31" t="str">
        <f t="shared" si="128"/>
        <v/>
      </c>
      <c r="H361" s="26" t="str">
        <f t="shared" si="129"/>
        <v/>
      </c>
      <c r="I361" s="25" t="str">
        <f t="shared" si="130"/>
        <v/>
      </c>
      <c r="K361" s="27" t="str">
        <f t="shared" si="131"/>
        <v/>
      </c>
      <c r="L361" s="28" t="str">
        <f t="shared" si="114"/>
        <v/>
      </c>
      <c r="M361" s="29" t="str">
        <f t="shared" si="115"/>
        <v/>
      </c>
      <c r="N361" s="28" t="str">
        <f t="shared" si="116"/>
        <v/>
      </c>
      <c r="O361" s="29" t="str">
        <f t="shared" si="117"/>
        <v/>
      </c>
      <c r="P361" s="28" t="str">
        <f t="shared" si="118"/>
        <v/>
      </c>
      <c r="Q361" s="29" t="str">
        <f t="shared" si="119"/>
        <v/>
      </c>
      <c r="R361" s="28" t="str">
        <f t="shared" si="120"/>
        <v/>
      </c>
      <c r="S361" s="29" t="str">
        <f t="shared" si="121"/>
        <v/>
      </c>
      <c r="T361" s="28" t="str">
        <f t="shared" si="122"/>
        <v/>
      </c>
      <c r="U361" s="29" t="str">
        <f t="shared" si="123"/>
        <v/>
      </c>
      <c r="V361" s="28" t="str">
        <f t="shared" si="124"/>
        <v/>
      </c>
      <c r="W361" s="29" t="str">
        <f t="shared" si="125"/>
        <v/>
      </c>
    </row>
    <row r="362" spans="1:23" x14ac:dyDescent="0.25">
      <c r="A362" s="14" t="str">
        <f t="shared" si="110"/>
        <v/>
      </c>
      <c r="B362" s="56" t="str">
        <f t="shared" ca="1" si="111"/>
        <v/>
      </c>
      <c r="C362" s="30" t="str">
        <f t="shared" si="112"/>
        <v/>
      </c>
      <c r="D362" s="10" t="str">
        <f t="shared" si="113"/>
        <v/>
      </c>
      <c r="E362" s="25" t="str">
        <f t="shared" si="126"/>
        <v/>
      </c>
      <c r="F362" s="31" t="str">
        <f t="shared" si="127"/>
        <v/>
      </c>
      <c r="G362" s="31" t="str">
        <f t="shared" si="128"/>
        <v/>
      </c>
      <c r="H362" s="26" t="str">
        <f t="shared" si="129"/>
        <v/>
      </c>
      <c r="I362" s="25" t="str">
        <f t="shared" si="130"/>
        <v/>
      </c>
      <c r="K362" s="27" t="str">
        <f t="shared" si="131"/>
        <v/>
      </c>
      <c r="L362" s="28" t="str">
        <f t="shared" si="114"/>
        <v/>
      </c>
      <c r="M362" s="29" t="str">
        <f t="shared" si="115"/>
        <v/>
      </c>
      <c r="N362" s="28" t="str">
        <f t="shared" si="116"/>
        <v/>
      </c>
      <c r="O362" s="29" t="str">
        <f t="shared" si="117"/>
        <v/>
      </c>
      <c r="P362" s="28" t="str">
        <f t="shared" si="118"/>
        <v/>
      </c>
      <c r="Q362" s="29" t="str">
        <f t="shared" si="119"/>
        <v/>
      </c>
      <c r="R362" s="28" t="str">
        <f t="shared" si="120"/>
        <v/>
      </c>
      <c r="S362" s="29" t="str">
        <f t="shared" si="121"/>
        <v/>
      </c>
      <c r="T362" s="28" t="str">
        <f t="shared" si="122"/>
        <v/>
      </c>
      <c r="U362" s="29" t="str">
        <f t="shared" si="123"/>
        <v/>
      </c>
      <c r="V362" s="28" t="str">
        <f t="shared" si="124"/>
        <v/>
      </c>
      <c r="W362" s="29" t="str">
        <f t="shared" si="125"/>
        <v/>
      </c>
    </row>
    <row r="363" spans="1:23" x14ac:dyDescent="0.25">
      <c r="A363" s="14" t="str">
        <f t="shared" si="110"/>
        <v/>
      </c>
      <c r="B363" s="56" t="str">
        <f t="shared" ca="1" si="111"/>
        <v/>
      </c>
      <c r="C363" s="30" t="str">
        <f t="shared" si="112"/>
        <v/>
      </c>
      <c r="D363" s="10" t="str">
        <f t="shared" si="113"/>
        <v/>
      </c>
      <c r="E363" s="25" t="str">
        <f t="shared" si="126"/>
        <v/>
      </c>
      <c r="F363" s="31" t="str">
        <f t="shared" si="127"/>
        <v/>
      </c>
      <c r="G363" s="31" t="str">
        <f t="shared" si="128"/>
        <v/>
      </c>
      <c r="H363" s="26" t="str">
        <f t="shared" si="129"/>
        <v/>
      </c>
      <c r="I363" s="25" t="str">
        <f t="shared" si="130"/>
        <v/>
      </c>
      <c r="K363" s="27" t="str">
        <f t="shared" si="131"/>
        <v/>
      </c>
      <c r="L363" s="28" t="str">
        <f t="shared" si="114"/>
        <v/>
      </c>
      <c r="M363" s="29" t="str">
        <f t="shared" si="115"/>
        <v/>
      </c>
      <c r="N363" s="28" t="str">
        <f t="shared" si="116"/>
        <v/>
      </c>
      <c r="O363" s="29" t="str">
        <f t="shared" si="117"/>
        <v/>
      </c>
      <c r="P363" s="28" t="str">
        <f t="shared" si="118"/>
        <v/>
      </c>
      <c r="Q363" s="29" t="str">
        <f t="shared" si="119"/>
        <v/>
      </c>
      <c r="R363" s="28" t="str">
        <f t="shared" si="120"/>
        <v/>
      </c>
      <c r="S363" s="29" t="str">
        <f t="shared" si="121"/>
        <v/>
      </c>
      <c r="T363" s="28" t="str">
        <f t="shared" si="122"/>
        <v/>
      </c>
      <c r="U363" s="29" t="str">
        <f t="shared" si="123"/>
        <v/>
      </c>
      <c r="V363" s="28" t="str">
        <f t="shared" si="124"/>
        <v/>
      </c>
      <c r="W363" s="29" t="str">
        <f t="shared" si="125"/>
        <v/>
      </c>
    </row>
    <row r="364" spans="1:23" x14ac:dyDescent="0.25">
      <c r="A364" s="14" t="str">
        <f t="shared" si="110"/>
        <v/>
      </c>
      <c r="B364" s="56" t="str">
        <f t="shared" ca="1" si="111"/>
        <v/>
      </c>
      <c r="C364" s="30" t="str">
        <f t="shared" si="112"/>
        <v/>
      </c>
      <c r="D364" s="10" t="str">
        <f t="shared" si="113"/>
        <v/>
      </c>
      <c r="E364" s="25" t="str">
        <f t="shared" si="126"/>
        <v/>
      </c>
      <c r="F364" s="31" t="str">
        <f t="shared" si="127"/>
        <v/>
      </c>
      <c r="G364" s="31" t="str">
        <f t="shared" si="128"/>
        <v/>
      </c>
      <c r="H364" s="26" t="str">
        <f t="shared" si="129"/>
        <v/>
      </c>
      <c r="I364" s="25" t="str">
        <f t="shared" si="130"/>
        <v/>
      </c>
      <c r="K364" s="27" t="str">
        <f t="shared" si="131"/>
        <v/>
      </c>
      <c r="L364" s="28" t="str">
        <f t="shared" si="114"/>
        <v/>
      </c>
      <c r="M364" s="29" t="str">
        <f t="shared" si="115"/>
        <v/>
      </c>
      <c r="N364" s="28" t="str">
        <f t="shared" si="116"/>
        <v/>
      </c>
      <c r="O364" s="29" t="str">
        <f t="shared" si="117"/>
        <v/>
      </c>
      <c r="P364" s="28" t="str">
        <f t="shared" si="118"/>
        <v/>
      </c>
      <c r="Q364" s="29" t="str">
        <f t="shared" si="119"/>
        <v/>
      </c>
      <c r="R364" s="28" t="str">
        <f t="shared" si="120"/>
        <v/>
      </c>
      <c r="S364" s="29" t="str">
        <f t="shared" si="121"/>
        <v/>
      </c>
      <c r="T364" s="28" t="str">
        <f t="shared" si="122"/>
        <v/>
      </c>
      <c r="U364" s="29" t="str">
        <f t="shared" si="123"/>
        <v/>
      </c>
      <c r="V364" s="28" t="str">
        <f t="shared" si="124"/>
        <v/>
      </c>
      <c r="W364" s="29" t="str">
        <f t="shared" si="125"/>
        <v/>
      </c>
    </row>
    <row r="365" spans="1:23" x14ac:dyDescent="0.25">
      <c r="A365" s="14" t="str">
        <f t="shared" si="110"/>
        <v/>
      </c>
      <c r="B365" s="56" t="str">
        <f t="shared" ca="1" si="111"/>
        <v/>
      </c>
      <c r="C365" s="30" t="str">
        <f t="shared" si="112"/>
        <v/>
      </c>
      <c r="D365" s="10" t="str">
        <f t="shared" si="113"/>
        <v/>
      </c>
      <c r="E365" s="25" t="str">
        <f t="shared" si="126"/>
        <v/>
      </c>
      <c r="F365" s="31" t="str">
        <f t="shared" si="127"/>
        <v/>
      </c>
      <c r="G365" s="31" t="str">
        <f t="shared" si="128"/>
        <v/>
      </c>
      <c r="H365" s="26" t="str">
        <f t="shared" si="129"/>
        <v/>
      </c>
      <c r="I365" s="25" t="str">
        <f t="shared" si="130"/>
        <v/>
      </c>
      <c r="K365" s="27" t="str">
        <f t="shared" si="131"/>
        <v/>
      </c>
      <c r="L365" s="28" t="str">
        <f t="shared" si="114"/>
        <v/>
      </c>
      <c r="M365" s="29" t="str">
        <f t="shared" si="115"/>
        <v/>
      </c>
      <c r="N365" s="28" t="str">
        <f t="shared" si="116"/>
        <v/>
      </c>
      <c r="O365" s="29" t="str">
        <f t="shared" si="117"/>
        <v/>
      </c>
      <c r="P365" s="28" t="str">
        <f t="shared" si="118"/>
        <v/>
      </c>
      <c r="Q365" s="29" t="str">
        <f t="shared" si="119"/>
        <v/>
      </c>
      <c r="R365" s="28" t="str">
        <f t="shared" si="120"/>
        <v/>
      </c>
      <c r="S365" s="29" t="str">
        <f t="shared" si="121"/>
        <v/>
      </c>
      <c r="T365" s="28" t="str">
        <f t="shared" si="122"/>
        <v/>
      </c>
      <c r="U365" s="29" t="str">
        <f t="shared" si="123"/>
        <v/>
      </c>
      <c r="V365" s="28" t="str">
        <f t="shared" si="124"/>
        <v/>
      </c>
      <c r="W365" s="29" t="str">
        <f t="shared" si="125"/>
        <v/>
      </c>
    </row>
    <row r="366" spans="1:23" x14ac:dyDescent="0.25">
      <c r="A366" s="14" t="str">
        <f t="shared" si="110"/>
        <v/>
      </c>
      <c r="B366" s="56" t="str">
        <f t="shared" ca="1" si="111"/>
        <v/>
      </c>
      <c r="C366" s="30" t="str">
        <f t="shared" si="112"/>
        <v/>
      </c>
      <c r="D366" s="10" t="str">
        <f t="shared" si="113"/>
        <v/>
      </c>
      <c r="E366" s="25" t="str">
        <f t="shared" si="126"/>
        <v/>
      </c>
      <c r="F366" s="31" t="str">
        <f t="shared" si="127"/>
        <v/>
      </c>
      <c r="G366" s="31" t="str">
        <f t="shared" si="128"/>
        <v/>
      </c>
      <c r="H366" s="26" t="str">
        <f t="shared" si="129"/>
        <v/>
      </c>
      <c r="I366" s="25" t="str">
        <f t="shared" si="130"/>
        <v/>
      </c>
      <c r="K366" s="27" t="str">
        <f t="shared" si="131"/>
        <v/>
      </c>
      <c r="L366" s="28" t="str">
        <f t="shared" si="114"/>
        <v/>
      </c>
      <c r="M366" s="29" t="str">
        <f t="shared" si="115"/>
        <v/>
      </c>
      <c r="N366" s="28" t="str">
        <f t="shared" si="116"/>
        <v/>
      </c>
      <c r="O366" s="29" t="str">
        <f t="shared" si="117"/>
        <v/>
      </c>
      <c r="P366" s="28" t="str">
        <f t="shared" si="118"/>
        <v/>
      </c>
      <c r="Q366" s="29" t="str">
        <f t="shared" si="119"/>
        <v/>
      </c>
      <c r="R366" s="28" t="str">
        <f t="shared" si="120"/>
        <v/>
      </c>
      <c r="S366" s="29" t="str">
        <f t="shared" si="121"/>
        <v/>
      </c>
      <c r="T366" s="28" t="str">
        <f t="shared" si="122"/>
        <v/>
      </c>
      <c r="U366" s="29" t="str">
        <f t="shared" si="123"/>
        <v/>
      </c>
      <c r="V366" s="28" t="str">
        <f t="shared" si="124"/>
        <v/>
      </c>
      <c r="W366" s="29" t="str">
        <f t="shared" si="125"/>
        <v/>
      </c>
    </row>
    <row r="367" spans="1:23" x14ac:dyDescent="0.25">
      <c r="A367" s="14" t="str">
        <f t="shared" si="110"/>
        <v/>
      </c>
      <c r="B367" s="56" t="str">
        <f t="shared" ca="1" si="111"/>
        <v/>
      </c>
      <c r="C367" s="30" t="str">
        <f t="shared" si="112"/>
        <v/>
      </c>
      <c r="D367" s="10" t="str">
        <f t="shared" si="113"/>
        <v/>
      </c>
      <c r="E367" s="25" t="str">
        <f t="shared" si="126"/>
        <v/>
      </c>
      <c r="F367" s="31" t="str">
        <f t="shared" si="127"/>
        <v/>
      </c>
      <c r="G367" s="31" t="str">
        <f t="shared" si="128"/>
        <v/>
      </c>
      <c r="H367" s="26" t="str">
        <f t="shared" si="129"/>
        <v/>
      </c>
      <c r="I367" s="25" t="str">
        <f t="shared" si="130"/>
        <v/>
      </c>
      <c r="K367" s="27" t="str">
        <f t="shared" si="131"/>
        <v/>
      </c>
      <c r="L367" s="28" t="str">
        <f t="shared" si="114"/>
        <v/>
      </c>
      <c r="M367" s="29" t="str">
        <f t="shared" si="115"/>
        <v/>
      </c>
      <c r="N367" s="28" t="str">
        <f t="shared" si="116"/>
        <v/>
      </c>
      <c r="O367" s="29" t="str">
        <f t="shared" si="117"/>
        <v/>
      </c>
      <c r="P367" s="28" t="str">
        <f t="shared" si="118"/>
        <v/>
      </c>
      <c r="Q367" s="29" t="str">
        <f t="shared" si="119"/>
        <v/>
      </c>
      <c r="R367" s="28" t="str">
        <f t="shared" si="120"/>
        <v/>
      </c>
      <c r="S367" s="29" t="str">
        <f t="shared" si="121"/>
        <v/>
      </c>
      <c r="T367" s="28" t="str">
        <f t="shared" si="122"/>
        <v/>
      </c>
      <c r="U367" s="29" t="str">
        <f t="shared" si="123"/>
        <v/>
      </c>
      <c r="V367" s="28" t="str">
        <f t="shared" si="124"/>
        <v/>
      </c>
      <c r="W367" s="29" t="str">
        <f t="shared" si="125"/>
        <v/>
      </c>
    </row>
    <row r="368" spans="1:23" x14ac:dyDescent="0.25">
      <c r="A368" s="14" t="str">
        <f t="shared" si="110"/>
        <v/>
      </c>
      <c r="B368" s="56" t="str">
        <f t="shared" ca="1" si="111"/>
        <v/>
      </c>
      <c r="C368" s="30" t="str">
        <f t="shared" si="112"/>
        <v/>
      </c>
      <c r="D368" s="10" t="str">
        <f t="shared" si="113"/>
        <v/>
      </c>
      <c r="E368" s="25" t="str">
        <f t="shared" si="126"/>
        <v/>
      </c>
      <c r="F368" s="31" t="str">
        <f t="shared" si="127"/>
        <v/>
      </c>
      <c r="G368" s="31" t="str">
        <f t="shared" si="128"/>
        <v/>
      </c>
      <c r="H368" s="26" t="str">
        <f t="shared" si="129"/>
        <v/>
      </c>
      <c r="I368" s="25" t="str">
        <f t="shared" si="130"/>
        <v/>
      </c>
      <c r="K368" s="27" t="str">
        <f t="shared" si="131"/>
        <v/>
      </c>
      <c r="L368" s="28" t="str">
        <f t="shared" si="114"/>
        <v/>
      </c>
      <c r="M368" s="29" t="str">
        <f t="shared" si="115"/>
        <v/>
      </c>
      <c r="N368" s="28" t="str">
        <f t="shared" si="116"/>
        <v/>
      </c>
      <c r="O368" s="29" t="str">
        <f t="shared" si="117"/>
        <v/>
      </c>
      <c r="P368" s="28" t="str">
        <f t="shared" si="118"/>
        <v/>
      </c>
      <c r="Q368" s="29" t="str">
        <f t="shared" si="119"/>
        <v/>
      </c>
      <c r="R368" s="28" t="str">
        <f t="shared" si="120"/>
        <v/>
      </c>
      <c r="S368" s="29" t="str">
        <f t="shared" si="121"/>
        <v/>
      </c>
      <c r="T368" s="28" t="str">
        <f t="shared" si="122"/>
        <v/>
      </c>
      <c r="U368" s="29" t="str">
        <f t="shared" si="123"/>
        <v/>
      </c>
      <c r="V368" s="28" t="str">
        <f t="shared" si="124"/>
        <v/>
      </c>
      <c r="W368" s="29" t="str">
        <f t="shared" si="125"/>
        <v/>
      </c>
    </row>
    <row r="369" spans="1:23" x14ac:dyDescent="0.25">
      <c r="A369" s="14" t="str">
        <f t="shared" si="110"/>
        <v/>
      </c>
      <c r="B369" s="56" t="str">
        <f t="shared" ca="1" si="111"/>
        <v/>
      </c>
      <c r="C369" s="30" t="str">
        <f t="shared" si="112"/>
        <v/>
      </c>
      <c r="D369" s="10" t="str">
        <f t="shared" si="113"/>
        <v/>
      </c>
      <c r="E369" s="25" t="str">
        <f t="shared" si="126"/>
        <v/>
      </c>
      <c r="F369" s="31" t="str">
        <f t="shared" si="127"/>
        <v/>
      </c>
      <c r="G369" s="31" t="str">
        <f t="shared" si="128"/>
        <v/>
      </c>
      <c r="H369" s="26" t="str">
        <f t="shared" si="129"/>
        <v/>
      </c>
      <c r="I369" s="25" t="str">
        <f t="shared" si="130"/>
        <v/>
      </c>
      <c r="K369" s="27" t="str">
        <f t="shared" si="131"/>
        <v/>
      </c>
      <c r="L369" s="28" t="str">
        <f t="shared" si="114"/>
        <v/>
      </c>
      <c r="M369" s="29" t="str">
        <f t="shared" si="115"/>
        <v/>
      </c>
      <c r="N369" s="28" t="str">
        <f t="shared" si="116"/>
        <v/>
      </c>
      <c r="O369" s="29" t="str">
        <f t="shared" si="117"/>
        <v/>
      </c>
      <c r="P369" s="28" t="str">
        <f t="shared" si="118"/>
        <v/>
      </c>
      <c r="Q369" s="29" t="str">
        <f t="shared" si="119"/>
        <v/>
      </c>
      <c r="R369" s="28" t="str">
        <f t="shared" si="120"/>
        <v/>
      </c>
      <c r="S369" s="29" t="str">
        <f t="shared" si="121"/>
        <v/>
      </c>
      <c r="T369" s="28" t="str">
        <f t="shared" si="122"/>
        <v/>
      </c>
      <c r="U369" s="29" t="str">
        <f t="shared" si="123"/>
        <v/>
      </c>
      <c r="V369" s="28" t="str">
        <f t="shared" si="124"/>
        <v/>
      </c>
      <c r="W369" s="29" t="str">
        <f t="shared" si="125"/>
        <v/>
      </c>
    </row>
    <row r="370" spans="1:23" x14ac:dyDescent="0.25">
      <c r="A370" s="14" t="str">
        <f t="shared" si="110"/>
        <v/>
      </c>
      <c r="B370" s="56" t="str">
        <f t="shared" ca="1" si="111"/>
        <v/>
      </c>
      <c r="C370" s="30" t="str">
        <f t="shared" si="112"/>
        <v/>
      </c>
      <c r="D370" s="10" t="str">
        <f t="shared" si="113"/>
        <v/>
      </c>
      <c r="E370" s="25" t="str">
        <f t="shared" si="126"/>
        <v/>
      </c>
      <c r="F370" s="31" t="str">
        <f t="shared" si="127"/>
        <v/>
      </c>
      <c r="G370" s="31" t="str">
        <f t="shared" si="128"/>
        <v/>
      </c>
      <c r="H370" s="26" t="str">
        <f t="shared" si="129"/>
        <v/>
      </c>
      <c r="I370" s="25" t="str">
        <f t="shared" si="130"/>
        <v/>
      </c>
      <c r="K370" s="27" t="str">
        <f t="shared" si="131"/>
        <v/>
      </c>
      <c r="L370" s="28" t="str">
        <f t="shared" si="114"/>
        <v/>
      </c>
      <c r="M370" s="29" t="str">
        <f t="shared" si="115"/>
        <v/>
      </c>
      <c r="N370" s="28" t="str">
        <f t="shared" si="116"/>
        <v/>
      </c>
      <c r="O370" s="29" t="str">
        <f t="shared" si="117"/>
        <v/>
      </c>
      <c r="P370" s="28" t="str">
        <f t="shared" si="118"/>
        <v/>
      </c>
      <c r="Q370" s="29" t="str">
        <f t="shared" si="119"/>
        <v/>
      </c>
      <c r="R370" s="28" t="str">
        <f t="shared" si="120"/>
        <v/>
      </c>
      <c r="S370" s="29" t="str">
        <f t="shared" si="121"/>
        <v/>
      </c>
      <c r="T370" s="28" t="str">
        <f t="shared" si="122"/>
        <v/>
      </c>
      <c r="U370" s="29" t="str">
        <f t="shared" si="123"/>
        <v/>
      </c>
      <c r="V370" s="28" t="str">
        <f t="shared" si="124"/>
        <v/>
      </c>
      <c r="W370" s="29" t="str">
        <f t="shared" si="125"/>
        <v/>
      </c>
    </row>
    <row r="371" spans="1:23" x14ac:dyDescent="0.25">
      <c r="A371" s="14" t="str">
        <f t="shared" si="110"/>
        <v/>
      </c>
      <c r="B371" s="56" t="str">
        <f t="shared" ca="1" si="111"/>
        <v/>
      </c>
      <c r="C371" s="30" t="str">
        <f t="shared" si="112"/>
        <v/>
      </c>
      <c r="D371" s="10" t="str">
        <f t="shared" si="113"/>
        <v/>
      </c>
      <c r="E371" s="25" t="str">
        <f t="shared" si="126"/>
        <v/>
      </c>
      <c r="F371" s="31" t="str">
        <f t="shared" si="127"/>
        <v/>
      </c>
      <c r="G371" s="31" t="str">
        <f t="shared" si="128"/>
        <v/>
      </c>
      <c r="H371" s="26" t="str">
        <f t="shared" si="129"/>
        <v/>
      </c>
      <c r="I371" s="25" t="str">
        <f t="shared" si="130"/>
        <v/>
      </c>
      <c r="K371" s="27" t="str">
        <f t="shared" si="131"/>
        <v/>
      </c>
      <c r="L371" s="28" t="str">
        <f t="shared" si="114"/>
        <v/>
      </c>
      <c r="M371" s="29" t="str">
        <f t="shared" si="115"/>
        <v/>
      </c>
      <c r="N371" s="28" t="str">
        <f t="shared" si="116"/>
        <v/>
      </c>
      <c r="O371" s="29" t="str">
        <f t="shared" si="117"/>
        <v/>
      </c>
      <c r="P371" s="28" t="str">
        <f t="shared" si="118"/>
        <v/>
      </c>
      <c r="Q371" s="29" t="str">
        <f t="shared" si="119"/>
        <v/>
      </c>
      <c r="R371" s="28" t="str">
        <f t="shared" si="120"/>
        <v/>
      </c>
      <c r="S371" s="29" t="str">
        <f t="shared" si="121"/>
        <v/>
      </c>
      <c r="T371" s="28" t="str">
        <f t="shared" si="122"/>
        <v/>
      </c>
      <c r="U371" s="29" t="str">
        <f t="shared" si="123"/>
        <v/>
      </c>
      <c r="V371" s="28" t="str">
        <f t="shared" si="124"/>
        <v/>
      </c>
      <c r="W371" s="29" t="str">
        <f t="shared" si="125"/>
        <v/>
      </c>
    </row>
    <row r="372" spans="1:23" x14ac:dyDescent="0.25">
      <c r="A372" s="14" t="str">
        <f t="shared" si="110"/>
        <v/>
      </c>
      <c r="B372" s="56" t="str">
        <f t="shared" ca="1" si="111"/>
        <v/>
      </c>
      <c r="C372" s="30" t="str">
        <f t="shared" si="112"/>
        <v/>
      </c>
      <c r="D372" s="10" t="str">
        <f t="shared" si="113"/>
        <v/>
      </c>
      <c r="E372" s="25" t="str">
        <f t="shared" si="126"/>
        <v/>
      </c>
      <c r="F372" s="31" t="str">
        <f t="shared" si="127"/>
        <v/>
      </c>
      <c r="G372" s="31" t="str">
        <f t="shared" si="128"/>
        <v/>
      </c>
      <c r="H372" s="26" t="str">
        <f t="shared" si="129"/>
        <v/>
      </c>
      <c r="I372" s="25" t="str">
        <f t="shared" si="130"/>
        <v/>
      </c>
      <c r="K372" s="27" t="str">
        <f t="shared" si="131"/>
        <v/>
      </c>
      <c r="L372" s="28" t="str">
        <f t="shared" si="114"/>
        <v/>
      </c>
      <c r="M372" s="29" t="str">
        <f t="shared" si="115"/>
        <v/>
      </c>
      <c r="N372" s="28" t="str">
        <f t="shared" si="116"/>
        <v/>
      </c>
      <c r="O372" s="29" t="str">
        <f t="shared" si="117"/>
        <v/>
      </c>
      <c r="P372" s="28" t="str">
        <f t="shared" si="118"/>
        <v/>
      </c>
      <c r="Q372" s="29" t="str">
        <f t="shared" si="119"/>
        <v/>
      </c>
      <c r="R372" s="28" t="str">
        <f t="shared" si="120"/>
        <v/>
      </c>
      <c r="S372" s="29" t="str">
        <f t="shared" si="121"/>
        <v/>
      </c>
      <c r="T372" s="28" t="str">
        <f t="shared" si="122"/>
        <v/>
      </c>
      <c r="U372" s="29" t="str">
        <f t="shared" si="123"/>
        <v/>
      </c>
      <c r="V372" s="28" t="str">
        <f t="shared" si="124"/>
        <v/>
      </c>
      <c r="W372" s="29" t="str">
        <f t="shared" si="125"/>
        <v/>
      </c>
    </row>
    <row r="373" spans="1:23" x14ac:dyDescent="0.25">
      <c r="A373" s="14" t="str">
        <f t="shared" si="110"/>
        <v/>
      </c>
      <c r="B373" s="56" t="str">
        <f t="shared" ca="1" si="111"/>
        <v/>
      </c>
      <c r="C373" s="30" t="str">
        <f t="shared" si="112"/>
        <v/>
      </c>
      <c r="D373" s="10" t="str">
        <f t="shared" si="113"/>
        <v/>
      </c>
      <c r="E373" s="25" t="str">
        <f t="shared" si="126"/>
        <v/>
      </c>
      <c r="F373" s="31" t="str">
        <f t="shared" si="127"/>
        <v/>
      </c>
      <c r="G373" s="31" t="str">
        <f t="shared" si="128"/>
        <v/>
      </c>
      <c r="H373" s="26" t="str">
        <f t="shared" si="129"/>
        <v/>
      </c>
      <c r="I373" s="25" t="str">
        <f t="shared" si="130"/>
        <v/>
      </c>
      <c r="K373" s="27" t="str">
        <f t="shared" si="131"/>
        <v/>
      </c>
      <c r="L373" s="28" t="str">
        <f t="shared" si="114"/>
        <v/>
      </c>
      <c r="M373" s="29" t="str">
        <f t="shared" si="115"/>
        <v/>
      </c>
      <c r="N373" s="28" t="str">
        <f t="shared" si="116"/>
        <v/>
      </c>
      <c r="O373" s="29" t="str">
        <f t="shared" si="117"/>
        <v/>
      </c>
      <c r="P373" s="28" t="str">
        <f t="shared" si="118"/>
        <v/>
      </c>
      <c r="Q373" s="29" t="str">
        <f t="shared" si="119"/>
        <v/>
      </c>
      <c r="R373" s="28" t="str">
        <f t="shared" si="120"/>
        <v/>
      </c>
      <c r="S373" s="29" t="str">
        <f t="shared" si="121"/>
        <v/>
      </c>
      <c r="T373" s="28" t="str">
        <f t="shared" si="122"/>
        <v/>
      </c>
      <c r="U373" s="29" t="str">
        <f t="shared" si="123"/>
        <v/>
      </c>
      <c r="V373" s="28" t="str">
        <f t="shared" si="124"/>
        <v/>
      </c>
      <c r="W373" s="29" t="str">
        <f t="shared" si="125"/>
        <v/>
      </c>
    </row>
    <row r="374" spans="1:23" x14ac:dyDescent="0.25">
      <c r="A374" s="14" t="str">
        <f t="shared" si="110"/>
        <v/>
      </c>
      <c r="B374" s="56" t="str">
        <f t="shared" ca="1" si="111"/>
        <v/>
      </c>
      <c r="C374" s="30" t="str">
        <f t="shared" si="112"/>
        <v/>
      </c>
      <c r="D374" s="10" t="str">
        <f t="shared" si="113"/>
        <v/>
      </c>
      <c r="E374" s="25" t="str">
        <f t="shared" si="126"/>
        <v/>
      </c>
      <c r="F374" s="31" t="str">
        <f t="shared" si="127"/>
        <v/>
      </c>
      <c r="G374" s="31" t="str">
        <f t="shared" si="128"/>
        <v/>
      </c>
      <c r="H374" s="26" t="str">
        <f t="shared" si="129"/>
        <v/>
      </c>
      <c r="I374" s="25" t="str">
        <f t="shared" si="130"/>
        <v/>
      </c>
      <c r="K374" s="27" t="str">
        <f t="shared" si="131"/>
        <v/>
      </c>
      <c r="L374" s="28" t="str">
        <f t="shared" si="114"/>
        <v/>
      </c>
      <c r="M374" s="29" t="str">
        <f t="shared" si="115"/>
        <v/>
      </c>
      <c r="N374" s="28" t="str">
        <f t="shared" si="116"/>
        <v/>
      </c>
      <c r="O374" s="29" t="str">
        <f t="shared" si="117"/>
        <v/>
      </c>
      <c r="P374" s="28" t="str">
        <f t="shared" si="118"/>
        <v/>
      </c>
      <c r="Q374" s="29" t="str">
        <f t="shared" si="119"/>
        <v/>
      </c>
      <c r="R374" s="28" t="str">
        <f t="shared" si="120"/>
        <v/>
      </c>
      <c r="S374" s="29" t="str">
        <f t="shared" si="121"/>
        <v/>
      </c>
      <c r="T374" s="28" t="str">
        <f t="shared" si="122"/>
        <v/>
      </c>
      <c r="U374" s="29" t="str">
        <f t="shared" si="123"/>
        <v/>
      </c>
      <c r="V374" s="28" t="str">
        <f t="shared" si="124"/>
        <v/>
      </c>
      <c r="W374" s="29" t="str">
        <f t="shared" si="125"/>
        <v/>
      </c>
    </row>
    <row r="375" spans="1:23" x14ac:dyDescent="0.25">
      <c r="A375" s="14" t="str">
        <f t="shared" si="110"/>
        <v/>
      </c>
      <c r="B375" s="56" t="str">
        <f t="shared" ca="1" si="111"/>
        <v/>
      </c>
      <c r="C375" s="30" t="str">
        <f t="shared" si="112"/>
        <v/>
      </c>
      <c r="D375" s="10" t="str">
        <f t="shared" si="113"/>
        <v/>
      </c>
      <c r="E375" s="25" t="str">
        <f t="shared" si="126"/>
        <v/>
      </c>
      <c r="F375" s="31" t="str">
        <f t="shared" si="127"/>
        <v/>
      </c>
      <c r="G375" s="31" t="str">
        <f t="shared" si="128"/>
        <v/>
      </c>
      <c r="H375" s="26" t="str">
        <f t="shared" si="129"/>
        <v/>
      </c>
      <c r="I375" s="25" t="str">
        <f t="shared" si="130"/>
        <v/>
      </c>
      <c r="K375" s="27" t="str">
        <f t="shared" si="131"/>
        <v/>
      </c>
      <c r="L375" s="28" t="str">
        <f t="shared" si="114"/>
        <v/>
      </c>
      <c r="M375" s="29" t="str">
        <f t="shared" si="115"/>
        <v/>
      </c>
      <c r="N375" s="28" t="str">
        <f t="shared" si="116"/>
        <v/>
      </c>
      <c r="O375" s="29" t="str">
        <f t="shared" si="117"/>
        <v/>
      </c>
      <c r="P375" s="28" t="str">
        <f t="shared" si="118"/>
        <v/>
      </c>
      <c r="Q375" s="29" t="str">
        <f t="shared" si="119"/>
        <v/>
      </c>
      <c r="R375" s="28" t="str">
        <f t="shared" si="120"/>
        <v/>
      </c>
      <c r="S375" s="29" t="str">
        <f t="shared" si="121"/>
        <v/>
      </c>
      <c r="T375" s="28" t="str">
        <f t="shared" si="122"/>
        <v/>
      </c>
      <c r="U375" s="29" t="str">
        <f t="shared" si="123"/>
        <v/>
      </c>
      <c r="V375" s="28" t="str">
        <f t="shared" si="124"/>
        <v/>
      </c>
      <c r="W375" s="29" t="str">
        <f t="shared" si="125"/>
        <v/>
      </c>
    </row>
    <row r="376" spans="1:23" x14ac:dyDescent="0.25">
      <c r="A376" s="14" t="str">
        <f t="shared" si="110"/>
        <v/>
      </c>
      <c r="B376" s="56" t="str">
        <f t="shared" ca="1" si="111"/>
        <v/>
      </c>
      <c r="C376" s="30" t="str">
        <f t="shared" si="112"/>
        <v/>
      </c>
      <c r="D376" s="10" t="str">
        <f t="shared" si="113"/>
        <v/>
      </c>
      <c r="E376" s="25" t="str">
        <f t="shared" si="126"/>
        <v/>
      </c>
      <c r="F376" s="31" t="str">
        <f t="shared" si="127"/>
        <v/>
      </c>
      <c r="G376" s="31" t="str">
        <f t="shared" si="128"/>
        <v/>
      </c>
      <c r="H376" s="26" t="str">
        <f t="shared" si="129"/>
        <v/>
      </c>
      <c r="I376" s="25" t="str">
        <f t="shared" si="130"/>
        <v/>
      </c>
      <c r="K376" s="27" t="str">
        <f t="shared" si="131"/>
        <v/>
      </c>
      <c r="L376" s="28" t="str">
        <f t="shared" si="114"/>
        <v/>
      </c>
      <c r="M376" s="29" t="str">
        <f t="shared" si="115"/>
        <v/>
      </c>
      <c r="N376" s="28" t="str">
        <f t="shared" si="116"/>
        <v/>
      </c>
      <c r="O376" s="29" t="str">
        <f t="shared" si="117"/>
        <v/>
      </c>
      <c r="P376" s="28" t="str">
        <f t="shared" si="118"/>
        <v/>
      </c>
      <c r="Q376" s="29" t="str">
        <f t="shared" si="119"/>
        <v/>
      </c>
      <c r="R376" s="28" t="str">
        <f t="shared" si="120"/>
        <v/>
      </c>
      <c r="S376" s="29" t="str">
        <f t="shared" si="121"/>
        <v/>
      </c>
      <c r="T376" s="28" t="str">
        <f t="shared" si="122"/>
        <v/>
      </c>
      <c r="U376" s="29" t="str">
        <f t="shared" si="123"/>
        <v/>
      </c>
      <c r="V376" s="28" t="str">
        <f t="shared" si="124"/>
        <v/>
      </c>
      <c r="W376" s="29" t="str">
        <f t="shared" si="125"/>
        <v/>
      </c>
    </row>
    <row r="377" spans="1:23" x14ac:dyDescent="0.25">
      <c r="A377" s="14" t="str">
        <f t="shared" si="110"/>
        <v/>
      </c>
      <c r="B377" s="56" t="str">
        <f t="shared" ca="1" si="111"/>
        <v/>
      </c>
      <c r="C377" s="30" t="str">
        <f t="shared" si="112"/>
        <v/>
      </c>
      <c r="D377" s="10" t="str">
        <f t="shared" si="113"/>
        <v/>
      </c>
      <c r="E377" s="25" t="str">
        <f t="shared" si="126"/>
        <v/>
      </c>
      <c r="F377" s="31" t="str">
        <f t="shared" si="127"/>
        <v/>
      </c>
      <c r="G377" s="31" t="str">
        <f t="shared" si="128"/>
        <v/>
      </c>
      <c r="H377" s="26" t="str">
        <f t="shared" si="129"/>
        <v/>
      </c>
      <c r="I377" s="25" t="str">
        <f t="shared" si="130"/>
        <v/>
      </c>
      <c r="K377" s="27" t="str">
        <f t="shared" si="131"/>
        <v/>
      </c>
      <c r="L377" s="28" t="str">
        <f t="shared" si="114"/>
        <v/>
      </c>
      <c r="M377" s="29" t="str">
        <f t="shared" si="115"/>
        <v/>
      </c>
      <c r="N377" s="28" t="str">
        <f t="shared" si="116"/>
        <v/>
      </c>
      <c r="O377" s="29" t="str">
        <f t="shared" si="117"/>
        <v/>
      </c>
      <c r="P377" s="28" t="str">
        <f t="shared" si="118"/>
        <v/>
      </c>
      <c r="Q377" s="29" t="str">
        <f t="shared" si="119"/>
        <v/>
      </c>
      <c r="R377" s="28" t="str">
        <f t="shared" si="120"/>
        <v/>
      </c>
      <c r="S377" s="29" t="str">
        <f t="shared" si="121"/>
        <v/>
      </c>
      <c r="T377" s="28" t="str">
        <f t="shared" si="122"/>
        <v/>
      </c>
      <c r="U377" s="29" t="str">
        <f t="shared" si="123"/>
        <v/>
      </c>
      <c r="V377" s="28" t="str">
        <f t="shared" si="124"/>
        <v/>
      </c>
      <c r="W377" s="29" t="str">
        <f t="shared" si="125"/>
        <v/>
      </c>
    </row>
    <row r="378" spans="1:23" x14ac:dyDescent="0.25">
      <c r="A378" s="14" t="str">
        <f t="shared" si="110"/>
        <v/>
      </c>
      <c r="B378" s="56" t="str">
        <f t="shared" ca="1" si="111"/>
        <v/>
      </c>
      <c r="C378" s="30" t="str">
        <f t="shared" si="112"/>
        <v/>
      </c>
      <c r="D378" s="10" t="str">
        <f t="shared" si="113"/>
        <v/>
      </c>
      <c r="E378" s="25" t="str">
        <f t="shared" si="126"/>
        <v/>
      </c>
      <c r="F378" s="31" t="str">
        <f t="shared" si="127"/>
        <v/>
      </c>
      <c r="G378" s="31" t="str">
        <f t="shared" si="128"/>
        <v/>
      </c>
      <c r="H378" s="26" t="str">
        <f t="shared" si="129"/>
        <v/>
      </c>
      <c r="I378" s="25" t="str">
        <f t="shared" si="130"/>
        <v/>
      </c>
      <c r="K378" s="27" t="str">
        <f t="shared" si="131"/>
        <v/>
      </c>
      <c r="L378" s="28" t="str">
        <f t="shared" si="114"/>
        <v/>
      </c>
      <c r="M378" s="29" t="str">
        <f t="shared" si="115"/>
        <v/>
      </c>
      <c r="N378" s="28" t="str">
        <f t="shared" si="116"/>
        <v/>
      </c>
      <c r="O378" s="29" t="str">
        <f t="shared" si="117"/>
        <v/>
      </c>
      <c r="P378" s="28" t="str">
        <f t="shared" si="118"/>
        <v/>
      </c>
      <c r="Q378" s="29" t="str">
        <f t="shared" si="119"/>
        <v/>
      </c>
      <c r="R378" s="28" t="str">
        <f t="shared" si="120"/>
        <v/>
      </c>
      <c r="S378" s="29" t="str">
        <f t="shared" si="121"/>
        <v/>
      </c>
      <c r="T378" s="28" t="str">
        <f t="shared" si="122"/>
        <v/>
      </c>
      <c r="U378" s="29" t="str">
        <f t="shared" si="123"/>
        <v/>
      </c>
      <c r="V378" s="28" t="str">
        <f t="shared" si="124"/>
        <v/>
      </c>
      <c r="W378" s="29" t="str">
        <f t="shared" si="125"/>
        <v/>
      </c>
    </row>
    <row r="379" spans="1:23" x14ac:dyDescent="0.25">
      <c r="A379" s="14" t="str">
        <f t="shared" si="110"/>
        <v/>
      </c>
      <c r="B379" s="56" t="str">
        <f t="shared" ca="1" si="111"/>
        <v/>
      </c>
      <c r="C379" s="30" t="str">
        <f t="shared" si="112"/>
        <v/>
      </c>
      <c r="D379" s="10" t="str">
        <f t="shared" si="113"/>
        <v/>
      </c>
      <c r="E379" s="25" t="str">
        <f t="shared" si="126"/>
        <v/>
      </c>
      <c r="F379" s="31" t="str">
        <f t="shared" si="127"/>
        <v/>
      </c>
      <c r="G379" s="31" t="str">
        <f t="shared" si="128"/>
        <v/>
      </c>
      <c r="H379" s="26" t="str">
        <f t="shared" si="129"/>
        <v/>
      </c>
      <c r="I379" s="25" t="str">
        <f t="shared" si="130"/>
        <v/>
      </c>
      <c r="K379" s="27" t="str">
        <f t="shared" si="131"/>
        <v/>
      </c>
      <c r="L379" s="28" t="str">
        <f t="shared" si="114"/>
        <v/>
      </c>
      <c r="M379" s="29" t="str">
        <f t="shared" si="115"/>
        <v/>
      </c>
      <c r="N379" s="28" t="str">
        <f t="shared" si="116"/>
        <v/>
      </c>
      <c r="O379" s="29" t="str">
        <f t="shared" si="117"/>
        <v/>
      </c>
      <c r="P379" s="28" t="str">
        <f t="shared" si="118"/>
        <v/>
      </c>
      <c r="Q379" s="29" t="str">
        <f t="shared" si="119"/>
        <v/>
      </c>
      <c r="R379" s="28" t="str">
        <f t="shared" si="120"/>
        <v/>
      </c>
      <c r="S379" s="29" t="str">
        <f t="shared" si="121"/>
        <v/>
      </c>
      <c r="T379" s="28" t="str">
        <f t="shared" si="122"/>
        <v/>
      </c>
      <c r="U379" s="29" t="str">
        <f t="shared" si="123"/>
        <v/>
      </c>
      <c r="V379" s="28" t="str">
        <f t="shared" si="124"/>
        <v/>
      </c>
      <c r="W379" s="29" t="str">
        <f t="shared" si="125"/>
        <v/>
      </c>
    </row>
    <row r="380" spans="1:23" x14ac:dyDescent="0.25">
      <c r="A380" s="14" t="str">
        <f t="shared" si="110"/>
        <v/>
      </c>
      <c r="B380" s="56" t="str">
        <f t="shared" ca="1" si="111"/>
        <v/>
      </c>
      <c r="C380" s="30" t="str">
        <f t="shared" si="112"/>
        <v/>
      </c>
      <c r="D380" s="10" t="str">
        <f t="shared" si="113"/>
        <v/>
      </c>
      <c r="E380" s="25" t="str">
        <f t="shared" si="126"/>
        <v/>
      </c>
      <c r="F380" s="31" t="str">
        <f t="shared" si="127"/>
        <v/>
      </c>
      <c r="G380" s="31" t="str">
        <f t="shared" si="128"/>
        <v/>
      </c>
      <c r="H380" s="26" t="str">
        <f t="shared" si="129"/>
        <v/>
      </c>
      <c r="I380" s="25" t="str">
        <f t="shared" si="130"/>
        <v/>
      </c>
      <c r="K380" s="27" t="str">
        <f t="shared" si="131"/>
        <v/>
      </c>
      <c r="L380" s="28" t="str">
        <f t="shared" si="114"/>
        <v/>
      </c>
      <c r="M380" s="29" t="str">
        <f t="shared" si="115"/>
        <v/>
      </c>
      <c r="N380" s="28" t="str">
        <f t="shared" si="116"/>
        <v/>
      </c>
      <c r="O380" s="29" t="str">
        <f t="shared" si="117"/>
        <v/>
      </c>
      <c r="P380" s="28" t="str">
        <f t="shared" si="118"/>
        <v/>
      </c>
      <c r="Q380" s="29" t="str">
        <f t="shared" si="119"/>
        <v/>
      </c>
      <c r="R380" s="28" t="str">
        <f t="shared" si="120"/>
        <v/>
      </c>
      <c r="S380" s="29" t="str">
        <f t="shared" si="121"/>
        <v/>
      </c>
      <c r="T380" s="28" t="str">
        <f t="shared" si="122"/>
        <v/>
      </c>
      <c r="U380" s="29" t="str">
        <f t="shared" si="123"/>
        <v/>
      </c>
      <c r="V380" s="28" t="str">
        <f t="shared" si="124"/>
        <v/>
      </c>
      <c r="W380" s="29" t="str">
        <f t="shared" si="125"/>
        <v/>
      </c>
    </row>
    <row r="381" spans="1:23" x14ac:dyDescent="0.25">
      <c r="A381" s="14" t="str">
        <f t="shared" si="110"/>
        <v/>
      </c>
      <c r="B381" s="56" t="str">
        <f t="shared" ca="1" si="111"/>
        <v/>
      </c>
      <c r="C381" s="30" t="str">
        <f t="shared" si="112"/>
        <v/>
      </c>
      <c r="D381" s="10" t="str">
        <f t="shared" si="113"/>
        <v/>
      </c>
      <c r="E381" s="25" t="str">
        <f t="shared" si="126"/>
        <v/>
      </c>
      <c r="F381" s="31" t="str">
        <f t="shared" si="127"/>
        <v/>
      </c>
      <c r="G381" s="31" t="str">
        <f t="shared" si="128"/>
        <v/>
      </c>
      <c r="H381" s="26" t="str">
        <f t="shared" si="129"/>
        <v/>
      </c>
      <c r="I381" s="25" t="str">
        <f t="shared" si="130"/>
        <v/>
      </c>
      <c r="K381" s="27" t="str">
        <f t="shared" si="131"/>
        <v/>
      </c>
      <c r="L381" s="28" t="str">
        <f t="shared" si="114"/>
        <v/>
      </c>
      <c r="M381" s="29" t="str">
        <f t="shared" si="115"/>
        <v/>
      </c>
      <c r="N381" s="28" t="str">
        <f t="shared" si="116"/>
        <v/>
      </c>
      <c r="O381" s="29" t="str">
        <f t="shared" si="117"/>
        <v/>
      </c>
      <c r="P381" s="28" t="str">
        <f t="shared" si="118"/>
        <v/>
      </c>
      <c r="Q381" s="29" t="str">
        <f t="shared" si="119"/>
        <v/>
      </c>
      <c r="R381" s="28" t="str">
        <f t="shared" si="120"/>
        <v/>
      </c>
      <c r="S381" s="29" t="str">
        <f t="shared" si="121"/>
        <v/>
      </c>
      <c r="T381" s="28" t="str">
        <f t="shared" si="122"/>
        <v/>
      </c>
      <c r="U381" s="29" t="str">
        <f t="shared" si="123"/>
        <v/>
      </c>
      <c r="V381" s="28" t="str">
        <f t="shared" si="124"/>
        <v/>
      </c>
      <c r="W381" s="29" t="str">
        <f t="shared" si="125"/>
        <v/>
      </c>
    </row>
    <row r="382" spans="1:23" x14ac:dyDescent="0.25">
      <c r="A382" s="14" t="str">
        <f t="shared" si="110"/>
        <v/>
      </c>
      <c r="B382" s="56" t="str">
        <f t="shared" ca="1" si="111"/>
        <v/>
      </c>
      <c r="C382" s="30" t="str">
        <f t="shared" si="112"/>
        <v/>
      </c>
      <c r="D382" s="10" t="str">
        <f t="shared" si="113"/>
        <v/>
      </c>
      <c r="E382" s="25" t="str">
        <f t="shared" si="126"/>
        <v/>
      </c>
      <c r="F382" s="31" t="str">
        <f t="shared" si="127"/>
        <v/>
      </c>
      <c r="G382" s="31" t="str">
        <f t="shared" si="128"/>
        <v/>
      </c>
      <c r="H382" s="26" t="str">
        <f t="shared" si="129"/>
        <v/>
      </c>
      <c r="I382" s="25" t="str">
        <f t="shared" si="130"/>
        <v/>
      </c>
      <c r="K382" s="27" t="str">
        <f t="shared" si="131"/>
        <v/>
      </c>
      <c r="L382" s="28" t="str">
        <f t="shared" si="114"/>
        <v/>
      </c>
      <c r="M382" s="29" t="str">
        <f t="shared" si="115"/>
        <v/>
      </c>
      <c r="N382" s="28" t="str">
        <f t="shared" si="116"/>
        <v/>
      </c>
      <c r="O382" s="29" t="str">
        <f t="shared" si="117"/>
        <v/>
      </c>
      <c r="P382" s="28" t="str">
        <f t="shared" si="118"/>
        <v/>
      </c>
      <c r="Q382" s="29" t="str">
        <f t="shared" si="119"/>
        <v/>
      </c>
      <c r="R382" s="28" t="str">
        <f t="shared" si="120"/>
        <v/>
      </c>
      <c r="S382" s="29" t="str">
        <f t="shared" si="121"/>
        <v/>
      </c>
      <c r="T382" s="28" t="str">
        <f t="shared" si="122"/>
        <v/>
      </c>
      <c r="U382" s="29" t="str">
        <f t="shared" si="123"/>
        <v/>
      </c>
      <c r="V382" s="28" t="str">
        <f t="shared" si="124"/>
        <v/>
      </c>
      <c r="W382" s="29" t="str">
        <f t="shared" si="125"/>
        <v/>
      </c>
    </row>
    <row r="383" spans="1:23" x14ac:dyDescent="0.25">
      <c r="A383" s="14" t="str">
        <f t="shared" si="110"/>
        <v/>
      </c>
      <c r="B383" s="56" t="str">
        <f t="shared" ca="1" si="111"/>
        <v/>
      </c>
      <c r="C383" s="30" t="str">
        <f t="shared" si="112"/>
        <v/>
      </c>
      <c r="D383" s="10" t="str">
        <f t="shared" si="113"/>
        <v/>
      </c>
      <c r="E383" s="25" t="str">
        <f t="shared" si="126"/>
        <v/>
      </c>
      <c r="F383" s="31" t="str">
        <f t="shared" si="127"/>
        <v/>
      </c>
      <c r="G383" s="31" t="str">
        <f t="shared" si="128"/>
        <v/>
      </c>
      <c r="H383" s="26" t="str">
        <f t="shared" si="129"/>
        <v/>
      </c>
      <c r="I383" s="25" t="str">
        <f t="shared" si="130"/>
        <v/>
      </c>
      <c r="K383" s="27" t="str">
        <f t="shared" si="131"/>
        <v/>
      </c>
      <c r="L383" s="28" t="str">
        <f t="shared" si="114"/>
        <v/>
      </c>
      <c r="M383" s="29" t="str">
        <f t="shared" si="115"/>
        <v/>
      </c>
      <c r="N383" s="28" t="str">
        <f t="shared" si="116"/>
        <v/>
      </c>
      <c r="O383" s="29" t="str">
        <f t="shared" si="117"/>
        <v/>
      </c>
      <c r="P383" s="28" t="str">
        <f t="shared" si="118"/>
        <v/>
      </c>
      <c r="Q383" s="29" t="str">
        <f t="shared" si="119"/>
        <v/>
      </c>
      <c r="R383" s="28" t="str">
        <f t="shared" si="120"/>
        <v/>
      </c>
      <c r="S383" s="29" t="str">
        <f t="shared" si="121"/>
        <v/>
      </c>
      <c r="T383" s="28" t="str">
        <f t="shared" si="122"/>
        <v/>
      </c>
      <c r="U383" s="29" t="str">
        <f t="shared" si="123"/>
        <v/>
      </c>
      <c r="V383" s="28" t="str">
        <f t="shared" si="124"/>
        <v/>
      </c>
      <c r="W383" s="29" t="str">
        <f t="shared" si="125"/>
        <v/>
      </c>
    </row>
    <row r="384" spans="1:23" x14ac:dyDescent="0.25">
      <c r="A384" s="14" t="str">
        <f t="shared" si="110"/>
        <v/>
      </c>
      <c r="B384" s="56" t="str">
        <f t="shared" ca="1" si="111"/>
        <v/>
      </c>
      <c r="C384" s="30" t="str">
        <f t="shared" si="112"/>
        <v/>
      </c>
      <c r="D384" s="10" t="str">
        <f t="shared" si="113"/>
        <v/>
      </c>
      <c r="E384" s="25" t="str">
        <f t="shared" si="126"/>
        <v/>
      </c>
      <c r="F384" s="31" t="str">
        <f t="shared" si="127"/>
        <v/>
      </c>
      <c r="G384" s="31" t="str">
        <f t="shared" si="128"/>
        <v/>
      </c>
      <c r="H384" s="26" t="str">
        <f t="shared" si="129"/>
        <v/>
      </c>
      <c r="I384" s="25" t="str">
        <f t="shared" si="130"/>
        <v/>
      </c>
      <c r="K384" s="27" t="str">
        <f t="shared" si="131"/>
        <v/>
      </c>
      <c r="L384" s="28" t="str">
        <f t="shared" si="114"/>
        <v/>
      </c>
      <c r="M384" s="29" t="str">
        <f t="shared" si="115"/>
        <v/>
      </c>
      <c r="N384" s="28" t="str">
        <f t="shared" si="116"/>
        <v/>
      </c>
      <c r="O384" s="29" t="str">
        <f t="shared" si="117"/>
        <v/>
      </c>
      <c r="P384" s="28" t="str">
        <f t="shared" si="118"/>
        <v/>
      </c>
      <c r="Q384" s="29" t="str">
        <f t="shared" si="119"/>
        <v/>
      </c>
      <c r="R384" s="28" t="str">
        <f t="shared" si="120"/>
        <v/>
      </c>
      <c r="S384" s="29" t="str">
        <f t="shared" si="121"/>
        <v/>
      </c>
      <c r="T384" s="28" t="str">
        <f t="shared" si="122"/>
        <v/>
      </c>
      <c r="U384" s="29" t="str">
        <f t="shared" si="123"/>
        <v/>
      </c>
      <c r="V384" s="28" t="str">
        <f t="shared" si="124"/>
        <v/>
      </c>
      <c r="W384" s="29" t="str">
        <f t="shared" si="125"/>
        <v/>
      </c>
    </row>
    <row r="385" spans="1:23" x14ac:dyDescent="0.25">
      <c r="A385" s="14" t="str">
        <f t="shared" si="110"/>
        <v/>
      </c>
      <c r="B385" s="56" t="str">
        <f t="shared" ca="1" si="111"/>
        <v/>
      </c>
      <c r="C385" s="30" t="str">
        <f t="shared" si="112"/>
        <v/>
      </c>
      <c r="D385" s="10" t="str">
        <f t="shared" si="113"/>
        <v/>
      </c>
      <c r="E385" s="25" t="str">
        <f t="shared" si="126"/>
        <v/>
      </c>
      <c r="F385" s="31" t="str">
        <f t="shared" si="127"/>
        <v/>
      </c>
      <c r="G385" s="31" t="str">
        <f t="shared" si="128"/>
        <v/>
      </c>
      <c r="H385" s="26" t="str">
        <f t="shared" si="129"/>
        <v/>
      </c>
      <c r="I385" s="25" t="str">
        <f t="shared" si="130"/>
        <v/>
      </c>
      <c r="K385" s="27" t="str">
        <f t="shared" si="131"/>
        <v/>
      </c>
      <c r="L385" s="28" t="str">
        <f t="shared" si="114"/>
        <v/>
      </c>
      <c r="M385" s="29" t="str">
        <f t="shared" si="115"/>
        <v/>
      </c>
      <c r="N385" s="28" t="str">
        <f t="shared" si="116"/>
        <v/>
      </c>
      <c r="O385" s="29" t="str">
        <f t="shared" si="117"/>
        <v/>
      </c>
      <c r="P385" s="28" t="str">
        <f t="shared" si="118"/>
        <v/>
      </c>
      <c r="Q385" s="29" t="str">
        <f t="shared" si="119"/>
        <v/>
      </c>
      <c r="R385" s="28" t="str">
        <f t="shared" si="120"/>
        <v/>
      </c>
      <c r="S385" s="29" t="str">
        <f t="shared" si="121"/>
        <v/>
      </c>
      <c r="T385" s="28" t="str">
        <f t="shared" si="122"/>
        <v/>
      </c>
      <c r="U385" s="29" t="str">
        <f t="shared" si="123"/>
        <v/>
      </c>
      <c r="V385" s="28" t="str">
        <f t="shared" si="124"/>
        <v/>
      </c>
      <c r="W385" s="29" t="str">
        <f t="shared" si="125"/>
        <v/>
      </c>
    </row>
    <row r="386" spans="1:23" x14ac:dyDescent="0.25">
      <c r="A386" s="14" t="str">
        <f t="shared" si="110"/>
        <v/>
      </c>
      <c r="B386" s="56" t="str">
        <f t="shared" ca="1" si="111"/>
        <v/>
      </c>
      <c r="C386" s="30" t="str">
        <f t="shared" si="112"/>
        <v/>
      </c>
      <c r="D386" s="10" t="str">
        <f t="shared" si="113"/>
        <v/>
      </c>
      <c r="E386" s="25" t="str">
        <f t="shared" si="126"/>
        <v/>
      </c>
      <c r="F386" s="31" t="str">
        <f t="shared" si="127"/>
        <v/>
      </c>
      <c r="G386" s="31" t="str">
        <f t="shared" si="128"/>
        <v/>
      </c>
      <c r="H386" s="26" t="str">
        <f t="shared" si="129"/>
        <v/>
      </c>
      <c r="I386" s="25" t="str">
        <f t="shared" si="130"/>
        <v/>
      </c>
      <c r="K386" s="27" t="str">
        <f t="shared" si="131"/>
        <v/>
      </c>
      <c r="L386" s="28" t="str">
        <f t="shared" si="114"/>
        <v/>
      </c>
      <c r="M386" s="29" t="str">
        <f t="shared" si="115"/>
        <v/>
      </c>
      <c r="N386" s="28" t="str">
        <f t="shared" si="116"/>
        <v/>
      </c>
      <c r="O386" s="29" t="str">
        <f t="shared" si="117"/>
        <v/>
      </c>
      <c r="P386" s="28" t="str">
        <f t="shared" si="118"/>
        <v/>
      </c>
      <c r="Q386" s="29" t="str">
        <f t="shared" si="119"/>
        <v/>
      </c>
      <c r="R386" s="28" t="str">
        <f t="shared" si="120"/>
        <v/>
      </c>
      <c r="S386" s="29" t="str">
        <f t="shared" si="121"/>
        <v/>
      </c>
      <c r="T386" s="28" t="str">
        <f t="shared" si="122"/>
        <v/>
      </c>
      <c r="U386" s="29" t="str">
        <f t="shared" si="123"/>
        <v/>
      </c>
      <c r="V386" s="28" t="str">
        <f t="shared" si="124"/>
        <v/>
      </c>
      <c r="W386" s="29" t="str">
        <f t="shared" si="125"/>
        <v/>
      </c>
    </row>
    <row r="387" spans="1:23" x14ac:dyDescent="0.25">
      <c r="A387" s="14" t="str">
        <f t="shared" si="110"/>
        <v/>
      </c>
      <c r="B387" s="56" t="str">
        <f t="shared" ca="1" si="111"/>
        <v/>
      </c>
      <c r="C387" s="30" t="str">
        <f t="shared" si="112"/>
        <v/>
      </c>
      <c r="D387" s="10" t="str">
        <f t="shared" si="113"/>
        <v/>
      </c>
      <c r="E387" s="25" t="str">
        <f t="shared" si="126"/>
        <v/>
      </c>
      <c r="F387" s="31" t="str">
        <f t="shared" si="127"/>
        <v/>
      </c>
      <c r="G387" s="31" t="str">
        <f t="shared" si="128"/>
        <v/>
      </c>
      <c r="H387" s="26" t="str">
        <f t="shared" si="129"/>
        <v/>
      </c>
      <c r="I387" s="25" t="str">
        <f t="shared" si="130"/>
        <v/>
      </c>
      <c r="K387" s="27" t="str">
        <f t="shared" si="131"/>
        <v/>
      </c>
      <c r="L387" s="28" t="str">
        <f t="shared" si="114"/>
        <v/>
      </c>
      <c r="M387" s="29" t="str">
        <f t="shared" si="115"/>
        <v/>
      </c>
      <c r="N387" s="28" t="str">
        <f t="shared" si="116"/>
        <v/>
      </c>
      <c r="O387" s="29" t="str">
        <f t="shared" si="117"/>
        <v/>
      </c>
      <c r="P387" s="28" t="str">
        <f t="shared" si="118"/>
        <v/>
      </c>
      <c r="Q387" s="29" t="str">
        <f t="shared" si="119"/>
        <v/>
      </c>
      <c r="R387" s="28" t="str">
        <f t="shared" si="120"/>
        <v/>
      </c>
      <c r="S387" s="29" t="str">
        <f t="shared" si="121"/>
        <v/>
      </c>
      <c r="T387" s="28" t="str">
        <f t="shared" si="122"/>
        <v/>
      </c>
      <c r="U387" s="29" t="str">
        <f t="shared" si="123"/>
        <v/>
      </c>
      <c r="V387" s="28" t="str">
        <f t="shared" si="124"/>
        <v/>
      </c>
      <c r="W387" s="29" t="str">
        <f t="shared" si="125"/>
        <v/>
      </c>
    </row>
    <row r="388" spans="1:23" x14ac:dyDescent="0.25">
      <c r="A388" s="14" t="str">
        <f t="shared" si="110"/>
        <v/>
      </c>
      <c r="B388" s="56" t="str">
        <f t="shared" ca="1" si="111"/>
        <v/>
      </c>
      <c r="C388" s="30" t="str">
        <f t="shared" si="112"/>
        <v/>
      </c>
      <c r="D388" s="10" t="str">
        <f t="shared" si="113"/>
        <v/>
      </c>
      <c r="E388" s="25" t="str">
        <f t="shared" si="126"/>
        <v/>
      </c>
      <c r="F388" s="31" t="str">
        <f t="shared" si="127"/>
        <v/>
      </c>
      <c r="G388" s="31" t="str">
        <f t="shared" si="128"/>
        <v/>
      </c>
      <c r="H388" s="26" t="str">
        <f t="shared" si="129"/>
        <v/>
      </c>
      <c r="I388" s="25" t="str">
        <f t="shared" si="130"/>
        <v/>
      </c>
      <c r="K388" s="27" t="str">
        <f t="shared" si="131"/>
        <v/>
      </c>
      <c r="L388" s="28" t="str">
        <f t="shared" si="114"/>
        <v/>
      </c>
      <c r="M388" s="29" t="str">
        <f t="shared" si="115"/>
        <v/>
      </c>
      <c r="N388" s="28" t="str">
        <f t="shared" si="116"/>
        <v/>
      </c>
      <c r="O388" s="29" t="str">
        <f t="shared" si="117"/>
        <v/>
      </c>
      <c r="P388" s="28" t="str">
        <f t="shared" si="118"/>
        <v/>
      </c>
      <c r="Q388" s="29" t="str">
        <f t="shared" si="119"/>
        <v/>
      </c>
      <c r="R388" s="28" t="str">
        <f t="shared" si="120"/>
        <v/>
      </c>
      <c r="S388" s="29" t="str">
        <f t="shared" si="121"/>
        <v/>
      </c>
      <c r="T388" s="28" t="str">
        <f t="shared" si="122"/>
        <v/>
      </c>
      <c r="U388" s="29" t="str">
        <f t="shared" si="123"/>
        <v/>
      </c>
      <c r="V388" s="28" t="str">
        <f t="shared" si="124"/>
        <v/>
      </c>
      <c r="W388" s="29" t="str">
        <f t="shared" si="125"/>
        <v/>
      </c>
    </row>
    <row r="389" spans="1:23" x14ac:dyDescent="0.25">
      <c r="A389" s="14" t="str">
        <f t="shared" ref="A389:A452" si="132">IF(A388&lt;term*12,A388+1,"")</f>
        <v/>
      </c>
      <c r="B389" s="56" t="str">
        <f t="shared" ref="B389:B452" ca="1" si="133">IF(B388="","",IF(B388&lt;DateLastRepay,EDATE(Date1stRepay,A388),""))</f>
        <v/>
      </c>
      <c r="C389" s="30" t="str">
        <f t="shared" ref="C389:C452" si="134">IF(A389="","",IF(A388=FixedEnd1,SVR,C388))</f>
        <v/>
      </c>
      <c r="D389" s="10" t="str">
        <f t="shared" ref="D389:D452" si="135">IF(A389="","",IF(A388=FixedEnd1,TRUNC(PMT(((1+C389/4)^(1/3))-1,(term*12-FixedEnd1),I388,0,0),2),""))</f>
        <v/>
      </c>
      <c r="E389" s="25" t="str">
        <f t="shared" si="126"/>
        <v/>
      </c>
      <c r="F389" s="31" t="str">
        <f t="shared" si="127"/>
        <v/>
      </c>
      <c r="G389" s="31" t="str">
        <f t="shared" si="128"/>
        <v/>
      </c>
      <c r="H389" s="26" t="str">
        <f t="shared" si="129"/>
        <v/>
      </c>
      <c r="I389" s="25" t="str">
        <f t="shared" si="130"/>
        <v/>
      </c>
      <c r="K389" s="27" t="str">
        <f t="shared" si="131"/>
        <v/>
      </c>
      <c r="L389" s="28" t="str">
        <f t="shared" ref="L389:L452" si="136">IF($A389="","",($E389)*(L$3^-$K389))</f>
        <v/>
      </c>
      <c r="M389" s="29" t="str">
        <f t="shared" ref="M389:M452" si="137">IF($A389="","",$K389*($E389*(L$3^-($K389-1))))</f>
        <v/>
      </c>
      <c r="N389" s="28" t="str">
        <f t="shared" ref="N389:N452" si="138">IF($A389="","",($E389)*(N$3^-$K389))</f>
        <v/>
      </c>
      <c r="O389" s="29" t="str">
        <f t="shared" ref="O389:O452" si="139">IF($A389="","",$K389*($E389)*(N$3^-($K389-1)))</f>
        <v/>
      </c>
      <c r="P389" s="28" t="str">
        <f t="shared" ref="P389:P452" si="140">IF($A389="","",($E389)*(P$3^-$K389))</f>
        <v/>
      </c>
      <c r="Q389" s="29" t="str">
        <f t="shared" ref="Q389:Q452" si="141">IF($A389="","",$K389*($E389)*(P$3^-($K389-1)))</f>
        <v/>
      </c>
      <c r="R389" s="28" t="str">
        <f t="shared" ref="R389:R452" si="142">IF($A389="","",($E389)*(R$3^-$K389))</f>
        <v/>
      </c>
      <c r="S389" s="29" t="str">
        <f t="shared" ref="S389:S452" si="143">IF($A389="","",$K389*($E389)*(R$3^-($K389-1)))</f>
        <v/>
      </c>
      <c r="T389" s="28" t="str">
        <f t="shared" ref="T389:T452" si="144">IF($A389="","",($E389)*(T$3^-$K389))</f>
        <v/>
      </c>
      <c r="U389" s="29" t="str">
        <f t="shared" ref="U389:U452" si="145">IF($A389="","",$K389*($E389)*(T$3^-($K389-1)))</f>
        <v/>
      </c>
      <c r="V389" s="28" t="str">
        <f t="shared" ref="V389:V452" si="146">IF($A389="","",($E389)*(V$3^-$K389))</f>
        <v/>
      </c>
      <c r="W389" s="29" t="str">
        <f t="shared" ref="W389:W452" si="147">IF($A389="","",$K389*($E389)*(V$3^-($K389-1)))</f>
        <v/>
      </c>
    </row>
    <row r="390" spans="1:23" x14ac:dyDescent="0.25">
      <c r="A390" s="14" t="str">
        <f t="shared" si="132"/>
        <v/>
      </c>
      <c r="B390" s="56" t="str">
        <f t="shared" ca="1" si="133"/>
        <v/>
      </c>
      <c r="C390" s="30" t="str">
        <f t="shared" si="134"/>
        <v/>
      </c>
      <c r="D390" s="10" t="str">
        <f t="shared" si="135"/>
        <v/>
      </c>
      <c r="E390" s="25" t="str">
        <f t="shared" ref="E390:E453" si="148">IF(A390="","",IF(D390="",IF(A391="",-(I389+G390)+FeeFinal,E389),D390))</f>
        <v/>
      </c>
      <c r="F390" s="31" t="str">
        <f t="shared" ref="F390:F453" si="149">IF(A390="","",ROUND(I389*C390/12,2))</f>
        <v/>
      </c>
      <c r="G390" s="31" t="str">
        <f t="shared" ref="G390:G453" si="150">IF(A390="","",IF(H389="Y",F390,G389+F390))</f>
        <v/>
      </c>
      <c r="H390" s="26" t="str">
        <f t="shared" ref="H390:H453" si="151">IF(A390="","",IF(MOD(MONTH(B390),3)=0,"Y",""))</f>
        <v/>
      </c>
      <c r="I390" s="25" t="str">
        <f t="shared" ref="I390:I453" si="152">IF(A390="","",IF(H390="Y",I389+E390+G390,I389+E390))</f>
        <v/>
      </c>
      <c r="K390" s="27" t="str">
        <f t="shared" ref="K390:K453" si="153">IF(A390="","",A390/12)</f>
        <v/>
      </c>
      <c r="L390" s="28" t="str">
        <f t="shared" si="136"/>
        <v/>
      </c>
      <c r="M390" s="29" t="str">
        <f t="shared" si="137"/>
        <v/>
      </c>
      <c r="N390" s="28" t="str">
        <f t="shared" si="138"/>
        <v/>
      </c>
      <c r="O390" s="29" t="str">
        <f t="shared" si="139"/>
        <v/>
      </c>
      <c r="P390" s="28" t="str">
        <f t="shared" si="140"/>
        <v/>
      </c>
      <c r="Q390" s="29" t="str">
        <f t="shared" si="141"/>
        <v/>
      </c>
      <c r="R390" s="28" t="str">
        <f t="shared" si="142"/>
        <v/>
      </c>
      <c r="S390" s="29" t="str">
        <f t="shared" si="143"/>
        <v/>
      </c>
      <c r="T390" s="28" t="str">
        <f t="shared" si="144"/>
        <v/>
      </c>
      <c r="U390" s="29" t="str">
        <f t="shared" si="145"/>
        <v/>
      </c>
      <c r="V390" s="28" t="str">
        <f t="shared" si="146"/>
        <v/>
      </c>
      <c r="W390" s="29" t="str">
        <f t="shared" si="147"/>
        <v/>
      </c>
    </row>
    <row r="391" spans="1:23" x14ac:dyDescent="0.25">
      <c r="A391" s="14" t="str">
        <f t="shared" si="132"/>
        <v/>
      </c>
      <c r="B391" s="56" t="str">
        <f t="shared" ca="1" si="133"/>
        <v/>
      </c>
      <c r="C391" s="30" t="str">
        <f t="shared" si="134"/>
        <v/>
      </c>
      <c r="D391" s="10" t="str">
        <f t="shared" si="135"/>
        <v/>
      </c>
      <c r="E391" s="25" t="str">
        <f t="shared" si="148"/>
        <v/>
      </c>
      <c r="F391" s="31" t="str">
        <f t="shared" si="149"/>
        <v/>
      </c>
      <c r="G391" s="31" t="str">
        <f t="shared" si="150"/>
        <v/>
      </c>
      <c r="H391" s="26" t="str">
        <f t="shared" si="151"/>
        <v/>
      </c>
      <c r="I391" s="25" t="str">
        <f t="shared" si="152"/>
        <v/>
      </c>
      <c r="K391" s="27" t="str">
        <f t="shared" si="153"/>
        <v/>
      </c>
      <c r="L391" s="28" t="str">
        <f t="shared" si="136"/>
        <v/>
      </c>
      <c r="M391" s="29" t="str">
        <f t="shared" si="137"/>
        <v/>
      </c>
      <c r="N391" s="28" t="str">
        <f t="shared" si="138"/>
        <v/>
      </c>
      <c r="O391" s="29" t="str">
        <f t="shared" si="139"/>
        <v/>
      </c>
      <c r="P391" s="28" t="str">
        <f t="shared" si="140"/>
        <v/>
      </c>
      <c r="Q391" s="29" t="str">
        <f t="shared" si="141"/>
        <v/>
      </c>
      <c r="R391" s="28" t="str">
        <f t="shared" si="142"/>
        <v/>
      </c>
      <c r="S391" s="29" t="str">
        <f t="shared" si="143"/>
        <v/>
      </c>
      <c r="T391" s="28" t="str">
        <f t="shared" si="144"/>
        <v/>
      </c>
      <c r="U391" s="29" t="str">
        <f t="shared" si="145"/>
        <v/>
      </c>
      <c r="V391" s="28" t="str">
        <f t="shared" si="146"/>
        <v/>
      </c>
      <c r="W391" s="29" t="str">
        <f t="shared" si="147"/>
        <v/>
      </c>
    </row>
    <row r="392" spans="1:23" x14ac:dyDescent="0.25">
      <c r="A392" s="14" t="str">
        <f t="shared" si="132"/>
        <v/>
      </c>
      <c r="B392" s="56" t="str">
        <f t="shared" ca="1" si="133"/>
        <v/>
      </c>
      <c r="C392" s="30" t="str">
        <f t="shared" si="134"/>
        <v/>
      </c>
      <c r="D392" s="10" t="str">
        <f t="shared" si="135"/>
        <v/>
      </c>
      <c r="E392" s="25" t="str">
        <f t="shared" si="148"/>
        <v/>
      </c>
      <c r="F392" s="31" t="str">
        <f t="shared" si="149"/>
        <v/>
      </c>
      <c r="G392" s="31" t="str">
        <f t="shared" si="150"/>
        <v/>
      </c>
      <c r="H392" s="26" t="str">
        <f t="shared" si="151"/>
        <v/>
      </c>
      <c r="I392" s="25" t="str">
        <f t="shared" si="152"/>
        <v/>
      </c>
      <c r="K392" s="27" t="str">
        <f t="shared" si="153"/>
        <v/>
      </c>
      <c r="L392" s="28" t="str">
        <f t="shared" si="136"/>
        <v/>
      </c>
      <c r="M392" s="29" t="str">
        <f t="shared" si="137"/>
        <v/>
      </c>
      <c r="N392" s="28" t="str">
        <f t="shared" si="138"/>
        <v/>
      </c>
      <c r="O392" s="29" t="str">
        <f t="shared" si="139"/>
        <v/>
      </c>
      <c r="P392" s="28" t="str">
        <f t="shared" si="140"/>
        <v/>
      </c>
      <c r="Q392" s="29" t="str">
        <f t="shared" si="141"/>
        <v/>
      </c>
      <c r="R392" s="28" t="str">
        <f t="shared" si="142"/>
        <v/>
      </c>
      <c r="S392" s="29" t="str">
        <f t="shared" si="143"/>
        <v/>
      </c>
      <c r="T392" s="28" t="str">
        <f t="shared" si="144"/>
        <v/>
      </c>
      <c r="U392" s="29" t="str">
        <f t="shared" si="145"/>
        <v/>
      </c>
      <c r="V392" s="28" t="str">
        <f t="shared" si="146"/>
        <v/>
      </c>
      <c r="W392" s="29" t="str">
        <f t="shared" si="147"/>
        <v/>
      </c>
    </row>
    <row r="393" spans="1:23" x14ac:dyDescent="0.25">
      <c r="A393" s="14" t="str">
        <f t="shared" si="132"/>
        <v/>
      </c>
      <c r="B393" s="56" t="str">
        <f t="shared" ca="1" si="133"/>
        <v/>
      </c>
      <c r="C393" s="30" t="str">
        <f t="shared" si="134"/>
        <v/>
      </c>
      <c r="D393" s="10" t="str">
        <f t="shared" si="135"/>
        <v/>
      </c>
      <c r="E393" s="25" t="str">
        <f t="shared" si="148"/>
        <v/>
      </c>
      <c r="F393" s="31" t="str">
        <f t="shared" si="149"/>
        <v/>
      </c>
      <c r="G393" s="31" t="str">
        <f t="shared" si="150"/>
        <v/>
      </c>
      <c r="H393" s="26" t="str">
        <f t="shared" si="151"/>
        <v/>
      </c>
      <c r="I393" s="25" t="str">
        <f t="shared" si="152"/>
        <v/>
      </c>
      <c r="K393" s="27" t="str">
        <f t="shared" si="153"/>
        <v/>
      </c>
      <c r="L393" s="28" t="str">
        <f t="shared" si="136"/>
        <v/>
      </c>
      <c r="M393" s="29" t="str">
        <f t="shared" si="137"/>
        <v/>
      </c>
      <c r="N393" s="28" t="str">
        <f t="shared" si="138"/>
        <v/>
      </c>
      <c r="O393" s="29" t="str">
        <f t="shared" si="139"/>
        <v/>
      </c>
      <c r="P393" s="28" t="str">
        <f t="shared" si="140"/>
        <v/>
      </c>
      <c r="Q393" s="29" t="str">
        <f t="shared" si="141"/>
        <v/>
      </c>
      <c r="R393" s="28" t="str">
        <f t="shared" si="142"/>
        <v/>
      </c>
      <c r="S393" s="29" t="str">
        <f t="shared" si="143"/>
        <v/>
      </c>
      <c r="T393" s="28" t="str">
        <f t="shared" si="144"/>
        <v/>
      </c>
      <c r="U393" s="29" t="str">
        <f t="shared" si="145"/>
        <v/>
      </c>
      <c r="V393" s="28" t="str">
        <f t="shared" si="146"/>
        <v/>
      </c>
      <c r="W393" s="29" t="str">
        <f t="shared" si="147"/>
        <v/>
      </c>
    </row>
    <row r="394" spans="1:23" x14ac:dyDescent="0.25">
      <c r="A394" s="14" t="str">
        <f t="shared" si="132"/>
        <v/>
      </c>
      <c r="B394" s="56" t="str">
        <f t="shared" ca="1" si="133"/>
        <v/>
      </c>
      <c r="C394" s="30" t="str">
        <f t="shared" si="134"/>
        <v/>
      </c>
      <c r="D394" s="10" t="str">
        <f t="shared" si="135"/>
        <v/>
      </c>
      <c r="E394" s="25" t="str">
        <f t="shared" si="148"/>
        <v/>
      </c>
      <c r="F394" s="31" t="str">
        <f t="shared" si="149"/>
        <v/>
      </c>
      <c r="G394" s="31" t="str">
        <f t="shared" si="150"/>
        <v/>
      </c>
      <c r="H394" s="26" t="str">
        <f t="shared" si="151"/>
        <v/>
      </c>
      <c r="I394" s="25" t="str">
        <f t="shared" si="152"/>
        <v/>
      </c>
      <c r="K394" s="27" t="str">
        <f t="shared" si="153"/>
        <v/>
      </c>
      <c r="L394" s="28" t="str">
        <f t="shared" si="136"/>
        <v/>
      </c>
      <c r="M394" s="29" t="str">
        <f t="shared" si="137"/>
        <v/>
      </c>
      <c r="N394" s="28" t="str">
        <f t="shared" si="138"/>
        <v/>
      </c>
      <c r="O394" s="29" t="str">
        <f t="shared" si="139"/>
        <v/>
      </c>
      <c r="P394" s="28" t="str">
        <f t="shared" si="140"/>
        <v/>
      </c>
      <c r="Q394" s="29" t="str">
        <f t="shared" si="141"/>
        <v/>
      </c>
      <c r="R394" s="28" t="str">
        <f t="shared" si="142"/>
        <v/>
      </c>
      <c r="S394" s="29" t="str">
        <f t="shared" si="143"/>
        <v/>
      </c>
      <c r="T394" s="28" t="str">
        <f t="shared" si="144"/>
        <v/>
      </c>
      <c r="U394" s="29" t="str">
        <f t="shared" si="145"/>
        <v/>
      </c>
      <c r="V394" s="28" t="str">
        <f t="shared" si="146"/>
        <v/>
      </c>
      <c r="W394" s="29" t="str">
        <f t="shared" si="147"/>
        <v/>
      </c>
    </row>
    <row r="395" spans="1:23" x14ac:dyDescent="0.25">
      <c r="A395" s="14" t="str">
        <f t="shared" si="132"/>
        <v/>
      </c>
      <c r="B395" s="56" t="str">
        <f t="shared" ca="1" si="133"/>
        <v/>
      </c>
      <c r="C395" s="30" t="str">
        <f t="shared" si="134"/>
        <v/>
      </c>
      <c r="D395" s="10" t="str">
        <f t="shared" si="135"/>
        <v/>
      </c>
      <c r="E395" s="25" t="str">
        <f t="shared" si="148"/>
        <v/>
      </c>
      <c r="F395" s="31" t="str">
        <f t="shared" si="149"/>
        <v/>
      </c>
      <c r="G395" s="31" t="str">
        <f t="shared" si="150"/>
        <v/>
      </c>
      <c r="H395" s="26" t="str">
        <f t="shared" si="151"/>
        <v/>
      </c>
      <c r="I395" s="25" t="str">
        <f t="shared" si="152"/>
        <v/>
      </c>
      <c r="K395" s="27" t="str">
        <f t="shared" si="153"/>
        <v/>
      </c>
      <c r="L395" s="28" t="str">
        <f t="shared" si="136"/>
        <v/>
      </c>
      <c r="M395" s="29" t="str">
        <f t="shared" si="137"/>
        <v/>
      </c>
      <c r="N395" s="28" t="str">
        <f t="shared" si="138"/>
        <v/>
      </c>
      <c r="O395" s="29" t="str">
        <f t="shared" si="139"/>
        <v/>
      </c>
      <c r="P395" s="28" t="str">
        <f t="shared" si="140"/>
        <v/>
      </c>
      <c r="Q395" s="29" t="str">
        <f t="shared" si="141"/>
        <v/>
      </c>
      <c r="R395" s="28" t="str">
        <f t="shared" si="142"/>
        <v/>
      </c>
      <c r="S395" s="29" t="str">
        <f t="shared" si="143"/>
        <v/>
      </c>
      <c r="T395" s="28" t="str">
        <f t="shared" si="144"/>
        <v/>
      </c>
      <c r="U395" s="29" t="str">
        <f t="shared" si="145"/>
        <v/>
      </c>
      <c r="V395" s="28" t="str">
        <f t="shared" si="146"/>
        <v/>
      </c>
      <c r="W395" s="29" t="str">
        <f t="shared" si="147"/>
        <v/>
      </c>
    </row>
    <row r="396" spans="1:23" x14ac:dyDescent="0.25">
      <c r="A396" s="14" t="str">
        <f t="shared" si="132"/>
        <v/>
      </c>
      <c r="B396" s="56" t="str">
        <f t="shared" ca="1" si="133"/>
        <v/>
      </c>
      <c r="C396" s="30" t="str">
        <f t="shared" si="134"/>
        <v/>
      </c>
      <c r="D396" s="10" t="str">
        <f t="shared" si="135"/>
        <v/>
      </c>
      <c r="E396" s="25" t="str">
        <f t="shared" si="148"/>
        <v/>
      </c>
      <c r="F396" s="31" t="str">
        <f t="shared" si="149"/>
        <v/>
      </c>
      <c r="G396" s="31" t="str">
        <f t="shared" si="150"/>
        <v/>
      </c>
      <c r="H396" s="26" t="str">
        <f t="shared" si="151"/>
        <v/>
      </c>
      <c r="I396" s="25" t="str">
        <f t="shared" si="152"/>
        <v/>
      </c>
      <c r="K396" s="27" t="str">
        <f t="shared" si="153"/>
        <v/>
      </c>
      <c r="L396" s="28" t="str">
        <f t="shared" si="136"/>
        <v/>
      </c>
      <c r="M396" s="29" t="str">
        <f t="shared" si="137"/>
        <v/>
      </c>
      <c r="N396" s="28" t="str">
        <f t="shared" si="138"/>
        <v/>
      </c>
      <c r="O396" s="29" t="str">
        <f t="shared" si="139"/>
        <v/>
      </c>
      <c r="P396" s="28" t="str">
        <f t="shared" si="140"/>
        <v/>
      </c>
      <c r="Q396" s="29" t="str">
        <f t="shared" si="141"/>
        <v/>
      </c>
      <c r="R396" s="28" t="str">
        <f t="shared" si="142"/>
        <v/>
      </c>
      <c r="S396" s="29" t="str">
        <f t="shared" si="143"/>
        <v/>
      </c>
      <c r="T396" s="28" t="str">
        <f t="shared" si="144"/>
        <v/>
      </c>
      <c r="U396" s="29" t="str">
        <f t="shared" si="145"/>
        <v/>
      </c>
      <c r="V396" s="28" t="str">
        <f t="shared" si="146"/>
        <v/>
      </c>
      <c r="W396" s="29" t="str">
        <f t="shared" si="147"/>
        <v/>
      </c>
    </row>
    <row r="397" spans="1:23" x14ac:dyDescent="0.25">
      <c r="A397" s="14" t="str">
        <f t="shared" si="132"/>
        <v/>
      </c>
      <c r="B397" s="56" t="str">
        <f t="shared" ca="1" si="133"/>
        <v/>
      </c>
      <c r="C397" s="30" t="str">
        <f t="shared" si="134"/>
        <v/>
      </c>
      <c r="D397" s="10" t="str">
        <f t="shared" si="135"/>
        <v/>
      </c>
      <c r="E397" s="25" t="str">
        <f t="shared" si="148"/>
        <v/>
      </c>
      <c r="F397" s="31" t="str">
        <f t="shared" si="149"/>
        <v/>
      </c>
      <c r="G397" s="31" t="str">
        <f t="shared" si="150"/>
        <v/>
      </c>
      <c r="H397" s="26" t="str">
        <f t="shared" si="151"/>
        <v/>
      </c>
      <c r="I397" s="25" t="str">
        <f t="shared" si="152"/>
        <v/>
      </c>
      <c r="K397" s="27" t="str">
        <f t="shared" si="153"/>
        <v/>
      </c>
      <c r="L397" s="28" t="str">
        <f t="shared" si="136"/>
        <v/>
      </c>
      <c r="M397" s="29" t="str">
        <f t="shared" si="137"/>
        <v/>
      </c>
      <c r="N397" s="28" t="str">
        <f t="shared" si="138"/>
        <v/>
      </c>
      <c r="O397" s="29" t="str">
        <f t="shared" si="139"/>
        <v/>
      </c>
      <c r="P397" s="28" t="str">
        <f t="shared" si="140"/>
        <v/>
      </c>
      <c r="Q397" s="29" t="str">
        <f t="shared" si="141"/>
        <v/>
      </c>
      <c r="R397" s="28" t="str">
        <f t="shared" si="142"/>
        <v/>
      </c>
      <c r="S397" s="29" t="str">
        <f t="shared" si="143"/>
        <v/>
      </c>
      <c r="T397" s="28" t="str">
        <f t="shared" si="144"/>
        <v/>
      </c>
      <c r="U397" s="29" t="str">
        <f t="shared" si="145"/>
        <v/>
      </c>
      <c r="V397" s="28" t="str">
        <f t="shared" si="146"/>
        <v/>
      </c>
      <c r="W397" s="29" t="str">
        <f t="shared" si="147"/>
        <v/>
      </c>
    </row>
    <row r="398" spans="1:23" x14ac:dyDescent="0.25">
      <c r="A398" s="14" t="str">
        <f t="shared" si="132"/>
        <v/>
      </c>
      <c r="B398" s="56" t="str">
        <f t="shared" ca="1" si="133"/>
        <v/>
      </c>
      <c r="C398" s="30" t="str">
        <f t="shared" si="134"/>
        <v/>
      </c>
      <c r="D398" s="10" t="str">
        <f t="shared" si="135"/>
        <v/>
      </c>
      <c r="E398" s="25" t="str">
        <f t="shared" si="148"/>
        <v/>
      </c>
      <c r="F398" s="31" t="str">
        <f t="shared" si="149"/>
        <v/>
      </c>
      <c r="G398" s="31" t="str">
        <f t="shared" si="150"/>
        <v/>
      </c>
      <c r="H398" s="26" t="str">
        <f t="shared" si="151"/>
        <v/>
      </c>
      <c r="I398" s="25" t="str">
        <f t="shared" si="152"/>
        <v/>
      </c>
      <c r="K398" s="27" t="str">
        <f t="shared" si="153"/>
        <v/>
      </c>
      <c r="L398" s="28" t="str">
        <f t="shared" si="136"/>
        <v/>
      </c>
      <c r="M398" s="29" t="str">
        <f t="shared" si="137"/>
        <v/>
      </c>
      <c r="N398" s="28" t="str">
        <f t="shared" si="138"/>
        <v/>
      </c>
      <c r="O398" s="29" t="str">
        <f t="shared" si="139"/>
        <v/>
      </c>
      <c r="P398" s="28" t="str">
        <f t="shared" si="140"/>
        <v/>
      </c>
      <c r="Q398" s="29" t="str">
        <f t="shared" si="141"/>
        <v/>
      </c>
      <c r="R398" s="28" t="str">
        <f t="shared" si="142"/>
        <v/>
      </c>
      <c r="S398" s="29" t="str">
        <f t="shared" si="143"/>
        <v/>
      </c>
      <c r="T398" s="28" t="str">
        <f t="shared" si="144"/>
        <v/>
      </c>
      <c r="U398" s="29" t="str">
        <f t="shared" si="145"/>
        <v/>
      </c>
      <c r="V398" s="28" t="str">
        <f t="shared" si="146"/>
        <v/>
      </c>
      <c r="W398" s="29" t="str">
        <f t="shared" si="147"/>
        <v/>
      </c>
    </row>
    <row r="399" spans="1:23" x14ac:dyDescent="0.25">
      <c r="A399" s="14" t="str">
        <f t="shared" si="132"/>
        <v/>
      </c>
      <c r="B399" s="56" t="str">
        <f t="shared" ca="1" si="133"/>
        <v/>
      </c>
      <c r="C399" s="30" t="str">
        <f t="shared" si="134"/>
        <v/>
      </c>
      <c r="D399" s="10" t="str">
        <f t="shared" si="135"/>
        <v/>
      </c>
      <c r="E399" s="25" t="str">
        <f t="shared" si="148"/>
        <v/>
      </c>
      <c r="F399" s="31" t="str">
        <f t="shared" si="149"/>
        <v/>
      </c>
      <c r="G399" s="31" t="str">
        <f t="shared" si="150"/>
        <v/>
      </c>
      <c r="H399" s="26" t="str">
        <f t="shared" si="151"/>
        <v/>
      </c>
      <c r="I399" s="25" t="str">
        <f t="shared" si="152"/>
        <v/>
      </c>
      <c r="K399" s="27" t="str">
        <f t="shared" si="153"/>
        <v/>
      </c>
      <c r="L399" s="28" t="str">
        <f t="shared" si="136"/>
        <v/>
      </c>
      <c r="M399" s="29" t="str">
        <f t="shared" si="137"/>
        <v/>
      </c>
      <c r="N399" s="28" t="str">
        <f t="shared" si="138"/>
        <v/>
      </c>
      <c r="O399" s="29" t="str">
        <f t="shared" si="139"/>
        <v/>
      </c>
      <c r="P399" s="28" t="str">
        <f t="shared" si="140"/>
        <v/>
      </c>
      <c r="Q399" s="29" t="str">
        <f t="shared" si="141"/>
        <v/>
      </c>
      <c r="R399" s="28" t="str">
        <f t="shared" si="142"/>
        <v/>
      </c>
      <c r="S399" s="29" t="str">
        <f t="shared" si="143"/>
        <v/>
      </c>
      <c r="T399" s="28" t="str">
        <f t="shared" si="144"/>
        <v/>
      </c>
      <c r="U399" s="29" t="str">
        <f t="shared" si="145"/>
        <v/>
      </c>
      <c r="V399" s="28" t="str">
        <f t="shared" si="146"/>
        <v/>
      </c>
      <c r="W399" s="29" t="str">
        <f t="shared" si="147"/>
        <v/>
      </c>
    </row>
    <row r="400" spans="1:23" x14ac:dyDescent="0.25">
      <c r="A400" s="14" t="str">
        <f t="shared" si="132"/>
        <v/>
      </c>
      <c r="B400" s="56" t="str">
        <f t="shared" ca="1" si="133"/>
        <v/>
      </c>
      <c r="C400" s="30" t="str">
        <f t="shared" si="134"/>
        <v/>
      </c>
      <c r="D400" s="10" t="str">
        <f t="shared" si="135"/>
        <v/>
      </c>
      <c r="E400" s="25" t="str">
        <f t="shared" si="148"/>
        <v/>
      </c>
      <c r="F400" s="31" t="str">
        <f t="shared" si="149"/>
        <v/>
      </c>
      <c r="G400" s="31" t="str">
        <f t="shared" si="150"/>
        <v/>
      </c>
      <c r="H400" s="26" t="str">
        <f t="shared" si="151"/>
        <v/>
      </c>
      <c r="I400" s="25" t="str">
        <f t="shared" si="152"/>
        <v/>
      </c>
      <c r="K400" s="27" t="str">
        <f t="shared" si="153"/>
        <v/>
      </c>
      <c r="L400" s="28" t="str">
        <f t="shared" si="136"/>
        <v/>
      </c>
      <c r="M400" s="29" t="str">
        <f t="shared" si="137"/>
        <v/>
      </c>
      <c r="N400" s="28" t="str">
        <f t="shared" si="138"/>
        <v/>
      </c>
      <c r="O400" s="29" t="str">
        <f t="shared" si="139"/>
        <v/>
      </c>
      <c r="P400" s="28" t="str">
        <f t="shared" si="140"/>
        <v/>
      </c>
      <c r="Q400" s="29" t="str">
        <f t="shared" si="141"/>
        <v/>
      </c>
      <c r="R400" s="28" t="str">
        <f t="shared" si="142"/>
        <v/>
      </c>
      <c r="S400" s="29" t="str">
        <f t="shared" si="143"/>
        <v/>
      </c>
      <c r="T400" s="28" t="str">
        <f t="shared" si="144"/>
        <v/>
      </c>
      <c r="U400" s="29" t="str">
        <f t="shared" si="145"/>
        <v/>
      </c>
      <c r="V400" s="28" t="str">
        <f t="shared" si="146"/>
        <v/>
      </c>
      <c r="W400" s="29" t="str">
        <f t="shared" si="147"/>
        <v/>
      </c>
    </row>
    <row r="401" spans="1:23" x14ac:dyDescent="0.25">
      <c r="A401" s="14" t="str">
        <f t="shared" si="132"/>
        <v/>
      </c>
      <c r="B401" s="56" t="str">
        <f t="shared" ca="1" si="133"/>
        <v/>
      </c>
      <c r="C401" s="30" t="str">
        <f t="shared" si="134"/>
        <v/>
      </c>
      <c r="D401" s="10" t="str">
        <f t="shared" si="135"/>
        <v/>
      </c>
      <c r="E401" s="25" t="str">
        <f t="shared" si="148"/>
        <v/>
      </c>
      <c r="F401" s="31" t="str">
        <f t="shared" si="149"/>
        <v/>
      </c>
      <c r="G401" s="31" t="str">
        <f t="shared" si="150"/>
        <v/>
      </c>
      <c r="H401" s="26" t="str">
        <f t="shared" si="151"/>
        <v/>
      </c>
      <c r="I401" s="25" t="str">
        <f t="shared" si="152"/>
        <v/>
      </c>
      <c r="K401" s="27" t="str">
        <f t="shared" si="153"/>
        <v/>
      </c>
      <c r="L401" s="28" t="str">
        <f t="shared" si="136"/>
        <v/>
      </c>
      <c r="M401" s="29" t="str">
        <f t="shared" si="137"/>
        <v/>
      </c>
      <c r="N401" s="28" t="str">
        <f t="shared" si="138"/>
        <v/>
      </c>
      <c r="O401" s="29" t="str">
        <f t="shared" si="139"/>
        <v/>
      </c>
      <c r="P401" s="28" t="str">
        <f t="shared" si="140"/>
        <v/>
      </c>
      <c r="Q401" s="29" t="str">
        <f t="shared" si="141"/>
        <v/>
      </c>
      <c r="R401" s="28" t="str">
        <f t="shared" si="142"/>
        <v/>
      </c>
      <c r="S401" s="29" t="str">
        <f t="shared" si="143"/>
        <v/>
      </c>
      <c r="T401" s="28" t="str">
        <f t="shared" si="144"/>
        <v/>
      </c>
      <c r="U401" s="29" t="str">
        <f t="shared" si="145"/>
        <v/>
      </c>
      <c r="V401" s="28" t="str">
        <f t="shared" si="146"/>
        <v/>
      </c>
      <c r="W401" s="29" t="str">
        <f t="shared" si="147"/>
        <v/>
      </c>
    </row>
    <row r="402" spans="1:23" x14ac:dyDescent="0.25">
      <c r="A402" s="14" t="str">
        <f t="shared" si="132"/>
        <v/>
      </c>
      <c r="B402" s="56" t="str">
        <f t="shared" ca="1" si="133"/>
        <v/>
      </c>
      <c r="C402" s="30" t="str">
        <f t="shared" si="134"/>
        <v/>
      </c>
      <c r="D402" s="10" t="str">
        <f t="shared" si="135"/>
        <v/>
      </c>
      <c r="E402" s="25" t="str">
        <f t="shared" si="148"/>
        <v/>
      </c>
      <c r="F402" s="31" t="str">
        <f t="shared" si="149"/>
        <v/>
      </c>
      <c r="G402" s="31" t="str">
        <f t="shared" si="150"/>
        <v/>
      </c>
      <c r="H402" s="26" t="str">
        <f t="shared" si="151"/>
        <v/>
      </c>
      <c r="I402" s="25" t="str">
        <f t="shared" si="152"/>
        <v/>
      </c>
      <c r="K402" s="27" t="str">
        <f t="shared" si="153"/>
        <v/>
      </c>
      <c r="L402" s="28" t="str">
        <f t="shared" si="136"/>
        <v/>
      </c>
      <c r="M402" s="29" t="str">
        <f t="shared" si="137"/>
        <v/>
      </c>
      <c r="N402" s="28" t="str">
        <f t="shared" si="138"/>
        <v/>
      </c>
      <c r="O402" s="29" t="str">
        <f t="shared" si="139"/>
        <v/>
      </c>
      <c r="P402" s="28" t="str">
        <f t="shared" si="140"/>
        <v/>
      </c>
      <c r="Q402" s="29" t="str">
        <f t="shared" si="141"/>
        <v/>
      </c>
      <c r="R402" s="28" t="str">
        <f t="shared" si="142"/>
        <v/>
      </c>
      <c r="S402" s="29" t="str">
        <f t="shared" si="143"/>
        <v/>
      </c>
      <c r="T402" s="28" t="str">
        <f t="shared" si="144"/>
        <v/>
      </c>
      <c r="U402" s="29" t="str">
        <f t="shared" si="145"/>
        <v/>
      </c>
      <c r="V402" s="28" t="str">
        <f t="shared" si="146"/>
        <v/>
      </c>
      <c r="W402" s="29" t="str">
        <f t="shared" si="147"/>
        <v/>
      </c>
    </row>
    <row r="403" spans="1:23" x14ac:dyDescent="0.25">
      <c r="A403" s="14" t="str">
        <f t="shared" si="132"/>
        <v/>
      </c>
      <c r="B403" s="56" t="str">
        <f t="shared" ca="1" si="133"/>
        <v/>
      </c>
      <c r="C403" s="30" t="str">
        <f t="shared" si="134"/>
        <v/>
      </c>
      <c r="D403" s="10" t="str">
        <f t="shared" si="135"/>
        <v/>
      </c>
      <c r="E403" s="25" t="str">
        <f t="shared" si="148"/>
        <v/>
      </c>
      <c r="F403" s="31" t="str">
        <f t="shared" si="149"/>
        <v/>
      </c>
      <c r="G403" s="31" t="str">
        <f t="shared" si="150"/>
        <v/>
      </c>
      <c r="H403" s="26" t="str">
        <f t="shared" si="151"/>
        <v/>
      </c>
      <c r="I403" s="25" t="str">
        <f t="shared" si="152"/>
        <v/>
      </c>
      <c r="K403" s="27" t="str">
        <f t="shared" si="153"/>
        <v/>
      </c>
      <c r="L403" s="28" t="str">
        <f t="shared" si="136"/>
        <v/>
      </c>
      <c r="M403" s="29" t="str">
        <f t="shared" si="137"/>
        <v/>
      </c>
      <c r="N403" s="28" t="str">
        <f t="shared" si="138"/>
        <v/>
      </c>
      <c r="O403" s="29" t="str">
        <f t="shared" si="139"/>
        <v/>
      </c>
      <c r="P403" s="28" t="str">
        <f t="shared" si="140"/>
        <v/>
      </c>
      <c r="Q403" s="29" t="str">
        <f t="shared" si="141"/>
        <v/>
      </c>
      <c r="R403" s="28" t="str">
        <f t="shared" si="142"/>
        <v/>
      </c>
      <c r="S403" s="29" t="str">
        <f t="shared" si="143"/>
        <v/>
      </c>
      <c r="T403" s="28" t="str">
        <f t="shared" si="144"/>
        <v/>
      </c>
      <c r="U403" s="29" t="str">
        <f t="shared" si="145"/>
        <v/>
      </c>
      <c r="V403" s="28" t="str">
        <f t="shared" si="146"/>
        <v/>
      </c>
      <c r="W403" s="29" t="str">
        <f t="shared" si="147"/>
        <v/>
      </c>
    </row>
    <row r="404" spans="1:23" x14ac:dyDescent="0.25">
      <c r="A404" s="14" t="str">
        <f t="shared" si="132"/>
        <v/>
      </c>
      <c r="B404" s="56" t="str">
        <f t="shared" ca="1" si="133"/>
        <v/>
      </c>
      <c r="C404" s="30" t="str">
        <f t="shared" si="134"/>
        <v/>
      </c>
      <c r="D404" s="10" t="str">
        <f t="shared" si="135"/>
        <v/>
      </c>
      <c r="E404" s="25" t="str">
        <f t="shared" si="148"/>
        <v/>
      </c>
      <c r="F404" s="31" t="str">
        <f t="shared" si="149"/>
        <v/>
      </c>
      <c r="G404" s="31" t="str">
        <f t="shared" si="150"/>
        <v/>
      </c>
      <c r="H404" s="26" t="str">
        <f t="shared" si="151"/>
        <v/>
      </c>
      <c r="I404" s="25" t="str">
        <f t="shared" si="152"/>
        <v/>
      </c>
      <c r="K404" s="27" t="str">
        <f t="shared" si="153"/>
        <v/>
      </c>
      <c r="L404" s="28" t="str">
        <f t="shared" si="136"/>
        <v/>
      </c>
      <c r="M404" s="29" t="str">
        <f t="shared" si="137"/>
        <v/>
      </c>
      <c r="N404" s="28" t="str">
        <f t="shared" si="138"/>
        <v/>
      </c>
      <c r="O404" s="29" t="str">
        <f t="shared" si="139"/>
        <v/>
      </c>
      <c r="P404" s="28" t="str">
        <f t="shared" si="140"/>
        <v/>
      </c>
      <c r="Q404" s="29" t="str">
        <f t="shared" si="141"/>
        <v/>
      </c>
      <c r="R404" s="28" t="str">
        <f t="shared" si="142"/>
        <v/>
      </c>
      <c r="S404" s="29" t="str">
        <f t="shared" si="143"/>
        <v/>
      </c>
      <c r="T404" s="28" t="str">
        <f t="shared" si="144"/>
        <v/>
      </c>
      <c r="U404" s="29" t="str">
        <f t="shared" si="145"/>
        <v/>
      </c>
      <c r="V404" s="28" t="str">
        <f t="shared" si="146"/>
        <v/>
      </c>
      <c r="W404" s="29" t="str">
        <f t="shared" si="147"/>
        <v/>
      </c>
    </row>
    <row r="405" spans="1:23" x14ac:dyDescent="0.25">
      <c r="A405" s="14" t="str">
        <f t="shared" si="132"/>
        <v/>
      </c>
      <c r="B405" s="56" t="str">
        <f t="shared" ca="1" si="133"/>
        <v/>
      </c>
      <c r="C405" s="30" t="str">
        <f t="shared" si="134"/>
        <v/>
      </c>
      <c r="D405" s="10" t="str">
        <f t="shared" si="135"/>
        <v/>
      </c>
      <c r="E405" s="25" t="str">
        <f t="shared" si="148"/>
        <v/>
      </c>
      <c r="F405" s="31" t="str">
        <f t="shared" si="149"/>
        <v/>
      </c>
      <c r="G405" s="31" t="str">
        <f t="shared" si="150"/>
        <v/>
      </c>
      <c r="H405" s="26" t="str">
        <f t="shared" si="151"/>
        <v/>
      </c>
      <c r="I405" s="25" t="str">
        <f t="shared" si="152"/>
        <v/>
      </c>
      <c r="K405" s="27" t="str">
        <f t="shared" si="153"/>
        <v/>
      </c>
      <c r="L405" s="28" t="str">
        <f t="shared" si="136"/>
        <v/>
      </c>
      <c r="M405" s="29" t="str">
        <f t="shared" si="137"/>
        <v/>
      </c>
      <c r="N405" s="28" t="str">
        <f t="shared" si="138"/>
        <v/>
      </c>
      <c r="O405" s="29" t="str">
        <f t="shared" si="139"/>
        <v/>
      </c>
      <c r="P405" s="28" t="str">
        <f t="shared" si="140"/>
        <v/>
      </c>
      <c r="Q405" s="29" t="str">
        <f t="shared" si="141"/>
        <v/>
      </c>
      <c r="R405" s="28" t="str">
        <f t="shared" si="142"/>
        <v/>
      </c>
      <c r="S405" s="29" t="str">
        <f t="shared" si="143"/>
        <v/>
      </c>
      <c r="T405" s="28" t="str">
        <f t="shared" si="144"/>
        <v/>
      </c>
      <c r="U405" s="29" t="str">
        <f t="shared" si="145"/>
        <v/>
      </c>
      <c r="V405" s="28" t="str">
        <f t="shared" si="146"/>
        <v/>
      </c>
      <c r="W405" s="29" t="str">
        <f t="shared" si="147"/>
        <v/>
      </c>
    </row>
    <row r="406" spans="1:23" x14ac:dyDescent="0.25">
      <c r="A406" s="14" t="str">
        <f t="shared" si="132"/>
        <v/>
      </c>
      <c r="B406" s="56" t="str">
        <f t="shared" ca="1" si="133"/>
        <v/>
      </c>
      <c r="C406" s="30" t="str">
        <f t="shared" si="134"/>
        <v/>
      </c>
      <c r="D406" s="10" t="str">
        <f t="shared" si="135"/>
        <v/>
      </c>
      <c r="E406" s="25" t="str">
        <f t="shared" si="148"/>
        <v/>
      </c>
      <c r="F406" s="31" t="str">
        <f t="shared" si="149"/>
        <v/>
      </c>
      <c r="G406" s="31" t="str">
        <f t="shared" si="150"/>
        <v/>
      </c>
      <c r="H406" s="26" t="str">
        <f t="shared" si="151"/>
        <v/>
      </c>
      <c r="I406" s="25" t="str">
        <f t="shared" si="152"/>
        <v/>
      </c>
      <c r="K406" s="27" t="str">
        <f t="shared" si="153"/>
        <v/>
      </c>
      <c r="L406" s="28" t="str">
        <f t="shared" si="136"/>
        <v/>
      </c>
      <c r="M406" s="29" t="str">
        <f t="shared" si="137"/>
        <v/>
      </c>
      <c r="N406" s="28" t="str">
        <f t="shared" si="138"/>
        <v/>
      </c>
      <c r="O406" s="29" t="str">
        <f t="shared" si="139"/>
        <v/>
      </c>
      <c r="P406" s="28" t="str">
        <f t="shared" si="140"/>
        <v/>
      </c>
      <c r="Q406" s="29" t="str">
        <f t="shared" si="141"/>
        <v/>
      </c>
      <c r="R406" s="28" t="str">
        <f t="shared" si="142"/>
        <v/>
      </c>
      <c r="S406" s="29" t="str">
        <f t="shared" si="143"/>
        <v/>
      </c>
      <c r="T406" s="28" t="str">
        <f t="shared" si="144"/>
        <v/>
      </c>
      <c r="U406" s="29" t="str">
        <f t="shared" si="145"/>
        <v/>
      </c>
      <c r="V406" s="28" t="str">
        <f t="shared" si="146"/>
        <v/>
      </c>
      <c r="W406" s="29" t="str">
        <f t="shared" si="147"/>
        <v/>
      </c>
    </row>
    <row r="407" spans="1:23" x14ac:dyDescent="0.25">
      <c r="A407" s="14" t="str">
        <f t="shared" si="132"/>
        <v/>
      </c>
      <c r="B407" s="56" t="str">
        <f t="shared" ca="1" si="133"/>
        <v/>
      </c>
      <c r="C407" s="30" t="str">
        <f t="shared" si="134"/>
        <v/>
      </c>
      <c r="D407" s="10" t="str">
        <f t="shared" si="135"/>
        <v/>
      </c>
      <c r="E407" s="25" t="str">
        <f t="shared" si="148"/>
        <v/>
      </c>
      <c r="F407" s="31" t="str">
        <f t="shared" si="149"/>
        <v/>
      </c>
      <c r="G407" s="31" t="str">
        <f t="shared" si="150"/>
        <v/>
      </c>
      <c r="H407" s="26" t="str">
        <f t="shared" si="151"/>
        <v/>
      </c>
      <c r="I407" s="25" t="str">
        <f t="shared" si="152"/>
        <v/>
      </c>
      <c r="K407" s="27" t="str">
        <f t="shared" si="153"/>
        <v/>
      </c>
      <c r="L407" s="28" t="str">
        <f t="shared" si="136"/>
        <v/>
      </c>
      <c r="M407" s="29" t="str">
        <f t="shared" si="137"/>
        <v/>
      </c>
      <c r="N407" s="28" t="str">
        <f t="shared" si="138"/>
        <v/>
      </c>
      <c r="O407" s="29" t="str">
        <f t="shared" si="139"/>
        <v/>
      </c>
      <c r="P407" s="28" t="str">
        <f t="shared" si="140"/>
        <v/>
      </c>
      <c r="Q407" s="29" t="str">
        <f t="shared" si="141"/>
        <v/>
      </c>
      <c r="R407" s="28" t="str">
        <f t="shared" si="142"/>
        <v/>
      </c>
      <c r="S407" s="29" t="str">
        <f t="shared" si="143"/>
        <v/>
      </c>
      <c r="T407" s="28" t="str">
        <f t="shared" si="144"/>
        <v/>
      </c>
      <c r="U407" s="29" t="str">
        <f t="shared" si="145"/>
        <v/>
      </c>
      <c r="V407" s="28" t="str">
        <f t="shared" si="146"/>
        <v/>
      </c>
      <c r="W407" s="29" t="str">
        <f t="shared" si="147"/>
        <v/>
      </c>
    </row>
    <row r="408" spans="1:23" x14ac:dyDescent="0.25">
      <c r="A408" s="14" t="str">
        <f t="shared" si="132"/>
        <v/>
      </c>
      <c r="B408" s="56" t="str">
        <f t="shared" ca="1" si="133"/>
        <v/>
      </c>
      <c r="C408" s="30" t="str">
        <f t="shared" si="134"/>
        <v/>
      </c>
      <c r="D408" s="10" t="str">
        <f t="shared" si="135"/>
        <v/>
      </c>
      <c r="E408" s="25" t="str">
        <f t="shared" si="148"/>
        <v/>
      </c>
      <c r="F408" s="31" t="str">
        <f t="shared" si="149"/>
        <v/>
      </c>
      <c r="G408" s="31" t="str">
        <f t="shared" si="150"/>
        <v/>
      </c>
      <c r="H408" s="26" t="str">
        <f t="shared" si="151"/>
        <v/>
      </c>
      <c r="I408" s="25" t="str">
        <f t="shared" si="152"/>
        <v/>
      </c>
      <c r="K408" s="27" t="str">
        <f t="shared" si="153"/>
        <v/>
      </c>
      <c r="L408" s="28" t="str">
        <f t="shared" si="136"/>
        <v/>
      </c>
      <c r="M408" s="29" t="str">
        <f t="shared" si="137"/>
        <v/>
      </c>
      <c r="N408" s="28" t="str">
        <f t="shared" si="138"/>
        <v/>
      </c>
      <c r="O408" s="29" t="str">
        <f t="shared" si="139"/>
        <v/>
      </c>
      <c r="P408" s="28" t="str">
        <f t="shared" si="140"/>
        <v/>
      </c>
      <c r="Q408" s="29" t="str">
        <f t="shared" si="141"/>
        <v/>
      </c>
      <c r="R408" s="28" t="str">
        <f t="shared" si="142"/>
        <v/>
      </c>
      <c r="S408" s="29" t="str">
        <f t="shared" si="143"/>
        <v/>
      </c>
      <c r="T408" s="28" t="str">
        <f t="shared" si="144"/>
        <v/>
      </c>
      <c r="U408" s="29" t="str">
        <f t="shared" si="145"/>
        <v/>
      </c>
      <c r="V408" s="28" t="str">
        <f t="shared" si="146"/>
        <v/>
      </c>
      <c r="W408" s="29" t="str">
        <f t="shared" si="147"/>
        <v/>
      </c>
    </row>
    <row r="409" spans="1:23" x14ac:dyDescent="0.25">
      <c r="A409" s="14" t="str">
        <f t="shared" si="132"/>
        <v/>
      </c>
      <c r="B409" s="56" t="str">
        <f t="shared" ca="1" si="133"/>
        <v/>
      </c>
      <c r="C409" s="30" t="str">
        <f t="shared" si="134"/>
        <v/>
      </c>
      <c r="D409" s="10" t="str">
        <f t="shared" si="135"/>
        <v/>
      </c>
      <c r="E409" s="25" t="str">
        <f t="shared" si="148"/>
        <v/>
      </c>
      <c r="F409" s="31" t="str">
        <f t="shared" si="149"/>
        <v/>
      </c>
      <c r="G409" s="31" t="str">
        <f t="shared" si="150"/>
        <v/>
      </c>
      <c r="H409" s="26" t="str">
        <f t="shared" si="151"/>
        <v/>
      </c>
      <c r="I409" s="25" t="str">
        <f t="shared" si="152"/>
        <v/>
      </c>
      <c r="K409" s="27" t="str">
        <f t="shared" si="153"/>
        <v/>
      </c>
      <c r="L409" s="28" t="str">
        <f t="shared" si="136"/>
        <v/>
      </c>
      <c r="M409" s="29" t="str">
        <f t="shared" si="137"/>
        <v/>
      </c>
      <c r="N409" s="28" t="str">
        <f t="shared" si="138"/>
        <v/>
      </c>
      <c r="O409" s="29" t="str">
        <f t="shared" si="139"/>
        <v/>
      </c>
      <c r="P409" s="28" t="str">
        <f t="shared" si="140"/>
        <v/>
      </c>
      <c r="Q409" s="29" t="str">
        <f t="shared" si="141"/>
        <v/>
      </c>
      <c r="R409" s="28" t="str">
        <f t="shared" si="142"/>
        <v/>
      </c>
      <c r="S409" s="29" t="str">
        <f t="shared" si="143"/>
        <v/>
      </c>
      <c r="T409" s="28" t="str">
        <f t="shared" si="144"/>
        <v/>
      </c>
      <c r="U409" s="29" t="str">
        <f t="shared" si="145"/>
        <v/>
      </c>
      <c r="V409" s="28" t="str">
        <f t="shared" si="146"/>
        <v/>
      </c>
      <c r="W409" s="29" t="str">
        <f t="shared" si="147"/>
        <v/>
      </c>
    </row>
    <row r="410" spans="1:23" x14ac:dyDescent="0.25">
      <c r="A410" s="14" t="str">
        <f t="shared" si="132"/>
        <v/>
      </c>
      <c r="B410" s="56" t="str">
        <f t="shared" ca="1" si="133"/>
        <v/>
      </c>
      <c r="C410" s="30" t="str">
        <f t="shared" si="134"/>
        <v/>
      </c>
      <c r="D410" s="10" t="str">
        <f t="shared" si="135"/>
        <v/>
      </c>
      <c r="E410" s="25" t="str">
        <f t="shared" si="148"/>
        <v/>
      </c>
      <c r="F410" s="31" t="str">
        <f t="shared" si="149"/>
        <v/>
      </c>
      <c r="G410" s="31" t="str">
        <f t="shared" si="150"/>
        <v/>
      </c>
      <c r="H410" s="26" t="str">
        <f t="shared" si="151"/>
        <v/>
      </c>
      <c r="I410" s="25" t="str">
        <f t="shared" si="152"/>
        <v/>
      </c>
      <c r="K410" s="27" t="str">
        <f t="shared" si="153"/>
        <v/>
      </c>
      <c r="L410" s="28" t="str">
        <f t="shared" si="136"/>
        <v/>
      </c>
      <c r="M410" s="29" t="str">
        <f t="shared" si="137"/>
        <v/>
      </c>
      <c r="N410" s="28" t="str">
        <f t="shared" si="138"/>
        <v/>
      </c>
      <c r="O410" s="29" t="str">
        <f t="shared" si="139"/>
        <v/>
      </c>
      <c r="P410" s="28" t="str">
        <f t="shared" si="140"/>
        <v/>
      </c>
      <c r="Q410" s="29" t="str">
        <f t="shared" si="141"/>
        <v/>
      </c>
      <c r="R410" s="28" t="str">
        <f t="shared" si="142"/>
        <v/>
      </c>
      <c r="S410" s="29" t="str">
        <f t="shared" si="143"/>
        <v/>
      </c>
      <c r="T410" s="28" t="str">
        <f t="shared" si="144"/>
        <v/>
      </c>
      <c r="U410" s="29" t="str">
        <f t="shared" si="145"/>
        <v/>
      </c>
      <c r="V410" s="28" t="str">
        <f t="shared" si="146"/>
        <v/>
      </c>
      <c r="W410" s="29" t="str">
        <f t="shared" si="147"/>
        <v/>
      </c>
    </row>
    <row r="411" spans="1:23" x14ac:dyDescent="0.25">
      <c r="A411" s="14" t="str">
        <f t="shared" si="132"/>
        <v/>
      </c>
      <c r="B411" s="56" t="str">
        <f t="shared" ca="1" si="133"/>
        <v/>
      </c>
      <c r="C411" s="30" t="str">
        <f t="shared" si="134"/>
        <v/>
      </c>
      <c r="D411" s="10" t="str">
        <f t="shared" si="135"/>
        <v/>
      </c>
      <c r="E411" s="25" t="str">
        <f t="shared" si="148"/>
        <v/>
      </c>
      <c r="F411" s="31" t="str">
        <f t="shared" si="149"/>
        <v/>
      </c>
      <c r="G411" s="31" t="str">
        <f t="shared" si="150"/>
        <v/>
      </c>
      <c r="H411" s="26" t="str">
        <f t="shared" si="151"/>
        <v/>
      </c>
      <c r="I411" s="25" t="str">
        <f t="shared" si="152"/>
        <v/>
      </c>
      <c r="K411" s="27" t="str">
        <f t="shared" si="153"/>
        <v/>
      </c>
      <c r="L411" s="28" t="str">
        <f t="shared" si="136"/>
        <v/>
      </c>
      <c r="M411" s="29" t="str">
        <f t="shared" si="137"/>
        <v/>
      </c>
      <c r="N411" s="28" t="str">
        <f t="shared" si="138"/>
        <v/>
      </c>
      <c r="O411" s="29" t="str">
        <f t="shared" si="139"/>
        <v/>
      </c>
      <c r="P411" s="28" t="str">
        <f t="shared" si="140"/>
        <v/>
      </c>
      <c r="Q411" s="29" t="str">
        <f t="shared" si="141"/>
        <v/>
      </c>
      <c r="R411" s="28" t="str">
        <f t="shared" si="142"/>
        <v/>
      </c>
      <c r="S411" s="29" t="str">
        <f t="shared" si="143"/>
        <v/>
      </c>
      <c r="T411" s="28" t="str">
        <f t="shared" si="144"/>
        <v/>
      </c>
      <c r="U411" s="29" t="str">
        <f t="shared" si="145"/>
        <v/>
      </c>
      <c r="V411" s="28" t="str">
        <f t="shared" si="146"/>
        <v/>
      </c>
      <c r="W411" s="29" t="str">
        <f t="shared" si="147"/>
        <v/>
      </c>
    </row>
    <row r="412" spans="1:23" x14ac:dyDescent="0.25">
      <c r="A412" s="14" t="str">
        <f t="shared" si="132"/>
        <v/>
      </c>
      <c r="B412" s="56" t="str">
        <f t="shared" ca="1" si="133"/>
        <v/>
      </c>
      <c r="C412" s="30" t="str">
        <f t="shared" si="134"/>
        <v/>
      </c>
      <c r="D412" s="10" t="str">
        <f t="shared" si="135"/>
        <v/>
      </c>
      <c r="E412" s="25" t="str">
        <f t="shared" si="148"/>
        <v/>
      </c>
      <c r="F412" s="31" t="str">
        <f t="shared" si="149"/>
        <v/>
      </c>
      <c r="G412" s="31" t="str">
        <f t="shared" si="150"/>
        <v/>
      </c>
      <c r="H412" s="26" t="str">
        <f t="shared" si="151"/>
        <v/>
      </c>
      <c r="I412" s="25" t="str">
        <f t="shared" si="152"/>
        <v/>
      </c>
      <c r="K412" s="27" t="str">
        <f t="shared" si="153"/>
        <v/>
      </c>
      <c r="L412" s="28" t="str">
        <f t="shared" si="136"/>
        <v/>
      </c>
      <c r="M412" s="29" t="str">
        <f t="shared" si="137"/>
        <v/>
      </c>
      <c r="N412" s="28" t="str">
        <f t="shared" si="138"/>
        <v/>
      </c>
      <c r="O412" s="29" t="str">
        <f t="shared" si="139"/>
        <v/>
      </c>
      <c r="P412" s="28" t="str">
        <f t="shared" si="140"/>
        <v/>
      </c>
      <c r="Q412" s="29" t="str">
        <f t="shared" si="141"/>
        <v/>
      </c>
      <c r="R412" s="28" t="str">
        <f t="shared" si="142"/>
        <v/>
      </c>
      <c r="S412" s="29" t="str">
        <f t="shared" si="143"/>
        <v/>
      </c>
      <c r="T412" s="28" t="str">
        <f t="shared" si="144"/>
        <v/>
      </c>
      <c r="U412" s="29" t="str">
        <f t="shared" si="145"/>
        <v/>
      </c>
      <c r="V412" s="28" t="str">
        <f t="shared" si="146"/>
        <v/>
      </c>
      <c r="W412" s="29" t="str">
        <f t="shared" si="147"/>
        <v/>
      </c>
    </row>
    <row r="413" spans="1:23" x14ac:dyDescent="0.25">
      <c r="A413" s="14" t="str">
        <f t="shared" si="132"/>
        <v/>
      </c>
      <c r="B413" s="56" t="str">
        <f t="shared" ca="1" si="133"/>
        <v/>
      </c>
      <c r="C413" s="30" t="str">
        <f t="shared" si="134"/>
        <v/>
      </c>
      <c r="D413" s="10" t="str">
        <f t="shared" si="135"/>
        <v/>
      </c>
      <c r="E413" s="25" t="str">
        <f t="shared" si="148"/>
        <v/>
      </c>
      <c r="F413" s="31" t="str">
        <f t="shared" si="149"/>
        <v/>
      </c>
      <c r="G413" s="31" t="str">
        <f t="shared" si="150"/>
        <v/>
      </c>
      <c r="H413" s="26" t="str">
        <f t="shared" si="151"/>
        <v/>
      </c>
      <c r="I413" s="25" t="str">
        <f t="shared" si="152"/>
        <v/>
      </c>
      <c r="K413" s="27" t="str">
        <f t="shared" si="153"/>
        <v/>
      </c>
      <c r="L413" s="28" t="str">
        <f t="shared" si="136"/>
        <v/>
      </c>
      <c r="M413" s="29" t="str">
        <f t="shared" si="137"/>
        <v/>
      </c>
      <c r="N413" s="28" t="str">
        <f t="shared" si="138"/>
        <v/>
      </c>
      <c r="O413" s="29" t="str">
        <f t="shared" si="139"/>
        <v/>
      </c>
      <c r="P413" s="28" t="str">
        <f t="shared" si="140"/>
        <v/>
      </c>
      <c r="Q413" s="29" t="str">
        <f t="shared" si="141"/>
        <v/>
      </c>
      <c r="R413" s="28" t="str">
        <f t="shared" si="142"/>
        <v/>
      </c>
      <c r="S413" s="29" t="str">
        <f t="shared" si="143"/>
        <v/>
      </c>
      <c r="T413" s="28" t="str">
        <f t="shared" si="144"/>
        <v/>
      </c>
      <c r="U413" s="29" t="str">
        <f t="shared" si="145"/>
        <v/>
      </c>
      <c r="V413" s="28" t="str">
        <f t="shared" si="146"/>
        <v/>
      </c>
      <c r="W413" s="29" t="str">
        <f t="shared" si="147"/>
        <v/>
      </c>
    </row>
    <row r="414" spans="1:23" x14ac:dyDescent="0.25">
      <c r="A414" s="14" t="str">
        <f t="shared" si="132"/>
        <v/>
      </c>
      <c r="B414" s="56" t="str">
        <f t="shared" ca="1" si="133"/>
        <v/>
      </c>
      <c r="C414" s="30" t="str">
        <f t="shared" si="134"/>
        <v/>
      </c>
      <c r="D414" s="10" t="str">
        <f t="shared" si="135"/>
        <v/>
      </c>
      <c r="E414" s="25" t="str">
        <f t="shared" si="148"/>
        <v/>
      </c>
      <c r="F414" s="31" t="str">
        <f t="shared" si="149"/>
        <v/>
      </c>
      <c r="G414" s="31" t="str">
        <f t="shared" si="150"/>
        <v/>
      </c>
      <c r="H414" s="26" t="str">
        <f t="shared" si="151"/>
        <v/>
      </c>
      <c r="I414" s="25" t="str">
        <f t="shared" si="152"/>
        <v/>
      </c>
      <c r="K414" s="27" t="str">
        <f t="shared" si="153"/>
        <v/>
      </c>
      <c r="L414" s="28" t="str">
        <f t="shared" si="136"/>
        <v/>
      </c>
      <c r="M414" s="29" t="str">
        <f t="shared" si="137"/>
        <v/>
      </c>
      <c r="N414" s="28" t="str">
        <f t="shared" si="138"/>
        <v/>
      </c>
      <c r="O414" s="29" t="str">
        <f t="shared" si="139"/>
        <v/>
      </c>
      <c r="P414" s="28" t="str">
        <f t="shared" si="140"/>
        <v/>
      </c>
      <c r="Q414" s="29" t="str">
        <f t="shared" si="141"/>
        <v/>
      </c>
      <c r="R414" s="28" t="str">
        <f t="shared" si="142"/>
        <v/>
      </c>
      <c r="S414" s="29" t="str">
        <f t="shared" si="143"/>
        <v/>
      </c>
      <c r="T414" s="28" t="str">
        <f t="shared" si="144"/>
        <v/>
      </c>
      <c r="U414" s="29" t="str">
        <f t="shared" si="145"/>
        <v/>
      </c>
      <c r="V414" s="28" t="str">
        <f t="shared" si="146"/>
        <v/>
      </c>
      <c r="W414" s="29" t="str">
        <f t="shared" si="147"/>
        <v/>
      </c>
    </row>
    <row r="415" spans="1:23" x14ac:dyDescent="0.25">
      <c r="A415" s="14" t="str">
        <f t="shared" si="132"/>
        <v/>
      </c>
      <c r="B415" s="56" t="str">
        <f t="shared" ca="1" si="133"/>
        <v/>
      </c>
      <c r="C415" s="30" t="str">
        <f t="shared" si="134"/>
        <v/>
      </c>
      <c r="D415" s="10" t="str">
        <f t="shared" si="135"/>
        <v/>
      </c>
      <c r="E415" s="25" t="str">
        <f t="shared" si="148"/>
        <v/>
      </c>
      <c r="F415" s="31" t="str">
        <f t="shared" si="149"/>
        <v/>
      </c>
      <c r="G415" s="31" t="str">
        <f t="shared" si="150"/>
        <v/>
      </c>
      <c r="H415" s="26" t="str">
        <f t="shared" si="151"/>
        <v/>
      </c>
      <c r="I415" s="25" t="str">
        <f t="shared" si="152"/>
        <v/>
      </c>
      <c r="K415" s="27" t="str">
        <f t="shared" si="153"/>
        <v/>
      </c>
      <c r="L415" s="28" t="str">
        <f t="shared" si="136"/>
        <v/>
      </c>
      <c r="M415" s="29" t="str">
        <f t="shared" si="137"/>
        <v/>
      </c>
      <c r="N415" s="28" t="str">
        <f t="shared" si="138"/>
        <v/>
      </c>
      <c r="O415" s="29" t="str">
        <f t="shared" si="139"/>
        <v/>
      </c>
      <c r="P415" s="28" t="str">
        <f t="shared" si="140"/>
        <v/>
      </c>
      <c r="Q415" s="29" t="str">
        <f t="shared" si="141"/>
        <v/>
      </c>
      <c r="R415" s="28" t="str">
        <f t="shared" si="142"/>
        <v/>
      </c>
      <c r="S415" s="29" t="str">
        <f t="shared" si="143"/>
        <v/>
      </c>
      <c r="T415" s="28" t="str">
        <f t="shared" si="144"/>
        <v/>
      </c>
      <c r="U415" s="29" t="str">
        <f t="shared" si="145"/>
        <v/>
      </c>
      <c r="V415" s="28" t="str">
        <f t="shared" si="146"/>
        <v/>
      </c>
      <c r="W415" s="29" t="str">
        <f t="shared" si="147"/>
        <v/>
      </c>
    </row>
    <row r="416" spans="1:23" x14ac:dyDescent="0.25">
      <c r="A416" s="14" t="str">
        <f t="shared" si="132"/>
        <v/>
      </c>
      <c r="B416" s="56" t="str">
        <f t="shared" ca="1" si="133"/>
        <v/>
      </c>
      <c r="C416" s="30" t="str">
        <f t="shared" si="134"/>
        <v/>
      </c>
      <c r="D416" s="10" t="str">
        <f t="shared" si="135"/>
        <v/>
      </c>
      <c r="E416" s="25" t="str">
        <f t="shared" si="148"/>
        <v/>
      </c>
      <c r="F416" s="31" t="str">
        <f t="shared" si="149"/>
        <v/>
      </c>
      <c r="G416" s="31" t="str">
        <f t="shared" si="150"/>
        <v/>
      </c>
      <c r="H416" s="26" t="str">
        <f t="shared" si="151"/>
        <v/>
      </c>
      <c r="I416" s="25" t="str">
        <f t="shared" si="152"/>
        <v/>
      </c>
      <c r="K416" s="27" t="str">
        <f t="shared" si="153"/>
        <v/>
      </c>
      <c r="L416" s="28" t="str">
        <f t="shared" si="136"/>
        <v/>
      </c>
      <c r="M416" s="29" t="str">
        <f t="shared" si="137"/>
        <v/>
      </c>
      <c r="N416" s="28" t="str">
        <f t="shared" si="138"/>
        <v/>
      </c>
      <c r="O416" s="29" t="str">
        <f t="shared" si="139"/>
        <v/>
      </c>
      <c r="P416" s="28" t="str">
        <f t="shared" si="140"/>
        <v/>
      </c>
      <c r="Q416" s="29" t="str">
        <f t="shared" si="141"/>
        <v/>
      </c>
      <c r="R416" s="28" t="str">
        <f t="shared" si="142"/>
        <v/>
      </c>
      <c r="S416" s="29" t="str">
        <f t="shared" si="143"/>
        <v/>
      </c>
      <c r="T416" s="28" t="str">
        <f t="shared" si="144"/>
        <v/>
      </c>
      <c r="U416" s="29" t="str">
        <f t="shared" si="145"/>
        <v/>
      </c>
      <c r="V416" s="28" t="str">
        <f t="shared" si="146"/>
        <v/>
      </c>
      <c r="W416" s="29" t="str">
        <f t="shared" si="147"/>
        <v/>
      </c>
    </row>
    <row r="417" spans="1:23" x14ac:dyDescent="0.25">
      <c r="A417" s="14" t="str">
        <f t="shared" si="132"/>
        <v/>
      </c>
      <c r="B417" s="56" t="str">
        <f t="shared" ca="1" si="133"/>
        <v/>
      </c>
      <c r="C417" s="30" t="str">
        <f t="shared" si="134"/>
        <v/>
      </c>
      <c r="D417" s="10" t="str">
        <f t="shared" si="135"/>
        <v/>
      </c>
      <c r="E417" s="25" t="str">
        <f t="shared" si="148"/>
        <v/>
      </c>
      <c r="F417" s="31" t="str">
        <f t="shared" si="149"/>
        <v/>
      </c>
      <c r="G417" s="31" t="str">
        <f t="shared" si="150"/>
        <v/>
      </c>
      <c r="H417" s="26" t="str">
        <f t="shared" si="151"/>
        <v/>
      </c>
      <c r="I417" s="25" t="str">
        <f t="shared" si="152"/>
        <v/>
      </c>
      <c r="K417" s="27" t="str">
        <f t="shared" si="153"/>
        <v/>
      </c>
      <c r="L417" s="28" t="str">
        <f t="shared" si="136"/>
        <v/>
      </c>
      <c r="M417" s="29" t="str">
        <f t="shared" si="137"/>
        <v/>
      </c>
      <c r="N417" s="28" t="str">
        <f t="shared" si="138"/>
        <v/>
      </c>
      <c r="O417" s="29" t="str">
        <f t="shared" si="139"/>
        <v/>
      </c>
      <c r="P417" s="28" t="str">
        <f t="shared" si="140"/>
        <v/>
      </c>
      <c r="Q417" s="29" t="str">
        <f t="shared" si="141"/>
        <v/>
      </c>
      <c r="R417" s="28" t="str">
        <f t="shared" si="142"/>
        <v/>
      </c>
      <c r="S417" s="29" t="str">
        <f t="shared" si="143"/>
        <v/>
      </c>
      <c r="T417" s="28" t="str">
        <f t="shared" si="144"/>
        <v/>
      </c>
      <c r="U417" s="29" t="str">
        <f t="shared" si="145"/>
        <v/>
      </c>
      <c r="V417" s="28" t="str">
        <f t="shared" si="146"/>
        <v/>
      </c>
      <c r="W417" s="29" t="str">
        <f t="shared" si="147"/>
        <v/>
      </c>
    </row>
    <row r="418" spans="1:23" x14ac:dyDescent="0.25">
      <c r="A418" s="14" t="str">
        <f t="shared" si="132"/>
        <v/>
      </c>
      <c r="B418" s="56" t="str">
        <f t="shared" ca="1" si="133"/>
        <v/>
      </c>
      <c r="C418" s="30" t="str">
        <f t="shared" si="134"/>
        <v/>
      </c>
      <c r="D418" s="10" t="str">
        <f t="shared" si="135"/>
        <v/>
      </c>
      <c r="E418" s="25" t="str">
        <f t="shared" si="148"/>
        <v/>
      </c>
      <c r="F418" s="31" t="str">
        <f t="shared" si="149"/>
        <v/>
      </c>
      <c r="G418" s="31" t="str">
        <f t="shared" si="150"/>
        <v/>
      </c>
      <c r="H418" s="26" t="str">
        <f t="shared" si="151"/>
        <v/>
      </c>
      <c r="I418" s="25" t="str">
        <f t="shared" si="152"/>
        <v/>
      </c>
      <c r="K418" s="27" t="str">
        <f t="shared" si="153"/>
        <v/>
      </c>
      <c r="L418" s="28" t="str">
        <f t="shared" si="136"/>
        <v/>
      </c>
      <c r="M418" s="29" t="str">
        <f t="shared" si="137"/>
        <v/>
      </c>
      <c r="N418" s="28" t="str">
        <f t="shared" si="138"/>
        <v/>
      </c>
      <c r="O418" s="29" t="str">
        <f t="shared" si="139"/>
        <v/>
      </c>
      <c r="P418" s="28" t="str">
        <f t="shared" si="140"/>
        <v/>
      </c>
      <c r="Q418" s="29" t="str">
        <f t="shared" si="141"/>
        <v/>
      </c>
      <c r="R418" s="28" t="str">
        <f t="shared" si="142"/>
        <v/>
      </c>
      <c r="S418" s="29" t="str">
        <f t="shared" si="143"/>
        <v/>
      </c>
      <c r="T418" s="28" t="str">
        <f t="shared" si="144"/>
        <v/>
      </c>
      <c r="U418" s="29" t="str">
        <f t="shared" si="145"/>
        <v/>
      </c>
      <c r="V418" s="28" t="str">
        <f t="shared" si="146"/>
        <v/>
      </c>
      <c r="W418" s="29" t="str">
        <f t="shared" si="147"/>
        <v/>
      </c>
    </row>
    <row r="419" spans="1:23" x14ac:dyDescent="0.25">
      <c r="A419" s="14" t="str">
        <f t="shared" si="132"/>
        <v/>
      </c>
      <c r="B419" s="56" t="str">
        <f t="shared" ca="1" si="133"/>
        <v/>
      </c>
      <c r="C419" s="30" t="str">
        <f t="shared" si="134"/>
        <v/>
      </c>
      <c r="D419" s="10" t="str">
        <f t="shared" si="135"/>
        <v/>
      </c>
      <c r="E419" s="25" t="str">
        <f t="shared" si="148"/>
        <v/>
      </c>
      <c r="F419" s="31" t="str">
        <f t="shared" si="149"/>
        <v/>
      </c>
      <c r="G419" s="31" t="str">
        <f t="shared" si="150"/>
        <v/>
      </c>
      <c r="H419" s="26" t="str">
        <f t="shared" si="151"/>
        <v/>
      </c>
      <c r="I419" s="25" t="str">
        <f t="shared" si="152"/>
        <v/>
      </c>
      <c r="K419" s="27" t="str">
        <f t="shared" si="153"/>
        <v/>
      </c>
      <c r="L419" s="28" t="str">
        <f t="shared" si="136"/>
        <v/>
      </c>
      <c r="M419" s="29" t="str">
        <f t="shared" si="137"/>
        <v/>
      </c>
      <c r="N419" s="28" t="str">
        <f t="shared" si="138"/>
        <v/>
      </c>
      <c r="O419" s="29" t="str">
        <f t="shared" si="139"/>
        <v/>
      </c>
      <c r="P419" s="28" t="str">
        <f t="shared" si="140"/>
        <v/>
      </c>
      <c r="Q419" s="29" t="str">
        <f t="shared" si="141"/>
        <v/>
      </c>
      <c r="R419" s="28" t="str">
        <f t="shared" si="142"/>
        <v/>
      </c>
      <c r="S419" s="29" t="str">
        <f t="shared" si="143"/>
        <v/>
      </c>
      <c r="T419" s="28" t="str">
        <f t="shared" si="144"/>
        <v/>
      </c>
      <c r="U419" s="29" t="str">
        <f t="shared" si="145"/>
        <v/>
      </c>
      <c r="V419" s="28" t="str">
        <f t="shared" si="146"/>
        <v/>
      </c>
      <c r="W419" s="29" t="str">
        <f t="shared" si="147"/>
        <v/>
      </c>
    </row>
    <row r="420" spans="1:23" x14ac:dyDescent="0.25">
      <c r="A420" s="14" t="str">
        <f t="shared" si="132"/>
        <v/>
      </c>
      <c r="B420" s="56" t="str">
        <f t="shared" ca="1" si="133"/>
        <v/>
      </c>
      <c r="C420" s="30" t="str">
        <f t="shared" si="134"/>
        <v/>
      </c>
      <c r="D420" s="10" t="str">
        <f t="shared" si="135"/>
        <v/>
      </c>
      <c r="E420" s="25" t="str">
        <f t="shared" si="148"/>
        <v/>
      </c>
      <c r="F420" s="31" t="str">
        <f t="shared" si="149"/>
        <v/>
      </c>
      <c r="G420" s="31" t="str">
        <f t="shared" si="150"/>
        <v/>
      </c>
      <c r="H420" s="26" t="str">
        <f t="shared" si="151"/>
        <v/>
      </c>
      <c r="I420" s="25" t="str">
        <f t="shared" si="152"/>
        <v/>
      </c>
      <c r="K420" s="27" t="str">
        <f t="shared" si="153"/>
        <v/>
      </c>
      <c r="L420" s="28" t="str">
        <f t="shared" si="136"/>
        <v/>
      </c>
      <c r="M420" s="29" t="str">
        <f t="shared" si="137"/>
        <v/>
      </c>
      <c r="N420" s="28" t="str">
        <f t="shared" si="138"/>
        <v/>
      </c>
      <c r="O420" s="29" t="str">
        <f t="shared" si="139"/>
        <v/>
      </c>
      <c r="P420" s="28" t="str">
        <f t="shared" si="140"/>
        <v/>
      </c>
      <c r="Q420" s="29" t="str">
        <f t="shared" si="141"/>
        <v/>
      </c>
      <c r="R420" s="28" t="str">
        <f t="shared" si="142"/>
        <v/>
      </c>
      <c r="S420" s="29" t="str">
        <f t="shared" si="143"/>
        <v/>
      </c>
      <c r="T420" s="28" t="str">
        <f t="shared" si="144"/>
        <v/>
      </c>
      <c r="U420" s="29" t="str">
        <f t="shared" si="145"/>
        <v/>
      </c>
      <c r="V420" s="28" t="str">
        <f t="shared" si="146"/>
        <v/>
      </c>
      <c r="W420" s="29" t="str">
        <f t="shared" si="147"/>
        <v/>
      </c>
    </row>
    <row r="421" spans="1:23" x14ac:dyDescent="0.25">
      <c r="A421" s="14" t="str">
        <f t="shared" si="132"/>
        <v/>
      </c>
      <c r="B421" s="56" t="str">
        <f t="shared" ca="1" si="133"/>
        <v/>
      </c>
      <c r="C421" s="30" t="str">
        <f t="shared" si="134"/>
        <v/>
      </c>
      <c r="D421" s="10" t="str">
        <f t="shared" si="135"/>
        <v/>
      </c>
      <c r="E421" s="25" t="str">
        <f t="shared" si="148"/>
        <v/>
      </c>
      <c r="F421" s="31" t="str">
        <f t="shared" si="149"/>
        <v/>
      </c>
      <c r="G421" s="31" t="str">
        <f t="shared" si="150"/>
        <v/>
      </c>
      <c r="H421" s="26" t="str">
        <f t="shared" si="151"/>
        <v/>
      </c>
      <c r="I421" s="25" t="str">
        <f t="shared" si="152"/>
        <v/>
      </c>
      <c r="K421" s="27" t="str">
        <f t="shared" si="153"/>
        <v/>
      </c>
      <c r="L421" s="28" t="str">
        <f t="shared" si="136"/>
        <v/>
      </c>
      <c r="M421" s="29" t="str">
        <f t="shared" si="137"/>
        <v/>
      </c>
      <c r="N421" s="28" t="str">
        <f t="shared" si="138"/>
        <v/>
      </c>
      <c r="O421" s="29" t="str">
        <f t="shared" si="139"/>
        <v/>
      </c>
      <c r="P421" s="28" t="str">
        <f t="shared" si="140"/>
        <v/>
      </c>
      <c r="Q421" s="29" t="str">
        <f t="shared" si="141"/>
        <v/>
      </c>
      <c r="R421" s="28" t="str">
        <f t="shared" si="142"/>
        <v/>
      </c>
      <c r="S421" s="29" t="str">
        <f t="shared" si="143"/>
        <v/>
      </c>
      <c r="T421" s="28" t="str">
        <f t="shared" si="144"/>
        <v/>
      </c>
      <c r="U421" s="29" t="str">
        <f t="shared" si="145"/>
        <v/>
      </c>
      <c r="V421" s="28" t="str">
        <f t="shared" si="146"/>
        <v/>
      </c>
      <c r="W421" s="29" t="str">
        <f t="shared" si="147"/>
        <v/>
      </c>
    </row>
    <row r="422" spans="1:23" x14ac:dyDescent="0.25">
      <c r="A422" s="14" t="str">
        <f t="shared" si="132"/>
        <v/>
      </c>
      <c r="B422" s="56" t="str">
        <f t="shared" ca="1" si="133"/>
        <v/>
      </c>
      <c r="C422" s="30" t="str">
        <f t="shared" si="134"/>
        <v/>
      </c>
      <c r="D422" s="10" t="str">
        <f t="shared" si="135"/>
        <v/>
      </c>
      <c r="E422" s="25" t="str">
        <f t="shared" si="148"/>
        <v/>
      </c>
      <c r="F422" s="31" t="str">
        <f t="shared" si="149"/>
        <v/>
      </c>
      <c r="G422" s="31" t="str">
        <f t="shared" si="150"/>
        <v/>
      </c>
      <c r="H422" s="26" t="str">
        <f t="shared" si="151"/>
        <v/>
      </c>
      <c r="I422" s="25" t="str">
        <f t="shared" si="152"/>
        <v/>
      </c>
      <c r="K422" s="27" t="str">
        <f t="shared" si="153"/>
        <v/>
      </c>
      <c r="L422" s="28" t="str">
        <f t="shared" si="136"/>
        <v/>
      </c>
      <c r="M422" s="29" t="str">
        <f t="shared" si="137"/>
        <v/>
      </c>
      <c r="N422" s="28" t="str">
        <f t="shared" si="138"/>
        <v/>
      </c>
      <c r="O422" s="29" t="str">
        <f t="shared" si="139"/>
        <v/>
      </c>
      <c r="P422" s="28" t="str">
        <f t="shared" si="140"/>
        <v/>
      </c>
      <c r="Q422" s="29" t="str">
        <f t="shared" si="141"/>
        <v/>
      </c>
      <c r="R422" s="28" t="str">
        <f t="shared" si="142"/>
        <v/>
      </c>
      <c r="S422" s="29" t="str">
        <f t="shared" si="143"/>
        <v/>
      </c>
      <c r="T422" s="28" t="str">
        <f t="shared" si="144"/>
        <v/>
      </c>
      <c r="U422" s="29" t="str">
        <f t="shared" si="145"/>
        <v/>
      </c>
      <c r="V422" s="28" t="str">
        <f t="shared" si="146"/>
        <v/>
      </c>
      <c r="W422" s="29" t="str">
        <f t="shared" si="147"/>
        <v/>
      </c>
    </row>
    <row r="423" spans="1:23" x14ac:dyDescent="0.25">
      <c r="A423" s="14" t="str">
        <f t="shared" si="132"/>
        <v/>
      </c>
      <c r="B423" s="56" t="str">
        <f t="shared" ca="1" si="133"/>
        <v/>
      </c>
      <c r="C423" s="30" t="str">
        <f t="shared" si="134"/>
        <v/>
      </c>
      <c r="D423" s="10" t="str">
        <f t="shared" si="135"/>
        <v/>
      </c>
      <c r="E423" s="25" t="str">
        <f t="shared" si="148"/>
        <v/>
      </c>
      <c r="F423" s="31" t="str">
        <f t="shared" si="149"/>
        <v/>
      </c>
      <c r="G423" s="31" t="str">
        <f t="shared" si="150"/>
        <v/>
      </c>
      <c r="H423" s="26" t="str">
        <f t="shared" si="151"/>
        <v/>
      </c>
      <c r="I423" s="25" t="str">
        <f t="shared" si="152"/>
        <v/>
      </c>
      <c r="K423" s="27" t="str">
        <f t="shared" si="153"/>
        <v/>
      </c>
      <c r="L423" s="28" t="str">
        <f t="shared" si="136"/>
        <v/>
      </c>
      <c r="M423" s="29" t="str">
        <f t="shared" si="137"/>
        <v/>
      </c>
      <c r="N423" s="28" t="str">
        <f t="shared" si="138"/>
        <v/>
      </c>
      <c r="O423" s="29" t="str">
        <f t="shared" si="139"/>
        <v/>
      </c>
      <c r="P423" s="28" t="str">
        <f t="shared" si="140"/>
        <v/>
      </c>
      <c r="Q423" s="29" t="str">
        <f t="shared" si="141"/>
        <v/>
      </c>
      <c r="R423" s="28" t="str">
        <f t="shared" si="142"/>
        <v/>
      </c>
      <c r="S423" s="29" t="str">
        <f t="shared" si="143"/>
        <v/>
      </c>
      <c r="T423" s="28" t="str">
        <f t="shared" si="144"/>
        <v/>
      </c>
      <c r="U423" s="29" t="str">
        <f t="shared" si="145"/>
        <v/>
      </c>
      <c r="V423" s="28" t="str">
        <f t="shared" si="146"/>
        <v/>
      </c>
      <c r="W423" s="29" t="str">
        <f t="shared" si="147"/>
        <v/>
      </c>
    </row>
    <row r="424" spans="1:23" x14ac:dyDescent="0.25">
      <c r="A424" s="14" t="str">
        <f t="shared" si="132"/>
        <v/>
      </c>
      <c r="B424" s="56" t="str">
        <f t="shared" ca="1" si="133"/>
        <v/>
      </c>
      <c r="C424" s="30" t="str">
        <f t="shared" si="134"/>
        <v/>
      </c>
      <c r="D424" s="10" t="str">
        <f t="shared" si="135"/>
        <v/>
      </c>
      <c r="E424" s="25" t="str">
        <f t="shared" si="148"/>
        <v/>
      </c>
      <c r="F424" s="31" t="str">
        <f t="shared" si="149"/>
        <v/>
      </c>
      <c r="G424" s="31" t="str">
        <f t="shared" si="150"/>
        <v/>
      </c>
      <c r="H424" s="26" t="str">
        <f t="shared" si="151"/>
        <v/>
      </c>
      <c r="I424" s="25" t="str">
        <f t="shared" si="152"/>
        <v/>
      </c>
      <c r="K424" s="27" t="str">
        <f t="shared" si="153"/>
        <v/>
      </c>
      <c r="L424" s="28" t="str">
        <f t="shared" si="136"/>
        <v/>
      </c>
      <c r="M424" s="29" t="str">
        <f t="shared" si="137"/>
        <v/>
      </c>
      <c r="N424" s="28" t="str">
        <f t="shared" si="138"/>
        <v/>
      </c>
      <c r="O424" s="29" t="str">
        <f t="shared" si="139"/>
        <v/>
      </c>
      <c r="P424" s="28" t="str">
        <f t="shared" si="140"/>
        <v/>
      </c>
      <c r="Q424" s="29" t="str">
        <f t="shared" si="141"/>
        <v/>
      </c>
      <c r="R424" s="28" t="str">
        <f t="shared" si="142"/>
        <v/>
      </c>
      <c r="S424" s="29" t="str">
        <f t="shared" si="143"/>
        <v/>
      </c>
      <c r="T424" s="28" t="str">
        <f t="shared" si="144"/>
        <v/>
      </c>
      <c r="U424" s="29" t="str">
        <f t="shared" si="145"/>
        <v/>
      </c>
      <c r="V424" s="28" t="str">
        <f t="shared" si="146"/>
        <v/>
      </c>
      <c r="W424" s="29" t="str">
        <f t="shared" si="147"/>
        <v/>
      </c>
    </row>
    <row r="425" spans="1:23" x14ac:dyDescent="0.25">
      <c r="A425" s="14" t="str">
        <f t="shared" si="132"/>
        <v/>
      </c>
      <c r="B425" s="56" t="str">
        <f t="shared" ca="1" si="133"/>
        <v/>
      </c>
      <c r="C425" s="30" t="str">
        <f t="shared" si="134"/>
        <v/>
      </c>
      <c r="D425" s="10" t="str">
        <f t="shared" si="135"/>
        <v/>
      </c>
      <c r="E425" s="25" t="str">
        <f t="shared" si="148"/>
        <v/>
      </c>
      <c r="F425" s="31" t="str">
        <f t="shared" si="149"/>
        <v/>
      </c>
      <c r="G425" s="31" t="str">
        <f t="shared" si="150"/>
        <v/>
      </c>
      <c r="H425" s="26" t="str">
        <f t="shared" si="151"/>
        <v/>
      </c>
      <c r="I425" s="25" t="str">
        <f t="shared" si="152"/>
        <v/>
      </c>
      <c r="K425" s="27" t="str">
        <f t="shared" si="153"/>
        <v/>
      </c>
      <c r="L425" s="28" t="str">
        <f t="shared" si="136"/>
        <v/>
      </c>
      <c r="M425" s="29" t="str">
        <f t="shared" si="137"/>
        <v/>
      </c>
      <c r="N425" s="28" t="str">
        <f t="shared" si="138"/>
        <v/>
      </c>
      <c r="O425" s="29" t="str">
        <f t="shared" si="139"/>
        <v/>
      </c>
      <c r="P425" s="28" t="str">
        <f t="shared" si="140"/>
        <v/>
      </c>
      <c r="Q425" s="29" t="str">
        <f t="shared" si="141"/>
        <v/>
      </c>
      <c r="R425" s="28" t="str">
        <f t="shared" si="142"/>
        <v/>
      </c>
      <c r="S425" s="29" t="str">
        <f t="shared" si="143"/>
        <v/>
      </c>
      <c r="T425" s="28" t="str">
        <f t="shared" si="144"/>
        <v/>
      </c>
      <c r="U425" s="29" t="str">
        <f t="shared" si="145"/>
        <v/>
      </c>
      <c r="V425" s="28" t="str">
        <f t="shared" si="146"/>
        <v/>
      </c>
      <c r="W425" s="29" t="str">
        <f t="shared" si="147"/>
        <v/>
      </c>
    </row>
    <row r="426" spans="1:23" x14ac:dyDescent="0.25">
      <c r="A426" s="14" t="str">
        <f t="shared" si="132"/>
        <v/>
      </c>
      <c r="B426" s="56" t="str">
        <f t="shared" ca="1" si="133"/>
        <v/>
      </c>
      <c r="C426" s="30" t="str">
        <f t="shared" si="134"/>
        <v/>
      </c>
      <c r="D426" s="10" t="str">
        <f t="shared" si="135"/>
        <v/>
      </c>
      <c r="E426" s="25" t="str">
        <f t="shared" si="148"/>
        <v/>
      </c>
      <c r="F426" s="31" t="str">
        <f t="shared" si="149"/>
        <v/>
      </c>
      <c r="G426" s="31" t="str">
        <f t="shared" si="150"/>
        <v/>
      </c>
      <c r="H426" s="26" t="str">
        <f t="shared" si="151"/>
        <v/>
      </c>
      <c r="I426" s="25" t="str">
        <f t="shared" si="152"/>
        <v/>
      </c>
      <c r="K426" s="27" t="str">
        <f t="shared" si="153"/>
        <v/>
      </c>
      <c r="L426" s="28" t="str">
        <f t="shared" si="136"/>
        <v/>
      </c>
      <c r="M426" s="29" t="str">
        <f t="shared" si="137"/>
        <v/>
      </c>
      <c r="N426" s="28" t="str">
        <f t="shared" si="138"/>
        <v/>
      </c>
      <c r="O426" s="29" t="str">
        <f t="shared" si="139"/>
        <v/>
      </c>
      <c r="P426" s="28" t="str">
        <f t="shared" si="140"/>
        <v/>
      </c>
      <c r="Q426" s="29" t="str">
        <f t="shared" si="141"/>
        <v/>
      </c>
      <c r="R426" s="28" t="str">
        <f t="shared" si="142"/>
        <v/>
      </c>
      <c r="S426" s="29" t="str">
        <f t="shared" si="143"/>
        <v/>
      </c>
      <c r="T426" s="28" t="str">
        <f t="shared" si="144"/>
        <v/>
      </c>
      <c r="U426" s="29" t="str">
        <f t="shared" si="145"/>
        <v/>
      </c>
      <c r="V426" s="28" t="str">
        <f t="shared" si="146"/>
        <v/>
      </c>
      <c r="W426" s="29" t="str">
        <f t="shared" si="147"/>
        <v/>
      </c>
    </row>
    <row r="427" spans="1:23" x14ac:dyDescent="0.25">
      <c r="A427" s="14" t="str">
        <f t="shared" si="132"/>
        <v/>
      </c>
      <c r="B427" s="56" t="str">
        <f t="shared" ca="1" si="133"/>
        <v/>
      </c>
      <c r="C427" s="30" t="str">
        <f t="shared" si="134"/>
        <v/>
      </c>
      <c r="D427" s="10" t="str">
        <f t="shared" si="135"/>
        <v/>
      </c>
      <c r="E427" s="25" t="str">
        <f t="shared" si="148"/>
        <v/>
      </c>
      <c r="F427" s="31" t="str">
        <f t="shared" si="149"/>
        <v/>
      </c>
      <c r="G427" s="31" t="str">
        <f t="shared" si="150"/>
        <v/>
      </c>
      <c r="H427" s="26" t="str">
        <f t="shared" si="151"/>
        <v/>
      </c>
      <c r="I427" s="25" t="str">
        <f t="shared" si="152"/>
        <v/>
      </c>
      <c r="K427" s="27" t="str">
        <f t="shared" si="153"/>
        <v/>
      </c>
      <c r="L427" s="28" t="str">
        <f t="shared" si="136"/>
        <v/>
      </c>
      <c r="M427" s="29" t="str">
        <f t="shared" si="137"/>
        <v/>
      </c>
      <c r="N427" s="28" t="str">
        <f t="shared" si="138"/>
        <v/>
      </c>
      <c r="O427" s="29" t="str">
        <f t="shared" si="139"/>
        <v/>
      </c>
      <c r="P427" s="28" t="str">
        <f t="shared" si="140"/>
        <v/>
      </c>
      <c r="Q427" s="29" t="str">
        <f t="shared" si="141"/>
        <v/>
      </c>
      <c r="R427" s="28" t="str">
        <f t="shared" si="142"/>
        <v/>
      </c>
      <c r="S427" s="29" t="str">
        <f t="shared" si="143"/>
        <v/>
      </c>
      <c r="T427" s="28" t="str">
        <f t="shared" si="144"/>
        <v/>
      </c>
      <c r="U427" s="29" t="str">
        <f t="shared" si="145"/>
        <v/>
      </c>
      <c r="V427" s="28" t="str">
        <f t="shared" si="146"/>
        <v/>
      </c>
      <c r="W427" s="29" t="str">
        <f t="shared" si="147"/>
        <v/>
      </c>
    </row>
    <row r="428" spans="1:23" x14ac:dyDescent="0.25">
      <c r="A428" s="14" t="str">
        <f t="shared" si="132"/>
        <v/>
      </c>
      <c r="B428" s="56" t="str">
        <f t="shared" ca="1" si="133"/>
        <v/>
      </c>
      <c r="C428" s="30" t="str">
        <f t="shared" si="134"/>
        <v/>
      </c>
      <c r="D428" s="10" t="str">
        <f t="shared" si="135"/>
        <v/>
      </c>
      <c r="E428" s="25" t="str">
        <f t="shared" si="148"/>
        <v/>
      </c>
      <c r="F428" s="31" t="str">
        <f t="shared" si="149"/>
        <v/>
      </c>
      <c r="G428" s="31" t="str">
        <f t="shared" si="150"/>
        <v/>
      </c>
      <c r="H428" s="26" t="str">
        <f t="shared" si="151"/>
        <v/>
      </c>
      <c r="I428" s="25" t="str">
        <f t="shared" si="152"/>
        <v/>
      </c>
      <c r="K428" s="27" t="str">
        <f t="shared" si="153"/>
        <v/>
      </c>
      <c r="L428" s="28" t="str">
        <f t="shared" si="136"/>
        <v/>
      </c>
      <c r="M428" s="29" t="str">
        <f t="shared" si="137"/>
        <v/>
      </c>
      <c r="N428" s="28" t="str">
        <f t="shared" si="138"/>
        <v/>
      </c>
      <c r="O428" s="29" t="str">
        <f t="shared" si="139"/>
        <v/>
      </c>
      <c r="P428" s="28" t="str">
        <f t="shared" si="140"/>
        <v/>
      </c>
      <c r="Q428" s="29" t="str">
        <f t="shared" si="141"/>
        <v/>
      </c>
      <c r="R428" s="28" t="str">
        <f t="shared" si="142"/>
        <v/>
      </c>
      <c r="S428" s="29" t="str">
        <f t="shared" si="143"/>
        <v/>
      </c>
      <c r="T428" s="28" t="str">
        <f t="shared" si="144"/>
        <v/>
      </c>
      <c r="U428" s="29" t="str">
        <f t="shared" si="145"/>
        <v/>
      </c>
      <c r="V428" s="28" t="str">
        <f t="shared" si="146"/>
        <v/>
      </c>
      <c r="W428" s="29" t="str">
        <f t="shared" si="147"/>
        <v/>
      </c>
    </row>
    <row r="429" spans="1:23" x14ac:dyDescent="0.25">
      <c r="A429" s="14" t="str">
        <f t="shared" si="132"/>
        <v/>
      </c>
      <c r="B429" s="56" t="str">
        <f t="shared" ca="1" si="133"/>
        <v/>
      </c>
      <c r="C429" s="30" t="str">
        <f t="shared" si="134"/>
        <v/>
      </c>
      <c r="D429" s="10" t="str">
        <f t="shared" si="135"/>
        <v/>
      </c>
      <c r="E429" s="25" t="str">
        <f t="shared" si="148"/>
        <v/>
      </c>
      <c r="F429" s="31" t="str">
        <f t="shared" si="149"/>
        <v/>
      </c>
      <c r="G429" s="31" t="str">
        <f t="shared" si="150"/>
        <v/>
      </c>
      <c r="H429" s="26" t="str">
        <f t="shared" si="151"/>
        <v/>
      </c>
      <c r="I429" s="25" t="str">
        <f t="shared" si="152"/>
        <v/>
      </c>
      <c r="K429" s="27" t="str">
        <f t="shared" si="153"/>
        <v/>
      </c>
      <c r="L429" s="28" t="str">
        <f t="shared" si="136"/>
        <v/>
      </c>
      <c r="M429" s="29" t="str">
        <f t="shared" si="137"/>
        <v/>
      </c>
      <c r="N429" s="28" t="str">
        <f t="shared" si="138"/>
        <v/>
      </c>
      <c r="O429" s="29" t="str">
        <f t="shared" si="139"/>
        <v/>
      </c>
      <c r="P429" s="28" t="str">
        <f t="shared" si="140"/>
        <v/>
      </c>
      <c r="Q429" s="29" t="str">
        <f t="shared" si="141"/>
        <v/>
      </c>
      <c r="R429" s="28" t="str">
        <f t="shared" si="142"/>
        <v/>
      </c>
      <c r="S429" s="29" t="str">
        <f t="shared" si="143"/>
        <v/>
      </c>
      <c r="T429" s="28" t="str">
        <f t="shared" si="144"/>
        <v/>
      </c>
      <c r="U429" s="29" t="str">
        <f t="shared" si="145"/>
        <v/>
      </c>
      <c r="V429" s="28" t="str">
        <f t="shared" si="146"/>
        <v/>
      </c>
      <c r="W429" s="29" t="str">
        <f t="shared" si="147"/>
        <v/>
      </c>
    </row>
    <row r="430" spans="1:23" x14ac:dyDescent="0.25">
      <c r="A430" s="14" t="str">
        <f t="shared" si="132"/>
        <v/>
      </c>
      <c r="B430" s="56" t="str">
        <f t="shared" ca="1" si="133"/>
        <v/>
      </c>
      <c r="C430" s="30" t="str">
        <f t="shared" si="134"/>
        <v/>
      </c>
      <c r="D430" s="10" t="str">
        <f t="shared" si="135"/>
        <v/>
      </c>
      <c r="E430" s="25" t="str">
        <f t="shared" si="148"/>
        <v/>
      </c>
      <c r="F430" s="31" t="str">
        <f t="shared" si="149"/>
        <v/>
      </c>
      <c r="G430" s="31" t="str">
        <f t="shared" si="150"/>
        <v/>
      </c>
      <c r="H430" s="26" t="str">
        <f t="shared" si="151"/>
        <v/>
      </c>
      <c r="I430" s="25" t="str">
        <f t="shared" si="152"/>
        <v/>
      </c>
      <c r="K430" s="27" t="str">
        <f t="shared" si="153"/>
        <v/>
      </c>
      <c r="L430" s="28" t="str">
        <f t="shared" si="136"/>
        <v/>
      </c>
      <c r="M430" s="29" t="str">
        <f t="shared" si="137"/>
        <v/>
      </c>
      <c r="N430" s="28" t="str">
        <f t="shared" si="138"/>
        <v/>
      </c>
      <c r="O430" s="29" t="str">
        <f t="shared" si="139"/>
        <v/>
      </c>
      <c r="P430" s="28" t="str">
        <f t="shared" si="140"/>
        <v/>
      </c>
      <c r="Q430" s="29" t="str">
        <f t="shared" si="141"/>
        <v/>
      </c>
      <c r="R430" s="28" t="str">
        <f t="shared" si="142"/>
        <v/>
      </c>
      <c r="S430" s="29" t="str">
        <f t="shared" si="143"/>
        <v/>
      </c>
      <c r="T430" s="28" t="str">
        <f t="shared" si="144"/>
        <v/>
      </c>
      <c r="U430" s="29" t="str">
        <f t="shared" si="145"/>
        <v/>
      </c>
      <c r="V430" s="28" t="str">
        <f t="shared" si="146"/>
        <v/>
      </c>
      <c r="W430" s="29" t="str">
        <f t="shared" si="147"/>
        <v/>
      </c>
    </row>
    <row r="431" spans="1:23" x14ac:dyDescent="0.25">
      <c r="A431" s="14" t="str">
        <f t="shared" si="132"/>
        <v/>
      </c>
      <c r="B431" s="56" t="str">
        <f t="shared" ca="1" si="133"/>
        <v/>
      </c>
      <c r="C431" s="30" t="str">
        <f t="shared" si="134"/>
        <v/>
      </c>
      <c r="D431" s="10" t="str">
        <f t="shared" si="135"/>
        <v/>
      </c>
      <c r="E431" s="25" t="str">
        <f t="shared" si="148"/>
        <v/>
      </c>
      <c r="F431" s="31" t="str">
        <f t="shared" si="149"/>
        <v/>
      </c>
      <c r="G431" s="31" t="str">
        <f t="shared" si="150"/>
        <v/>
      </c>
      <c r="H431" s="26" t="str">
        <f t="shared" si="151"/>
        <v/>
      </c>
      <c r="I431" s="25" t="str">
        <f t="shared" si="152"/>
        <v/>
      </c>
      <c r="K431" s="27" t="str">
        <f t="shared" si="153"/>
        <v/>
      </c>
      <c r="L431" s="28" t="str">
        <f t="shared" si="136"/>
        <v/>
      </c>
      <c r="M431" s="29" t="str">
        <f t="shared" si="137"/>
        <v/>
      </c>
      <c r="N431" s="28" t="str">
        <f t="shared" si="138"/>
        <v/>
      </c>
      <c r="O431" s="29" t="str">
        <f t="shared" si="139"/>
        <v/>
      </c>
      <c r="P431" s="28" t="str">
        <f t="shared" si="140"/>
        <v/>
      </c>
      <c r="Q431" s="29" t="str">
        <f t="shared" si="141"/>
        <v/>
      </c>
      <c r="R431" s="28" t="str">
        <f t="shared" si="142"/>
        <v/>
      </c>
      <c r="S431" s="29" t="str">
        <f t="shared" si="143"/>
        <v/>
      </c>
      <c r="T431" s="28" t="str">
        <f t="shared" si="144"/>
        <v/>
      </c>
      <c r="U431" s="29" t="str">
        <f t="shared" si="145"/>
        <v/>
      </c>
      <c r="V431" s="28" t="str">
        <f t="shared" si="146"/>
        <v/>
      </c>
      <c r="W431" s="29" t="str">
        <f t="shared" si="147"/>
        <v/>
      </c>
    </row>
    <row r="432" spans="1:23" x14ac:dyDescent="0.25">
      <c r="A432" s="14" t="str">
        <f t="shared" si="132"/>
        <v/>
      </c>
      <c r="B432" s="56" t="str">
        <f t="shared" ca="1" si="133"/>
        <v/>
      </c>
      <c r="C432" s="30" t="str">
        <f t="shared" si="134"/>
        <v/>
      </c>
      <c r="D432" s="10" t="str">
        <f t="shared" si="135"/>
        <v/>
      </c>
      <c r="E432" s="25" t="str">
        <f t="shared" si="148"/>
        <v/>
      </c>
      <c r="F432" s="31" t="str">
        <f t="shared" si="149"/>
        <v/>
      </c>
      <c r="G432" s="31" t="str">
        <f t="shared" si="150"/>
        <v/>
      </c>
      <c r="H432" s="26" t="str">
        <f t="shared" si="151"/>
        <v/>
      </c>
      <c r="I432" s="25" t="str">
        <f t="shared" si="152"/>
        <v/>
      </c>
      <c r="K432" s="27" t="str">
        <f t="shared" si="153"/>
        <v/>
      </c>
      <c r="L432" s="28" t="str">
        <f t="shared" si="136"/>
        <v/>
      </c>
      <c r="M432" s="29" t="str">
        <f t="shared" si="137"/>
        <v/>
      </c>
      <c r="N432" s="28" t="str">
        <f t="shared" si="138"/>
        <v/>
      </c>
      <c r="O432" s="29" t="str">
        <f t="shared" si="139"/>
        <v/>
      </c>
      <c r="P432" s="28" t="str">
        <f t="shared" si="140"/>
        <v/>
      </c>
      <c r="Q432" s="29" t="str">
        <f t="shared" si="141"/>
        <v/>
      </c>
      <c r="R432" s="28" t="str">
        <f t="shared" si="142"/>
        <v/>
      </c>
      <c r="S432" s="29" t="str">
        <f t="shared" si="143"/>
        <v/>
      </c>
      <c r="T432" s="28" t="str">
        <f t="shared" si="144"/>
        <v/>
      </c>
      <c r="U432" s="29" t="str">
        <f t="shared" si="145"/>
        <v/>
      </c>
      <c r="V432" s="28" t="str">
        <f t="shared" si="146"/>
        <v/>
      </c>
      <c r="W432" s="29" t="str">
        <f t="shared" si="147"/>
        <v/>
      </c>
    </row>
    <row r="433" spans="1:23" x14ac:dyDescent="0.25">
      <c r="A433" s="14" t="str">
        <f t="shared" si="132"/>
        <v/>
      </c>
      <c r="B433" s="56" t="str">
        <f t="shared" ca="1" si="133"/>
        <v/>
      </c>
      <c r="C433" s="30" t="str">
        <f t="shared" si="134"/>
        <v/>
      </c>
      <c r="D433" s="10" t="str">
        <f t="shared" si="135"/>
        <v/>
      </c>
      <c r="E433" s="25" t="str">
        <f t="shared" si="148"/>
        <v/>
      </c>
      <c r="F433" s="31" t="str">
        <f t="shared" si="149"/>
        <v/>
      </c>
      <c r="G433" s="31" t="str">
        <f t="shared" si="150"/>
        <v/>
      </c>
      <c r="H433" s="26" t="str">
        <f t="shared" si="151"/>
        <v/>
      </c>
      <c r="I433" s="25" t="str">
        <f t="shared" si="152"/>
        <v/>
      </c>
      <c r="K433" s="27" t="str">
        <f t="shared" si="153"/>
        <v/>
      </c>
      <c r="L433" s="28" t="str">
        <f t="shared" si="136"/>
        <v/>
      </c>
      <c r="M433" s="29" t="str">
        <f t="shared" si="137"/>
        <v/>
      </c>
      <c r="N433" s="28" t="str">
        <f t="shared" si="138"/>
        <v/>
      </c>
      <c r="O433" s="29" t="str">
        <f t="shared" si="139"/>
        <v/>
      </c>
      <c r="P433" s="28" t="str">
        <f t="shared" si="140"/>
        <v/>
      </c>
      <c r="Q433" s="29" t="str">
        <f t="shared" si="141"/>
        <v/>
      </c>
      <c r="R433" s="28" t="str">
        <f t="shared" si="142"/>
        <v/>
      </c>
      <c r="S433" s="29" t="str">
        <f t="shared" si="143"/>
        <v/>
      </c>
      <c r="T433" s="28" t="str">
        <f t="shared" si="144"/>
        <v/>
      </c>
      <c r="U433" s="29" t="str">
        <f t="shared" si="145"/>
        <v/>
      </c>
      <c r="V433" s="28" t="str">
        <f t="shared" si="146"/>
        <v/>
      </c>
      <c r="W433" s="29" t="str">
        <f t="shared" si="147"/>
        <v/>
      </c>
    </row>
    <row r="434" spans="1:23" x14ac:dyDescent="0.25">
      <c r="A434" s="14" t="str">
        <f t="shared" si="132"/>
        <v/>
      </c>
      <c r="B434" s="56" t="str">
        <f t="shared" ca="1" si="133"/>
        <v/>
      </c>
      <c r="C434" s="30" t="str">
        <f t="shared" si="134"/>
        <v/>
      </c>
      <c r="D434" s="10" t="str">
        <f t="shared" si="135"/>
        <v/>
      </c>
      <c r="E434" s="25" t="str">
        <f t="shared" si="148"/>
        <v/>
      </c>
      <c r="F434" s="31" t="str">
        <f t="shared" si="149"/>
        <v/>
      </c>
      <c r="G434" s="31" t="str">
        <f t="shared" si="150"/>
        <v/>
      </c>
      <c r="H434" s="26" t="str">
        <f t="shared" si="151"/>
        <v/>
      </c>
      <c r="I434" s="25" t="str">
        <f t="shared" si="152"/>
        <v/>
      </c>
      <c r="K434" s="27" t="str">
        <f t="shared" si="153"/>
        <v/>
      </c>
      <c r="L434" s="28" t="str">
        <f t="shared" si="136"/>
        <v/>
      </c>
      <c r="M434" s="29" t="str">
        <f t="shared" si="137"/>
        <v/>
      </c>
      <c r="N434" s="28" t="str">
        <f t="shared" si="138"/>
        <v/>
      </c>
      <c r="O434" s="29" t="str">
        <f t="shared" si="139"/>
        <v/>
      </c>
      <c r="P434" s="28" t="str">
        <f t="shared" si="140"/>
        <v/>
      </c>
      <c r="Q434" s="29" t="str">
        <f t="shared" si="141"/>
        <v/>
      </c>
      <c r="R434" s="28" t="str">
        <f t="shared" si="142"/>
        <v/>
      </c>
      <c r="S434" s="29" t="str">
        <f t="shared" si="143"/>
        <v/>
      </c>
      <c r="T434" s="28" t="str">
        <f t="shared" si="144"/>
        <v/>
      </c>
      <c r="U434" s="29" t="str">
        <f t="shared" si="145"/>
        <v/>
      </c>
      <c r="V434" s="28" t="str">
        <f t="shared" si="146"/>
        <v/>
      </c>
      <c r="W434" s="29" t="str">
        <f t="shared" si="147"/>
        <v/>
      </c>
    </row>
    <row r="435" spans="1:23" x14ac:dyDescent="0.25">
      <c r="A435" s="14" t="str">
        <f t="shared" si="132"/>
        <v/>
      </c>
      <c r="B435" s="56" t="str">
        <f t="shared" ca="1" si="133"/>
        <v/>
      </c>
      <c r="C435" s="30" t="str">
        <f t="shared" si="134"/>
        <v/>
      </c>
      <c r="D435" s="10" t="str">
        <f t="shared" si="135"/>
        <v/>
      </c>
      <c r="E435" s="25" t="str">
        <f t="shared" si="148"/>
        <v/>
      </c>
      <c r="F435" s="31" t="str">
        <f t="shared" si="149"/>
        <v/>
      </c>
      <c r="G435" s="31" t="str">
        <f t="shared" si="150"/>
        <v/>
      </c>
      <c r="H435" s="26" t="str">
        <f t="shared" si="151"/>
        <v/>
      </c>
      <c r="I435" s="25" t="str">
        <f t="shared" si="152"/>
        <v/>
      </c>
      <c r="K435" s="27" t="str">
        <f t="shared" si="153"/>
        <v/>
      </c>
      <c r="L435" s="28" t="str">
        <f t="shared" si="136"/>
        <v/>
      </c>
      <c r="M435" s="29" t="str">
        <f t="shared" si="137"/>
        <v/>
      </c>
      <c r="N435" s="28" t="str">
        <f t="shared" si="138"/>
        <v/>
      </c>
      <c r="O435" s="29" t="str">
        <f t="shared" si="139"/>
        <v/>
      </c>
      <c r="P435" s="28" t="str">
        <f t="shared" si="140"/>
        <v/>
      </c>
      <c r="Q435" s="29" t="str">
        <f t="shared" si="141"/>
        <v/>
      </c>
      <c r="R435" s="28" t="str">
        <f t="shared" si="142"/>
        <v/>
      </c>
      <c r="S435" s="29" t="str">
        <f t="shared" si="143"/>
        <v/>
      </c>
      <c r="T435" s="28" t="str">
        <f t="shared" si="144"/>
        <v/>
      </c>
      <c r="U435" s="29" t="str">
        <f t="shared" si="145"/>
        <v/>
      </c>
      <c r="V435" s="28" t="str">
        <f t="shared" si="146"/>
        <v/>
      </c>
      <c r="W435" s="29" t="str">
        <f t="shared" si="147"/>
        <v/>
      </c>
    </row>
    <row r="436" spans="1:23" x14ac:dyDescent="0.25">
      <c r="A436" s="14" t="str">
        <f t="shared" si="132"/>
        <v/>
      </c>
      <c r="B436" s="56" t="str">
        <f t="shared" ca="1" si="133"/>
        <v/>
      </c>
      <c r="C436" s="30" t="str">
        <f t="shared" si="134"/>
        <v/>
      </c>
      <c r="D436" s="10" t="str">
        <f t="shared" si="135"/>
        <v/>
      </c>
      <c r="E436" s="25" t="str">
        <f t="shared" si="148"/>
        <v/>
      </c>
      <c r="F436" s="31" t="str">
        <f t="shared" si="149"/>
        <v/>
      </c>
      <c r="G436" s="31" t="str">
        <f t="shared" si="150"/>
        <v/>
      </c>
      <c r="H436" s="26" t="str">
        <f t="shared" si="151"/>
        <v/>
      </c>
      <c r="I436" s="25" t="str">
        <f t="shared" si="152"/>
        <v/>
      </c>
      <c r="K436" s="27" t="str">
        <f t="shared" si="153"/>
        <v/>
      </c>
      <c r="L436" s="28" t="str">
        <f t="shared" si="136"/>
        <v/>
      </c>
      <c r="M436" s="29" t="str">
        <f t="shared" si="137"/>
        <v/>
      </c>
      <c r="N436" s="28" t="str">
        <f t="shared" si="138"/>
        <v/>
      </c>
      <c r="O436" s="29" t="str">
        <f t="shared" si="139"/>
        <v/>
      </c>
      <c r="P436" s="28" t="str">
        <f t="shared" si="140"/>
        <v/>
      </c>
      <c r="Q436" s="29" t="str">
        <f t="shared" si="141"/>
        <v/>
      </c>
      <c r="R436" s="28" t="str">
        <f t="shared" si="142"/>
        <v/>
      </c>
      <c r="S436" s="29" t="str">
        <f t="shared" si="143"/>
        <v/>
      </c>
      <c r="T436" s="28" t="str">
        <f t="shared" si="144"/>
        <v/>
      </c>
      <c r="U436" s="29" t="str">
        <f t="shared" si="145"/>
        <v/>
      </c>
      <c r="V436" s="28" t="str">
        <f t="shared" si="146"/>
        <v/>
      </c>
      <c r="W436" s="29" t="str">
        <f t="shared" si="147"/>
        <v/>
      </c>
    </row>
    <row r="437" spans="1:23" x14ac:dyDescent="0.25">
      <c r="A437" s="14" t="str">
        <f t="shared" si="132"/>
        <v/>
      </c>
      <c r="B437" s="56" t="str">
        <f t="shared" ca="1" si="133"/>
        <v/>
      </c>
      <c r="C437" s="30" t="str">
        <f t="shared" si="134"/>
        <v/>
      </c>
      <c r="D437" s="10" t="str">
        <f t="shared" si="135"/>
        <v/>
      </c>
      <c r="E437" s="25" t="str">
        <f t="shared" si="148"/>
        <v/>
      </c>
      <c r="F437" s="31" t="str">
        <f t="shared" si="149"/>
        <v/>
      </c>
      <c r="G437" s="31" t="str">
        <f t="shared" si="150"/>
        <v/>
      </c>
      <c r="H437" s="26" t="str">
        <f t="shared" si="151"/>
        <v/>
      </c>
      <c r="I437" s="25" t="str">
        <f t="shared" si="152"/>
        <v/>
      </c>
      <c r="K437" s="27" t="str">
        <f t="shared" si="153"/>
        <v/>
      </c>
      <c r="L437" s="28" t="str">
        <f t="shared" si="136"/>
        <v/>
      </c>
      <c r="M437" s="29" t="str">
        <f t="shared" si="137"/>
        <v/>
      </c>
      <c r="N437" s="28" t="str">
        <f t="shared" si="138"/>
        <v/>
      </c>
      <c r="O437" s="29" t="str">
        <f t="shared" si="139"/>
        <v/>
      </c>
      <c r="P437" s="28" t="str">
        <f t="shared" si="140"/>
        <v/>
      </c>
      <c r="Q437" s="29" t="str">
        <f t="shared" si="141"/>
        <v/>
      </c>
      <c r="R437" s="28" t="str">
        <f t="shared" si="142"/>
        <v/>
      </c>
      <c r="S437" s="29" t="str">
        <f t="shared" si="143"/>
        <v/>
      </c>
      <c r="T437" s="28" t="str">
        <f t="shared" si="144"/>
        <v/>
      </c>
      <c r="U437" s="29" t="str">
        <f t="shared" si="145"/>
        <v/>
      </c>
      <c r="V437" s="28" t="str">
        <f t="shared" si="146"/>
        <v/>
      </c>
      <c r="W437" s="29" t="str">
        <f t="shared" si="147"/>
        <v/>
      </c>
    </row>
    <row r="438" spans="1:23" x14ac:dyDescent="0.25">
      <c r="A438" s="14" t="str">
        <f t="shared" si="132"/>
        <v/>
      </c>
      <c r="B438" s="56" t="str">
        <f t="shared" ca="1" si="133"/>
        <v/>
      </c>
      <c r="C438" s="30" t="str">
        <f t="shared" si="134"/>
        <v/>
      </c>
      <c r="D438" s="10" t="str">
        <f t="shared" si="135"/>
        <v/>
      </c>
      <c r="E438" s="25" t="str">
        <f t="shared" si="148"/>
        <v/>
      </c>
      <c r="F438" s="31" t="str">
        <f t="shared" si="149"/>
        <v/>
      </c>
      <c r="G438" s="31" t="str">
        <f t="shared" si="150"/>
        <v/>
      </c>
      <c r="H438" s="26" t="str">
        <f t="shared" si="151"/>
        <v/>
      </c>
      <c r="I438" s="25" t="str">
        <f t="shared" si="152"/>
        <v/>
      </c>
      <c r="K438" s="27" t="str">
        <f t="shared" si="153"/>
        <v/>
      </c>
      <c r="L438" s="28" t="str">
        <f t="shared" si="136"/>
        <v/>
      </c>
      <c r="M438" s="29" t="str">
        <f t="shared" si="137"/>
        <v/>
      </c>
      <c r="N438" s="28" t="str">
        <f t="shared" si="138"/>
        <v/>
      </c>
      <c r="O438" s="29" t="str">
        <f t="shared" si="139"/>
        <v/>
      </c>
      <c r="P438" s="28" t="str">
        <f t="shared" si="140"/>
        <v/>
      </c>
      <c r="Q438" s="29" t="str">
        <f t="shared" si="141"/>
        <v/>
      </c>
      <c r="R438" s="28" t="str">
        <f t="shared" si="142"/>
        <v/>
      </c>
      <c r="S438" s="29" t="str">
        <f t="shared" si="143"/>
        <v/>
      </c>
      <c r="T438" s="28" t="str">
        <f t="shared" si="144"/>
        <v/>
      </c>
      <c r="U438" s="29" t="str">
        <f t="shared" si="145"/>
        <v/>
      </c>
      <c r="V438" s="28" t="str">
        <f t="shared" si="146"/>
        <v/>
      </c>
      <c r="W438" s="29" t="str">
        <f t="shared" si="147"/>
        <v/>
      </c>
    </row>
    <row r="439" spans="1:23" x14ac:dyDescent="0.25">
      <c r="A439" s="14" t="str">
        <f t="shared" si="132"/>
        <v/>
      </c>
      <c r="B439" s="56" t="str">
        <f t="shared" ca="1" si="133"/>
        <v/>
      </c>
      <c r="C439" s="30" t="str">
        <f t="shared" si="134"/>
        <v/>
      </c>
      <c r="D439" s="10" t="str">
        <f t="shared" si="135"/>
        <v/>
      </c>
      <c r="E439" s="25" t="str">
        <f t="shared" si="148"/>
        <v/>
      </c>
      <c r="F439" s="31" t="str">
        <f t="shared" si="149"/>
        <v/>
      </c>
      <c r="G439" s="31" t="str">
        <f t="shared" si="150"/>
        <v/>
      </c>
      <c r="H439" s="26" t="str">
        <f t="shared" si="151"/>
        <v/>
      </c>
      <c r="I439" s="25" t="str">
        <f t="shared" si="152"/>
        <v/>
      </c>
      <c r="K439" s="27" t="str">
        <f t="shared" si="153"/>
        <v/>
      </c>
      <c r="L439" s="28" t="str">
        <f t="shared" si="136"/>
        <v/>
      </c>
      <c r="M439" s="29" t="str">
        <f t="shared" si="137"/>
        <v/>
      </c>
      <c r="N439" s="28" t="str">
        <f t="shared" si="138"/>
        <v/>
      </c>
      <c r="O439" s="29" t="str">
        <f t="shared" si="139"/>
        <v/>
      </c>
      <c r="P439" s="28" t="str">
        <f t="shared" si="140"/>
        <v/>
      </c>
      <c r="Q439" s="29" t="str">
        <f t="shared" si="141"/>
        <v/>
      </c>
      <c r="R439" s="28" t="str">
        <f t="shared" si="142"/>
        <v/>
      </c>
      <c r="S439" s="29" t="str">
        <f t="shared" si="143"/>
        <v/>
      </c>
      <c r="T439" s="28" t="str">
        <f t="shared" si="144"/>
        <v/>
      </c>
      <c r="U439" s="29" t="str">
        <f t="shared" si="145"/>
        <v/>
      </c>
      <c r="V439" s="28" t="str">
        <f t="shared" si="146"/>
        <v/>
      </c>
      <c r="W439" s="29" t="str">
        <f t="shared" si="147"/>
        <v/>
      </c>
    </row>
    <row r="440" spans="1:23" x14ac:dyDescent="0.25">
      <c r="A440" s="14" t="str">
        <f t="shared" si="132"/>
        <v/>
      </c>
      <c r="B440" s="56" t="str">
        <f t="shared" ca="1" si="133"/>
        <v/>
      </c>
      <c r="C440" s="30" t="str">
        <f t="shared" si="134"/>
        <v/>
      </c>
      <c r="D440" s="10" t="str">
        <f t="shared" si="135"/>
        <v/>
      </c>
      <c r="E440" s="25" t="str">
        <f t="shared" si="148"/>
        <v/>
      </c>
      <c r="F440" s="31" t="str">
        <f t="shared" si="149"/>
        <v/>
      </c>
      <c r="G440" s="31" t="str">
        <f t="shared" si="150"/>
        <v/>
      </c>
      <c r="H440" s="26" t="str">
        <f t="shared" si="151"/>
        <v/>
      </c>
      <c r="I440" s="25" t="str">
        <f t="shared" si="152"/>
        <v/>
      </c>
      <c r="K440" s="27" t="str">
        <f t="shared" si="153"/>
        <v/>
      </c>
      <c r="L440" s="28" t="str">
        <f t="shared" si="136"/>
        <v/>
      </c>
      <c r="M440" s="29" t="str">
        <f t="shared" si="137"/>
        <v/>
      </c>
      <c r="N440" s="28" t="str">
        <f t="shared" si="138"/>
        <v/>
      </c>
      <c r="O440" s="29" t="str">
        <f t="shared" si="139"/>
        <v/>
      </c>
      <c r="P440" s="28" t="str">
        <f t="shared" si="140"/>
        <v/>
      </c>
      <c r="Q440" s="29" t="str">
        <f t="shared" si="141"/>
        <v/>
      </c>
      <c r="R440" s="28" t="str">
        <f t="shared" si="142"/>
        <v/>
      </c>
      <c r="S440" s="29" t="str">
        <f t="shared" si="143"/>
        <v/>
      </c>
      <c r="T440" s="28" t="str">
        <f t="shared" si="144"/>
        <v/>
      </c>
      <c r="U440" s="29" t="str">
        <f t="shared" si="145"/>
        <v/>
      </c>
      <c r="V440" s="28" t="str">
        <f t="shared" si="146"/>
        <v/>
      </c>
      <c r="W440" s="29" t="str">
        <f t="shared" si="147"/>
        <v/>
      </c>
    </row>
    <row r="441" spans="1:23" x14ac:dyDescent="0.25">
      <c r="A441" s="14" t="str">
        <f t="shared" si="132"/>
        <v/>
      </c>
      <c r="B441" s="56" t="str">
        <f t="shared" ca="1" si="133"/>
        <v/>
      </c>
      <c r="C441" s="30" t="str">
        <f t="shared" si="134"/>
        <v/>
      </c>
      <c r="D441" s="10" t="str">
        <f t="shared" si="135"/>
        <v/>
      </c>
      <c r="E441" s="25" t="str">
        <f t="shared" si="148"/>
        <v/>
      </c>
      <c r="F441" s="31" t="str">
        <f t="shared" si="149"/>
        <v/>
      </c>
      <c r="G441" s="31" t="str">
        <f t="shared" si="150"/>
        <v/>
      </c>
      <c r="H441" s="26" t="str">
        <f t="shared" si="151"/>
        <v/>
      </c>
      <c r="I441" s="25" t="str">
        <f t="shared" si="152"/>
        <v/>
      </c>
      <c r="K441" s="27" t="str">
        <f t="shared" si="153"/>
        <v/>
      </c>
      <c r="L441" s="28" t="str">
        <f t="shared" si="136"/>
        <v/>
      </c>
      <c r="M441" s="29" t="str">
        <f t="shared" si="137"/>
        <v/>
      </c>
      <c r="N441" s="28" t="str">
        <f t="shared" si="138"/>
        <v/>
      </c>
      <c r="O441" s="29" t="str">
        <f t="shared" si="139"/>
        <v/>
      </c>
      <c r="P441" s="28" t="str">
        <f t="shared" si="140"/>
        <v/>
      </c>
      <c r="Q441" s="29" t="str">
        <f t="shared" si="141"/>
        <v/>
      </c>
      <c r="R441" s="28" t="str">
        <f t="shared" si="142"/>
        <v/>
      </c>
      <c r="S441" s="29" t="str">
        <f t="shared" si="143"/>
        <v/>
      </c>
      <c r="T441" s="28" t="str">
        <f t="shared" si="144"/>
        <v/>
      </c>
      <c r="U441" s="29" t="str">
        <f t="shared" si="145"/>
        <v/>
      </c>
      <c r="V441" s="28" t="str">
        <f t="shared" si="146"/>
        <v/>
      </c>
      <c r="W441" s="29" t="str">
        <f t="shared" si="147"/>
        <v/>
      </c>
    </row>
    <row r="442" spans="1:23" x14ac:dyDescent="0.25">
      <c r="A442" s="14" t="str">
        <f t="shared" si="132"/>
        <v/>
      </c>
      <c r="B442" s="56" t="str">
        <f t="shared" ca="1" si="133"/>
        <v/>
      </c>
      <c r="C442" s="30" t="str">
        <f t="shared" si="134"/>
        <v/>
      </c>
      <c r="D442" s="10" t="str">
        <f t="shared" si="135"/>
        <v/>
      </c>
      <c r="E442" s="25" t="str">
        <f t="shared" si="148"/>
        <v/>
      </c>
      <c r="F442" s="31" t="str">
        <f t="shared" si="149"/>
        <v/>
      </c>
      <c r="G442" s="31" t="str">
        <f t="shared" si="150"/>
        <v/>
      </c>
      <c r="H442" s="26" t="str">
        <f t="shared" si="151"/>
        <v/>
      </c>
      <c r="I442" s="25" t="str">
        <f t="shared" si="152"/>
        <v/>
      </c>
      <c r="K442" s="27" t="str">
        <f t="shared" si="153"/>
        <v/>
      </c>
      <c r="L442" s="28" t="str">
        <f t="shared" si="136"/>
        <v/>
      </c>
      <c r="M442" s="29" t="str">
        <f t="shared" si="137"/>
        <v/>
      </c>
      <c r="N442" s="28" t="str">
        <f t="shared" si="138"/>
        <v/>
      </c>
      <c r="O442" s="29" t="str">
        <f t="shared" si="139"/>
        <v/>
      </c>
      <c r="P442" s="28" t="str">
        <f t="shared" si="140"/>
        <v/>
      </c>
      <c r="Q442" s="29" t="str">
        <f t="shared" si="141"/>
        <v/>
      </c>
      <c r="R442" s="28" t="str">
        <f t="shared" si="142"/>
        <v/>
      </c>
      <c r="S442" s="29" t="str">
        <f t="shared" si="143"/>
        <v/>
      </c>
      <c r="T442" s="28" t="str">
        <f t="shared" si="144"/>
        <v/>
      </c>
      <c r="U442" s="29" t="str">
        <f t="shared" si="145"/>
        <v/>
      </c>
      <c r="V442" s="28" t="str">
        <f t="shared" si="146"/>
        <v/>
      </c>
      <c r="W442" s="29" t="str">
        <f t="shared" si="147"/>
        <v/>
      </c>
    </row>
    <row r="443" spans="1:23" x14ac:dyDescent="0.25">
      <c r="A443" s="14" t="str">
        <f t="shared" si="132"/>
        <v/>
      </c>
      <c r="B443" s="56" t="str">
        <f t="shared" ca="1" si="133"/>
        <v/>
      </c>
      <c r="C443" s="30" t="str">
        <f t="shared" si="134"/>
        <v/>
      </c>
      <c r="D443" s="10" t="str">
        <f t="shared" si="135"/>
        <v/>
      </c>
      <c r="E443" s="25" t="str">
        <f t="shared" si="148"/>
        <v/>
      </c>
      <c r="F443" s="31" t="str">
        <f t="shared" si="149"/>
        <v/>
      </c>
      <c r="G443" s="31" t="str">
        <f t="shared" si="150"/>
        <v/>
      </c>
      <c r="H443" s="26" t="str">
        <f t="shared" si="151"/>
        <v/>
      </c>
      <c r="I443" s="25" t="str">
        <f t="shared" si="152"/>
        <v/>
      </c>
      <c r="K443" s="27" t="str">
        <f t="shared" si="153"/>
        <v/>
      </c>
      <c r="L443" s="28" t="str">
        <f t="shared" si="136"/>
        <v/>
      </c>
      <c r="M443" s="29" t="str">
        <f t="shared" si="137"/>
        <v/>
      </c>
      <c r="N443" s="28" t="str">
        <f t="shared" si="138"/>
        <v/>
      </c>
      <c r="O443" s="29" t="str">
        <f t="shared" si="139"/>
        <v/>
      </c>
      <c r="P443" s="28" t="str">
        <f t="shared" si="140"/>
        <v/>
      </c>
      <c r="Q443" s="29" t="str">
        <f t="shared" si="141"/>
        <v/>
      </c>
      <c r="R443" s="28" t="str">
        <f t="shared" si="142"/>
        <v/>
      </c>
      <c r="S443" s="29" t="str">
        <f t="shared" si="143"/>
        <v/>
      </c>
      <c r="T443" s="28" t="str">
        <f t="shared" si="144"/>
        <v/>
      </c>
      <c r="U443" s="29" t="str">
        <f t="shared" si="145"/>
        <v/>
      </c>
      <c r="V443" s="28" t="str">
        <f t="shared" si="146"/>
        <v/>
      </c>
      <c r="W443" s="29" t="str">
        <f t="shared" si="147"/>
        <v/>
      </c>
    </row>
    <row r="444" spans="1:23" x14ac:dyDescent="0.25">
      <c r="A444" s="14" t="str">
        <f t="shared" si="132"/>
        <v/>
      </c>
      <c r="B444" s="56" t="str">
        <f t="shared" ca="1" si="133"/>
        <v/>
      </c>
      <c r="C444" s="30" t="str">
        <f t="shared" si="134"/>
        <v/>
      </c>
      <c r="D444" s="10" t="str">
        <f t="shared" si="135"/>
        <v/>
      </c>
      <c r="E444" s="25" t="str">
        <f t="shared" si="148"/>
        <v/>
      </c>
      <c r="F444" s="31" t="str">
        <f t="shared" si="149"/>
        <v/>
      </c>
      <c r="G444" s="31" t="str">
        <f t="shared" si="150"/>
        <v/>
      </c>
      <c r="H444" s="26" t="str">
        <f t="shared" si="151"/>
        <v/>
      </c>
      <c r="I444" s="25" t="str">
        <f t="shared" si="152"/>
        <v/>
      </c>
      <c r="K444" s="27" t="str">
        <f t="shared" si="153"/>
        <v/>
      </c>
      <c r="L444" s="28" t="str">
        <f t="shared" si="136"/>
        <v/>
      </c>
      <c r="M444" s="29" t="str">
        <f t="shared" si="137"/>
        <v/>
      </c>
      <c r="N444" s="28" t="str">
        <f t="shared" si="138"/>
        <v/>
      </c>
      <c r="O444" s="29" t="str">
        <f t="shared" si="139"/>
        <v/>
      </c>
      <c r="P444" s="28" t="str">
        <f t="shared" si="140"/>
        <v/>
      </c>
      <c r="Q444" s="29" t="str">
        <f t="shared" si="141"/>
        <v/>
      </c>
      <c r="R444" s="28" t="str">
        <f t="shared" si="142"/>
        <v/>
      </c>
      <c r="S444" s="29" t="str">
        <f t="shared" si="143"/>
        <v/>
      </c>
      <c r="T444" s="28" t="str">
        <f t="shared" si="144"/>
        <v/>
      </c>
      <c r="U444" s="29" t="str">
        <f t="shared" si="145"/>
        <v/>
      </c>
      <c r="V444" s="28" t="str">
        <f t="shared" si="146"/>
        <v/>
      </c>
      <c r="W444" s="29" t="str">
        <f t="shared" si="147"/>
        <v/>
      </c>
    </row>
    <row r="445" spans="1:23" x14ac:dyDescent="0.25">
      <c r="A445" s="14" t="str">
        <f t="shared" si="132"/>
        <v/>
      </c>
      <c r="B445" s="56" t="str">
        <f t="shared" ca="1" si="133"/>
        <v/>
      </c>
      <c r="C445" s="30" t="str">
        <f t="shared" si="134"/>
        <v/>
      </c>
      <c r="D445" s="10" t="str">
        <f t="shared" si="135"/>
        <v/>
      </c>
      <c r="E445" s="25" t="str">
        <f t="shared" si="148"/>
        <v/>
      </c>
      <c r="F445" s="31" t="str">
        <f t="shared" si="149"/>
        <v/>
      </c>
      <c r="G445" s="31" t="str">
        <f t="shared" si="150"/>
        <v/>
      </c>
      <c r="H445" s="26" t="str">
        <f t="shared" si="151"/>
        <v/>
      </c>
      <c r="I445" s="25" t="str">
        <f t="shared" si="152"/>
        <v/>
      </c>
      <c r="K445" s="27" t="str">
        <f t="shared" si="153"/>
        <v/>
      </c>
      <c r="L445" s="28" t="str">
        <f t="shared" si="136"/>
        <v/>
      </c>
      <c r="M445" s="29" t="str">
        <f t="shared" si="137"/>
        <v/>
      </c>
      <c r="N445" s="28" t="str">
        <f t="shared" si="138"/>
        <v/>
      </c>
      <c r="O445" s="29" t="str">
        <f t="shared" si="139"/>
        <v/>
      </c>
      <c r="P445" s="28" t="str">
        <f t="shared" si="140"/>
        <v/>
      </c>
      <c r="Q445" s="29" t="str">
        <f t="shared" si="141"/>
        <v/>
      </c>
      <c r="R445" s="28" t="str">
        <f t="shared" si="142"/>
        <v/>
      </c>
      <c r="S445" s="29" t="str">
        <f t="shared" si="143"/>
        <v/>
      </c>
      <c r="T445" s="28" t="str">
        <f t="shared" si="144"/>
        <v/>
      </c>
      <c r="U445" s="29" t="str">
        <f t="shared" si="145"/>
        <v/>
      </c>
      <c r="V445" s="28" t="str">
        <f t="shared" si="146"/>
        <v/>
      </c>
      <c r="W445" s="29" t="str">
        <f t="shared" si="147"/>
        <v/>
      </c>
    </row>
    <row r="446" spans="1:23" x14ac:dyDescent="0.25">
      <c r="A446" s="14" t="str">
        <f t="shared" si="132"/>
        <v/>
      </c>
      <c r="B446" s="56" t="str">
        <f t="shared" ca="1" si="133"/>
        <v/>
      </c>
      <c r="C446" s="30" t="str">
        <f t="shared" si="134"/>
        <v/>
      </c>
      <c r="D446" s="10" t="str">
        <f t="shared" si="135"/>
        <v/>
      </c>
      <c r="E446" s="25" t="str">
        <f t="shared" si="148"/>
        <v/>
      </c>
      <c r="F446" s="31" t="str">
        <f t="shared" si="149"/>
        <v/>
      </c>
      <c r="G446" s="31" t="str">
        <f t="shared" si="150"/>
        <v/>
      </c>
      <c r="H446" s="26" t="str">
        <f t="shared" si="151"/>
        <v/>
      </c>
      <c r="I446" s="25" t="str">
        <f t="shared" si="152"/>
        <v/>
      </c>
      <c r="K446" s="27" t="str">
        <f t="shared" si="153"/>
        <v/>
      </c>
      <c r="L446" s="28" t="str">
        <f t="shared" si="136"/>
        <v/>
      </c>
      <c r="M446" s="29" t="str">
        <f t="shared" si="137"/>
        <v/>
      </c>
      <c r="N446" s="28" t="str">
        <f t="shared" si="138"/>
        <v/>
      </c>
      <c r="O446" s="29" t="str">
        <f t="shared" si="139"/>
        <v/>
      </c>
      <c r="P446" s="28" t="str">
        <f t="shared" si="140"/>
        <v/>
      </c>
      <c r="Q446" s="29" t="str">
        <f t="shared" si="141"/>
        <v/>
      </c>
      <c r="R446" s="28" t="str">
        <f t="shared" si="142"/>
        <v/>
      </c>
      <c r="S446" s="29" t="str">
        <f t="shared" si="143"/>
        <v/>
      </c>
      <c r="T446" s="28" t="str">
        <f t="shared" si="144"/>
        <v/>
      </c>
      <c r="U446" s="29" t="str">
        <f t="shared" si="145"/>
        <v/>
      </c>
      <c r="V446" s="28" t="str">
        <f t="shared" si="146"/>
        <v/>
      </c>
      <c r="W446" s="29" t="str">
        <f t="shared" si="147"/>
        <v/>
      </c>
    </row>
    <row r="447" spans="1:23" x14ac:dyDescent="0.25">
      <c r="A447" s="14" t="str">
        <f t="shared" si="132"/>
        <v/>
      </c>
      <c r="B447" s="56" t="str">
        <f t="shared" ca="1" si="133"/>
        <v/>
      </c>
      <c r="C447" s="30" t="str">
        <f t="shared" si="134"/>
        <v/>
      </c>
      <c r="D447" s="10" t="str">
        <f t="shared" si="135"/>
        <v/>
      </c>
      <c r="E447" s="25" t="str">
        <f t="shared" si="148"/>
        <v/>
      </c>
      <c r="F447" s="31" t="str">
        <f t="shared" si="149"/>
        <v/>
      </c>
      <c r="G447" s="31" t="str">
        <f t="shared" si="150"/>
        <v/>
      </c>
      <c r="H447" s="26" t="str">
        <f t="shared" si="151"/>
        <v/>
      </c>
      <c r="I447" s="25" t="str">
        <f t="shared" si="152"/>
        <v/>
      </c>
      <c r="K447" s="27" t="str">
        <f t="shared" si="153"/>
        <v/>
      </c>
      <c r="L447" s="28" t="str">
        <f t="shared" si="136"/>
        <v/>
      </c>
      <c r="M447" s="29" t="str">
        <f t="shared" si="137"/>
        <v/>
      </c>
      <c r="N447" s="28" t="str">
        <f t="shared" si="138"/>
        <v/>
      </c>
      <c r="O447" s="29" t="str">
        <f t="shared" si="139"/>
        <v/>
      </c>
      <c r="P447" s="28" t="str">
        <f t="shared" si="140"/>
        <v/>
      </c>
      <c r="Q447" s="29" t="str">
        <f t="shared" si="141"/>
        <v/>
      </c>
      <c r="R447" s="28" t="str">
        <f t="shared" si="142"/>
        <v/>
      </c>
      <c r="S447" s="29" t="str">
        <f t="shared" si="143"/>
        <v/>
      </c>
      <c r="T447" s="28" t="str">
        <f t="shared" si="144"/>
        <v/>
      </c>
      <c r="U447" s="29" t="str">
        <f t="shared" si="145"/>
        <v/>
      </c>
      <c r="V447" s="28" t="str">
        <f t="shared" si="146"/>
        <v/>
      </c>
      <c r="W447" s="29" t="str">
        <f t="shared" si="147"/>
        <v/>
      </c>
    </row>
    <row r="448" spans="1:23" x14ac:dyDescent="0.25">
      <c r="A448" s="14" t="str">
        <f t="shared" si="132"/>
        <v/>
      </c>
      <c r="B448" s="56" t="str">
        <f t="shared" ca="1" si="133"/>
        <v/>
      </c>
      <c r="C448" s="30" t="str">
        <f t="shared" si="134"/>
        <v/>
      </c>
      <c r="D448" s="10" t="str">
        <f t="shared" si="135"/>
        <v/>
      </c>
      <c r="E448" s="25" t="str">
        <f t="shared" si="148"/>
        <v/>
      </c>
      <c r="F448" s="31" t="str">
        <f t="shared" si="149"/>
        <v/>
      </c>
      <c r="G448" s="31" t="str">
        <f t="shared" si="150"/>
        <v/>
      </c>
      <c r="H448" s="26" t="str">
        <f t="shared" si="151"/>
        <v/>
      </c>
      <c r="I448" s="25" t="str">
        <f t="shared" si="152"/>
        <v/>
      </c>
      <c r="K448" s="27" t="str">
        <f t="shared" si="153"/>
        <v/>
      </c>
      <c r="L448" s="28" t="str">
        <f t="shared" si="136"/>
        <v/>
      </c>
      <c r="M448" s="29" t="str">
        <f t="shared" si="137"/>
        <v/>
      </c>
      <c r="N448" s="28" t="str">
        <f t="shared" si="138"/>
        <v/>
      </c>
      <c r="O448" s="29" t="str">
        <f t="shared" si="139"/>
        <v/>
      </c>
      <c r="P448" s="28" t="str">
        <f t="shared" si="140"/>
        <v/>
      </c>
      <c r="Q448" s="29" t="str">
        <f t="shared" si="141"/>
        <v/>
      </c>
      <c r="R448" s="28" t="str">
        <f t="shared" si="142"/>
        <v/>
      </c>
      <c r="S448" s="29" t="str">
        <f t="shared" si="143"/>
        <v/>
      </c>
      <c r="T448" s="28" t="str">
        <f t="shared" si="144"/>
        <v/>
      </c>
      <c r="U448" s="29" t="str">
        <f t="shared" si="145"/>
        <v/>
      </c>
      <c r="V448" s="28" t="str">
        <f t="shared" si="146"/>
        <v/>
      </c>
      <c r="W448" s="29" t="str">
        <f t="shared" si="147"/>
        <v/>
      </c>
    </row>
    <row r="449" spans="1:23" x14ac:dyDescent="0.25">
      <c r="A449" s="14" t="str">
        <f t="shared" si="132"/>
        <v/>
      </c>
      <c r="B449" s="56" t="str">
        <f t="shared" ca="1" si="133"/>
        <v/>
      </c>
      <c r="C449" s="30" t="str">
        <f t="shared" si="134"/>
        <v/>
      </c>
      <c r="D449" s="10" t="str">
        <f t="shared" si="135"/>
        <v/>
      </c>
      <c r="E449" s="25" t="str">
        <f t="shared" si="148"/>
        <v/>
      </c>
      <c r="F449" s="31" t="str">
        <f t="shared" si="149"/>
        <v/>
      </c>
      <c r="G449" s="31" t="str">
        <f t="shared" si="150"/>
        <v/>
      </c>
      <c r="H449" s="26" t="str">
        <f t="shared" si="151"/>
        <v/>
      </c>
      <c r="I449" s="25" t="str">
        <f t="shared" si="152"/>
        <v/>
      </c>
      <c r="K449" s="27" t="str">
        <f t="shared" si="153"/>
        <v/>
      </c>
      <c r="L449" s="28" t="str">
        <f t="shared" si="136"/>
        <v/>
      </c>
      <c r="M449" s="29" t="str">
        <f t="shared" si="137"/>
        <v/>
      </c>
      <c r="N449" s="28" t="str">
        <f t="shared" si="138"/>
        <v/>
      </c>
      <c r="O449" s="29" t="str">
        <f t="shared" si="139"/>
        <v/>
      </c>
      <c r="P449" s="28" t="str">
        <f t="shared" si="140"/>
        <v/>
      </c>
      <c r="Q449" s="29" t="str">
        <f t="shared" si="141"/>
        <v/>
      </c>
      <c r="R449" s="28" t="str">
        <f t="shared" si="142"/>
        <v/>
      </c>
      <c r="S449" s="29" t="str">
        <f t="shared" si="143"/>
        <v/>
      </c>
      <c r="T449" s="28" t="str">
        <f t="shared" si="144"/>
        <v/>
      </c>
      <c r="U449" s="29" t="str">
        <f t="shared" si="145"/>
        <v/>
      </c>
      <c r="V449" s="28" t="str">
        <f t="shared" si="146"/>
        <v/>
      </c>
      <c r="W449" s="29" t="str">
        <f t="shared" si="147"/>
        <v/>
      </c>
    </row>
    <row r="450" spans="1:23" x14ac:dyDescent="0.25">
      <c r="A450" s="14" t="str">
        <f t="shared" si="132"/>
        <v/>
      </c>
      <c r="B450" s="56" t="str">
        <f t="shared" ca="1" si="133"/>
        <v/>
      </c>
      <c r="C450" s="30" t="str">
        <f t="shared" si="134"/>
        <v/>
      </c>
      <c r="D450" s="10" t="str">
        <f t="shared" si="135"/>
        <v/>
      </c>
      <c r="E450" s="25" t="str">
        <f t="shared" si="148"/>
        <v/>
      </c>
      <c r="F450" s="31" t="str">
        <f t="shared" si="149"/>
        <v/>
      </c>
      <c r="G450" s="31" t="str">
        <f t="shared" si="150"/>
        <v/>
      </c>
      <c r="H450" s="26" t="str">
        <f t="shared" si="151"/>
        <v/>
      </c>
      <c r="I450" s="25" t="str">
        <f t="shared" si="152"/>
        <v/>
      </c>
      <c r="K450" s="27" t="str">
        <f t="shared" si="153"/>
        <v/>
      </c>
      <c r="L450" s="28" t="str">
        <f t="shared" si="136"/>
        <v/>
      </c>
      <c r="M450" s="29" t="str">
        <f t="shared" si="137"/>
        <v/>
      </c>
      <c r="N450" s="28" t="str">
        <f t="shared" si="138"/>
        <v/>
      </c>
      <c r="O450" s="29" t="str">
        <f t="shared" si="139"/>
        <v/>
      </c>
      <c r="P450" s="28" t="str">
        <f t="shared" si="140"/>
        <v/>
      </c>
      <c r="Q450" s="29" t="str">
        <f t="shared" si="141"/>
        <v/>
      </c>
      <c r="R450" s="28" t="str">
        <f t="shared" si="142"/>
        <v/>
      </c>
      <c r="S450" s="29" t="str">
        <f t="shared" si="143"/>
        <v/>
      </c>
      <c r="T450" s="28" t="str">
        <f t="shared" si="144"/>
        <v/>
      </c>
      <c r="U450" s="29" t="str">
        <f t="shared" si="145"/>
        <v/>
      </c>
      <c r="V450" s="28" t="str">
        <f t="shared" si="146"/>
        <v/>
      </c>
      <c r="W450" s="29" t="str">
        <f t="shared" si="147"/>
        <v/>
      </c>
    </row>
    <row r="451" spans="1:23" x14ac:dyDescent="0.25">
      <c r="A451" s="14" t="str">
        <f t="shared" si="132"/>
        <v/>
      </c>
      <c r="B451" s="56" t="str">
        <f t="shared" ca="1" si="133"/>
        <v/>
      </c>
      <c r="C451" s="30" t="str">
        <f t="shared" si="134"/>
        <v/>
      </c>
      <c r="D451" s="10" t="str">
        <f t="shared" si="135"/>
        <v/>
      </c>
      <c r="E451" s="25" t="str">
        <f t="shared" si="148"/>
        <v/>
      </c>
      <c r="F451" s="31" t="str">
        <f t="shared" si="149"/>
        <v/>
      </c>
      <c r="G451" s="31" t="str">
        <f t="shared" si="150"/>
        <v/>
      </c>
      <c r="H451" s="26" t="str">
        <f t="shared" si="151"/>
        <v/>
      </c>
      <c r="I451" s="25" t="str">
        <f t="shared" si="152"/>
        <v/>
      </c>
      <c r="K451" s="27" t="str">
        <f t="shared" si="153"/>
        <v/>
      </c>
      <c r="L451" s="28" t="str">
        <f t="shared" si="136"/>
        <v/>
      </c>
      <c r="M451" s="29" t="str">
        <f t="shared" si="137"/>
        <v/>
      </c>
      <c r="N451" s="28" t="str">
        <f t="shared" si="138"/>
        <v/>
      </c>
      <c r="O451" s="29" t="str">
        <f t="shared" si="139"/>
        <v/>
      </c>
      <c r="P451" s="28" t="str">
        <f t="shared" si="140"/>
        <v/>
      </c>
      <c r="Q451" s="29" t="str">
        <f t="shared" si="141"/>
        <v/>
      </c>
      <c r="R451" s="28" t="str">
        <f t="shared" si="142"/>
        <v/>
      </c>
      <c r="S451" s="29" t="str">
        <f t="shared" si="143"/>
        <v/>
      </c>
      <c r="T451" s="28" t="str">
        <f t="shared" si="144"/>
        <v/>
      </c>
      <c r="U451" s="29" t="str">
        <f t="shared" si="145"/>
        <v/>
      </c>
      <c r="V451" s="28" t="str">
        <f t="shared" si="146"/>
        <v/>
      </c>
      <c r="W451" s="29" t="str">
        <f t="shared" si="147"/>
        <v/>
      </c>
    </row>
    <row r="452" spans="1:23" x14ac:dyDescent="0.25">
      <c r="A452" s="14" t="str">
        <f t="shared" si="132"/>
        <v/>
      </c>
      <c r="B452" s="56" t="str">
        <f t="shared" ca="1" si="133"/>
        <v/>
      </c>
      <c r="C452" s="30" t="str">
        <f t="shared" si="134"/>
        <v/>
      </c>
      <c r="D452" s="10" t="str">
        <f t="shared" si="135"/>
        <v/>
      </c>
      <c r="E452" s="25" t="str">
        <f t="shared" si="148"/>
        <v/>
      </c>
      <c r="F452" s="31" t="str">
        <f t="shared" si="149"/>
        <v/>
      </c>
      <c r="G452" s="31" t="str">
        <f t="shared" si="150"/>
        <v/>
      </c>
      <c r="H452" s="26" t="str">
        <f t="shared" si="151"/>
        <v/>
      </c>
      <c r="I452" s="25" t="str">
        <f t="shared" si="152"/>
        <v/>
      </c>
      <c r="K452" s="27" t="str">
        <f t="shared" si="153"/>
        <v/>
      </c>
      <c r="L452" s="28" t="str">
        <f t="shared" si="136"/>
        <v/>
      </c>
      <c r="M452" s="29" t="str">
        <f t="shared" si="137"/>
        <v/>
      </c>
      <c r="N452" s="28" t="str">
        <f t="shared" si="138"/>
        <v/>
      </c>
      <c r="O452" s="29" t="str">
        <f t="shared" si="139"/>
        <v/>
      </c>
      <c r="P452" s="28" t="str">
        <f t="shared" si="140"/>
        <v/>
      </c>
      <c r="Q452" s="29" t="str">
        <f t="shared" si="141"/>
        <v/>
      </c>
      <c r="R452" s="28" t="str">
        <f t="shared" si="142"/>
        <v/>
      </c>
      <c r="S452" s="29" t="str">
        <f t="shared" si="143"/>
        <v/>
      </c>
      <c r="T452" s="28" t="str">
        <f t="shared" si="144"/>
        <v/>
      </c>
      <c r="U452" s="29" t="str">
        <f t="shared" si="145"/>
        <v/>
      </c>
      <c r="V452" s="28" t="str">
        <f t="shared" si="146"/>
        <v/>
      </c>
      <c r="W452" s="29" t="str">
        <f t="shared" si="147"/>
        <v/>
      </c>
    </row>
    <row r="453" spans="1:23" x14ac:dyDescent="0.25">
      <c r="A453" s="14" t="str">
        <f t="shared" ref="A453:A516" si="154">IF(A452&lt;term*12,A452+1,"")</f>
        <v/>
      </c>
      <c r="B453" s="56" t="str">
        <f t="shared" ref="B453:B516" ca="1" si="155">IF(B452="","",IF(B452&lt;DateLastRepay,EDATE(Date1stRepay,A452),""))</f>
        <v/>
      </c>
      <c r="C453" s="30" t="str">
        <f t="shared" ref="C453:C516" si="156">IF(A453="","",IF(A452=FixedEnd1,SVR,C452))</f>
        <v/>
      </c>
      <c r="D453" s="10" t="str">
        <f t="shared" ref="D453:D516" si="157">IF(A453="","",IF(A452=FixedEnd1,TRUNC(PMT(((1+C453/4)^(1/3))-1,(term*12-FixedEnd1),I452,0,0),2),""))</f>
        <v/>
      </c>
      <c r="E453" s="25" t="str">
        <f t="shared" si="148"/>
        <v/>
      </c>
      <c r="F453" s="31" t="str">
        <f t="shared" si="149"/>
        <v/>
      </c>
      <c r="G453" s="31" t="str">
        <f t="shared" si="150"/>
        <v/>
      </c>
      <c r="H453" s="26" t="str">
        <f t="shared" si="151"/>
        <v/>
      </c>
      <c r="I453" s="25" t="str">
        <f t="shared" si="152"/>
        <v/>
      </c>
      <c r="K453" s="27" t="str">
        <f t="shared" si="153"/>
        <v/>
      </c>
      <c r="L453" s="28" t="str">
        <f t="shared" ref="L453:L516" si="158">IF($A453="","",($E453)*(L$3^-$K453))</f>
        <v/>
      </c>
      <c r="M453" s="29" t="str">
        <f t="shared" ref="M453:M516" si="159">IF($A453="","",$K453*($E453*(L$3^-($K453-1))))</f>
        <v/>
      </c>
      <c r="N453" s="28" t="str">
        <f t="shared" ref="N453:N516" si="160">IF($A453="","",($E453)*(N$3^-$K453))</f>
        <v/>
      </c>
      <c r="O453" s="29" t="str">
        <f t="shared" ref="O453:O516" si="161">IF($A453="","",$K453*($E453)*(N$3^-($K453-1)))</f>
        <v/>
      </c>
      <c r="P453" s="28" t="str">
        <f t="shared" ref="P453:P516" si="162">IF($A453="","",($E453)*(P$3^-$K453))</f>
        <v/>
      </c>
      <c r="Q453" s="29" t="str">
        <f t="shared" ref="Q453:Q516" si="163">IF($A453="","",$K453*($E453)*(P$3^-($K453-1)))</f>
        <v/>
      </c>
      <c r="R453" s="28" t="str">
        <f t="shared" ref="R453:R516" si="164">IF($A453="","",($E453)*(R$3^-$K453))</f>
        <v/>
      </c>
      <c r="S453" s="29" t="str">
        <f t="shared" ref="S453:S516" si="165">IF($A453="","",$K453*($E453)*(R$3^-($K453-1)))</f>
        <v/>
      </c>
      <c r="T453" s="28" t="str">
        <f t="shared" ref="T453:T516" si="166">IF($A453="","",($E453)*(T$3^-$K453))</f>
        <v/>
      </c>
      <c r="U453" s="29" t="str">
        <f t="shared" ref="U453:U516" si="167">IF($A453="","",$K453*($E453)*(T$3^-($K453-1)))</f>
        <v/>
      </c>
      <c r="V453" s="28" t="str">
        <f t="shared" ref="V453:V516" si="168">IF($A453="","",($E453)*(V$3^-$K453))</f>
        <v/>
      </c>
      <c r="W453" s="29" t="str">
        <f t="shared" ref="W453:W516" si="169">IF($A453="","",$K453*($E453)*(V$3^-($K453-1)))</f>
        <v/>
      </c>
    </row>
    <row r="454" spans="1:23" x14ac:dyDescent="0.25">
      <c r="A454" s="14" t="str">
        <f t="shared" si="154"/>
        <v/>
      </c>
      <c r="B454" s="56" t="str">
        <f t="shared" ca="1" si="155"/>
        <v/>
      </c>
      <c r="C454" s="30" t="str">
        <f t="shared" si="156"/>
        <v/>
      </c>
      <c r="D454" s="10" t="str">
        <f t="shared" si="157"/>
        <v/>
      </c>
      <c r="E454" s="25" t="str">
        <f t="shared" ref="E454:E517" si="170">IF(A454="","",IF(D454="",IF(A455="",-(I453+G454)+FeeFinal,E453),D454))</f>
        <v/>
      </c>
      <c r="F454" s="31" t="str">
        <f t="shared" ref="F454:F517" si="171">IF(A454="","",ROUND(I453*C454/12,2))</f>
        <v/>
      </c>
      <c r="G454" s="31" t="str">
        <f t="shared" ref="G454:G517" si="172">IF(A454="","",IF(H453="Y",F454,G453+F454))</f>
        <v/>
      </c>
      <c r="H454" s="26" t="str">
        <f t="shared" ref="H454:H517" si="173">IF(A454="","",IF(MOD(MONTH(B454),3)=0,"Y",""))</f>
        <v/>
      </c>
      <c r="I454" s="25" t="str">
        <f t="shared" ref="I454:I517" si="174">IF(A454="","",IF(H454="Y",I453+E454+G454,I453+E454))</f>
        <v/>
      </c>
      <c r="K454" s="27" t="str">
        <f t="shared" ref="K454:K517" si="175">IF(A454="","",A454/12)</f>
        <v/>
      </c>
      <c r="L454" s="28" t="str">
        <f t="shared" si="158"/>
        <v/>
      </c>
      <c r="M454" s="29" t="str">
        <f t="shared" si="159"/>
        <v/>
      </c>
      <c r="N454" s="28" t="str">
        <f t="shared" si="160"/>
        <v/>
      </c>
      <c r="O454" s="29" t="str">
        <f t="shared" si="161"/>
        <v/>
      </c>
      <c r="P454" s="28" t="str">
        <f t="shared" si="162"/>
        <v/>
      </c>
      <c r="Q454" s="29" t="str">
        <f t="shared" si="163"/>
        <v/>
      </c>
      <c r="R454" s="28" t="str">
        <f t="shared" si="164"/>
        <v/>
      </c>
      <c r="S454" s="29" t="str">
        <f t="shared" si="165"/>
        <v/>
      </c>
      <c r="T454" s="28" t="str">
        <f t="shared" si="166"/>
        <v/>
      </c>
      <c r="U454" s="29" t="str">
        <f t="shared" si="167"/>
        <v/>
      </c>
      <c r="V454" s="28" t="str">
        <f t="shared" si="168"/>
        <v/>
      </c>
      <c r="W454" s="29" t="str">
        <f t="shared" si="169"/>
        <v/>
      </c>
    </row>
    <row r="455" spans="1:23" x14ac:dyDescent="0.25">
      <c r="A455" s="14" t="str">
        <f t="shared" si="154"/>
        <v/>
      </c>
      <c r="B455" s="56" t="str">
        <f t="shared" ca="1" si="155"/>
        <v/>
      </c>
      <c r="C455" s="30" t="str">
        <f t="shared" si="156"/>
        <v/>
      </c>
      <c r="D455" s="10" t="str">
        <f t="shared" si="157"/>
        <v/>
      </c>
      <c r="E455" s="25" t="str">
        <f t="shared" si="170"/>
        <v/>
      </c>
      <c r="F455" s="31" t="str">
        <f t="shared" si="171"/>
        <v/>
      </c>
      <c r="G455" s="31" t="str">
        <f t="shared" si="172"/>
        <v/>
      </c>
      <c r="H455" s="26" t="str">
        <f t="shared" si="173"/>
        <v/>
      </c>
      <c r="I455" s="25" t="str">
        <f t="shared" si="174"/>
        <v/>
      </c>
      <c r="K455" s="27" t="str">
        <f t="shared" si="175"/>
        <v/>
      </c>
      <c r="L455" s="28" t="str">
        <f t="shared" si="158"/>
        <v/>
      </c>
      <c r="M455" s="29" t="str">
        <f t="shared" si="159"/>
        <v/>
      </c>
      <c r="N455" s="28" t="str">
        <f t="shared" si="160"/>
        <v/>
      </c>
      <c r="O455" s="29" t="str">
        <f t="shared" si="161"/>
        <v/>
      </c>
      <c r="P455" s="28" t="str">
        <f t="shared" si="162"/>
        <v/>
      </c>
      <c r="Q455" s="29" t="str">
        <f t="shared" si="163"/>
        <v/>
      </c>
      <c r="R455" s="28" t="str">
        <f t="shared" si="164"/>
        <v/>
      </c>
      <c r="S455" s="29" t="str">
        <f t="shared" si="165"/>
        <v/>
      </c>
      <c r="T455" s="28" t="str">
        <f t="shared" si="166"/>
        <v/>
      </c>
      <c r="U455" s="29" t="str">
        <f t="shared" si="167"/>
        <v/>
      </c>
      <c r="V455" s="28" t="str">
        <f t="shared" si="168"/>
        <v/>
      </c>
      <c r="W455" s="29" t="str">
        <f t="shared" si="169"/>
        <v/>
      </c>
    </row>
    <row r="456" spans="1:23" x14ac:dyDescent="0.25">
      <c r="A456" s="14" t="str">
        <f t="shared" si="154"/>
        <v/>
      </c>
      <c r="B456" s="56" t="str">
        <f t="shared" ca="1" si="155"/>
        <v/>
      </c>
      <c r="C456" s="30" t="str">
        <f t="shared" si="156"/>
        <v/>
      </c>
      <c r="D456" s="10" t="str">
        <f t="shared" si="157"/>
        <v/>
      </c>
      <c r="E456" s="25" t="str">
        <f t="shared" si="170"/>
        <v/>
      </c>
      <c r="F456" s="31" t="str">
        <f t="shared" si="171"/>
        <v/>
      </c>
      <c r="G456" s="31" t="str">
        <f t="shared" si="172"/>
        <v/>
      </c>
      <c r="H456" s="26" t="str">
        <f t="shared" si="173"/>
        <v/>
      </c>
      <c r="I456" s="25" t="str">
        <f t="shared" si="174"/>
        <v/>
      </c>
      <c r="K456" s="27" t="str">
        <f t="shared" si="175"/>
        <v/>
      </c>
      <c r="L456" s="28" t="str">
        <f t="shared" si="158"/>
        <v/>
      </c>
      <c r="M456" s="29" t="str">
        <f t="shared" si="159"/>
        <v/>
      </c>
      <c r="N456" s="28" t="str">
        <f t="shared" si="160"/>
        <v/>
      </c>
      <c r="O456" s="29" t="str">
        <f t="shared" si="161"/>
        <v/>
      </c>
      <c r="P456" s="28" t="str">
        <f t="shared" si="162"/>
        <v/>
      </c>
      <c r="Q456" s="29" t="str">
        <f t="shared" si="163"/>
        <v/>
      </c>
      <c r="R456" s="28" t="str">
        <f t="shared" si="164"/>
        <v/>
      </c>
      <c r="S456" s="29" t="str">
        <f t="shared" si="165"/>
        <v/>
      </c>
      <c r="T456" s="28" t="str">
        <f t="shared" si="166"/>
        <v/>
      </c>
      <c r="U456" s="29" t="str">
        <f t="shared" si="167"/>
        <v/>
      </c>
      <c r="V456" s="28" t="str">
        <f t="shared" si="168"/>
        <v/>
      </c>
      <c r="W456" s="29" t="str">
        <f t="shared" si="169"/>
        <v/>
      </c>
    </row>
    <row r="457" spans="1:23" x14ac:dyDescent="0.25">
      <c r="A457" s="14" t="str">
        <f t="shared" si="154"/>
        <v/>
      </c>
      <c r="B457" s="56" t="str">
        <f t="shared" ca="1" si="155"/>
        <v/>
      </c>
      <c r="C457" s="30" t="str">
        <f t="shared" si="156"/>
        <v/>
      </c>
      <c r="D457" s="10" t="str">
        <f t="shared" si="157"/>
        <v/>
      </c>
      <c r="E457" s="25" t="str">
        <f t="shared" si="170"/>
        <v/>
      </c>
      <c r="F457" s="31" t="str">
        <f t="shared" si="171"/>
        <v/>
      </c>
      <c r="G457" s="31" t="str">
        <f t="shared" si="172"/>
        <v/>
      </c>
      <c r="H457" s="26" t="str">
        <f t="shared" si="173"/>
        <v/>
      </c>
      <c r="I457" s="25" t="str">
        <f t="shared" si="174"/>
        <v/>
      </c>
      <c r="K457" s="27" t="str">
        <f t="shared" si="175"/>
        <v/>
      </c>
      <c r="L457" s="28" t="str">
        <f t="shared" si="158"/>
        <v/>
      </c>
      <c r="M457" s="29" t="str">
        <f t="shared" si="159"/>
        <v/>
      </c>
      <c r="N457" s="28" t="str">
        <f t="shared" si="160"/>
        <v/>
      </c>
      <c r="O457" s="29" t="str">
        <f t="shared" si="161"/>
        <v/>
      </c>
      <c r="P457" s="28" t="str">
        <f t="shared" si="162"/>
        <v/>
      </c>
      <c r="Q457" s="29" t="str">
        <f t="shared" si="163"/>
        <v/>
      </c>
      <c r="R457" s="28" t="str">
        <f t="shared" si="164"/>
        <v/>
      </c>
      <c r="S457" s="29" t="str">
        <f t="shared" si="165"/>
        <v/>
      </c>
      <c r="T457" s="28" t="str">
        <f t="shared" si="166"/>
        <v/>
      </c>
      <c r="U457" s="29" t="str">
        <f t="shared" si="167"/>
        <v/>
      </c>
      <c r="V457" s="28" t="str">
        <f t="shared" si="168"/>
        <v/>
      </c>
      <c r="W457" s="29" t="str">
        <f t="shared" si="169"/>
        <v/>
      </c>
    </row>
    <row r="458" spans="1:23" x14ac:dyDescent="0.25">
      <c r="A458" s="14" t="str">
        <f t="shared" si="154"/>
        <v/>
      </c>
      <c r="B458" s="56" t="str">
        <f t="shared" ca="1" si="155"/>
        <v/>
      </c>
      <c r="C458" s="30" t="str">
        <f t="shared" si="156"/>
        <v/>
      </c>
      <c r="D458" s="10" t="str">
        <f t="shared" si="157"/>
        <v/>
      </c>
      <c r="E458" s="25" t="str">
        <f t="shared" si="170"/>
        <v/>
      </c>
      <c r="F458" s="31" t="str">
        <f t="shared" si="171"/>
        <v/>
      </c>
      <c r="G458" s="31" t="str">
        <f t="shared" si="172"/>
        <v/>
      </c>
      <c r="H458" s="26" t="str">
        <f t="shared" si="173"/>
        <v/>
      </c>
      <c r="I458" s="25" t="str">
        <f t="shared" si="174"/>
        <v/>
      </c>
      <c r="K458" s="27" t="str">
        <f t="shared" si="175"/>
        <v/>
      </c>
      <c r="L458" s="28" t="str">
        <f t="shared" si="158"/>
        <v/>
      </c>
      <c r="M458" s="29" t="str">
        <f t="shared" si="159"/>
        <v/>
      </c>
      <c r="N458" s="28" t="str">
        <f t="shared" si="160"/>
        <v/>
      </c>
      <c r="O458" s="29" t="str">
        <f t="shared" si="161"/>
        <v/>
      </c>
      <c r="P458" s="28" t="str">
        <f t="shared" si="162"/>
        <v/>
      </c>
      <c r="Q458" s="29" t="str">
        <f t="shared" si="163"/>
        <v/>
      </c>
      <c r="R458" s="28" t="str">
        <f t="shared" si="164"/>
        <v/>
      </c>
      <c r="S458" s="29" t="str">
        <f t="shared" si="165"/>
        <v/>
      </c>
      <c r="T458" s="28" t="str">
        <f t="shared" si="166"/>
        <v/>
      </c>
      <c r="U458" s="29" t="str">
        <f t="shared" si="167"/>
        <v/>
      </c>
      <c r="V458" s="28" t="str">
        <f t="shared" si="168"/>
        <v/>
      </c>
      <c r="W458" s="29" t="str">
        <f t="shared" si="169"/>
        <v/>
      </c>
    </row>
    <row r="459" spans="1:23" x14ac:dyDescent="0.25">
      <c r="A459" s="14" t="str">
        <f t="shared" si="154"/>
        <v/>
      </c>
      <c r="B459" s="56" t="str">
        <f t="shared" ca="1" si="155"/>
        <v/>
      </c>
      <c r="C459" s="30" t="str">
        <f t="shared" si="156"/>
        <v/>
      </c>
      <c r="D459" s="10" t="str">
        <f t="shared" si="157"/>
        <v/>
      </c>
      <c r="E459" s="25" t="str">
        <f t="shared" si="170"/>
        <v/>
      </c>
      <c r="F459" s="31" t="str">
        <f t="shared" si="171"/>
        <v/>
      </c>
      <c r="G459" s="31" t="str">
        <f t="shared" si="172"/>
        <v/>
      </c>
      <c r="H459" s="26" t="str">
        <f t="shared" si="173"/>
        <v/>
      </c>
      <c r="I459" s="25" t="str">
        <f t="shared" si="174"/>
        <v/>
      </c>
      <c r="K459" s="27" t="str">
        <f t="shared" si="175"/>
        <v/>
      </c>
      <c r="L459" s="28" t="str">
        <f t="shared" si="158"/>
        <v/>
      </c>
      <c r="M459" s="29" t="str">
        <f t="shared" si="159"/>
        <v/>
      </c>
      <c r="N459" s="28" t="str">
        <f t="shared" si="160"/>
        <v/>
      </c>
      <c r="O459" s="29" t="str">
        <f t="shared" si="161"/>
        <v/>
      </c>
      <c r="P459" s="28" t="str">
        <f t="shared" si="162"/>
        <v/>
      </c>
      <c r="Q459" s="29" t="str">
        <f t="shared" si="163"/>
        <v/>
      </c>
      <c r="R459" s="28" t="str">
        <f t="shared" si="164"/>
        <v/>
      </c>
      <c r="S459" s="29" t="str">
        <f t="shared" si="165"/>
        <v/>
      </c>
      <c r="T459" s="28" t="str">
        <f t="shared" si="166"/>
        <v/>
      </c>
      <c r="U459" s="29" t="str">
        <f t="shared" si="167"/>
        <v/>
      </c>
      <c r="V459" s="28" t="str">
        <f t="shared" si="168"/>
        <v/>
      </c>
      <c r="W459" s="29" t="str">
        <f t="shared" si="169"/>
        <v/>
      </c>
    </row>
    <row r="460" spans="1:23" x14ac:dyDescent="0.25">
      <c r="A460" s="14" t="str">
        <f t="shared" si="154"/>
        <v/>
      </c>
      <c r="B460" s="56" t="str">
        <f t="shared" ca="1" si="155"/>
        <v/>
      </c>
      <c r="C460" s="30" t="str">
        <f t="shared" si="156"/>
        <v/>
      </c>
      <c r="D460" s="10" t="str">
        <f t="shared" si="157"/>
        <v/>
      </c>
      <c r="E460" s="25" t="str">
        <f t="shared" si="170"/>
        <v/>
      </c>
      <c r="F460" s="31" t="str">
        <f t="shared" si="171"/>
        <v/>
      </c>
      <c r="G460" s="31" t="str">
        <f t="shared" si="172"/>
        <v/>
      </c>
      <c r="H460" s="26" t="str">
        <f t="shared" si="173"/>
        <v/>
      </c>
      <c r="I460" s="25" t="str">
        <f t="shared" si="174"/>
        <v/>
      </c>
      <c r="K460" s="27" t="str">
        <f t="shared" si="175"/>
        <v/>
      </c>
      <c r="L460" s="28" t="str">
        <f t="shared" si="158"/>
        <v/>
      </c>
      <c r="M460" s="29" t="str">
        <f t="shared" si="159"/>
        <v/>
      </c>
      <c r="N460" s="28" t="str">
        <f t="shared" si="160"/>
        <v/>
      </c>
      <c r="O460" s="29" t="str">
        <f t="shared" si="161"/>
        <v/>
      </c>
      <c r="P460" s="28" t="str">
        <f t="shared" si="162"/>
        <v/>
      </c>
      <c r="Q460" s="29" t="str">
        <f t="shared" si="163"/>
        <v/>
      </c>
      <c r="R460" s="28" t="str">
        <f t="shared" si="164"/>
        <v/>
      </c>
      <c r="S460" s="29" t="str">
        <f t="shared" si="165"/>
        <v/>
      </c>
      <c r="T460" s="28" t="str">
        <f t="shared" si="166"/>
        <v/>
      </c>
      <c r="U460" s="29" t="str">
        <f t="shared" si="167"/>
        <v/>
      </c>
      <c r="V460" s="28" t="str">
        <f t="shared" si="168"/>
        <v/>
      </c>
      <c r="W460" s="29" t="str">
        <f t="shared" si="169"/>
        <v/>
      </c>
    </row>
    <row r="461" spans="1:23" x14ac:dyDescent="0.25">
      <c r="A461" s="14" t="str">
        <f t="shared" si="154"/>
        <v/>
      </c>
      <c r="B461" s="56" t="str">
        <f t="shared" ca="1" si="155"/>
        <v/>
      </c>
      <c r="C461" s="30" t="str">
        <f t="shared" si="156"/>
        <v/>
      </c>
      <c r="D461" s="10" t="str">
        <f t="shared" si="157"/>
        <v/>
      </c>
      <c r="E461" s="25" t="str">
        <f t="shared" si="170"/>
        <v/>
      </c>
      <c r="F461" s="31" t="str">
        <f t="shared" si="171"/>
        <v/>
      </c>
      <c r="G461" s="31" t="str">
        <f t="shared" si="172"/>
        <v/>
      </c>
      <c r="H461" s="26" t="str">
        <f t="shared" si="173"/>
        <v/>
      </c>
      <c r="I461" s="25" t="str">
        <f t="shared" si="174"/>
        <v/>
      </c>
      <c r="K461" s="27" t="str">
        <f t="shared" si="175"/>
        <v/>
      </c>
      <c r="L461" s="28" t="str">
        <f t="shared" si="158"/>
        <v/>
      </c>
      <c r="M461" s="29" t="str">
        <f t="shared" si="159"/>
        <v/>
      </c>
      <c r="N461" s="28" t="str">
        <f t="shared" si="160"/>
        <v/>
      </c>
      <c r="O461" s="29" t="str">
        <f t="shared" si="161"/>
        <v/>
      </c>
      <c r="P461" s="28" t="str">
        <f t="shared" si="162"/>
        <v/>
      </c>
      <c r="Q461" s="29" t="str">
        <f t="shared" si="163"/>
        <v/>
      </c>
      <c r="R461" s="28" t="str">
        <f t="shared" si="164"/>
        <v/>
      </c>
      <c r="S461" s="29" t="str">
        <f t="shared" si="165"/>
        <v/>
      </c>
      <c r="T461" s="28" t="str">
        <f t="shared" si="166"/>
        <v/>
      </c>
      <c r="U461" s="29" t="str">
        <f t="shared" si="167"/>
        <v/>
      </c>
      <c r="V461" s="28" t="str">
        <f t="shared" si="168"/>
        <v/>
      </c>
      <c r="W461" s="29" t="str">
        <f t="shared" si="169"/>
        <v/>
      </c>
    </row>
    <row r="462" spans="1:23" x14ac:dyDescent="0.25">
      <c r="A462" s="14" t="str">
        <f t="shared" si="154"/>
        <v/>
      </c>
      <c r="B462" s="56" t="str">
        <f t="shared" ca="1" si="155"/>
        <v/>
      </c>
      <c r="C462" s="30" t="str">
        <f t="shared" si="156"/>
        <v/>
      </c>
      <c r="D462" s="10" t="str">
        <f t="shared" si="157"/>
        <v/>
      </c>
      <c r="E462" s="25" t="str">
        <f t="shared" si="170"/>
        <v/>
      </c>
      <c r="F462" s="31" t="str">
        <f t="shared" si="171"/>
        <v/>
      </c>
      <c r="G462" s="31" t="str">
        <f t="shared" si="172"/>
        <v/>
      </c>
      <c r="H462" s="26" t="str">
        <f t="shared" si="173"/>
        <v/>
      </c>
      <c r="I462" s="25" t="str">
        <f t="shared" si="174"/>
        <v/>
      </c>
      <c r="K462" s="27" t="str">
        <f t="shared" si="175"/>
        <v/>
      </c>
      <c r="L462" s="28" t="str">
        <f t="shared" si="158"/>
        <v/>
      </c>
      <c r="M462" s="29" t="str">
        <f t="shared" si="159"/>
        <v/>
      </c>
      <c r="N462" s="28" t="str">
        <f t="shared" si="160"/>
        <v/>
      </c>
      <c r="O462" s="29" t="str">
        <f t="shared" si="161"/>
        <v/>
      </c>
      <c r="P462" s="28" t="str">
        <f t="shared" si="162"/>
        <v/>
      </c>
      <c r="Q462" s="29" t="str">
        <f t="shared" si="163"/>
        <v/>
      </c>
      <c r="R462" s="28" t="str">
        <f t="shared" si="164"/>
        <v/>
      </c>
      <c r="S462" s="29" t="str">
        <f t="shared" si="165"/>
        <v/>
      </c>
      <c r="T462" s="28" t="str">
        <f t="shared" si="166"/>
        <v/>
      </c>
      <c r="U462" s="29" t="str">
        <f t="shared" si="167"/>
        <v/>
      </c>
      <c r="V462" s="28" t="str">
        <f t="shared" si="168"/>
        <v/>
      </c>
      <c r="W462" s="29" t="str">
        <f t="shared" si="169"/>
        <v/>
      </c>
    </row>
    <row r="463" spans="1:23" x14ac:dyDescent="0.25">
      <c r="A463" s="14" t="str">
        <f t="shared" si="154"/>
        <v/>
      </c>
      <c r="B463" s="56" t="str">
        <f t="shared" ca="1" si="155"/>
        <v/>
      </c>
      <c r="C463" s="30" t="str">
        <f t="shared" si="156"/>
        <v/>
      </c>
      <c r="D463" s="10" t="str">
        <f t="shared" si="157"/>
        <v/>
      </c>
      <c r="E463" s="25" t="str">
        <f t="shared" si="170"/>
        <v/>
      </c>
      <c r="F463" s="31" t="str">
        <f t="shared" si="171"/>
        <v/>
      </c>
      <c r="G463" s="31" t="str">
        <f t="shared" si="172"/>
        <v/>
      </c>
      <c r="H463" s="26" t="str">
        <f t="shared" si="173"/>
        <v/>
      </c>
      <c r="I463" s="25" t="str">
        <f t="shared" si="174"/>
        <v/>
      </c>
      <c r="K463" s="27" t="str">
        <f t="shared" si="175"/>
        <v/>
      </c>
      <c r="L463" s="28" t="str">
        <f t="shared" si="158"/>
        <v/>
      </c>
      <c r="M463" s="29" t="str">
        <f t="shared" si="159"/>
        <v/>
      </c>
      <c r="N463" s="28" t="str">
        <f t="shared" si="160"/>
        <v/>
      </c>
      <c r="O463" s="29" t="str">
        <f t="shared" si="161"/>
        <v/>
      </c>
      <c r="P463" s="28" t="str">
        <f t="shared" si="162"/>
        <v/>
      </c>
      <c r="Q463" s="29" t="str">
        <f t="shared" si="163"/>
        <v/>
      </c>
      <c r="R463" s="28" t="str">
        <f t="shared" si="164"/>
        <v/>
      </c>
      <c r="S463" s="29" t="str">
        <f t="shared" si="165"/>
        <v/>
      </c>
      <c r="T463" s="28" t="str">
        <f t="shared" si="166"/>
        <v/>
      </c>
      <c r="U463" s="29" t="str">
        <f t="shared" si="167"/>
        <v/>
      </c>
      <c r="V463" s="28" t="str">
        <f t="shared" si="168"/>
        <v/>
      </c>
      <c r="W463" s="29" t="str">
        <f t="shared" si="169"/>
        <v/>
      </c>
    </row>
    <row r="464" spans="1:23" x14ac:dyDescent="0.25">
      <c r="A464" s="14" t="str">
        <f t="shared" si="154"/>
        <v/>
      </c>
      <c r="B464" s="56" t="str">
        <f t="shared" ca="1" si="155"/>
        <v/>
      </c>
      <c r="C464" s="30" t="str">
        <f t="shared" si="156"/>
        <v/>
      </c>
      <c r="D464" s="10" t="str">
        <f t="shared" si="157"/>
        <v/>
      </c>
      <c r="E464" s="25" t="str">
        <f t="shared" si="170"/>
        <v/>
      </c>
      <c r="F464" s="31" t="str">
        <f t="shared" si="171"/>
        <v/>
      </c>
      <c r="G464" s="31" t="str">
        <f t="shared" si="172"/>
        <v/>
      </c>
      <c r="H464" s="26" t="str">
        <f t="shared" si="173"/>
        <v/>
      </c>
      <c r="I464" s="25" t="str">
        <f t="shared" si="174"/>
        <v/>
      </c>
      <c r="K464" s="27" t="str">
        <f t="shared" si="175"/>
        <v/>
      </c>
      <c r="L464" s="28" t="str">
        <f t="shared" si="158"/>
        <v/>
      </c>
      <c r="M464" s="29" t="str">
        <f t="shared" si="159"/>
        <v/>
      </c>
      <c r="N464" s="28" t="str">
        <f t="shared" si="160"/>
        <v/>
      </c>
      <c r="O464" s="29" t="str">
        <f t="shared" si="161"/>
        <v/>
      </c>
      <c r="P464" s="28" t="str">
        <f t="shared" si="162"/>
        <v/>
      </c>
      <c r="Q464" s="29" t="str">
        <f t="shared" si="163"/>
        <v/>
      </c>
      <c r="R464" s="28" t="str">
        <f t="shared" si="164"/>
        <v/>
      </c>
      <c r="S464" s="29" t="str">
        <f t="shared" si="165"/>
        <v/>
      </c>
      <c r="T464" s="28" t="str">
        <f t="shared" si="166"/>
        <v/>
      </c>
      <c r="U464" s="29" t="str">
        <f t="shared" si="167"/>
        <v/>
      </c>
      <c r="V464" s="28" t="str">
        <f t="shared" si="168"/>
        <v/>
      </c>
      <c r="W464" s="29" t="str">
        <f t="shared" si="169"/>
        <v/>
      </c>
    </row>
    <row r="465" spans="1:23" x14ac:dyDescent="0.25">
      <c r="A465" s="14" t="str">
        <f t="shared" si="154"/>
        <v/>
      </c>
      <c r="B465" s="56" t="str">
        <f t="shared" ca="1" si="155"/>
        <v/>
      </c>
      <c r="C465" s="30" t="str">
        <f t="shared" si="156"/>
        <v/>
      </c>
      <c r="D465" s="10" t="str">
        <f t="shared" si="157"/>
        <v/>
      </c>
      <c r="E465" s="25" t="str">
        <f t="shared" si="170"/>
        <v/>
      </c>
      <c r="F465" s="31" t="str">
        <f t="shared" si="171"/>
        <v/>
      </c>
      <c r="G465" s="31" t="str">
        <f t="shared" si="172"/>
        <v/>
      </c>
      <c r="H465" s="26" t="str">
        <f t="shared" si="173"/>
        <v/>
      </c>
      <c r="I465" s="25" t="str">
        <f t="shared" si="174"/>
        <v/>
      </c>
      <c r="K465" s="27" t="str">
        <f t="shared" si="175"/>
        <v/>
      </c>
      <c r="L465" s="28" t="str">
        <f t="shared" si="158"/>
        <v/>
      </c>
      <c r="M465" s="29" t="str">
        <f t="shared" si="159"/>
        <v/>
      </c>
      <c r="N465" s="28" t="str">
        <f t="shared" si="160"/>
        <v/>
      </c>
      <c r="O465" s="29" t="str">
        <f t="shared" si="161"/>
        <v/>
      </c>
      <c r="P465" s="28" t="str">
        <f t="shared" si="162"/>
        <v/>
      </c>
      <c r="Q465" s="29" t="str">
        <f t="shared" si="163"/>
        <v/>
      </c>
      <c r="R465" s="28" t="str">
        <f t="shared" si="164"/>
        <v/>
      </c>
      <c r="S465" s="29" t="str">
        <f t="shared" si="165"/>
        <v/>
      </c>
      <c r="T465" s="28" t="str">
        <f t="shared" si="166"/>
        <v/>
      </c>
      <c r="U465" s="29" t="str">
        <f t="shared" si="167"/>
        <v/>
      </c>
      <c r="V465" s="28" t="str">
        <f t="shared" si="168"/>
        <v/>
      </c>
      <c r="W465" s="29" t="str">
        <f t="shared" si="169"/>
        <v/>
      </c>
    </row>
    <row r="466" spans="1:23" x14ac:dyDescent="0.25">
      <c r="A466" s="14" t="str">
        <f t="shared" si="154"/>
        <v/>
      </c>
      <c r="B466" s="56" t="str">
        <f t="shared" ca="1" si="155"/>
        <v/>
      </c>
      <c r="C466" s="30" t="str">
        <f t="shared" si="156"/>
        <v/>
      </c>
      <c r="D466" s="10" t="str">
        <f t="shared" si="157"/>
        <v/>
      </c>
      <c r="E466" s="25" t="str">
        <f t="shared" si="170"/>
        <v/>
      </c>
      <c r="F466" s="31" t="str">
        <f t="shared" si="171"/>
        <v/>
      </c>
      <c r="G466" s="31" t="str">
        <f t="shared" si="172"/>
        <v/>
      </c>
      <c r="H466" s="26" t="str">
        <f t="shared" si="173"/>
        <v/>
      </c>
      <c r="I466" s="25" t="str">
        <f t="shared" si="174"/>
        <v/>
      </c>
      <c r="K466" s="27" t="str">
        <f t="shared" si="175"/>
        <v/>
      </c>
      <c r="L466" s="28" t="str">
        <f t="shared" si="158"/>
        <v/>
      </c>
      <c r="M466" s="29" t="str">
        <f t="shared" si="159"/>
        <v/>
      </c>
      <c r="N466" s="28" t="str">
        <f t="shared" si="160"/>
        <v/>
      </c>
      <c r="O466" s="29" t="str">
        <f t="shared" si="161"/>
        <v/>
      </c>
      <c r="P466" s="28" t="str">
        <f t="shared" si="162"/>
        <v/>
      </c>
      <c r="Q466" s="29" t="str">
        <f t="shared" si="163"/>
        <v/>
      </c>
      <c r="R466" s="28" t="str">
        <f t="shared" si="164"/>
        <v/>
      </c>
      <c r="S466" s="29" t="str">
        <f t="shared" si="165"/>
        <v/>
      </c>
      <c r="T466" s="28" t="str">
        <f t="shared" si="166"/>
        <v/>
      </c>
      <c r="U466" s="29" t="str">
        <f t="shared" si="167"/>
        <v/>
      </c>
      <c r="V466" s="28" t="str">
        <f t="shared" si="168"/>
        <v/>
      </c>
      <c r="W466" s="29" t="str">
        <f t="shared" si="169"/>
        <v/>
      </c>
    </row>
    <row r="467" spans="1:23" x14ac:dyDescent="0.25">
      <c r="A467" s="14" t="str">
        <f t="shared" si="154"/>
        <v/>
      </c>
      <c r="B467" s="56" t="str">
        <f t="shared" ca="1" si="155"/>
        <v/>
      </c>
      <c r="C467" s="30" t="str">
        <f t="shared" si="156"/>
        <v/>
      </c>
      <c r="D467" s="10" t="str">
        <f t="shared" si="157"/>
        <v/>
      </c>
      <c r="E467" s="25" t="str">
        <f t="shared" si="170"/>
        <v/>
      </c>
      <c r="F467" s="31" t="str">
        <f t="shared" si="171"/>
        <v/>
      </c>
      <c r="G467" s="31" t="str">
        <f t="shared" si="172"/>
        <v/>
      </c>
      <c r="H467" s="26" t="str">
        <f t="shared" si="173"/>
        <v/>
      </c>
      <c r="I467" s="25" t="str">
        <f t="shared" si="174"/>
        <v/>
      </c>
      <c r="K467" s="27" t="str">
        <f t="shared" si="175"/>
        <v/>
      </c>
      <c r="L467" s="28" t="str">
        <f t="shared" si="158"/>
        <v/>
      </c>
      <c r="M467" s="29" t="str">
        <f t="shared" si="159"/>
        <v/>
      </c>
      <c r="N467" s="28" t="str">
        <f t="shared" si="160"/>
        <v/>
      </c>
      <c r="O467" s="29" t="str">
        <f t="shared" si="161"/>
        <v/>
      </c>
      <c r="P467" s="28" t="str">
        <f t="shared" si="162"/>
        <v/>
      </c>
      <c r="Q467" s="29" t="str">
        <f t="shared" si="163"/>
        <v/>
      </c>
      <c r="R467" s="28" t="str">
        <f t="shared" si="164"/>
        <v/>
      </c>
      <c r="S467" s="29" t="str">
        <f t="shared" si="165"/>
        <v/>
      </c>
      <c r="T467" s="28" t="str">
        <f t="shared" si="166"/>
        <v/>
      </c>
      <c r="U467" s="29" t="str">
        <f t="shared" si="167"/>
        <v/>
      </c>
      <c r="V467" s="28" t="str">
        <f t="shared" si="168"/>
        <v/>
      </c>
      <c r="W467" s="29" t="str">
        <f t="shared" si="169"/>
        <v/>
      </c>
    </row>
    <row r="468" spans="1:23" x14ac:dyDescent="0.25">
      <c r="A468" s="14" t="str">
        <f t="shared" si="154"/>
        <v/>
      </c>
      <c r="B468" s="56" t="str">
        <f t="shared" ca="1" si="155"/>
        <v/>
      </c>
      <c r="C468" s="30" t="str">
        <f t="shared" si="156"/>
        <v/>
      </c>
      <c r="D468" s="10" t="str">
        <f t="shared" si="157"/>
        <v/>
      </c>
      <c r="E468" s="25" t="str">
        <f t="shared" si="170"/>
        <v/>
      </c>
      <c r="F468" s="31" t="str">
        <f t="shared" si="171"/>
        <v/>
      </c>
      <c r="G468" s="31" t="str">
        <f t="shared" si="172"/>
        <v/>
      </c>
      <c r="H468" s="26" t="str">
        <f t="shared" si="173"/>
        <v/>
      </c>
      <c r="I468" s="25" t="str">
        <f t="shared" si="174"/>
        <v/>
      </c>
      <c r="K468" s="27" t="str">
        <f t="shared" si="175"/>
        <v/>
      </c>
      <c r="L468" s="28" t="str">
        <f t="shared" si="158"/>
        <v/>
      </c>
      <c r="M468" s="29" t="str">
        <f t="shared" si="159"/>
        <v/>
      </c>
      <c r="N468" s="28" t="str">
        <f t="shared" si="160"/>
        <v/>
      </c>
      <c r="O468" s="29" t="str">
        <f t="shared" si="161"/>
        <v/>
      </c>
      <c r="P468" s="28" t="str">
        <f t="shared" si="162"/>
        <v/>
      </c>
      <c r="Q468" s="29" t="str">
        <f t="shared" si="163"/>
        <v/>
      </c>
      <c r="R468" s="28" t="str">
        <f t="shared" si="164"/>
        <v/>
      </c>
      <c r="S468" s="29" t="str">
        <f t="shared" si="165"/>
        <v/>
      </c>
      <c r="T468" s="28" t="str">
        <f t="shared" si="166"/>
        <v/>
      </c>
      <c r="U468" s="29" t="str">
        <f t="shared" si="167"/>
        <v/>
      </c>
      <c r="V468" s="28" t="str">
        <f t="shared" si="168"/>
        <v/>
      </c>
      <c r="W468" s="29" t="str">
        <f t="shared" si="169"/>
        <v/>
      </c>
    </row>
    <row r="469" spans="1:23" x14ac:dyDescent="0.25">
      <c r="A469" s="14" t="str">
        <f t="shared" si="154"/>
        <v/>
      </c>
      <c r="B469" s="56" t="str">
        <f t="shared" ca="1" si="155"/>
        <v/>
      </c>
      <c r="C469" s="30" t="str">
        <f t="shared" si="156"/>
        <v/>
      </c>
      <c r="D469" s="10" t="str">
        <f t="shared" si="157"/>
        <v/>
      </c>
      <c r="E469" s="25" t="str">
        <f t="shared" si="170"/>
        <v/>
      </c>
      <c r="F469" s="31" t="str">
        <f t="shared" si="171"/>
        <v/>
      </c>
      <c r="G469" s="31" t="str">
        <f t="shared" si="172"/>
        <v/>
      </c>
      <c r="H469" s="26" t="str">
        <f t="shared" si="173"/>
        <v/>
      </c>
      <c r="I469" s="25" t="str">
        <f t="shared" si="174"/>
        <v/>
      </c>
      <c r="K469" s="27" t="str">
        <f t="shared" si="175"/>
        <v/>
      </c>
      <c r="L469" s="28" t="str">
        <f t="shared" si="158"/>
        <v/>
      </c>
      <c r="M469" s="29" t="str">
        <f t="shared" si="159"/>
        <v/>
      </c>
      <c r="N469" s="28" t="str">
        <f t="shared" si="160"/>
        <v/>
      </c>
      <c r="O469" s="29" t="str">
        <f t="shared" si="161"/>
        <v/>
      </c>
      <c r="P469" s="28" t="str">
        <f t="shared" si="162"/>
        <v/>
      </c>
      <c r="Q469" s="29" t="str">
        <f t="shared" si="163"/>
        <v/>
      </c>
      <c r="R469" s="28" t="str">
        <f t="shared" si="164"/>
        <v/>
      </c>
      <c r="S469" s="29" t="str">
        <f t="shared" si="165"/>
        <v/>
      </c>
      <c r="T469" s="28" t="str">
        <f t="shared" si="166"/>
        <v/>
      </c>
      <c r="U469" s="29" t="str">
        <f t="shared" si="167"/>
        <v/>
      </c>
      <c r="V469" s="28" t="str">
        <f t="shared" si="168"/>
        <v/>
      </c>
      <c r="W469" s="29" t="str">
        <f t="shared" si="169"/>
        <v/>
      </c>
    </row>
    <row r="470" spans="1:23" x14ac:dyDescent="0.25">
      <c r="A470" s="14" t="str">
        <f t="shared" si="154"/>
        <v/>
      </c>
      <c r="B470" s="56" t="str">
        <f t="shared" ca="1" si="155"/>
        <v/>
      </c>
      <c r="C470" s="30" t="str">
        <f t="shared" si="156"/>
        <v/>
      </c>
      <c r="D470" s="10" t="str">
        <f t="shared" si="157"/>
        <v/>
      </c>
      <c r="E470" s="25" t="str">
        <f t="shared" si="170"/>
        <v/>
      </c>
      <c r="F470" s="31" t="str">
        <f t="shared" si="171"/>
        <v/>
      </c>
      <c r="G470" s="31" t="str">
        <f t="shared" si="172"/>
        <v/>
      </c>
      <c r="H470" s="26" t="str">
        <f t="shared" si="173"/>
        <v/>
      </c>
      <c r="I470" s="25" t="str">
        <f t="shared" si="174"/>
        <v/>
      </c>
      <c r="K470" s="27" t="str">
        <f t="shared" si="175"/>
        <v/>
      </c>
      <c r="L470" s="28" t="str">
        <f t="shared" si="158"/>
        <v/>
      </c>
      <c r="M470" s="29" t="str">
        <f t="shared" si="159"/>
        <v/>
      </c>
      <c r="N470" s="28" t="str">
        <f t="shared" si="160"/>
        <v/>
      </c>
      <c r="O470" s="29" t="str">
        <f t="shared" si="161"/>
        <v/>
      </c>
      <c r="P470" s="28" t="str">
        <f t="shared" si="162"/>
        <v/>
      </c>
      <c r="Q470" s="29" t="str">
        <f t="shared" si="163"/>
        <v/>
      </c>
      <c r="R470" s="28" t="str">
        <f t="shared" si="164"/>
        <v/>
      </c>
      <c r="S470" s="29" t="str">
        <f t="shared" si="165"/>
        <v/>
      </c>
      <c r="T470" s="28" t="str">
        <f t="shared" si="166"/>
        <v/>
      </c>
      <c r="U470" s="29" t="str">
        <f t="shared" si="167"/>
        <v/>
      </c>
      <c r="V470" s="28" t="str">
        <f t="shared" si="168"/>
        <v/>
      </c>
      <c r="W470" s="29" t="str">
        <f t="shared" si="169"/>
        <v/>
      </c>
    </row>
    <row r="471" spans="1:23" x14ac:dyDescent="0.25">
      <c r="A471" s="14" t="str">
        <f t="shared" si="154"/>
        <v/>
      </c>
      <c r="B471" s="56" t="str">
        <f t="shared" ca="1" si="155"/>
        <v/>
      </c>
      <c r="C471" s="30" t="str">
        <f t="shared" si="156"/>
        <v/>
      </c>
      <c r="D471" s="10" t="str">
        <f t="shared" si="157"/>
        <v/>
      </c>
      <c r="E471" s="25" t="str">
        <f t="shared" si="170"/>
        <v/>
      </c>
      <c r="F471" s="31" t="str">
        <f t="shared" si="171"/>
        <v/>
      </c>
      <c r="G471" s="31" t="str">
        <f t="shared" si="172"/>
        <v/>
      </c>
      <c r="H471" s="26" t="str">
        <f t="shared" si="173"/>
        <v/>
      </c>
      <c r="I471" s="25" t="str">
        <f t="shared" si="174"/>
        <v/>
      </c>
      <c r="K471" s="27" t="str">
        <f t="shared" si="175"/>
        <v/>
      </c>
      <c r="L471" s="28" t="str">
        <f t="shared" si="158"/>
        <v/>
      </c>
      <c r="M471" s="29" t="str">
        <f t="shared" si="159"/>
        <v/>
      </c>
      <c r="N471" s="28" t="str">
        <f t="shared" si="160"/>
        <v/>
      </c>
      <c r="O471" s="29" t="str">
        <f t="shared" si="161"/>
        <v/>
      </c>
      <c r="P471" s="28" t="str">
        <f t="shared" si="162"/>
        <v/>
      </c>
      <c r="Q471" s="29" t="str">
        <f t="shared" si="163"/>
        <v/>
      </c>
      <c r="R471" s="28" t="str">
        <f t="shared" si="164"/>
        <v/>
      </c>
      <c r="S471" s="29" t="str">
        <f t="shared" si="165"/>
        <v/>
      </c>
      <c r="T471" s="28" t="str">
        <f t="shared" si="166"/>
        <v/>
      </c>
      <c r="U471" s="29" t="str">
        <f t="shared" si="167"/>
        <v/>
      </c>
      <c r="V471" s="28" t="str">
        <f t="shared" si="168"/>
        <v/>
      </c>
      <c r="W471" s="29" t="str">
        <f t="shared" si="169"/>
        <v/>
      </c>
    </row>
    <row r="472" spans="1:23" x14ac:dyDescent="0.25">
      <c r="A472" s="14" t="str">
        <f t="shared" si="154"/>
        <v/>
      </c>
      <c r="B472" s="56" t="str">
        <f t="shared" ca="1" si="155"/>
        <v/>
      </c>
      <c r="C472" s="30" t="str">
        <f t="shared" si="156"/>
        <v/>
      </c>
      <c r="D472" s="10" t="str">
        <f t="shared" si="157"/>
        <v/>
      </c>
      <c r="E472" s="25" t="str">
        <f t="shared" si="170"/>
        <v/>
      </c>
      <c r="F472" s="31" t="str">
        <f t="shared" si="171"/>
        <v/>
      </c>
      <c r="G472" s="31" t="str">
        <f t="shared" si="172"/>
        <v/>
      </c>
      <c r="H472" s="26" t="str">
        <f t="shared" si="173"/>
        <v/>
      </c>
      <c r="I472" s="25" t="str">
        <f t="shared" si="174"/>
        <v/>
      </c>
      <c r="K472" s="27" t="str">
        <f t="shared" si="175"/>
        <v/>
      </c>
      <c r="L472" s="28" t="str">
        <f t="shared" si="158"/>
        <v/>
      </c>
      <c r="M472" s="29" t="str">
        <f t="shared" si="159"/>
        <v/>
      </c>
      <c r="N472" s="28" t="str">
        <f t="shared" si="160"/>
        <v/>
      </c>
      <c r="O472" s="29" t="str">
        <f t="shared" si="161"/>
        <v/>
      </c>
      <c r="P472" s="28" t="str">
        <f t="shared" si="162"/>
        <v/>
      </c>
      <c r="Q472" s="29" t="str">
        <f t="shared" si="163"/>
        <v/>
      </c>
      <c r="R472" s="28" t="str">
        <f t="shared" si="164"/>
        <v/>
      </c>
      <c r="S472" s="29" t="str">
        <f t="shared" si="165"/>
        <v/>
      </c>
      <c r="T472" s="28" t="str">
        <f t="shared" si="166"/>
        <v/>
      </c>
      <c r="U472" s="29" t="str">
        <f t="shared" si="167"/>
        <v/>
      </c>
      <c r="V472" s="28" t="str">
        <f t="shared" si="168"/>
        <v/>
      </c>
      <c r="W472" s="29" t="str">
        <f t="shared" si="169"/>
        <v/>
      </c>
    </row>
    <row r="473" spans="1:23" x14ac:dyDescent="0.25">
      <c r="A473" s="14" t="str">
        <f t="shared" si="154"/>
        <v/>
      </c>
      <c r="B473" s="56" t="str">
        <f t="shared" ca="1" si="155"/>
        <v/>
      </c>
      <c r="C473" s="30" t="str">
        <f t="shared" si="156"/>
        <v/>
      </c>
      <c r="D473" s="10" t="str">
        <f t="shared" si="157"/>
        <v/>
      </c>
      <c r="E473" s="25" t="str">
        <f t="shared" si="170"/>
        <v/>
      </c>
      <c r="F473" s="31" t="str">
        <f t="shared" si="171"/>
        <v/>
      </c>
      <c r="G473" s="31" t="str">
        <f t="shared" si="172"/>
        <v/>
      </c>
      <c r="H473" s="26" t="str">
        <f t="shared" si="173"/>
        <v/>
      </c>
      <c r="I473" s="25" t="str">
        <f t="shared" si="174"/>
        <v/>
      </c>
      <c r="K473" s="27" t="str">
        <f t="shared" si="175"/>
        <v/>
      </c>
      <c r="L473" s="28" t="str">
        <f t="shared" si="158"/>
        <v/>
      </c>
      <c r="M473" s="29" t="str">
        <f t="shared" si="159"/>
        <v/>
      </c>
      <c r="N473" s="28" t="str">
        <f t="shared" si="160"/>
        <v/>
      </c>
      <c r="O473" s="29" t="str">
        <f t="shared" si="161"/>
        <v/>
      </c>
      <c r="P473" s="28" t="str">
        <f t="shared" si="162"/>
        <v/>
      </c>
      <c r="Q473" s="29" t="str">
        <f t="shared" si="163"/>
        <v/>
      </c>
      <c r="R473" s="28" t="str">
        <f t="shared" si="164"/>
        <v/>
      </c>
      <c r="S473" s="29" t="str">
        <f t="shared" si="165"/>
        <v/>
      </c>
      <c r="T473" s="28" t="str">
        <f t="shared" si="166"/>
        <v/>
      </c>
      <c r="U473" s="29" t="str">
        <f t="shared" si="167"/>
        <v/>
      </c>
      <c r="V473" s="28" t="str">
        <f t="shared" si="168"/>
        <v/>
      </c>
      <c r="W473" s="29" t="str">
        <f t="shared" si="169"/>
        <v/>
      </c>
    </row>
    <row r="474" spans="1:23" x14ac:dyDescent="0.25">
      <c r="A474" s="14" t="str">
        <f t="shared" si="154"/>
        <v/>
      </c>
      <c r="B474" s="56" t="str">
        <f t="shared" ca="1" si="155"/>
        <v/>
      </c>
      <c r="C474" s="30" t="str">
        <f t="shared" si="156"/>
        <v/>
      </c>
      <c r="D474" s="10" t="str">
        <f t="shared" si="157"/>
        <v/>
      </c>
      <c r="E474" s="25" t="str">
        <f t="shared" si="170"/>
        <v/>
      </c>
      <c r="F474" s="31" t="str">
        <f t="shared" si="171"/>
        <v/>
      </c>
      <c r="G474" s="31" t="str">
        <f t="shared" si="172"/>
        <v/>
      </c>
      <c r="H474" s="26" t="str">
        <f t="shared" si="173"/>
        <v/>
      </c>
      <c r="I474" s="25" t="str">
        <f t="shared" si="174"/>
        <v/>
      </c>
      <c r="K474" s="27" t="str">
        <f t="shared" si="175"/>
        <v/>
      </c>
      <c r="L474" s="28" t="str">
        <f t="shared" si="158"/>
        <v/>
      </c>
      <c r="M474" s="29" t="str">
        <f t="shared" si="159"/>
        <v/>
      </c>
      <c r="N474" s="28" t="str">
        <f t="shared" si="160"/>
        <v/>
      </c>
      <c r="O474" s="29" t="str">
        <f t="shared" si="161"/>
        <v/>
      </c>
      <c r="P474" s="28" t="str">
        <f t="shared" si="162"/>
        <v/>
      </c>
      <c r="Q474" s="29" t="str">
        <f t="shared" si="163"/>
        <v/>
      </c>
      <c r="R474" s="28" t="str">
        <f t="shared" si="164"/>
        <v/>
      </c>
      <c r="S474" s="29" t="str">
        <f t="shared" si="165"/>
        <v/>
      </c>
      <c r="T474" s="28" t="str">
        <f t="shared" si="166"/>
        <v/>
      </c>
      <c r="U474" s="29" t="str">
        <f t="shared" si="167"/>
        <v/>
      </c>
      <c r="V474" s="28" t="str">
        <f t="shared" si="168"/>
        <v/>
      </c>
      <c r="W474" s="29" t="str">
        <f t="shared" si="169"/>
        <v/>
      </c>
    </row>
    <row r="475" spans="1:23" x14ac:dyDescent="0.25">
      <c r="A475" s="14" t="str">
        <f t="shared" si="154"/>
        <v/>
      </c>
      <c r="B475" s="56" t="str">
        <f t="shared" ca="1" si="155"/>
        <v/>
      </c>
      <c r="C475" s="30" t="str">
        <f t="shared" si="156"/>
        <v/>
      </c>
      <c r="D475" s="10" t="str">
        <f t="shared" si="157"/>
        <v/>
      </c>
      <c r="E475" s="25" t="str">
        <f t="shared" si="170"/>
        <v/>
      </c>
      <c r="F475" s="31" t="str">
        <f t="shared" si="171"/>
        <v/>
      </c>
      <c r="G475" s="31" t="str">
        <f t="shared" si="172"/>
        <v/>
      </c>
      <c r="H475" s="26" t="str">
        <f t="shared" si="173"/>
        <v/>
      </c>
      <c r="I475" s="25" t="str">
        <f t="shared" si="174"/>
        <v/>
      </c>
      <c r="K475" s="27" t="str">
        <f t="shared" si="175"/>
        <v/>
      </c>
      <c r="L475" s="28" t="str">
        <f t="shared" si="158"/>
        <v/>
      </c>
      <c r="M475" s="29" t="str">
        <f t="shared" si="159"/>
        <v/>
      </c>
      <c r="N475" s="28" t="str">
        <f t="shared" si="160"/>
        <v/>
      </c>
      <c r="O475" s="29" t="str">
        <f t="shared" si="161"/>
        <v/>
      </c>
      <c r="P475" s="28" t="str">
        <f t="shared" si="162"/>
        <v/>
      </c>
      <c r="Q475" s="29" t="str">
        <f t="shared" si="163"/>
        <v/>
      </c>
      <c r="R475" s="28" t="str">
        <f t="shared" si="164"/>
        <v/>
      </c>
      <c r="S475" s="29" t="str">
        <f t="shared" si="165"/>
        <v/>
      </c>
      <c r="T475" s="28" t="str">
        <f t="shared" si="166"/>
        <v/>
      </c>
      <c r="U475" s="29" t="str">
        <f t="shared" si="167"/>
        <v/>
      </c>
      <c r="V475" s="28" t="str">
        <f t="shared" si="168"/>
        <v/>
      </c>
      <c r="W475" s="29" t="str">
        <f t="shared" si="169"/>
        <v/>
      </c>
    </row>
    <row r="476" spans="1:23" x14ac:dyDescent="0.25">
      <c r="A476" s="14" t="str">
        <f t="shared" si="154"/>
        <v/>
      </c>
      <c r="B476" s="56" t="str">
        <f t="shared" ca="1" si="155"/>
        <v/>
      </c>
      <c r="C476" s="30" t="str">
        <f t="shared" si="156"/>
        <v/>
      </c>
      <c r="D476" s="10" t="str">
        <f t="shared" si="157"/>
        <v/>
      </c>
      <c r="E476" s="25" t="str">
        <f t="shared" si="170"/>
        <v/>
      </c>
      <c r="F476" s="31" t="str">
        <f t="shared" si="171"/>
        <v/>
      </c>
      <c r="G476" s="31" t="str">
        <f t="shared" si="172"/>
        <v/>
      </c>
      <c r="H476" s="26" t="str">
        <f t="shared" si="173"/>
        <v/>
      </c>
      <c r="I476" s="25" t="str">
        <f t="shared" si="174"/>
        <v/>
      </c>
      <c r="K476" s="27" t="str">
        <f t="shared" si="175"/>
        <v/>
      </c>
      <c r="L476" s="28" t="str">
        <f t="shared" si="158"/>
        <v/>
      </c>
      <c r="M476" s="29" t="str">
        <f t="shared" si="159"/>
        <v/>
      </c>
      <c r="N476" s="28" t="str">
        <f t="shared" si="160"/>
        <v/>
      </c>
      <c r="O476" s="29" t="str">
        <f t="shared" si="161"/>
        <v/>
      </c>
      <c r="P476" s="28" t="str">
        <f t="shared" si="162"/>
        <v/>
      </c>
      <c r="Q476" s="29" t="str">
        <f t="shared" si="163"/>
        <v/>
      </c>
      <c r="R476" s="28" t="str">
        <f t="shared" si="164"/>
        <v/>
      </c>
      <c r="S476" s="29" t="str">
        <f t="shared" si="165"/>
        <v/>
      </c>
      <c r="T476" s="28" t="str">
        <f t="shared" si="166"/>
        <v/>
      </c>
      <c r="U476" s="29" t="str">
        <f t="shared" si="167"/>
        <v/>
      </c>
      <c r="V476" s="28" t="str">
        <f t="shared" si="168"/>
        <v/>
      </c>
      <c r="W476" s="29" t="str">
        <f t="shared" si="169"/>
        <v/>
      </c>
    </row>
    <row r="477" spans="1:23" x14ac:dyDescent="0.25">
      <c r="A477" s="14" t="str">
        <f t="shared" si="154"/>
        <v/>
      </c>
      <c r="B477" s="56" t="str">
        <f t="shared" ca="1" si="155"/>
        <v/>
      </c>
      <c r="C477" s="30" t="str">
        <f t="shared" si="156"/>
        <v/>
      </c>
      <c r="D477" s="10" t="str">
        <f t="shared" si="157"/>
        <v/>
      </c>
      <c r="E477" s="25" t="str">
        <f t="shared" si="170"/>
        <v/>
      </c>
      <c r="F477" s="31" t="str">
        <f t="shared" si="171"/>
        <v/>
      </c>
      <c r="G477" s="31" t="str">
        <f t="shared" si="172"/>
        <v/>
      </c>
      <c r="H477" s="26" t="str">
        <f t="shared" si="173"/>
        <v/>
      </c>
      <c r="I477" s="25" t="str">
        <f t="shared" si="174"/>
        <v/>
      </c>
      <c r="K477" s="27" t="str">
        <f t="shared" si="175"/>
        <v/>
      </c>
      <c r="L477" s="28" t="str">
        <f t="shared" si="158"/>
        <v/>
      </c>
      <c r="M477" s="29" t="str">
        <f t="shared" si="159"/>
        <v/>
      </c>
      <c r="N477" s="28" t="str">
        <f t="shared" si="160"/>
        <v/>
      </c>
      <c r="O477" s="29" t="str">
        <f t="shared" si="161"/>
        <v/>
      </c>
      <c r="P477" s="28" t="str">
        <f t="shared" si="162"/>
        <v/>
      </c>
      <c r="Q477" s="29" t="str">
        <f t="shared" si="163"/>
        <v/>
      </c>
      <c r="R477" s="28" t="str">
        <f t="shared" si="164"/>
        <v/>
      </c>
      <c r="S477" s="29" t="str">
        <f t="shared" si="165"/>
        <v/>
      </c>
      <c r="T477" s="28" t="str">
        <f t="shared" si="166"/>
        <v/>
      </c>
      <c r="U477" s="29" t="str">
        <f t="shared" si="167"/>
        <v/>
      </c>
      <c r="V477" s="28" t="str">
        <f t="shared" si="168"/>
        <v/>
      </c>
      <c r="W477" s="29" t="str">
        <f t="shared" si="169"/>
        <v/>
      </c>
    </row>
    <row r="478" spans="1:23" x14ac:dyDescent="0.25">
      <c r="A478" s="14" t="str">
        <f t="shared" si="154"/>
        <v/>
      </c>
      <c r="B478" s="56" t="str">
        <f t="shared" ca="1" si="155"/>
        <v/>
      </c>
      <c r="C478" s="30" t="str">
        <f t="shared" si="156"/>
        <v/>
      </c>
      <c r="D478" s="10" t="str">
        <f t="shared" si="157"/>
        <v/>
      </c>
      <c r="E478" s="25" t="str">
        <f t="shared" si="170"/>
        <v/>
      </c>
      <c r="F478" s="31" t="str">
        <f t="shared" si="171"/>
        <v/>
      </c>
      <c r="G478" s="31" t="str">
        <f t="shared" si="172"/>
        <v/>
      </c>
      <c r="H478" s="26" t="str">
        <f t="shared" si="173"/>
        <v/>
      </c>
      <c r="I478" s="25" t="str">
        <f t="shared" si="174"/>
        <v/>
      </c>
      <c r="K478" s="27" t="str">
        <f t="shared" si="175"/>
        <v/>
      </c>
      <c r="L478" s="28" t="str">
        <f t="shared" si="158"/>
        <v/>
      </c>
      <c r="M478" s="29" t="str">
        <f t="shared" si="159"/>
        <v/>
      </c>
      <c r="N478" s="28" t="str">
        <f t="shared" si="160"/>
        <v/>
      </c>
      <c r="O478" s="29" t="str">
        <f t="shared" si="161"/>
        <v/>
      </c>
      <c r="P478" s="28" t="str">
        <f t="shared" si="162"/>
        <v/>
      </c>
      <c r="Q478" s="29" t="str">
        <f t="shared" si="163"/>
        <v/>
      </c>
      <c r="R478" s="28" t="str">
        <f t="shared" si="164"/>
        <v/>
      </c>
      <c r="S478" s="29" t="str">
        <f t="shared" si="165"/>
        <v/>
      </c>
      <c r="T478" s="28" t="str">
        <f t="shared" si="166"/>
        <v/>
      </c>
      <c r="U478" s="29" t="str">
        <f t="shared" si="167"/>
        <v/>
      </c>
      <c r="V478" s="28" t="str">
        <f t="shared" si="168"/>
        <v/>
      </c>
      <c r="W478" s="29" t="str">
        <f t="shared" si="169"/>
        <v/>
      </c>
    </row>
    <row r="479" spans="1:23" x14ac:dyDescent="0.25">
      <c r="A479" s="14" t="str">
        <f t="shared" si="154"/>
        <v/>
      </c>
      <c r="B479" s="56" t="str">
        <f t="shared" ca="1" si="155"/>
        <v/>
      </c>
      <c r="C479" s="30" t="str">
        <f t="shared" si="156"/>
        <v/>
      </c>
      <c r="D479" s="10" t="str">
        <f t="shared" si="157"/>
        <v/>
      </c>
      <c r="E479" s="25" t="str">
        <f t="shared" si="170"/>
        <v/>
      </c>
      <c r="F479" s="31" t="str">
        <f t="shared" si="171"/>
        <v/>
      </c>
      <c r="G479" s="31" t="str">
        <f t="shared" si="172"/>
        <v/>
      </c>
      <c r="H479" s="26" t="str">
        <f t="shared" si="173"/>
        <v/>
      </c>
      <c r="I479" s="25" t="str">
        <f t="shared" si="174"/>
        <v/>
      </c>
      <c r="K479" s="27" t="str">
        <f t="shared" si="175"/>
        <v/>
      </c>
      <c r="L479" s="28" t="str">
        <f t="shared" si="158"/>
        <v/>
      </c>
      <c r="M479" s="29" t="str">
        <f t="shared" si="159"/>
        <v/>
      </c>
      <c r="N479" s="28" t="str">
        <f t="shared" si="160"/>
        <v/>
      </c>
      <c r="O479" s="29" t="str">
        <f t="shared" si="161"/>
        <v/>
      </c>
      <c r="P479" s="28" t="str">
        <f t="shared" si="162"/>
        <v/>
      </c>
      <c r="Q479" s="29" t="str">
        <f t="shared" si="163"/>
        <v/>
      </c>
      <c r="R479" s="28" t="str">
        <f t="shared" si="164"/>
        <v/>
      </c>
      <c r="S479" s="29" t="str">
        <f t="shared" si="165"/>
        <v/>
      </c>
      <c r="T479" s="28" t="str">
        <f t="shared" si="166"/>
        <v/>
      </c>
      <c r="U479" s="29" t="str">
        <f t="shared" si="167"/>
        <v/>
      </c>
      <c r="V479" s="28" t="str">
        <f t="shared" si="168"/>
        <v/>
      </c>
      <c r="W479" s="29" t="str">
        <f t="shared" si="169"/>
        <v/>
      </c>
    </row>
    <row r="480" spans="1:23" x14ac:dyDescent="0.25">
      <c r="A480" s="14" t="str">
        <f t="shared" si="154"/>
        <v/>
      </c>
      <c r="B480" s="56" t="str">
        <f t="shared" ca="1" si="155"/>
        <v/>
      </c>
      <c r="C480" s="30" t="str">
        <f t="shared" si="156"/>
        <v/>
      </c>
      <c r="D480" s="10" t="str">
        <f t="shared" si="157"/>
        <v/>
      </c>
      <c r="E480" s="25" t="str">
        <f t="shared" si="170"/>
        <v/>
      </c>
      <c r="F480" s="31" t="str">
        <f t="shared" si="171"/>
        <v/>
      </c>
      <c r="G480" s="31" t="str">
        <f t="shared" si="172"/>
        <v/>
      </c>
      <c r="H480" s="26" t="str">
        <f t="shared" si="173"/>
        <v/>
      </c>
      <c r="I480" s="25" t="str">
        <f t="shared" si="174"/>
        <v/>
      </c>
      <c r="K480" s="27" t="str">
        <f t="shared" si="175"/>
        <v/>
      </c>
      <c r="L480" s="28" t="str">
        <f t="shared" si="158"/>
        <v/>
      </c>
      <c r="M480" s="29" t="str">
        <f t="shared" si="159"/>
        <v/>
      </c>
      <c r="N480" s="28" t="str">
        <f t="shared" si="160"/>
        <v/>
      </c>
      <c r="O480" s="29" t="str">
        <f t="shared" si="161"/>
        <v/>
      </c>
      <c r="P480" s="28" t="str">
        <f t="shared" si="162"/>
        <v/>
      </c>
      <c r="Q480" s="29" t="str">
        <f t="shared" si="163"/>
        <v/>
      </c>
      <c r="R480" s="28" t="str">
        <f t="shared" si="164"/>
        <v/>
      </c>
      <c r="S480" s="29" t="str">
        <f t="shared" si="165"/>
        <v/>
      </c>
      <c r="T480" s="28" t="str">
        <f t="shared" si="166"/>
        <v/>
      </c>
      <c r="U480" s="29" t="str">
        <f t="shared" si="167"/>
        <v/>
      </c>
      <c r="V480" s="28" t="str">
        <f t="shared" si="168"/>
        <v/>
      </c>
      <c r="W480" s="29" t="str">
        <f t="shared" si="169"/>
        <v/>
      </c>
    </row>
    <row r="481" spans="1:23" x14ac:dyDescent="0.25">
      <c r="A481" s="14" t="str">
        <f t="shared" si="154"/>
        <v/>
      </c>
      <c r="B481" s="56" t="str">
        <f t="shared" ca="1" si="155"/>
        <v/>
      </c>
      <c r="C481" s="30" t="str">
        <f t="shared" si="156"/>
        <v/>
      </c>
      <c r="D481" s="10" t="str">
        <f t="shared" si="157"/>
        <v/>
      </c>
      <c r="E481" s="25" t="str">
        <f t="shared" si="170"/>
        <v/>
      </c>
      <c r="F481" s="31" t="str">
        <f t="shared" si="171"/>
        <v/>
      </c>
      <c r="G481" s="31" t="str">
        <f t="shared" si="172"/>
        <v/>
      </c>
      <c r="H481" s="26" t="str">
        <f t="shared" si="173"/>
        <v/>
      </c>
      <c r="I481" s="25" t="str">
        <f t="shared" si="174"/>
        <v/>
      </c>
      <c r="K481" s="27" t="str">
        <f t="shared" si="175"/>
        <v/>
      </c>
      <c r="L481" s="28" t="str">
        <f t="shared" si="158"/>
        <v/>
      </c>
      <c r="M481" s="29" t="str">
        <f t="shared" si="159"/>
        <v/>
      </c>
      <c r="N481" s="28" t="str">
        <f t="shared" si="160"/>
        <v/>
      </c>
      <c r="O481" s="29" t="str">
        <f t="shared" si="161"/>
        <v/>
      </c>
      <c r="P481" s="28" t="str">
        <f t="shared" si="162"/>
        <v/>
      </c>
      <c r="Q481" s="29" t="str">
        <f t="shared" si="163"/>
        <v/>
      </c>
      <c r="R481" s="28" t="str">
        <f t="shared" si="164"/>
        <v/>
      </c>
      <c r="S481" s="29" t="str">
        <f t="shared" si="165"/>
        <v/>
      </c>
      <c r="T481" s="28" t="str">
        <f t="shared" si="166"/>
        <v/>
      </c>
      <c r="U481" s="29" t="str">
        <f t="shared" si="167"/>
        <v/>
      </c>
      <c r="V481" s="28" t="str">
        <f t="shared" si="168"/>
        <v/>
      </c>
      <c r="W481" s="29" t="str">
        <f t="shared" si="169"/>
        <v/>
      </c>
    </row>
    <row r="482" spans="1:23" x14ac:dyDescent="0.25">
      <c r="A482" s="14" t="str">
        <f t="shared" si="154"/>
        <v/>
      </c>
      <c r="B482" s="56" t="str">
        <f t="shared" ca="1" si="155"/>
        <v/>
      </c>
      <c r="C482" s="30" t="str">
        <f t="shared" si="156"/>
        <v/>
      </c>
      <c r="D482" s="10" t="str">
        <f t="shared" si="157"/>
        <v/>
      </c>
      <c r="E482" s="25" t="str">
        <f t="shared" si="170"/>
        <v/>
      </c>
      <c r="F482" s="31" t="str">
        <f t="shared" si="171"/>
        <v/>
      </c>
      <c r="G482" s="31" t="str">
        <f t="shared" si="172"/>
        <v/>
      </c>
      <c r="H482" s="26" t="str">
        <f t="shared" si="173"/>
        <v/>
      </c>
      <c r="I482" s="25" t="str">
        <f t="shared" si="174"/>
        <v/>
      </c>
      <c r="K482" s="27" t="str">
        <f t="shared" si="175"/>
        <v/>
      </c>
      <c r="L482" s="28" t="str">
        <f t="shared" si="158"/>
        <v/>
      </c>
      <c r="M482" s="29" t="str">
        <f t="shared" si="159"/>
        <v/>
      </c>
      <c r="N482" s="28" t="str">
        <f t="shared" si="160"/>
        <v/>
      </c>
      <c r="O482" s="29" t="str">
        <f t="shared" si="161"/>
        <v/>
      </c>
      <c r="P482" s="28" t="str">
        <f t="shared" si="162"/>
        <v/>
      </c>
      <c r="Q482" s="29" t="str">
        <f t="shared" si="163"/>
        <v/>
      </c>
      <c r="R482" s="28" t="str">
        <f t="shared" si="164"/>
        <v/>
      </c>
      <c r="S482" s="29" t="str">
        <f t="shared" si="165"/>
        <v/>
      </c>
      <c r="T482" s="28" t="str">
        <f t="shared" si="166"/>
        <v/>
      </c>
      <c r="U482" s="29" t="str">
        <f t="shared" si="167"/>
        <v/>
      </c>
      <c r="V482" s="28" t="str">
        <f t="shared" si="168"/>
        <v/>
      </c>
      <c r="W482" s="29" t="str">
        <f t="shared" si="169"/>
        <v/>
      </c>
    </row>
    <row r="483" spans="1:23" x14ac:dyDescent="0.25">
      <c r="A483" s="14" t="str">
        <f t="shared" si="154"/>
        <v/>
      </c>
      <c r="B483" s="56" t="str">
        <f t="shared" ca="1" si="155"/>
        <v/>
      </c>
      <c r="C483" s="30" t="str">
        <f t="shared" si="156"/>
        <v/>
      </c>
      <c r="D483" s="10" t="str">
        <f t="shared" si="157"/>
        <v/>
      </c>
      <c r="E483" s="25" t="str">
        <f t="shared" si="170"/>
        <v/>
      </c>
      <c r="F483" s="31" t="str">
        <f t="shared" si="171"/>
        <v/>
      </c>
      <c r="G483" s="31" t="str">
        <f t="shared" si="172"/>
        <v/>
      </c>
      <c r="H483" s="26" t="str">
        <f t="shared" si="173"/>
        <v/>
      </c>
      <c r="I483" s="25" t="str">
        <f t="shared" si="174"/>
        <v/>
      </c>
      <c r="K483" s="27" t="str">
        <f t="shared" si="175"/>
        <v/>
      </c>
      <c r="L483" s="28" t="str">
        <f t="shared" si="158"/>
        <v/>
      </c>
      <c r="M483" s="29" t="str">
        <f t="shared" si="159"/>
        <v/>
      </c>
      <c r="N483" s="28" t="str">
        <f t="shared" si="160"/>
        <v/>
      </c>
      <c r="O483" s="29" t="str">
        <f t="shared" si="161"/>
        <v/>
      </c>
      <c r="P483" s="28" t="str">
        <f t="shared" si="162"/>
        <v/>
      </c>
      <c r="Q483" s="29" t="str">
        <f t="shared" si="163"/>
        <v/>
      </c>
      <c r="R483" s="28" t="str">
        <f t="shared" si="164"/>
        <v/>
      </c>
      <c r="S483" s="29" t="str">
        <f t="shared" si="165"/>
        <v/>
      </c>
      <c r="T483" s="28" t="str">
        <f t="shared" si="166"/>
        <v/>
      </c>
      <c r="U483" s="29" t="str">
        <f t="shared" si="167"/>
        <v/>
      </c>
      <c r="V483" s="28" t="str">
        <f t="shared" si="168"/>
        <v/>
      </c>
      <c r="W483" s="29" t="str">
        <f t="shared" si="169"/>
        <v/>
      </c>
    </row>
    <row r="484" spans="1:23" x14ac:dyDescent="0.25">
      <c r="A484" s="14" t="str">
        <f t="shared" si="154"/>
        <v/>
      </c>
      <c r="B484" s="56" t="str">
        <f t="shared" ca="1" si="155"/>
        <v/>
      </c>
      <c r="C484" s="30" t="str">
        <f t="shared" si="156"/>
        <v/>
      </c>
      <c r="D484" s="10" t="str">
        <f t="shared" si="157"/>
        <v/>
      </c>
      <c r="E484" s="25" t="str">
        <f t="shared" si="170"/>
        <v/>
      </c>
      <c r="F484" s="31" t="str">
        <f t="shared" si="171"/>
        <v/>
      </c>
      <c r="G484" s="31" t="str">
        <f t="shared" si="172"/>
        <v/>
      </c>
      <c r="H484" s="26" t="str">
        <f t="shared" si="173"/>
        <v/>
      </c>
      <c r="I484" s="25" t="str">
        <f t="shared" si="174"/>
        <v/>
      </c>
      <c r="K484" s="27" t="str">
        <f t="shared" si="175"/>
        <v/>
      </c>
      <c r="L484" s="28" t="str">
        <f t="shared" si="158"/>
        <v/>
      </c>
      <c r="M484" s="29" t="str">
        <f t="shared" si="159"/>
        <v/>
      </c>
      <c r="N484" s="28" t="str">
        <f t="shared" si="160"/>
        <v/>
      </c>
      <c r="O484" s="29" t="str">
        <f t="shared" si="161"/>
        <v/>
      </c>
      <c r="P484" s="28" t="str">
        <f t="shared" si="162"/>
        <v/>
      </c>
      <c r="Q484" s="29" t="str">
        <f t="shared" si="163"/>
        <v/>
      </c>
      <c r="R484" s="28" t="str">
        <f t="shared" si="164"/>
        <v/>
      </c>
      <c r="S484" s="29" t="str">
        <f t="shared" si="165"/>
        <v/>
      </c>
      <c r="T484" s="28" t="str">
        <f t="shared" si="166"/>
        <v/>
      </c>
      <c r="U484" s="29" t="str">
        <f t="shared" si="167"/>
        <v/>
      </c>
      <c r="V484" s="28" t="str">
        <f t="shared" si="168"/>
        <v/>
      </c>
      <c r="W484" s="29" t="str">
        <f t="shared" si="169"/>
        <v/>
      </c>
    </row>
    <row r="485" spans="1:23" x14ac:dyDescent="0.25">
      <c r="A485" s="14" t="str">
        <f t="shared" si="154"/>
        <v/>
      </c>
      <c r="B485" s="56" t="str">
        <f t="shared" ca="1" si="155"/>
        <v/>
      </c>
      <c r="C485" s="30" t="str">
        <f t="shared" si="156"/>
        <v/>
      </c>
      <c r="D485" s="10" t="str">
        <f t="shared" si="157"/>
        <v/>
      </c>
      <c r="E485" s="25" t="str">
        <f t="shared" si="170"/>
        <v/>
      </c>
      <c r="F485" s="31" t="str">
        <f t="shared" si="171"/>
        <v/>
      </c>
      <c r="G485" s="31" t="str">
        <f t="shared" si="172"/>
        <v/>
      </c>
      <c r="H485" s="26" t="str">
        <f t="shared" si="173"/>
        <v/>
      </c>
      <c r="I485" s="25" t="str">
        <f t="shared" si="174"/>
        <v/>
      </c>
      <c r="K485" s="27" t="str">
        <f t="shared" si="175"/>
        <v/>
      </c>
      <c r="L485" s="28" t="str">
        <f t="shared" si="158"/>
        <v/>
      </c>
      <c r="M485" s="29" t="str">
        <f t="shared" si="159"/>
        <v/>
      </c>
      <c r="N485" s="28" t="str">
        <f t="shared" si="160"/>
        <v/>
      </c>
      <c r="O485" s="29" t="str">
        <f t="shared" si="161"/>
        <v/>
      </c>
      <c r="P485" s="28" t="str">
        <f t="shared" si="162"/>
        <v/>
      </c>
      <c r="Q485" s="29" t="str">
        <f t="shared" si="163"/>
        <v/>
      </c>
      <c r="R485" s="28" t="str">
        <f t="shared" si="164"/>
        <v/>
      </c>
      <c r="S485" s="29" t="str">
        <f t="shared" si="165"/>
        <v/>
      </c>
      <c r="T485" s="28" t="str">
        <f t="shared" si="166"/>
        <v/>
      </c>
      <c r="U485" s="29" t="str">
        <f t="shared" si="167"/>
        <v/>
      </c>
      <c r="V485" s="28" t="str">
        <f t="shared" si="168"/>
        <v/>
      </c>
      <c r="W485" s="29" t="str">
        <f t="shared" si="169"/>
        <v/>
      </c>
    </row>
    <row r="486" spans="1:23" x14ac:dyDescent="0.25">
      <c r="A486" s="14" t="str">
        <f t="shared" si="154"/>
        <v/>
      </c>
      <c r="B486" s="56" t="str">
        <f t="shared" ca="1" si="155"/>
        <v/>
      </c>
      <c r="C486" s="30" t="str">
        <f t="shared" si="156"/>
        <v/>
      </c>
      <c r="D486" s="10" t="str">
        <f t="shared" si="157"/>
        <v/>
      </c>
      <c r="E486" s="25" t="str">
        <f t="shared" si="170"/>
        <v/>
      </c>
      <c r="F486" s="31" t="str">
        <f t="shared" si="171"/>
        <v/>
      </c>
      <c r="G486" s="31" t="str">
        <f t="shared" si="172"/>
        <v/>
      </c>
      <c r="H486" s="26" t="str">
        <f t="shared" si="173"/>
        <v/>
      </c>
      <c r="I486" s="25" t="str">
        <f t="shared" si="174"/>
        <v/>
      </c>
      <c r="K486" s="27" t="str">
        <f t="shared" si="175"/>
        <v/>
      </c>
      <c r="L486" s="28" t="str">
        <f t="shared" si="158"/>
        <v/>
      </c>
      <c r="M486" s="29" t="str">
        <f t="shared" si="159"/>
        <v/>
      </c>
      <c r="N486" s="28" t="str">
        <f t="shared" si="160"/>
        <v/>
      </c>
      <c r="O486" s="29" t="str">
        <f t="shared" si="161"/>
        <v/>
      </c>
      <c r="P486" s="28" t="str">
        <f t="shared" si="162"/>
        <v/>
      </c>
      <c r="Q486" s="29" t="str">
        <f t="shared" si="163"/>
        <v/>
      </c>
      <c r="R486" s="28" t="str">
        <f t="shared" si="164"/>
        <v/>
      </c>
      <c r="S486" s="29" t="str">
        <f t="shared" si="165"/>
        <v/>
      </c>
      <c r="T486" s="28" t="str">
        <f t="shared" si="166"/>
        <v/>
      </c>
      <c r="U486" s="29" t="str">
        <f t="shared" si="167"/>
        <v/>
      </c>
      <c r="V486" s="28" t="str">
        <f t="shared" si="168"/>
        <v/>
      </c>
      <c r="W486" s="29" t="str">
        <f t="shared" si="169"/>
        <v/>
      </c>
    </row>
    <row r="487" spans="1:23" x14ac:dyDescent="0.25">
      <c r="A487" s="14" t="str">
        <f t="shared" si="154"/>
        <v/>
      </c>
      <c r="B487" s="56" t="str">
        <f t="shared" ca="1" si="155"/>
        <v/>
      </c>
      <c r="C487" s="30" t="str">
        <f t="shared" si="156"/>
        <v/>
      </c>
      <c r="D487" s="10" t="str">
        <f t="shared" si="157"/>
        <v/>
      </c>
      <c r="E487" s="25" t="str">
        <f t="shared" si="170"/>
        <v/>
      </c>
      <c r="F487" s="31" t="str">
        <f t="shared" si="171"/>
        <v/>
      </c>
      <c r="G487" s="31" t="str">
        <f t="shared" si="172"/>
        <v/>
      </c>
      <c r="H487" s="26" t="str">
        <f t="shared" si="173"/>
        <v/>
      </c>
      <c r="I487" s="25" t="str">
        <f t="shared" si="174"/>
        <v/>
      </c>
      <c r="K487" s="27" t="str">
        <f t="shared" si="175"/>
        <v/>
      </c>
      <c r="L487" s="28" t="str">
        <f t="shared" si="158"/>
        <v/>
      </c>
      <c r="M487" s="29" t="str">
        <f t="shared" si="159"/>
        <v/>
      </c>
      <c r="N487" s="28" t="str">
        <f t="shared" si="160"/>
        <v/>
      </c>
      <c r="O487" s="29" t="str">
        <f t="shared" si="161"/>
        <v/>
      </c>
      <c r="P487" s="28" t="str">
        <f t="shared" si="162"/>
        <v/>
      </c>
      <c r="Q487" s="29" t="str">
        <f t="shared" si="163"/>
        <v/>
      </c>
      <c r="R487" s="28" t="str">
        <f t="shared" si="164"/>
        <v/>
      </c>
      <c r="S487" s="29" t="str">
        <f t="shared" si="165"/>
        <v/>
      </c>
      <c r="T487" s="28" t="str">
        <f t="shared" si="166"/>
        <v/>
      </c>
      <c r="U487" s="29" t="str">
        <f t="shared" si="167"/>
        <v/>
      </c>
      <c r="V487" s="28" t="str">
        <f t="shared" si="168"/>
        <v/>
      </c>
      <c r="W487" s="29" t="str">
        <f t="shared" si="169"/>
        <v/>
      </c>
    </row>
    <row r="488" spans="1:23" x14ac:dyDescent="0.25">
      <c r="A488" s="14" t="str">
        <f t="shared" si="154"/>
        <v/>
      </c>
      <c r="B488" s="56" t="str">
        <f t="shared" ca="1" si="155"/>
        <v/>
      </c>
      <c r="C488" s="30" t="str">
        <f t="shared" si="156"/>
        <v/>
      </c>
      <c r="D488" s="10" t="str">
        <f t="shared" si="157"/>
        <v/>
      </c>
      <c r="E488" s="25" t="str">
        <f t="shared" si="170"/>
        <v/>
      </c>
      <c r="F488" s="31" t="str">
        <f t="shared" si="171"/>
        <v/>
      </c>
      <c r="G488" s="31" t="str">
        <f t="shared" si="172"/>
        <v/>
      </c>
      <c r="H488" s="26" t="str">
        <f t="shared" si="173"/>
        <v/>
      </c>
      <c r="I488" s="25" t="str">
        <f t="shared" si="174"/>
        <v/>
      </c>
      <c r="K488" s="27" t="str">
        <f t="shared" si="175"/>
        <v/>
      </c>
      <c r="L488" s="28" t="str">
        <f t="shared" si="158"/>
        <v/>
      </c>
      <c r="M488" s="29" t="str">
        <f t="shared" si="159"/>
        <v/>
      </c>
      <c r="N488" s="28" t="str">
        <f t="shared" si="160"/>
        <v/>
      </c>
      <c r="O488" s="29" t="str">
        <f t="shared" si="161"/>
        <v/>
      </c>
      <c r="P488" s="28" t="str">
        <f t="shared" si="162"/>
        <v/>
      </c>
      <c r="Q488" s="29" t="str">
        <f t="shared" si="163"/>
        <v/>
      </c>
      <c r="R488" s="28" t="str">
        <f t="shared" si="164"/>
        <v/>
      </c>
      <c r="S488" s="29" t="str">
        <f t="shared" si="165"/>
        <v/>
      </c>
      <c r="T488" s="28" t="str">
        <f t="shared" si="166"/>
        <v/>
      </c>
      <c r="U488" s="29" t="str">
        <f t="shared" si="167"/>
        <v/>
      </c>
      <c r="V488" s="28" t="str">
        <f t="shared" si="168"/>
        <v/>
      </c>
      <c r="W488" s="29" t="str">
        <f t="shared" si="169"/>
        <v/>
      </c>
    </row>
    <row r="489" spans="1:23" x14ac:dyDescent="0.25">
      <c r="A489" s="14" t="str">
        <f t="shared" si="154"/>
        <v/>
      </c>
      <c r="B489" s="56" t="str">
        <f t="shared" ca="1" si="155"/>
        <v/>
      </c>
      <c r="C489" s="30" t="str">
        <f t="shared" si="156"/>
        <v/>
      </c>
      <c r="D489" s="10" t="str">
        <f t="shared" si="157"/>
        <v/>
      </c>
      <c r="E489" s="25" t="str">
        <f t="shared" si="170"/>
        <v/>
      </c>
      <c r="F489" s="31" t="str">
        <f t="shared" si="171"/>
        <v/>
      </c>
      <c r="G489" s="31" t="str">
        <f t="shared" si="172"/>
        <v/>
      </c>
      <c r="H489" s="26" t="str">
        <f t="shared" si="173"/>
        <v/>
      </c>
      <c r="I489" s="25" t="str">
        <f t="shared" si="174"/>
        <v/>
      </c>
      <c r="K489" s="27" t="str">
        <f t="shared" si="175"/>
        <v/>
      </c>
      <c r="L489" s="28" t="str">
        <f t="shared" si="158"/>
        <v/>
      </c>
      <c r="M489" s="29" t="str">
        <f t="shared" si="159"/>
        <v/>
      </c>
      <c r="N489" s="28" t="str">
        <f t="shared" si="160"/>
        <v/>
      </c>
      <c r="O489" s="29" t="str">
        <f t="shared" si="161"/>
        <v/>
      </c>
      <c r="P489" s="28" t="str">
        <f t="shared" si="162"/>
        <v/>
      </c>
      <c r="Q489" s="29" t="str">
        <f t="shared" si="163"/>
        <v/>
      </c>
      <c r="R489" s="28" t="str">
        <f t="shared" si="164"/>
        <v/>
      </c>
      <c r="S489" s="29" t="str">
        <f t="shared" si="165"/>
        <v/>
      </c>
      <c r="T489" s="28" t="str">
        <f t="shared" si="166"/>
        <v/>
      </c>
      <c r="U489" s="29" t="str">
        <f t="shared" si="167"/>
        <v/>
      </c>
      <c r="V489" s="28" t="str">
        <f t="shared" si="168"/>
        <v/>
      </c>
      <c r="W489" s="29" t="str">
        <f t="shared" si="169"/>
        <v/>
      </c>
    </row>
    <row r="490" spans="1:23" x14ac:dyDescent="0.25">
      <c r="A490" s="14" t="str">
        <f t="shared" si="154"/>
        <v/>
      </c>
      <c r="B490" s="56" t="str">
        <f t="shared" ca="1" si="155"/>
        <v/>
      </c>
      <c r="C490" s="30" t="str">
        <f t="shared" si="156"/>
        <v/>
      </c>
      <c r="D490" s="10" t="str">
        <f t="shared" si="157"/>
        <v/>
      </c>
      <c r="E490" s="25" t="str">
        <f t="shared" si="170"/>
        <v/>
      </c>
      <c r="F490" s="31" t="str">
        <f t="shared" si="171"/>
        <v/>
      </c>
      <c r="G490" s="31" t="str">
        <f t="shared" si="172"/>
        <v/>
      </c>
      <c r="H490" s="26" t="str">
        <f t="shared" si="173"/>
        <v/>
      </c>
      <c r="I490" s="25" t="str">
        <f t="shared" si="174"/>
        <v/>
      </c>
      <c r="K490" s="27" t="str">
        <f t="shared" si="175"/>
        <v/>
      </c>
      <c r="L490" s="28" t="str">
        <f t="shared" si="158"/>
        <v/>
      </c>
      <c r="M490" s="29" t="str">
        <f t="shared" si="159"/>
        <v/>
      </c>
      <c r="N490" s="28" t="str">
        <f t="shared" si="160"/>
        <v/>
      </c>
      <c r="O490" s="29" t="str">
        <f t="shared" si="161"/>
        <v/>
      </c>
      <c r="P490" s="28" t="str">
        <f t="shared" si="162"/>
        <v/>
      </c>
      <c r="Q490" s="29" t="str">
        <f t="shared" si="163"/>
        <v/>
      </c>
      <c r="R490" s="28" t="str">
        <f t="shared" si="164"/>
        <v/>
      </c>
      <c r="S490" s="29" t="str">
        <f t="shared" si="165"/>
        <v/>
      </c>
      <c r="T490" s="28" t="str">
        <f t="shared" si="166"/>
        <v/>
      </c>
      <c r="U490" s="29" t="str">
        <f t="shared" si="167"/>
        <v/>
      </c>
      <c r="V490" s="28" t="str">
        <f t="shared" si="168"/>
        <v/>
      </c>
      <c r="W490" s="29" t="str">
        <f t="shared" si="169"/>
        <v/>
      </c>
    </row>
    <row r="491" spans="1:23" x14ac:dyDescent="0.25">
      <c r="A491" s="14" t="str">
        <f t="shared" si="154"/>
        <v/>
      </c>
      <c r="B491" s="56" t="str">
        <f t="shared" ca="1" si="155"/>
        <v/>
      </c>
      <c r="C491" s="30" t="str">
        <f t="shared" si="156"/>
        <v/>
      </c>
      <c r="D491" s="10" t="str">
        <f t="shared" si="157"/>
        <v/>
      </c>
      <c r="E491" s="25" t="str">
        <f t="shared" si="170"/>
        <v/>
      </c>
      <c r="F491" s="31" t="str">
        <f t="shared" si="171"/>
        <v/>
      </c>
      <c r="G491" s="31" t="str">
        <f t="shared" si="172"/>
        <v/>
      </c>
      <c r="H491" s="26" t="str">
        <f t="shared" si="173"/>
        <v/>
      </c>
      <c r="I491" s="25" t="str">
        <f t="shared" si="174"/>
        <v/>
      </c>
      <c r="K491" s="27" t="str">
        <f t="shared" si="175"/>
        <v/>
      </c>
      <c r="L491" s="28" t="str">
        <f t="shared" si="158"/>
        <v/>
      </c>
      <c r="M491" s="29" t="str">
        <f t="shared" si="159"/>
        <v/>
      </c>
      <c r="N491" s="28" t="str">
        <f t="shared" si="160"/>
        <v/>
      </c>
      <c r="O491" s="29" t="str">
        <f t="shared" si="161"/>
        <v/>
      </c>
      <c r="P491" s="28" t="str">
        <f t="shared" si="162"/>
        <v/>
      </c>
      <c r="Q491" s="29" t="str">
        <f t="shared" si="163"/>
        <v/>
      </c>
      <c r="R491" s="28" t="str">
        <f t="shared" si="164"/>
        <v/>
      </c>
      <c r="S491" s="29" t="str">
        <f t="shared" si="165"/>
        <v/>
      </c>
      <c r="T491" s="28" t="str">
        <f t="shared" si="166"/>
        <v/>
      </c>
      <c r="U491" s="29" t="str">
        <f t="shared" si="167"/>
        <v/>
      </c>
      <c r="V491" s="28" t="str">
        <f t="shared" si="168"/>
        <v/>
      </c>
      <c r="W491" s="29" t="str">
        <f t="shared" si="169"/>
        <v/>
      </c>
    </row>
    <row r="492" spans="1:23" x14ac:dyDescent="0.25">
      <c r="A492" s="14" t="str">
        <f t="shared" si="154"/>
        <v/>
      </c>
      <c r="B492" s="56" t="str">
        <f t="shared" ca="1" si="155"/>
        <v/>
      </c>
      <c r="C492" s="30" t="str">
        <f t="shared" si="156"/>
        <v/>
      </c>
      <c r="D492" s="10" t="str">
        <f t="shared" si="157"/>
        <v/>
      </c>
      <c r="E492" s="25" t="str">
        <f t="shared" si="170"/>
        <v/>
      </c>
      <c r="F492" s="31" t="str">
        <f t="shared" si="171"/>
        <v/>
      </c>
      <c r="G492" s="31" t="str">
        <f t="shared" si="172"/>
        <v/>
      </c>
      <c r="H492" s="26" t="str">
        <f t="shared" si="173"/>
        <v/>
      </c>
      <c r="I492" s="25" t="str">
        <f t="shared" si="174"/>
        <v/>
      </c>
      <c r="K492" s="27" t="str">
        <f t="shared" si="175"/>
        <v/>
      </c>
      <c r="L492" s="28" t="str">
        <f t="shared" si="158"/>
        <v/>
      </c>
      <c r="M492" s="29" t="str">
        <f t="shared" si="159"/>
        <v/>
      </c>
      <c r="N492" s="28" t="str">
        <f t="shared" si="160"/>
        <v/>
      </c>
      <c r="O492" s="29" t="str">
        <f t="shared" si="161"/>
        <v/>
      </c>
      <c r="P492" s="28" t="str">
        <f t="shared" si="162"/>
        <v/>
      </c>
      <c r="Q492" s="29" t="str">
        <f t="shared" si="163"/>
        <v/>
      </c>
      <c r="R492" s="28" t="str">
        <f t="shared" si="164"/>
        <v/>
      </c>
      <c r="S492" s="29" t="str">
        <f t="shared" si="165"/>
        <v/>
      </c>
      <c r="T492" s="28" t="str">
        <f t="shared" si="166"/>
        <v/>
      </c>
      <c r="U492" s="29" t="str">
        <f t="shared" si="167"/>
        <v/>
      </c>
      <c r="V492" s="28" t="str">
        <f t="shared" si="168"/>
        <v/>
      </c>
      <c r="W492" s="29" t="str">
        <f t="shared" si="169"/>
        <v/>
      </c>
    </row>
    <row r="493" spans="1:23" x14ac:dyDescent="0.25">
      <c r="A493" s="14" t="str">
        <f t="shared" si="154"/>
        <v/>
      </c>
      <c r="B493" s="56" t="str">
        <f t="shared" ca="1" si="155"/>
        <v/>
      </c>
      <c r="C493" s="30" t="str">
        <f t="shared" si="156"/>
        <v/>
      </c>
      <c r="D493" s="10" t="str">
        <f t="shared" si="157"/>
        <v/>
      </c>
      <c r="E493" s="25" t="str">
        <f t="shared" si="170"/>
        <v/>
      </c>
      <c r="F493" s="31" t="str">
        <f t="shared" si="171"/>
        <v/>
      </c>
      <c r="G493" s="31" t="str">
        <f t="shared" si="172"/>
        <v/>
      </c>
      <c r="H493" s="26" t="str">
        <f t="shared" si="173"/>
        <v/>
      </c>
      <c r="I493" s="25" t="str">
        <f t="shared" si="174"/>
        <v/>
      </c>
      <c r="K493" s="27" t="str">
        <f t="shared" si="175"/>
        <v/>
      </c>
      <c r="L493" s="28" t="str">
        <f t="shared" si="158"/>
        <v/>
      </c>
      <c r="M493" s="29" t="str">
        <f t="shared" si="159"/>
        <v/>
      </c>
      <c r="N493" s="28" t="str">
        <f t="shared" si="160"/>
        <v/>
      </c>
      <c r="O493" s="29" t="str">
        <f t="shared" si="161"/>
        <v/>
      </c>
      <c r="P493" s="28" t="str">
        <f t="shared" si="162"/>
        <v/>
      </c>
      <c r="Q493" s="29" t="str">
        <f t="shared" si="163"/>
        <v/>
      </c>
      <c r="R493" s="28" t="str">
        <f t="shared" si="164"/>
        <v/>
      </c>
      <c r="S493" s="29" t="str">
        <f t="shared" si="165"/>
        <v/>
      </c>
      <c r="T493" s="28" t="str">
        <f t="shared" si="166"/>
        <v/>
      </c>
      <c r="U493" s="29" t="str">
        <f t="shared" si="167"/>
        <v/>
      </c>
      <c r="V493" s="28" t="str">
        <f t="shared" si="168"/>
        <v/>
      </c>
      <c r="W493" s="29" t="str">
        <f t="shared" si="169"/>
        <v/>
      </c>
    </row>
    <row r="494" spans="1:23" x14ac:dyDescent="0.25">
      <c r="A494" s="14" t="str">
        <f t="shared" si="154"/>
        <v/>
      </c>
      <c r="B494" s="56" t="str">
        <f t="shared" ca="1" si="155"/>
        <v/>
      </c>
      <c r="C494" s="30" t="str">
        <f t="shared" si="156"/>
        <v/>
      </c>
      <c r="D494" s="10" t="str">
        <f t="shared" si="157"/>
        <v/>
      </c>
      <c r="E494" s="25" t="str">
        <f t="shared" si="170"/>
        <v/>
      </c>
      <c r="F494" s="31" t="str">
        <f t="shared" si="171"/>
        <v/>
      </c>
      <c r="G494" s="31" t="str">
        <f t="shared" si="172"/>
        <v/>
      </c>
      <c r="H494" s="26" t="str">
        <f t="shared" si="173"/>
        <v/>
      </c>
      <c r="I494" s="25" t="str">
        <f t="shared" si="174"/>
        <v/>
      </c>
      <c r="K494" s="27" t="str">
        <f t="shared" si="175"/>
        <v/>
      </c>
      <c r="L494" s="28" t="str">
        <f t="shared" si="158"/>
        <v/>
      </c>
      <c r="M494" s="29" t="str">
        <f t="shared" si="159"/>
        <v/>
      </c>
      <c r="N494" s="28" t="str">
        <f t="shared" si="160"/>
        <v/>
      </c>
      <c r="O494" s="29" t="str">
        <f t="shared" si="161"/>
        <v/>
      </c>
      <c r="P494" s="28" t="str">
        <f t="shared" si="162"/>
        <v/>
      </c>
      <c r="Q494" s="29" t="str">
        <f t="shared" si="163"/>
        <v/>
      </c>
      <c r="R494" s="28" t="str">
        <f t="shared" si="164"/>
        <v/>
      </c>
      <c r="S494" s="29" t="str">
        <f t="shared" si="165"/>
        <v/>
      </c>
      <c r="T494" s="28" t="str">
        <f t="shared" si="166"/>
        <v/>
      </c>
      <c r="U494" s="29" t="str">
        <f t="shared" si="167"/>
        <v/>
      </c>
      <c r="V494" s="28" t="str">
        <f t="shared" si="168"/>
        <v/>
      </c>
      <c r="W494" s="29" t="str">
        <f t="shared" si="169"/>
        <v/>
      </c>
    </row>
    <row r="495" spans="1:23" x14ac:dyDescent="0.25">
      <c r="A495" s="14" t="str">
        <f t="shared" si="154"/>
        <v/>
      </c>
      <c r="B495" s="56" t="str">
        <f t="shared" ca="1" si="155"/>
        <v/>
      </c>
      <c r="C495" s="30" t="str">
        <f t="shared" si="156"/>
        <v/>
      </c>
      <c r="D495" s="10" t="str">
        <f t="shared" si="157"/>
        <v/>
      </c>
      <c r="E495" s="25" t="str">
        <f t="shared" si="170"/>
        <v/>
      </c>
      <c r="F495" s="31" t="str">
        <f t="shared" si="171"/>
        <v/>
      </c>
      <c r="G495" s="31" t="str">
        <f t="shared" si="172"/>
        <v/>
      </c>
      <c r="H495" s="26" t="str">
        <f t="shared" si="173"/>
        <v/>
      </c>
      <c r="I495" s="25" t="str">
        <f t="shared" si="174"/>
        <v/>
      </c>
      <c r="K495" s="27" t="str">
        <f t="shared" si="175"/>
        <v/>
      </c>
      <c r="L495" s="28" t="str">
        <f t="shared" si="158"/>
        <v/>
      </c>
      <c r="M495" s="29" t="str">
        <f t="shared" si="159"/>
        <v/>
      </c>
      <c r="N495" s="28" t="str">
        <f t="shared" si="160"/>
        <v/>
      </c>
      <c r="O495" s="29" t="str">
        <f t="shared" si="161"/>
        <v/>
      </c>
      <c r="P495" s="28" t="str">
        <f t="shared" si="162"/>
        <v/>
      </c>
      <c r="Q495" s="29" t="str">
        <f t="shared" si="163"/>
        <v/>
      </c>
      <c r="R495" s="28" t="str">
        <f t="shared" si="164"/>
        <v/>
      </c>
      <c r="S495" s="29" t="str">
        <f t="shared" si="165"/>
        <v/>
      </c>
      <c r="T495" s="28" t="str">
        <f t="shared" si="166"/>
        <v/>
      </c>
      <c r="U495" s="29" t="str">
        <f t="shared" si="167"/>
        <v/>
      </c>
      <c r="V495" s="28" t="str">
        <f t="shared" si="168"/>
        <v/>
      </c>
      <c r="W495" s="29" t="str">
        <f t="shared" si="169"/>
        <v/>
      </c>
    </row>
    <row r="496" spans="1:23" x14ac:dyDescent="0.25">
      <c r="A496" s="14" t="str">
        <f t="shared" si="154"/>
        <v/>
      </c>
      <c r="B496" s="56" t="str">
        <f t="shared" ca="1" si="155"/>
        <v/>
      </c>
      <c r="C496" s="30" t="str">
        <f t="shared" si="156"/>
        <v/>
      </c>
      <c r="D496" s="10" t="str">
        <f t="shared" si="157"/>
        <v/>
      </c>
      <c r="E496" s="25" t="str">
        <f t="shared" si="170"/>
        <v/>
      </c>
      <c r="F496" s="31" t="str">
        <f t="shared" si="171"/>
        <v/>
      </c>
      <c r="G496" s="31" t="str">
        <f t="shared" si="172"/>
        <v/>
      </c>
      <c r="H496" s="26" t="str">
        <f t="shared" si="173"/>
        <v/>
      </c>
      <c r="I496" s="25" t="str">
        <f t="shared" si="174"/>
        <v/>
      </c>
      <c r="K496" s="27" t="str">
        <f t="shared" si="175"/>
        <v/>
      </c>
      <c r="L496" s="28" t="str">
        <f t="shared" si="158"/>
        <v/>
      </c>
      <c r="M496" s="29" t="str">
        <f t="shared" si="159"/>
        <v/>
      </c>
      <c r="N496" s="28" t="str">
        <f t="shared" si="160"/>
        <v/>
      </c>
      <c r="O496" s="29" t="str">
        <f t="shared" si="161"/>
        <v/>
      </c>
      <c r="P496" s="28" t="str">
        <f t="shared" si="162"/>
        <v/>
      </c>
      <c r="Q496" s="29" t="str">
        <f t="shared" si="163"/>
        <v/>
      </c>
      <c r="R496" s="28" t="str">
        <f t="shared" si="164"/>
        <v/>
      </c>
      <c r="S496" s="29" t="str">
        <f t="shared" si="165"/>
        <v/>
      </c>
      <c r="T496" s="28" t="str">
        <f t="shared" si="166"/>
        <v/>
      </c>
      <c r="U496" s="29" t="str">
        <f t="shared" si="167"/>
        <v/>
      </c>
      <c r="V496" s="28" t="str">
        <f t="shared" si="168"/>
        <v/>
      </c>
      <c r="W496" s="29" t="str">
        <f t="shared" si="169"/>
        <v/>
      </c>
    </row>
    <row r="497" spans="1:23" x14ac:dyDescent="0.25">
      <c r="A497" s="14" t="str">
        <f t="shared" si="154"/>
        <v/>
      </c>
      <c r="B497" s="56" t="str">
        <f t="shared" ca="1" si="155"/>
        <v/>
      </c>
      <c r="C497" s="30" t="str">
        <f t="shared" si="156"/>
        <v/>
      </c>
      <c r="D497" s="10" t="str">
        <f t="shared" si="157"/>
        <v/>
      </c>
      <c r="E497" s="25" t="str">
        <f t="shared" si="170"/>
        <v/>
      </c>
      <c r="F497" s="31" t="str">
        <f t="shared" si="171"/>
        <v/>
      </c>
      <c r="G497" s="31" t="str">
        <f t="shared" si="172"/>
        <v/>
      </c>
      <c r="H497" s="26" t="str">
        <f t="shared" si="173"/>
        <v/>
      </c>
      <c r="I497" s="25" t="str">
        <f t="shared" si="174"/>
        <v/>
      </c>
      <c r="K497" s="27" t="str">
        <f t="shared" si="175"/>
        <v/>
      </c>
      <c r="L497" s="28" t="str">
        <f t="shared" si="158"/>
        <v/>
      </c>
      <c r="M497" s="29" t="str">
        <f t="shared" si="159"/>
        <v/>
      </c>
      <c r="N497" s="28" t="str">
        <f t="shared" si="160"/>
        <v/>
      </c>
      <c r="O497" s="29" t="str">
        <f t="shared" si="161"/>
        <v/>
      </c>
      <c r="P497" s="28" t="str">
        <f t="shared" si="162"/>
        <v/>
      </c>
      <c r="Q497" s="29" t="str">
        <f t="shared" si="163"/>
        <v/>
      </c>
      <c r="R497" s="28" t="str">
        <f t="shared" si="164"/>
        <v/>
      </c>
      <c r="S497" s="29" t="str">
        <f t="shared" si="165"/>
        <v/>
      </c>
      <c r="T497" s="28" t="str">
        <f t="shared" si="166"/>
        <v/>
      </c>
      <c r="U497" s="29" t="str">
        <f t="shared" si="167"/>
        <v/>
      </c>
      <c r="V497" s="28" t="str">
        <f t="shared" si="168"/>
        <v/>
      </c>
      <c r="W497" s="29" t="str">
        <f t="shared" si="169"/>
        <v/>
      </c>
    </row>
    <row r="498" spans="1:23" x14ac:dyDescent="0.25">
      <c r="A498" s="14" t="str">
        <f t="shared" si="154"/>
        <v/>
      </c>
      <c r="B498" s="56" t="str">
        <f t="shared" ca="1" si="155"/>
        <v/>
      </c>
      <c r="C498" s="30" t="str">
        <f t="shared" si="156"/>
        <v/>
      </c>
      <c r="D498" s="10" t="str">
        <f t="shared" si="157"/>
        <v/>
      </c>
      <c r="E498" s="25" t="str">
        <f t="shared" si="170"/>
        <v/>
      </c>
      <c r="F498" s="31" t="str">
        <f t="shared" si="171"/>
        <v/>
      </c>
      <c r="G498" s="31" t="str">
        <f t="shared" si="172"/>
        <v/>
      </c>
      <c r="H498" s="26" t="str">
        <f t="shared" si="173"/>
        <v/>
      </c>
      <c r="I498" s="25" t="str">
        <f t="shared" si="174"/>
        <v/>
      </c>
      <c r="K498" s="27" t="str">
        <f t="shared" si="175"/>
        <v/>
      </c>
      <c r="L498" s="28" t="str">
        <f t="shared" si="158"/>
        <v/>
      </c>
      <c r="M498" s="29" t="str">
        <f t="shared" si="159"/>
        <v/>
      </c>
      <c r="N498" s="28" t="str">
        <f t="shared" si="160"/>
        <v/>
      </c>
      <c r="O498" s="29" t="str">
        <f t="shared" si="161"/>
        <v/>
      </c>
      <c r="P498" s="28" t="str">
        <f t="shared" si="162"/>
        <v/>
      </c>
      <c r="Q498" s="29" t="str">
        <f t="shared" si="163"/>
        <v/>
      </c>
      <c r="R498" s="28" t="str">
        <f t="shared" si="164"/>
        <v/>
      </c>
      <c r="S498" s="29" t="str">
        <f t="shared" si="165"/>
        <v/>
      </c>
      <c r="T498" s="28" t="str">
        <f t="shared" si="166"/>
        <v/>
      </c>
      <c r="U498" s="29" t="str">
        <f t="shared" si="167"/>
        <v/>
      </c>
      <c r="V498" s="28" t="str">
        <f t="shared" si="168"/>
        <v/>
      </c>
      <c r="W498" s="29" t="str">
        <f t="shared" si="169"/>
        <v/>
      </c>
    </row>
    <row r="499" spans="1:23" x14ac:dyDescent="0.25">
      <c r="A499" s="14" t="str">
        <f t="shared" si="154"/>
        <v/>
      </c>
      <c r="B499" s="56" t="str">
        <f t="shared" ca="1" si="155"/>
        <v/>
      </c>
      <c r="C499" s="30" t="str">
        <f t="shared" si="156"/>
        <v/>
      </c>
      <c r="D499" s="10" t="str">
        <f t="shared" si="157"/>
        <v/>
      </c>
      <c r="E499" s="25" t="str">
        <f t="shared" si="170"/>
        <v/>
      </c>
      <c r="F499" s="31" t="str">
        <f t="shared" si="171"/>
        <v/>
      </c>
      <c r="G499" s="31" t="str">
        <f t="shared" si="172"/>
        <v/>
      </c>
      <c r="H499" s="26" t="str">
        <f t="shared" si="173"/>
        <v/>
      </c>
      <c r="I499" s="25" t="str">
        <f t="shared" si="174"/>
        <v/>
      </c>
      <c r="K499" s="27" t="str">
        <f t="shared" si="175"/>
        <v/>
      </c>
      <c r="L499" s="28" t="str">
        <f t="shared" si="158"/>
        <v/>
      </c>
      <c r="M499" s="29" t="str">
        <f t="shared" si="159"/>
        <v/>
      </c>
      <c r="N499" s="28" t="str">
        <f t="shared" si="160"/>
        <v/>
      </c>
      <c r="O499" s="29" t="str">
        <f t="shared" si="161"/>
        <v/>
      </c>
      <c r="P499" s="28" t="str">
        <f t="shared" si="162"/>
        <v/>
      </c>
      <c r="Q499" s="29" t="str">
        <f t="shared" si="163"/>
        <v/>
      </c>
      <c r="R499" s="28" t="str">
        <f t="shared" si="164"/>
        <v/>
      </c>
      <c r="S499" s="29" t="str">
        <f t="shared" si="165"/>
        <v/>
      </c>
      <c r="T499" s="28" t="str">
        <f t="shared" si="166"/>
        <v/>
      </c>
      <c r="U499" s="29" t="str">
        <f t="shared" si="167"/>
        <v/>
      </c>
      <c r="V499" s="28" t="str">
        <f t="shared" si="168"/>
        <v/>
      </c>
      <c r="W499" s="29" t="str">
        <f t="shared" si="169"/>
        <v/>
      </c>
    </row>
    <row r="500" spans="1:23" x14ac:dyDescent="0.25">
      <c r="A500" s="14" t="str">
        <f t="shared" si="154"/>
        <v/>
      </c>
      <c r="B500" s="56" t="str">
        <f t="shared" ca="1" si="155"/>
        <v/>
      </c>
      <c r="C500" s="30" t="str">
        <f t="shared" si="156"/>
        <v/>
      </c>
      <c r="D500" s="10" t="str">
        <f t="shared" si="157"/>
        <v/>
      </c>
      <c r="E500" s="25" t="str">
        <f t="shared" si="170"/>
        <v/>
      </c>
      <c r="F500" s="31" t="str">
        <f t="shared" si="171"/>
        <v/>
      </c>
      <c r="G500" s="31" t="str">
        <f t="shared" si="172"/>
        <v/>
      </c>
      <c r="H500" s="26" t="str">
        <f t="shared" si="173"/>
        <v/>
      </c>
      <c r="I500" s="25" t="str">
        <f t="shared" si="174"/>
        <v/>
      </c>
      <c r="K500" s="27" t="str">
        <f t="shared" si="175"/>
        <v/>
      </c>
      <c r="L500" s="28" t="str">
        <f t="shared" si="158"/>
        <v/>
      </c>
      <c r="M500" s="29" t="str">
        <f t="shared" si="159"/>
        <v/>
      </c>
      <c r="N500" s="28" t="str">
        <f t="shared" si="160"/>
        <v/>
      </c>
      <c r="O500" s="29" t="str">
        <f t="shared" si="161"/>
        <v/>
      </c>
      <c r="P500" s="28" t="str">
        <f t="shared" si="162"/>
        <v/>
      </c>
      <c r="Q500" s="29" t="str">
        <f t="shared" si="163"/>
        <v/>
      </c>
      <c r="R500" s="28" t="str">
        <f t="shared" si="164"/>
        <v/>
      </c>
      <c r="S500" s="29" t="str">
        <f t="shared" si="165"/>
        <v/>
      </c>
      <c r="T500" s="28" t="str">
        <f t="shared" si="166"/>
        <v/>
      </c>
      <c r="U500" s="29" t="str">
        <f t="shared" si="167"/>
        <v/>
      </c>
      <c r="V500" s="28" t="str">
        <f t="shared" si="168"/>
        <v/>
      </c>
      <c r="W500" s="29" t="str">
        <f t="shared" si="169"/>
        <v/>
      </c>
    </row>
    <row r="501" spans="1:23" x14ac:dyDescent="0.25">
      <c r="A501" s="14" t="str">
        <f t="shared" si="154"/>
        <v/>
      </c>
      <c r="B501" s="56" t="str">
        <f t="shared" ca="1" si="155"/>
        <v/>
      </c>
      <c r="C501" s="30" t="str">
        <f t="shared" si="156"/>
        <v/>
      </c>
      <c r="D501" s="10" t="str">
        <f t="shared" si="157"/>
        <v/>
      </c>
      <c r="E501" s="25" t="str">
        <f t="shared" si="170"/>
        <v/>
      </c>
      <c r="F501" s="31" t="str">
        <f t="shared" si="171"/>
        <v/>
      </c>
      <c r="G501" s="31" t="str">
        <f t="shared" si="172"/>
        <v/>
      </c>
      <c r="H501" s="26" t="str">
        <f t="shared" si="173"/>
        <v/>
      </c>
      <c r="I501" s="25" t="str">
        <f t="shared" si="174"/>
        <v/>
      </c>
      <c r="K501" s="27" t="str">
        <f t="shared" si="175"/>
        <v/>
      </c>
      <c r="L501" s="28" t="str">
        <f t="shared" si="158"/>
        <v/>
      </c>
      <c r="M501" s="29" t="str">
        <f t="shared" si="159"/>
        <v/>
      </c>
      <c r="N501" s="28" t="str">
        <f t="shared" si="160"/>
        <v/>
      </c>
      <c r="O501" s="29" t="str">
        <f t="shared" si="161"/>
        <v/>
      </c>
      <c r="P501" s="28" t="str">
        <f t="shared" si="162"/>
        <v/>
      </c>
      <c r="Q501" s="29" t="str">
        <f t="shared" si="163"/>
        <v/>
      </c>
      <c r="R501" s="28" t="str">
        <f t="shared" si="164"/>
        <v/>
      </c>
      <c r="S501" s="29" t="str">
        <f t="shared" si="165"/>
        <v/>
      </c>
      <c r="T501" s="28" t="str">
        <f t="shared" si="166"/>
        <v/>
      </c>
      <c r="U501" s="29" t="str">
        <f t="shared" si="167"/>
        <v/>
      </c>
      <c r="V501" s="28" t="str">
        <f t="shared" si="168"/>
        <v/>
      </c>
      <c r="W501" s="29" t="str">
        <f t="shared" si="169"/>
        <v/>
      </c>
    </row>
    <row r="502" spans="1:23" x14ac:dyDescent="0.25">
      <c r="A502" s="14" t="str">
        <f t="shared" si="154"/>
        <v/>
      </c>
      <c r="B502" s="56" t="str">
        <f t="shared" ca="1" si="155"/>
        <v/>
      </c>
      <c r="C502" s="30" t="str">
        <f t="shared" si="156"/>
        <v/>
      </c>
      <c r="D502" s="10" t="str">
        <f t="shared" si="157"/>
        <v/>
      </c>
      <c r="E502" s="25" t="str">
        <f t="shared" si="170"/>
        <v/>
      </c>
      <c r="F502" s="31" t="str">
        <f t="shared" si="171"/>
        <v/>
      </c>
      <c r="G502" s="31" t="str">
        <f t="shared" si="172"/>
        <v/>
      </c>
      <c r="H502" s="26" t="str">
        <f t="shared" si="173"/>
        <v/>
      </c>
      <c r="I502" s="25" t="str">
        <f t="shared" si="174"/>
        <v/>
      </c>
      <c r="K502" s="27" t="str">
        <f t="shared" si="175"/>
        <v/>
      </c>
      <c r="L502" s="28" t="str">
        <f t="shared" si="158"/>
        <v/>
      </c>
      <c r="M502" s="29" t="str">
        <f t="shared" si="159"/>
        <v/>
      </c>
      <c r="N502" s="28" t="str">
        <f t="shared" si="160"/>
        <v/>
      </c>
      <c r="O502" s="29" t="str">
        <f t="shared" si="161"/>
        <v/>
      </c>
      <c r="P502" s="28" t="str">
        <f t="shared" si="162"/>
        <v/>
      </c>
      <c r="Q502" s="29" t="str">
        <f t="shared" si="163"/>
        <v/>
      </c>
      <c r="R502" s="28" t="str">
        <f t="shared" si="164"/>
        <v/>
      </c>
      <c r="S502" s="29" t="str">
        <f t="shared" si="165"/>
        <v/>
      </c>
      <c r="T502" s="28" t="str">
        <f t="shared" si="166"/>
        <v/>
      </c>
      <c r="U502" s="29" t="str">
        <f t="shared" si="167"/>
        <v/>
      </c>
      <c r="V502" s="28" t="str">
        <f t="shared" si="168"/>
        <v/>
      </c>
      <c r="W502" s="29" t="str">
        <f t="shared" si="169"/>
        <v/>
      </c>
    </row>
    <row r="503" spans="1:23" x14ac:dyDescent="0.25">
      <c r="A503" s="14" t="str">
        <f t="shared" si="154"/>
        <v/>
      </c>
      <c r="B503" s="56" t="str">
        <f t="shared" ca="1" si="155"/>
        <v/>
      </c>
      <c r="C503" s="30" t="str">
        <f t="shared" si="156"/>
        <v/>
      </c>
      <c r="D503" s="10" t="str">
        <f t="shared" si="157"/>
        <v/>
      </c>
      <c r="E503" s="25" t="str">
        <f t="shared" si="170"/>
        <v/>
      </c>
      <c r="F503" s="31" t="str">
        <f t="shared" si="171"/>
        <v/>
      </c>
      <c r="G503" s="31" t="str">
        <f t="shared" si="172"/>
        <v/>
      </c>
      <c r="H503" s="26" t="str">
        <f t="shared" si="173"/>
        <v/>
      </c>
      <c r="I503" s="25" t="str">
        <f t="shared" si="174"/>
        <v/>
      </c>
      <c r="K503" s="27" t="str">
        <f t="shared" si="175"/>
        <v/>
      </c>
      <c r="L503" s="28" t="str">
        <f t="shared" si="158"/>
        <v/>
      </c>
      <c r="M503" s="29" t="str">
        <f t="shared" si="159"/>
        <v/>
      </c>
      <c r="N503" s="28" t="str">
        <f t="shared" si="160"/>
        <v/>
      </c>
      <c r="O503" s="29" t="str">
        <f t="shared" si="161"/>
        <v/>
      </c>
      <c r="P503" s="28" t="str">
        <f t="shared" si="162"/>
        <v/>
      </c>
      <c r="Q503" s="29" t="str">
        <f t="shared" si="163"/>
        <v/>
      </c>
      <c r="R503" s="28" t="str">
        <f t="shared" si="164"/>
        <v/>
      </c>
      <c r="S503" s="29" t="str">
        <f t="shared" si="165"/>
        <v/>
      </c>
      <c r="T503" s="28" t="str">
        <f t="shared" si="166"/>
        <v/>
      </c>
      <c r="U503" s="29" t="str">
        <f t="shared" si="167"/>
        <v/>
      </c>
      <c r="V503" s="28" t="str">
        <f t="shared" si="168"/>
        <v/>
      </c>
      <c r="W503" s="29" t="str">
        <f t="shared" si="169"/>
        <v/>
      </c>
    </row>
    <row r="504" spans="1:23" x14ac:dyDescent="0.25">
      <c r="A504" s="14" t="str">
        <f t="shared" si="154"/>
        <v/>
      </c>
      <c r="B504" s="56" t="str">
        <f t="shared" ca="1" si="155"/>
        <v/>
      </c>
      <c r="C504" s="30" t="str">
        <f t="shared" si="156"/>
        <v/>
      </c>
      <c r="D504" s="10" t="str">
        <f t="shared" si="157"/>
        <v/>
      </c>
      <c r="E504" s="25" t="str">
        <f t="shared" si="170"/>
        <v/>
      </c>
      <c r="F504" s="31" t="str">
        <f t="shared" si="171"/>
        <v/>
      </c>
      <c r="G504" s="31" t="str">
        <f t="shared" si="172"/>
        <v/>
      </c>
      <c r="H504" s="26" t="str">
        <f t="shared" si="173"/>
        <v/>
      </c>
      <c r="I504" s="25" t="str">
        <f t="shared" si="174"/>
        <v/>
      </c>
      <c r="K504" s="27" t="str">
        <f t="shared" si="175"/>
        <v/>
      </c>
      <c r="L504" s="28" t="str">
        <f t="shared" si="158"/>
        <v/>
      </c>
      <c r="M504" s="29" t="str">
        <f t="shared" si="159"/>
        <v/>
      </c>
      <c r="N504" s="28" t="str">
        <f t="shared" si="160"/>
        <v/>
      </c>
      <c r="O504" s="29" t="str">
        <f t="shared" si="161"/>
        <v/>
      </c>
      <c r="P504" s="28" t="str">
        <f t="shared" si="162"/>
        <v/>
      </c>
      <c r="Q504" s="29" t="str">
        <f t="shared" si="163"/>
        <v/>
      </c>
      <c r="R504" s="28" t="str">
        <f t="shared" si="164"/>
        <v/>
      </c>
      <c r="S504" s="29" t="str">
        <f t="shared" si="165"/>
        <v/>
      </c>
      <c r="T504" s="28" t="str">
        <f t="shared" si="166"/>
        <v/>
      </c>
      <c r="U504" s="29" t="str">
        <f t="shared" si="167"/>
        <v/>
      </c>
      <c r="V504" s="28" t="str">
        <f t="shared" si="168"/>
        <v/>
      </c>
      <c r="W504" s="29" t="str">
        <f t="shared" si="169"/>
        <v/>
      </c>
    </row>
    <row r="505" spans="1:23" x14ac:dyDescent="0.25">
      <c r="A505" s="14" t="str">
        <f t="shared" si="154"/>
        <v/>
      </c>
      <c r="B505" s="56" t="str">
        <f t="shared" ca="1" si="155"/>
        <v/>
      </c>
      <c r="C505" s="30" t="str">
        <f t="shared" si="156"/>
        <v/>
      </c>
      <c r="D505" s="10" t="str">
        <f t="shared" si="157"/>
        <v/>
      </c>
      <c r="E505" s="25" t="str">
        <f t="shared" si="170"/>
        <v/>
      </c>
      <c r="F505" s="31" t="str">
        <f t="shared" si="171"/>
        <v/>
      </c>
      <c r="G505" s="31" t="str">
        <f t="shared" si="172"/>
        <v/>
      </c>
      <c r="H505" s="26" t="str">
        <f t="shared" si="173"/>
        <v/>
      </c>
      <c r="I505" s="25" t="str">
        <f t="shared" si="174"/>
        <v/>
      </c>
      <c r="K505" s="27" t="str">
        <f t="shared" si="175"/>
        <v/>
      </c>
      <c r="L505" s="28" t="str">
        <f t="shared" si="158"/>
        <v/>
      </c>
      <c r="M505" s="29" t="str">
        <f t="shared" si="159"/>
        <v/>
      </c>
      <c r="N505" s="28" t="str">
        <f t="shared" si="160"/>
        <v/>
      </c>
      <c r="O505" s="29" t="str">
        <f t="shared" si="161"/>
        <v/>
      </c>
      <c r="P505" s="28" t="str">
        <f t="shared" si="162"/>
        <v/>
      </c>
      <c r="Q505" s="29" t="str">
        <f t="shared" si="163"/>
        <v/>
      </c>
      <c r="R505" s="28" t="str">
        <f t="shared" si="164"/>
        <v/>
      </c>
      <c r="S505" s="29" t="str">
        <f t="shared" si="165"/>
        <v/>
      </c>
      <c r="T505" s="28" t="str">
        <f t="shared" si="166"/>
        <v/>
      </c>
      <c r="U505" s="29" t="str">
        <f t="shared" si="167"/>
        <v/>
      </c>
      <c r="V505" s="28" t="str">
        <f t="shared" si="168"/>
        <v/>
      </c>
      <c r="W505" s="29" t="str">
        <f t="shared" si="169"/>
        <v/>
      </c>
    </row>
    <row r="506" spans="1:23" x14ac:dyDescent="0.25">
      <c r="A506" s="14" t="str">
        <f t="shared" si="154"/>
        <v/>
      </c>
      <c r="B506" s="56" t="str">
        <f t="shared" ca="1" si="155"/>
        <v/>
      </c>
      <c r="C506" s="30" t="str">
        <f t="shared" si="156"/>
        <v/>
      </c>
      <c r="D506" s="10" t="str">
        <f t="shared" si="157"/>
        <v/>
      </c>
      <c r="E506" s="25" t="str">
        <f t="shared" si="170"/>
        <v/>
      </c>
      <c r="F506" s="31" t="str">
        <f t="shared" si="171"/>
        <v/>
      </c>
      <c r="G506" s="31" t="str">
        <f t="shared" si="172"/>
        <v/>
      </c>
      <c r="H506" s="26" t="str">
        <f t="shared" si="173"/>
        <v/>
      </c>
      <c r="I506" s="25" t="str">
        <f t="shared" si="174"/>
        <v/>
      </c>
      <c r="K506" s="27" t="str">
        <f t="shared" si="175"/>
        <v/>
      </c>
      <c r="L506" s="28" t="str">
        <f t="shared" si="158"/>
        <v/>
      </c>
      <c r="M506" s="29" t="str">
        <f t="shared" si="159"/>
        <v/>
      </c>
      <c r="N506" s="28" t="str">
        <f t="shared" si="160"/>
        <v/>
      </c>
      <c r="O506" s="29" t="str">
        <f t="shared" si="161"/>
        <v/>
      </c>
      <c r="P506" s="28" t="str">
        <f t="shared" si="162"/>
        <v/>
      </c>
      <c r="Q506" s="29" t="str">
        <f t="shared" si="163"/>
        <v/>
      </c>
      <c r="R506" s="28" t="str">
        <f t="shared" si="164"/>
        <v/>
      </c>
      <c r="S506" s="29" t="str">
        <f t="shared" si="165"/>
        <v/>
      </c>
      <c r="T506" s="28" t="str">
        <f t="shared" si="166"/>
        <v/>
      </c>
      <c r="U506" s="29" t="str">
        <f t="shared" si="167"/>
        <v/>
      </c>
      <c r="V506" s="28" t="str">
        <f t="shared" si="168"/>
        <v/>
      </c>
      <c r="W506" s="29" t="str">
        <f t="shared" si="169"/>
        <v/>
      </c>
    </row>
    <row r="507" spans="1:23" x14ac:dyDescent="0.25">
      <c r="A507" s="14" t="str">
        <f t="shared" si="154"/>
        <v/>
      </c>
      <c r="B507" s="56" t="str">
        <f t="shared" ca="1" si="155"/>
        <v/>
      </c>
      <c r="C507" s="30" t="str">
        <f t="shared" si="156"/>
        <v/>
      </c>
      <c r="D507" s="10" t="str">
        <f t="shared" si="157"/>
        <v/>
      </c>
      <c r="E507" s="25" t="str">
        <f t="shared" si="170"/>
        <v/>
      </c>
      <c r="F507" s="31" t="str">
        <f t="shared" si="171"/>
        <v/>
      </c>
      <c r="G507" s="31" t="str">
        <f t="shared" si="172"/>
        <v/>
      </c>
      <c r="H507" s="26" t="str">
        <f t="shared" si="173"/>
        <v/>
      </c>
      <c r="I507" s="25" t="str">
        <f t="shared" si="174"/>
        <v/>
      </c>
      <c r="K507" s="27" t="str">
        <f t="shared" si="175"/>
        <v/>
      </c>
      <c r="L507" s="28" t="str">
        <f t="shared" si="158"/>
        <v/>
      </c>
      <c r="M507" s="29" t="str">
        <f t="shared" si="159"/>
        <v/>
      </c>
      <c r="N507" s="28" t="str">
        <f t="shared" si="160"/>
        <v/>
      </c>
      <c r="O507" s="29" t="str">
        <f t="shared" si="161"/>
        <v/>
      </c>
      <c r="P507" s="28" t="str">
        <f t="shared" si="162"/>
        <v/>
      </c>
      <c r="Q507" s="29" t="str">
        <f t="shared" si="163"/>
        <v/>
      </c>
      <c r="R507" s="28" t="str">
        <f t="shared" si="164"/>
        <v/>
      </c>
      <c r="S507" s="29" t="str">
        <f t="shared" si="165"/>
        <v/>
      </c>
      <c r="T507" s="28" t="str">
        <f t="shared" si="166"/>
        <v/>
      </c>
      <c r="U507" s="29" t="str">
        <f t="shared" si="167"/>
        <v/>
      </c>
      <c r="V507" s="28" t="str">
        <f t="shared" si="168"/>
        <v/>
      </c>
      <c r="W507" s="29" t="str">
        <f t="shared" si="169"/>
        <v/>
      </c>
    </row>
    <row r="508" spans="1:23" x14ac:dyDescent="0.25">
      <c r="A508" s="14" t="str">
        <f t="shared" si="154"/>
        <v/>
      </c>
      <c r="B508" s="56" t="str">
        <f t="shared" ca="1" si="155"/>
        <v/>
      </c>
      <c r="C508" s="30" t="str">
        <f t="shared" si="156"/>
        <v/>
      </c>
      <c r="D508" s="10" t="str">
        <f t="shared" si="157"/>
        <v/>
      </c>
      <c r="E508" s="25" t="str">
        <f t="shared" si="170"/>
        <v/>
      </c>
      <c r="F508" s="31" t="str">
        <f t="shared" si="171"/>
        <v/>
      </c>
      <c r="G508" s="31" t="str">
        <f t="shared" si="172"/>
        <v/>
      </c>
      <c r="H508" s="26" t="str">
        <f t="shared" si="173"/>
        <v/>
      </c>
      <c r="I508" s="25" t="str">
        <f t="shared" si="174"/>
        <v/>
      </c>
      <c r="K508" s="27" t="str">
        <f t="shared" si="175"/>
        <v/>
      </c>
      <c r="L508" s="28" t="str">
        <f t="shared" si="158"/>
        <v/>
      </c>
      <c r="M508" s="29" t="str">
        <f t="shared" si="159"/>
        <v/>
      </c>
      <c r="N508" s="28" t="str">
        <f t="shared" si="160"/>
        <v/>
      </c>
      <c r="O508" s="29" t="str">
        <f t="shared" si="161"/>
        <v/>
      </c>
      <c r="P508" s="28" t="str">
        <f t="shared" si="162"/>
        <v/>
      </c>
      <c r="Q508" s="29" t="str">
        <f t="shared" si="163"/>
        <v/>
      </c>
      <c r="R508" s="28" t="str">
        <f t="shared" si="164"/>
        <v/>
      </c>
      <c r="S508" s="29" t="str">
        <f t="shared" si="165"/>
        <v/>
      </c>
      <c r="T508" s="28" t="str">
        <f t="shared" si="166"/>
        <v/>
      </c>
      <c r="U508" s="29" t="str">
        <f t="shared" si="167"/>
        <v/>
      </c>
      <c r="V508" s="28" t="str">
        <f t="shared" si="168"/>
        <v/>
      </c>
      <c r="W508" s="29" t="str">
        <f t="shared" si="169"/>
        <v/>
      </c>
    </row>
    <row r="509" spans="1:23" x14ac:dyDescent="0.25">
      <c r="A509" s="14" t="str">
        <f t="shared" si="154"/>
        <v/>
      </c>
      <c r="B509" s="56" t="str">
        <f t="shared" ca="1" si="155"/>
        <v/>
      </c>
      <c r="C509" s="30" t="str">
        <f t="shared" si="156"/>
        <v/>
      </c>
      <c r="D509" s="10" t="str">
        <f t="shared" si="157"/>
        <v/>
      </c>
      <c r="E509" s="25" t="str">
        <f t="shared" si="170"/>
        <v/>
      </c>
      <c r="F509" s="31" t="str">
        <f t="shared" si="171"/>
        <v/>
      </c>
      <c r="G509" s="31" t="str">
        <f t="shared" si="172"/>
        <v/>
      </c>
      <c r="H509" s="26" t="str">
        <f t="shared" si="173"/>
        <v/>
      </c>
      <c r="I509" s="25" t="str">
        <f t="shared" si="174"/>
        <v/>
      </c>
      <c r="K509" s="27" t="str">
        <f t="shared" si="175"/>
        <v/>
      </c>
      <c r="L509" s="28" t="str">
        <f t="shared" si="158"/>
        <v/>
      </c>
      <c r="M509" s="29" t="str">
        <f t="shared" si="159"/>
        <v/>
      </c>
      <c r="N509" s="28" t="str">
        <f t="shared" si="160"/>
        <v/>
      </c>
      <c r="O509" s="29" t="str">
        <f t="shared" si="161"/>
        <v/>
      </c>
      <c r="P509" s="28" t="str">
        <f t="shared" si="162"/>
        <v/>
      </c>
      <c r="Q509" s="29" t="str">
        <f t="shared" si="163"/>
        <v/>
      </c>
      <c r="R509" s="28" t="str">
        <f t="shared" si="164"/>
        <v/>
      </c>
      <c r="S509" s="29" t="str">
        <f t="shared" si="165"/>
        <v/>
      </c>
      <c r="T509" s="28" t="str">
        <f t="shared" si="166"/>
        <v/>
      </c>
      <c r="U509" s="29" t="str">
        <f t="shared" si="167"/>
        <v/>
      </c>
      <c r="V509" s="28" t="str">
        <f t="shared" si="168"/>
        <v/>
      </c>
      <c r="W509" s="29" t="str">
        <f t="shared" si="169"/>
        <v/>
      </c>
    </row>
    <row r="510" spans="1:23" x14ac:dyDescent="0.25">
      <c r="A510" s="14" t="str">
        <f t="shared" si="154"/>
        <v/>
      </c>
      <c r="B510" s="56" t="str">
        <f t="shared" ca="1" si="155"/>
        <v/>
      </c>
      <c r="C510" s="30" t="str">
        <f t="shared" si="156"/>
        <v/>
      </c>
      <c r="D510" s="10" t="str">
        <f t="shared" si="157"/>
        <v/>
      </c>
      <c r="E510" s="25" t="str">
        <f t="shared" si="170"/>
        <v/>
      </c>
      <c r="F510" s="31" t="str">
        <f t="shared" si="171"/>
        <v/>
      </c>
      <c r="G510" s="31" t="str">
        <f t="shared" si="172"/>
        <v/>
      </c>
      <c r="H510" s="26" t="str">
        <f t="shared" si="173"/>
        <v/>
      </c>
      <c r="I510" s="25" t="str">
        <f t="shared" si="174"/>
        <v/>
      </c>
      <c r="K510" s="27" t="str">
        <f t="shared" si="175"/>
        <v/>
      </c>
      <c r="L510" s="28" t="str">
        <f t="shared" si="158"/>
        <v/>
      </c>
      <c r="M510" s="29" t="str">
        <f t="shared" si="159"/>
        <v/>
      </c>
      <c r="N510" s="28" t="str">
        <f t="shared" si="160"/>
        <v/>
      </c>
      <c r="O510" s="29" t="str">
        <f t="shared" si="161"/>
        <v/>
      </c>
      <c r="P510" s="28" t="str">
        <f t="shared" si="162"/>
        <v/>
      </c>
      <c r="Q510" s="29" t="str">
        <f t="shared" si="163"/>
        <v/>
      </c>
      <c r="R510" s="28" t="str">
        <f t="shared" si="164"/>
        <v/>
      </c>
      <c r="S510" s="29" t="str">
        <f t="shared" si="165"/>
        <v/>
      </c>
      <c r="T510" s="28" t="str">
        <f t="shared" si="166"/>
        <v/>
      </c>
      <c r="U510" s="29" t="str">
        <f t="shared" si="167"/>
        <v/>
      </c>
      <c r="V510" s="28" t="str">
        <f t="shared" si="168"/>
        <v/>
      </c>
      <c r="W510" s="29" t="str">
        <f t="shared" si="169"/>
        <v/>
      </c>
    </row>
    <row r="511" spans="1:23" x14ac:dyDescent="0.25">
      <c r="A511" s="14" t="str">
        <f t="shared" si="154"/>
        <v/>
      </c>
      <c r="B511" s="56" t="str">
        <f t="shared" ca="1" si="155"/>
        <v/>
      </c>
      <c r="C511" s="30" t="str">
        <f t="shared" si="156"/>
        <v/>
      </c>
      <c r="D511" s="10" t="str">
        <f t="shared" si="157"/>
        <v/>
      </c>
      <c r="E511" s="25" t="str">
        <f t="shared" si="170"/>
        <v/>
      </c>
      <c r="F511" s="31" t="str">
        <f t="shared" si="171"/>
        <v/>
      </c>
      <c r="G511" s="31" t="str">
        <f t="shared" si="172"/>
        <v/>
      </c>
      <c r="H511" s="26" t="str">
        <f t="shared" si="173"/>
        <v/>
      </c>
      <c r="I511" s="25" t="str">
        <f t="shared" si="174"/>
        <v/>
      </c>
      <c r="K511" s="27" t="str">
        <f t="shared" si="175"/>
        <v/>
      </c>
      <c r="L511" s="28" t="str">
        <f t="shared" si="158"/>
        <v/>
      </c>
      <c r="M511" s="29" t="str">
        <f t="shared" si="159"/>
        <v/>
      </c>
      <c r="N511" s="28" t="str">
        <f t="shared" si="160"/>
        <v/>
      </c>
      <c r="O511" s="29" t="str">
        <f t="shared" si="161"/>
        <v/>
      </c>
      <c r="P511" s="28" t="str">
        <f t="shared" si="162"/>
        <v/>
      </c>
      <c r="Q511" s="29" t="str">
        <f t="shared" si="163"/>
        <v/>
      </c>
      <c r="R511" s="28" t="str">
        <f t="shared" si="164"/>
        <v/>
      </c>
      <c r="S511" s="29" t="str">
        <f t="shared" si="165"/>
        <v/>
      </c>
      <c r="T511" s="28" t="str">
        <f t="shared" si="166"/>
        <v/>
      </c>
      <c r="U511" s="29" t="str">
        <f t="shared" si="167"/>
        <v/>
      </c>
      <c r="V511" s="28" t="str">
        <f t="shared" si="168"/>
        <v/>
      </c>
      <c r="W511" s="29" t="str">
        <f t="shared" si="169"/>
        <v/>
      </c>
    </row>
    <row r="512" spans="1:23" x14ac:dyDescent="0.25">
      <c r="A512" s="14" t="str">
        <f t="shared" si="154"/>
        <v/>
      </c>
      <c r="B512" s="56" t="str">
        <f t="shared" ca="1" si="155"/>
        <v/>
      </c>
      <c r="C512" s="30" t="str">
        <f t="shared" si="156"/>
        <v/>
      </c>
      <c r="D512" s="10" t="str">
        <f t="shared" si="157"/>
        <v/>
      </c>
      <c r="E512" s="25" t="str">
        <f t="shared" si="170"/>
        <v/>
      </c>
      <c r="F512" s="31" t="str">
        <f t="shared" si="171"/>
        <v/>
      </c>
      <c r="G512" s="31" t="str">
        <f t="shared" si="172"/>
        <v/>
      </c>
      <c r="H512" s="26" t="str">
        <f t="shared" si="173"/>
        <v/>
      </c>
      <c r="I512" s="25" t="str">
        <f t="shared" si="174"/>
        <v/>
      </c>
      <c r="K512" s="27" t="str">
        <f t="shared" si="175"/>
        <v/>
      </c>
      <c r="L512" s="28" t="str">
        <f t="shared" si="158"/>
        <v/>
      </c>
      <c r="M512" s="29" t="str">
        <f t="shared" si="159"/>
        <v/>
      </c>
      <c r="N512" s="28" t="str">
        <f t="shared" si="160"/>
        <v/>
      </c>
      <c r="O512" s="29" t="str">
        <f t="shared" si="161"/>
        <v/>
      </c>
      <c r="P512" s="28" t="str">
        <f t="shared" si="162"/>
        <v/>
      </c>
      <c r="Q512" s="29" t="str">
        <f t="shared" si="163"/>
        <v/>
      </c>
      <c r="R512" s="28" t="str">
        <f t="shared" si="164"/>
        <v/>
      </c>
      <c r="S512" s="29" t="str">
        <f t="shared" si="165"/>
        <v/>
      </c>
      <c r="T512" s="28" t="str">
        <f t="shared" si="166"/>
        <v/>
      </c>
      <c r="U512" s="29" t="str">
        <f t="shared" si="167"/>
        <v/>
      </c>
      <c r="V512" s="28" t="str">
        <f t="shared" si="168"/>
        <v/>
      </c>
      <c r="W512" s="29" t="str">
        <f t="shared" si="169"/>
        <v/>
      </c>
    </row>
    <row r="513" spans="1:23" x14ac:dyDescent="0.25">
      <c r="A513" s="14" t="str">
        <f t="shared" si="154"/>
        <v/>
      </c>
      <c r="B513" s="56" t="str">
        <f t="shared" ca="1" si="155"/>
        <v/>
      </c>
      <c r="C513" s="30" t="str">
        <f t="shared" si="156"/>
        <v/>
      </c>
      <c r="D513" s="10" t="str">
        <f t="shared" si="157"/>
        <v/>
      </c>
      <c r="E513" s="25" t="str">
        <f t="shared" si="170"/>
        <v/>
      </c>
      <c r="F513" s="31" t="str">
        <f t="shared" si="171"/>
        <v/>
      </c>
      <c r="G513" s="31" t="str">
        <f t="shared" si="172"/>
        <v/>
      </c>
      <c r="H513" s="26" t="str">
        <f t="shared" si="173"/>
        <v/>
      </c>
      <c r="I513" s="25" t="str">
        <f t="shared" si="174"/>
        <v/>
      </c>
      <c r="K513" s="27" t="str">
        <f t="shared" si="175"/>
        <v/>
      </c>
      <c r="L513" s="28" t="str">
        <f t="shared" si="158"/>
        <v/>
      </c>
      <c r="M513" s="29" t="str">
        <f t="shared" si="159"/>
        <v/>
      </c>
      <c r="N513" s="28" t="str">
        <f t="shared" si="160"/>
        <v/>
      </c>
      <c r="O513" s="29" t="str">
        <f t="shared" si="161"/>
        <v/>
      </c>
      <c r="P513" s="28" t="str">
        <f t="shared" si="162"/>
        <v/>
      </c>
      <c r="Q513" s="29" t="str">
        <f t="shared" si="163"/>
        <v/>
      </c>
      <c r="R513" s="28" t="str">
        <f t="shared" si="164"/>
        <v/>
      </c>
      <c r="S513" s="29" t="str">
        <f t="shared" si="165"/>
        <v/>
      </c>
      <c r="T513" s="28" t="str">
        <f t="shared" si="166"/>
        <v/>
      </c>
      <c r="U513" s="29" t="str">
        <f t="shared" si="167"/>
        <v/>
      </c>
      <c r="V513" s="28" t="str">
        <f t="shared" si="168"/>
        <v/>
      </c>
      <c r="W513" s="29" t="str">
        <f t="shared" si="169"/>
        <v/>
      </c>
    </row>
    <row r="514" spans="1:23" x14ac:dyDescent="0.25">
      <c r="A514" s="14" t="str">
        <f t="shared" si="154"/>
        <v/>
      </c>
      <c r="B514" s="56" t="str">
        <f t="shared" ca="1" si="155"/>
        <v/>
      </c>
      <c r="C514" s="30" t="str">
        <f t="shared" si="156"/>
        <v/>
      </c>
      <c r="D514" s="10" t="str">
        <f t="shared" si="157"/>
        <v/>
      </c>
      <c r="E514" s="25" t="str">
        <f t="shared" si="170"/>
        <v/>
      </c>
      <c r="F514" s="31" t="str">
        <f t="shared" si="171"/>
        <v/>
      </c>
      <c r="G514" s="31" t="str">
        <f t="shared" si="172"/>
        <v/>
      </c>
      <c r="H514" s="26" t="str">
        <f t="shared" si="173"/>
        <v/>
      </c>
      <c r="I514" s="25" t="str">
        <f t="shared" si="174"/>
        <v/>
      </c>
      <c r="K514" s="27" t="str">
        <f t="shared" si="175"/>
        <v/>
      </c>
      <c r="L514" s="28" t="str">
        <f t="shared" si="158"/>
        <v/>
      </c>
      <c r="M514" s="29" t="str">
        <f t="shared" si="159"/>
        <v/>
      </c>
      <c r="N514" s="28" t="str">
        <f t="shared" si="160"/>
        <v/>
      </c>
      <c r="O514" s="29" t="str">
        <f t="shared" si="161"/>
        <v/>
      </c>
      <c r="P514" s="28" t="str">
        <f t="shared" si="162"/>
        <v/>
      </c>
      <c r="Q514" s="29" t="str">
        <f t="shared" si="163"/>
        <v/>
      </c>
      <c r="R514" s="28" t="str">
        <f t="shared" si="164"/>
        <v/>
      </c>
      <c r="S514" s="29" t="str">
        <f t="shared" si="165"/>
        <v/>
      </c>
      <c r="T514" s="28" t="str">
        <f t="shared" si="166"/>
        <v/>
      </c>
      <c r="U514" s="29" t="str">
        <f t="shared" si="167"/>
        <v/>
      </c>
      <c r="V514" s="28" t="str">
        <f t="shared" si="168"/>
        <v/>
      </c>
      <c r="W514" s="29" t="str">
        <f t="shared" si="169"/>
        <v/>
      </c>
    </row>
    <row r="515" spans="1:23" x14ac:dyDescent="0.25">
      <c r="A515" s="14" t="str">
        <f t="shared" si="154"/>
        <v/>
      </c>
      <c r="B515" s="56" t="str">
        <f t="shared" ca="1" si="155"/>
        <v/>
      </c>
      <c r="C515" s="30" t="str">
        <f t="shared" si="156"/>
        <v/>
      </c>
      <c r="D515" s="10" t="str">
        <f t="shared" si="157"/>
        <v/>
      </c>
      <c r="E515" s="25" t="str">
        <f t="shared" si="170"/>
        <v/>
      </c>
      <c r="F515" s="31" t="str">
        <f t="shared" si="171"/>
        <v/>
      </c>
      <c r="G515" s="31" t="str">
        <f t="shared" si="172"/>
        <v/>
      </c>
      <c r="H515" s="26" t="str">
        <f t="shared" si="173"/>
        <v/>
      </c>
      <c r="I515" s="25" t="str">
        <f t="shared" si="174"/>
        <v/>
      </c>
      <c r="K515" s="27" t="str">
        <f t="shared" si="175"/>
        <v/>
      </c>
      <c r="L515" s="28" t="str">
        <f t="shared" si="158"/>
        <v/>
      </c>
      <c r="M515" s="29" t="str">
        <f t="shared" si="159"/>
        <v/>
      </c>
      <c r="N515" s="28" t="str">
        <f t="shared" si="160"/>
        <v/>
      </c>
      <c r="O515" s="29" t="str">
        <f t="shared" si="161"/>
        <v/>
      </c>
      <c r="P515" s="28" t="str">
        <f t="shared" si="162"/>
        <v/>
      </c>
      <c r="Q515" s="29" t="str">
        <f t="shared" si="163"/>
        <v/>
      </c>
      <c r="R515" s="28" t="str">
        <f t="shared" si="164"/>
        <v/>
      </c>
      <c r="S515" s="29" t="str">
        <f t="shared" si="165"/>
        <v/>
      </c>
      <c r="T515" s="28" t="str">
        <f t="shared" si="166"/>
        <v/>
      </c>
      <c r="U515" s="29" t="str">
        <f t="shared" si="167"/>
        <v/>
      </c>
      <c r="V515" s="28" t="str">
        <f t="shared" si="168"/>
        <v/>
      </c>
      <c r="W515" s="29" t="str">
        <f t="shared" si="169"/>
        <v/>
      </c>
    </row>
    <row r="516" spans="1:23" x14ac:dyDescent="0.25">
      <c r="A516" s="14" t="str">
        <f t="shared" si="154"/>
        <v/>
      </c>
      <c r="B516" s="56" t="str">
        <f t="shared" ca="1" si="155"/>
        <v/>
      </c>
      <c r="C516" s="30" t="str">
        <f t="shared" si="156"/>
        <v/>
      </c>
      <c r="D516" s="10" t="str">
        <f t="shared" si="157"/>
        <v/>
      </c>
      <c r="E516" s="25" t="str">
        <f t="shared" si="170"/>
        <v/>
      </c>
      <c r="F516" s="31" t="str">
        <f t="shared" si="171"/>
        <v/>
      </c>
      <c r="G516" s="31" t="str">
        <f t="shared" si="172"/>
        <v/>
      </c>
      <c r="H516" s="26" t="str">
        <f t="shared" si="173"/>
        <v/>
      </c>
      <c r="I516" s="25" t="str">
        <f t="shared" si="174"/>
        <v/>
      </c>
      <c r="K516" s="27" t="str">
        <f t="shared" si="175"/>
        <v/>
      </c>
      <c r="L516" s="28" t="str">
        <f t="shared" si="158"/>
        <v/>
      </c>
      <c r="M516" s="29" t="str">
        <f t="shared" si="159"/>
        <v/>
      </c>
      <c r="N516" s="28" t="str">
        <f t="shared" si="160"/>
        <v/>
      </c>
      <c r="O516" s="29" t="str">
        <f t="shared" si="161"/>
        <v/>
      </c>
      <c r="P516" s="28" t="str">
        <f t="shared" si="162"/>
        <v/>
      </c>
      <c r="Q516" s="29" t="str">
        <f t="shared" si="163"/>
        <v/>
      </c>
      <c r="R516" s="28" t="str">
        <f t="shared" si="164"/>
        <v/>
      </c>
      <c r="S516" s="29" t="str">
        <f t="shared" si="165"/>
        <v/>
      </c>
      <c r="T516" s="28" t="str">
        <f t="shared" si="166"/>
        <v/>
      </c>
      <c r="U516" s="29" t="str">
        <f t="shared" si="167"/>
        <v/>
      </c>
      <c r="V516" s="28" t="str">
        <f t="shared" si="168"/>
        <v/>
      </c>
      <c r="W516" s="29" t="str">
        <f t="shared" si="169"/>
        <v/>
      </c>
    </row>
    <row r="517" spans="1:23" x14ac:dyDescent="0.25">
      <c r="A517" s="14" t="str">
        <f t="shared" ref="A517:A580" si="176">IF(A516&lt;term*12,A516+1,"")</f>
        <v/>
      </c>
      <c r="B517" s="56" t="str">
        <f t="shared" ref="B517:B580" ca="1" si="177">IF(B516="","",IF(B516&lt;DateLastRepay,EDATE(Date1stRepay,A516),""))</f>
        <v/>
      </c>
      <c r="C517" s="30" t="str">
        <f t="shared" ref="C517:C580" si="178">IF(A517="","",IF(A516=FixedEnd1,SVR,C516))</f>
        <v/>
      </c>
      <c r="D517" s="10" t="str">
        <f t="shared" ref="D517:D580" si="179">IF(A517="","",IF(A516=FixedEnd1,TRUNC(PMT(((1+C517/4)^(1/3))-1,(term*12-FixedEnd1),I516,0,0),2),""))</f>
        <v/>
      </c>
      <c r="E517" s="25" t="str">
        <f t="shared" si="170"/>
        <v/>
      </c>
      <c r="F517" s="31" t="str">
        <f t="shared" si="171"/>
        <v/>
      </c>
      <c r="G517" s="31" t="str">
        <f t="shared" si="172"/>
        <v/>
      </c>
      <c r="H517" s="26" t="str">
        <f t="shared" si="173"/>
        <v/>
      </c>
      <c r="I517" s="25" t="str">
        <f t="shared" si="174"/>
        <v/>
      </c>
      <c r="K517" s="27" t="str">
        <f t="shared" si="175"/>
        <v/>
      </c>
      <c r="L517" s="28" t="str">
        <f t="shared" ref="L517:L580" si="180">IF($A517="","",($E517)*(L$3^-$K517))</f>
        <v/>
      </c>
      <c r="M517" s="29" t="str">
        <f t="shared" ref="M517:M580" si="181">IF($A517="","",$K517*($E517*(L$3^-($K517-1))))</f>
        <v/>
      </c>
      <c r="N517" s="28" t="str">
        <f t="shared" ref="N517:N580" si="182">IF($A517="","",($E517)*(N$3^-$K517))</f>
        <v/>
      </c>
      <c r="O517" s="29" t="str">
        <f t="shared" ref="O517:O580" si="183">IF($A517="","",$K517*($E517)*(N$3^-($K517-1)))</f>
        <v/>
      </c>
      <c r="P517" s="28" t="str">
        <f t="shared" ref="P517:P580" si="184">IF($A517="","",($E517)*(P$3^-$K517))</f>
        <v/>
      </c>
      <c r="Q517" s="29" t="str">
        <f t="shared" ref="Q517:Q580" si="185">IF($A517="","",$K517*($E517)*(P$3^-($K517-1)))</f>
        <v/>
      </c>
      <c r="R517" s="28" t="str">
        <f t="shared" ref="R517:R580" si="186">IF($A517="","",($E517)*(R$3^-$K517))</f>
        <v/>
      </c>
      <c r="S517" s="29" t="str">
        <f t="shared" ref="S517:S580" si="187">IF($A517="","",$K517*($E517)*(R$3^-($K517-1)))</f>
        <v/>
      </c>
      <c r="T517" s="28" t="str">
        <f t="shared" ref="T517:T580" si="188">IF($A517="","",($E517)*(T$3^-$K517))</f>
        <v/>
      </c>
      <c r="U517" s="29" t="str">
        <f t="shared" ref="U517:U580" si="189">IF($A517="","",$K517*($E517)*(T$3^-($K517-1)))</f>
        <v/>
      </c>
      <c r="V517" s="28" t="str">
        <f t="shared" ref="V517:V580" si="190">IF($A517="","",($E517)*(V$3^-$K517))</f>
        <v/>
      </c>
      <c r="W517" s="29" t="str">
        <f t="shared" ref="W517:W580" si="191">IF($A517="","",$K517*($E517)*(V$3^-($K517-1)))</f>
        <v/>
      </c>
    </row>
    <row r="518" spans="1:23" x14ac:dyDescent="0.25">
      <c r="A518" s="14" t="str">
        <f t="shared" si="176"/>
        <v/>
      </c>
      <c r="B518" s="56" t="str">
        <f t="shared" ca="1" si="177"/>
        <v/>
      </c>
      <c r="C518" s="30" t="str">
        <f t="shared" si="178"/>
        <v/>
      </c>
      <c r="D518" s="10" t="str">
        <f t="shared" si="179"/>
        <v/>
      </c>
      <c r="E518" s="25" t="str">
        <f t="shared" ref="E518:E581" si="192">IF(A518="","",IF(D518="",IF(A519="",-(I517+G518)+FeeFinal,E517),D518))</f>
        <v/>
      </c>
      <c r="F518" s="31" t="str">
        <f t="shared" ref="F518:F581" si="193">IF(A518="","",ROUND(I517*C518/12,2))</f>
        <v/>
      </c>
      <c r="G518" s="31" t="str">
        <f t="shared" ref="G518:G581" si="194">IF(A518="","",IF(H517="Y",F518,G517+F518))</f>
        <v/>
      </c>
      <c r="H518" s="26" t="str">
        <f t="shared" ref="H518:H581" si="195">IF(A518="","",IF(MOD(MONTH(B518),3)=0,"Y",""))</f>
        <v/>
      </c>
      <c r="I518" s="25" t="str">
        <f t="shared" ref="I518:I581" si="196">IF(A518="","",IF(H518="Y",I517+E518+G518,I517+E518))</f>
        <v/>
      </c>
      <c r="K518" s="27" t="str">
        <f t="shared" ref="K518:K581" si="197">IF(A518="","",A518/12)</f>
        <v/>
      </c>
      <c r="L518" s="28" t="str">
        <f t="shared" si="180"/>
        <v/>
      </c>
      <c r="M518" s="29" t="str">
        <f t="shared" si="181"/>
        <v/>
      </c>
      <c r="N518" s="28" t="str">
        <f t="shared" si="182"/>
        <v/>
      </c>
      <c r="O518" s="29" t="str">
        <f t="shared" si="183"/>
        <v/>
      </c>
      <c r="P518" s="28" t="str">
        <f t="shared" si="184"/>
        <v/>
      </c>
      <c r="Q518" s="29" t="str">
        <f t="shared" si="185"/>
        <v/>
      </c>
      <c r="R518" s="28" t="str">
        <f t="shared" si="186"/>
        <v/>
      </c>
      <c r="S518" s="29" t="str">
        <f t="shared" si="187"/>
        <v/>
      </c>
      <c r="T518" s="28" t="str">
        <f t="shared" si="188"/>
        <v/>
      </c>
      <c r="U518" s="29" t="str">
        <f t="shared" si="189"/>
        <v/>
      </c>
      <c r="V518" s="28" t="str">
        <f t="shared" si="190"/>
        <v/>
      </c>
      <c r="W518" s="29" t="str">
        <f t="shared" si="191"/>
        <v/>
      </c>
    </row>
    <row r="519" spans="1:23" x14ac:dyDescent="0.25">
      <c r="A519" s="14" t="str">
        <f t="shared" si="176"/>
        <v/>
      </c>
      <c r="B519" s="56" t="str">
        <f t="shared" ca="1" si="177"/>
        <v/>
      </c>
      <c r="C519" s="30" t="str">
        <f t="shared" si="178"/>
        <v/>
      </c>
      <c r="D519" s="10" t="str">
        <f t="shared" si="179"/>
        <v/>
      </c>
      <c r="E519" s="25" t="str">
        <f t="shared" si="192"/>
        <v/>
      </c>
      <c r="F519" s="31" t="str">
        <f t="shared" si="193"/>
        <v/>
      </c>
      <c r="G519" s="31" t="str">
        <f t="shared" si="194"/>
        <v/>
      </c>
      <c r="H519" s="26" t="str">
        <f t="shared" si="195"/>
        <v/>
      </c>
      <c r="I519" s="25" t="str">
        <f t="shared" si="196"/>
        <v/>
      </c>
      <c r="K519" s="27" t="str">
        <f t="shared" si="197"/>
        <v/>
      </c>
      <c r="L519" s="28" t="str">
        <f t="shared" si="180"/>
        <v/>
      </c>
      <c r="M519" s="29" t="str">
        <f t="shared" si="181"/>
        <v/>
      </c>
      <c r="N519" s="28" t="str">
        <f t="shared" si="182"/>
        <v/>
      </c>
      <c r="O519" s="29" t="str">
        <f t="shared" si="183"/>
        <v/>
      </c>
      <c r="P519" s="28" t="str">
        <f t="shared" si="184"/>
        <v/>
      </c>
      <c r="Q519" s="29" t="str">
        <f t="shared" si="185"/>
        <v/>
      </c>
      <c r="R519" s="28" t="str">
        <f t="shared" si="186"/>
        <v/>
      </c>
      <c r="S519" s="29" t="str">
        <f t="shared" si="187"/>
        <v/>
      </c>
      <c r="T519" s="28" t="str">
        <f t="shared" si="188"/>
        <v/>
      </c>
      <c r="U519" s="29" t="str">
        <f t="shared" si="189"/>
        <v/>
      </c>
      <c r="V519" s="28" t="str">
        <f t="shared" si="190"/>
        <v/>
      </c>
      <c r="W519" s="29" t="str">
        <f t="shared" si="191"/>
        <v/>
      </c>
    </row>
    <row r="520" spans="1:23" x14ac:dyDescent="0.25">
      <c r="A520" s="14" t="str">
        <f t="shared" si="176"/>
        <v/>
      </c>
      <c r="B520" s="56" t="str">
        <f t="shared" ca="1" si="177"/>
        <v/>
      </c>
      <c r="C520" s="30" t="str">
        <f t="shared" si="178"/>
        <v/>
      </c>
      <c r="D520" s="10" t="str">
        <f t="shared" si="179"/>
        <v/>
      </c>
      <c r="E520" s="25" t="str">
        <f t="shared" si="192"/>
        <v/>
      </c>
      <c r="F520" s="31" t="str">
        <f t="shared" si="193"/>
        <v/>
      </c>
      <c r="G520" s="31" t="str">
        <f t="shared" si="194"/>
        <v/>
      </c>
      <c r="H520" s="26" t="str">
        <f t="shared" si="195"/>
        <v/>
      </c>
      <c r="I520" s="25" t="str">
        <f t="shared" si="196"/>
        <v/>
      </c>
      <c r="K520" s="27" t="str">
        <f t="shared" si="197"/>
        <v/>
      </c>
      <c r="L520" s="28" t="str">
        <f t="shared" si="180"/>
        <v/>
      </c>
      <c r="M520" s="29" t="str">
        <f t="shared" si="181"/>
        <v/>
      </c>
      <c r="N520" s="28" t="str">
        <f t="shared" si="182"/>
        <v/>
      </c>
      <c r="O520" s="29" t="str">
        <f t="shared" si="183"/>
        <v/>
      </c>
      <c r="P520" s="28" t="str">
        <f t="shared" si="184"/>
        <v/>
      </c>
      <c r="Q520" s="29" t="str">
        <f t="shared" si="185"/>
        <v/>
      </c>
      <c r="R520" s="28" t="str">
        <f t="shared" si="186"/>
        <v/>
      </c>
      <c r="S520" s="29" t="str">
        <f t="shared" si="187"/>
        <v/>
      </c>
      <c r="T520" s="28" t="str">
        <f t="shared" si="188"/>
        <v/>
      </c>
      <c r="U520" s="29" t="str">
        <f t="shared" si="189"/>
        <v/>
      </c>
      <c r="V520" s="28" t="str">
        <f t="shared" si="190"/>
        <v/>
      </c>
      <c r="W520" s="29" t="str">
        <f t="shared" si="191"/>
        <v/>
      </c>
    </row>
    <row r="521" spans="1:23" x14ac:dyDescent="0.25">
      <c r="A521" s="14" t="str">
        <f t="shared" si="176"/>
        <v/>
      </c>
      <c r="B521" s="56" t="str">
        <f t="shared" ca="1" si="177"/>
        <v/>
      </c>
      <c r="C521" s="30" t="str">
        <f t="shared" si="178"/>
        <v/>
      </c>
      <c r="D521" s="10" t="str">
        <f t="shared" si="179"/>
        <v/>
      </c>
      <c r="E521" s="25" t="str">
        <f t="shared" si="192"/>
        <v/>
      </c>
      <c r="F521" s="31" t="str">
        <f t="shared" si="193"/>
        <v/>
      </c>
      <c r="G521" s="31" t="str">
        <f t="shared" si="194"/>
        <v/>
      </c>
      <c r="H521" s="26" t="str">
        <f t="shared" si="195"/>
        <v/>
      </c>
      <c r="I521" s="25" t="str">
        <f t="shared" si="196"/>
        <v/>
      </c>
      <c r="K521" s="27" t="str">
        <f t="shared" si="197"/>
        <v/>
      </c>
      <c r="L521" s="28" t="str">
        <f t="shared" si="180"/>
        <v/>
      </c>
      <c r="M521" s="29" t="str">
        <f t="shared" si="181"/>
        <v/>
      </c>
      <c r="N521" s="28" t="str">
        <f t="shared" si="182"/>
        <v/>
      </c>
      <c r="O521" s="29" t="str">
        <f t="shared" si="183"/>
        <v/>
      </c>
      <c r="P521" s="28" t="str">
        <f t="shared" si="184"/>
        <v/>
      </c>
      <c r="Q521" s="29" t="str">
        <f t="shared" si="185"/>
        <v/>
      </c>
      <c r="R521" s="28" t="str">
        <f t="shared" si="186"/>
        <v/>
      </c>
      <c r="S521" s="29" t="str">
        <f t="shared" si="187"/>
        <v/>
      </c>
      <c r="T521" s="28" t="str">
        <f t="shared" si="188"/>
        <v/>
      </c>
      <c r="U521" s="29" t="str">
        <f t="shared" si="189"/>
        <v/>
      </c>
      <c r="V521" s="28" t="str">
        <f t="shared" si="190"/>
        <v/>
      </c>
      <c r="W521" s="29" t="str">
        <f t="shared" si="191"/>
        <v/>
      </c>
    </row>
    <row r="522" spans="1:23" x14ac:dyDescent="0.25">
      <c r="A522" s="14" t="str">
        <f t="shared" si="176"/>
        <v/>
      </c>
      <c r="B522" s="56" t="str">
        <f t="shared" ca="1" si="177"/>
        <v/>
      </c>
      <c r="C522" s="30" t="str">
        <f t="shared" si="178"/>
        <v/>
      </c>
      <c r="D522" s="10" t="str">
        <f t="shared" si="179"/>
        <v/>
      </c>
      <c r="E522" s="25" t="str">
        <f t="shared" si="192"/>
        <v/>
      </c>
      <c r="F522" s="31" t="str">
        <f t="shared" si="193"/>
        <v/>
      </c>
      <c r="G522" s="31" t="str">
        <f t="shared" si="194"/>
        <v/>
      </c>
      <c r="H522" s="26" t="str">
        <f t="shared" si="195"/>
        <v/>
      </c>
      <c r="I522" s="25" t="str">
        <f t="shared" si="196"/>
        <v/>
      </c>
      <c r="K522" s="27" t="str">
        <f t="shared" si="197"/>
        <v/>
      </c>
      <c r="L522" s="28" t="str">
        <f t="shared" si="180"/>
        <v/>
      </c>
      <c r="M522" s="29" t="str">
        <f t="shared" si="181"/>
        <v/>
      </c>
      <c r="N522" s="28" t="str">
        <f t="shared" si="182"/>
        <v/>
      </c>
      <c r="O522" s="29" t="str">
        <f t="shared" si="183"/>
        <v/>
      </c>
      <c r="P522" s="28" t="str">
        <f t="shared" si="184"/>
        <v/>
      </c>
      <c r="Q522" s="29" t="str">
        <f t="shared" si="185"/>
        <v/>
      </c>
      <c r="R522" s="28" t="str">
        <f t="shared" si="186"/>
        <v/>
      </c>
      <c r="S522" s="29" t="str">
        <f t="shared" si="187"/>
        <v/>
      </c>
      <c r="T522" s="28" t="str">
        <f t="shared" si="188"/>
        <v/>
      </c>
      <c r="U522" s="29" t="str">
        <f t="shared" si="189"/>
        <v/>
      </c>
      <c r="V522" s="28" t="str">
        <f t="shared" si="190"/>
        <v/>
      </c>
      <c r="W522" s="29" t="str">
        <f t="shared" si="191"/>
        <v/>
      </c>
    </row>
    <row r="523" spans="1:23" x14ac:dyDescent="0.25">
      <c r="A523" s="14" t="str">
        <f t="shared" si="176"/>
        <v/>
      </c>
      <c r="B523" s="56" t="str">
        <f t="shared" ca="1" si="177"/>
        <v/>
      </c>
      <c r="C523" s="30" t="str">
        <f t="shared" si="178"/>
        <v/>
      </c>
      <c r="D523" s="10" t="str">
        <f t="shared" si="179"/>
        <v/>
      </c>
      <c r="E523" s="25" t="str">
        <f t="shared" si="192"/>
        <v/>
      </c>
      <c r="F523" s="31" t="str">
        <f t="shared" si="193"/>
        <v/>
      </c>
      <c r="G523" s="31" t="str">
        <f t="shared" si="194"/>
        <v/>
      </c>
      <c r="H523" s="26" t="str">
        <f t="shared" si="195"/>
        <v/>
      </c>
      <c r="I523" s="25" t="str">
        <f t="shared" si="196"/>
        <v/>
      </c>
      <c r="K523" s="27" t="str">
        <f t="shared" si="197"/>
        <v/>
      </c>
      <c r="L523" s="28" t="str">
        <f t="shared" si="180"/>
        <v/>
      </c>
      <c r="M523" s="29" t="str">
        <f t="shared" si="181"/>
        <v/>
      </c>
      <c r="N523" s="28" t="str">
        <f t="shared" si="182"/>
        <v/>
      </c>
      <c r="O523" s="29" t="str">
        <f t="shared" si="183"/>
        <v/>
      </c>
      <c r="P523" s="28" t="str">
        <f t="shared" si="184"/>
        <v/>
      </c>
      <c r="Q523" s="29" t="str">
        <f t="shared" si="185"/>
        <v/>
      </c>
      <c r="R523" s="28" t="str">
        <f t="shared" si="186"/>
        <v/>
      </c>
      <c r="S523" s="29" t="str">
        <f t="shared" si="187"/>
        <v/>
      </c>
      <c r="T523" s="28" t="str">
        <f t="shared" si="188"/>
        <v/>
      </c>
      <c r="U523" s="29" t="str">
        <f t="shared" si="189"/>
        <v/>
      </c>
      <c r="V523" s="28" t="str">
        <f t="shared" si="190"/>
        <v/>
      </c>
      <c r="W523" s="29" t="str">
        <f t="shared" si="191"/>
        <v/>
      </c>
    </row>
    <row r="524" spans="1:23" x14ac:dyDescent="0.25">
      <c r="A524" s="14" t="str">
        <f t="shared" si="176"/>
        <v/>
      </c>
      <c r="B524" s="56" t="str">
        <f t="shared" ca="1" si="177"/>
        <v/>
      </c>
      <c r="C524" s="30" t="str">
        <f t="shared" si="178"/>
        <v/>
      </c>
      <c r="D524" s="10" t="str">
        <f t="shared" si="179"/>
        <v/>
      </c>
      <c r="E524" s="25" t="str">
        <f t="shared" si="192"/>
        <v/>
      </c>
      <c r="F524" s="31" t="str">
        <f t="shared" si="193"/>
        <v/>
      </c>
      <c r="G524" s="31" t="str">
        <f t="shared" si="194"/>
        <v/>
      </c>
      <c r="H524" s="26" t="str">
        <f t="shared" si="195"/>
        <v/>
      </c>
      <c r="I524" s="25" t="str">
        <f t="shared" si="196"/>
        <v/>
      </c>
      <c r="K524" s="27" t="str">
        <f t="shared" si="197"/>
        <v/>
      </c>
      <c r="L524" s="28" t="str">
        <f t="shared" si="180"/>
        <v/>
      </c>
      <c r="M524" s="29" t="str">
        <f t="shared" si="181"/>
        <v/>
      </c>
      <c r="N524" s="28" t="str">
        <f t="shared" si="182"/>
        <v/>
      </c>
      <c r="O524" s="29" t="str">
        <f t="shared" si="183"/>
        <v/>
      </c>
      <c r="P524" s="28" t="str">
        <f t="shared" si="184"/>
        <v/>
      </c>
      <c r="Q524" s="29" t="str">
        <f t="shared" si="185"/>
        <v/>
      </c>
      <c r="R524" s="28" t="str">
        <f t="shared" si="186"/>
        <v/>
      </c>
      <c r="S524" s="29" t="str">
        <f t="shared" si="187"/>
        <v/>
      </c>
      <c r="T524" s="28" t="str">
        <f t="shared" si="188"/>
        <v/>
      </c>
      <c r="U524" s="29" t="str">
        <f t="shared" si="189"/>
        <v/>
      </c>
      <c r="V524" s="28" t="str">
        <f t="shared" si="190"/>
        <v/>
      </c>
      <c r="W524" s="29" t="str">
        <f t="shared" si="191"/>
        <v/>
      </c>
    </row>
    <row r="525" spans="1:23" x14ac:dyDescent="0.25">
      <c r="A525" s="14" t="str">
        <f t="shared" si="176"/>
        <v/>
      </c>
      <c r="B525" s="56" t="str">
        <f t="shared" ca="1" si="177"/>
        <v/>
      </c>
      <c r="C525" s="30" t="str">
        <f t="shared" si="178"/>
        <v/>
      </c>
      <c r="D525" s="10" t="str">
        <f t="shared" si="179"/>
        <v/>
      </c>
      <c r="E525" s="25" t="str">
        <f t="shared" si="192"/>
        <v/>
      </c>
      <c r="F525" s="31" t="str">
        <f t="shared" si="193"/>
        <v/>
      </c>
      <c r="G525" s="31" t="str">
        <f t="shared" si="194"/>
        <v/>
      </c>
      <c r="H525" s="26" t="str">
        <f t="shared" si="195"/>
        <v/>
      </c>
      <c r="I525" s="25" t="str">
        <f t="shared" si="196"/>
        <v/>
      </c>
      <c r="K525" s="27" t="str">
        <f t="shared" si="197"/>
        <v/>
      </c>
      <c r="L525" s="28" t="str">
        <f t="shared" si="180"/>
        <v/>
      </c>
      <c r="M525" s="29" t="str">
        <f t="shared" si="181"/>
        <v/>
      </c>
      <c r="N525" s="28" t="str">
        <f t="shared" si="182"/>
        <v/>
      </c>
      <c r="O525" s="29" t="str">
        <f t="shared" si="183"/>
        <v/>
      </c>
      <c r="P525" s="28" t="str">
        <f t="shared" si="184"/>
        <v/>
      </c>
      <c r="Q525" s="29" t="str">
        <f t="shared" si="185"/>
        <v/>
      </c>
      <c r="R525" s="28" t="str">
        <f t="shared" si="186"/>
        <v/>
      </c>
      <c r="S525" s="29" t="str">
        <f t="shared" si="187"/>
        <v/>
      </c>
      <c r="T525" s="28" t="str">
        <f t="shared" si="188"/>
        <v/>
      </c>
      <c r="U525" s="29" t="str">
        <f t="shared" si="189"/>
        <v/>
      </c>
      <c r="V525" s="28" t="str">
        <f t="shared" si="190"/>
        <v/>
      </c>
      <c r="W525" s="29" t="str">
        <f t="shared" si="191"/>
        <v/>
      </c>
    </row>
    <row r="526" spans="1:23" x14ac:dyDescent="0.25">
      <c r="A526" s="14" t="str">
        <f t="shared" si="176"/>
        <v/>
      </c>
      <c r="B526" s="56" t="str">
        <f t="shared" ca="1" si="177"/>
        <v/>
      </c>
      <c r="C526" s="30" t="str">
        <f t="shared" si="178"/>
        <v/>
      </c>
      <c r="D526" s="10" t="str">
        <f t="shared" si="179"/>
        <v/>
      </c>
      <c r="E526" s="25" t="str">
        <f t="shared" si="192"/>
        <v/>
      </c>
      <c r="F526" s="31" t="str">
        <f t="shared" si="193"/>
        <v/>
      </c>
      <c r="G526" s="31" t="str">
        <f t="shared" si="194"/>
        <v/>
      </c>
      <c r="H526" s="26" t="str">
        <f t="shared" si="195"/>
        <v/>
      </c>
      <c r="I526" s="25" t="str">
        <f t="shared" si="196"/>
        <v/>
      </c>
      <c r="K526" s="27" t="str">
        <f t="shared" si="197"/>
        <v/>
      </c>
      <c r="L526" s="28" t="str">
        <f t="shared" si="180"/>
        <v/>
      </c>
      <c r="M526" s="29" t="str">
        <f t="shared" si="181"/>
        <v/>
      </c>
      <c r="N526" s="28" t="str">
        <f t="shared" si="182"/>
        <v/>
      </c>
      <c r="O526" s="29" t="str">
        <f t="shared" si="183"/>
        <v/>
      </c>
      <c r="P526" s="28" t="str">
        <f t="shared" si="184"/>
        <v/>
      </c>
      <c r="Q526" s="29" t="str">
        <f t="shared" si="185"/>
        <v/>
      </c>
      <c r="R526" s="28" t="str">
        <f t="shared" si="186"/>
        <v/>
      </c>
      <c r="S526" s="29" t="str">
        <f t="shared" si="187"/>
        <v/>
      </c>
      <c r="T526" s="28" t="str">
        <f t="shared" si="188"/>
        <v/>
      </c>
      <c r="U526" s="29" t="str">
        <f t="shared" si="189"/>
        <v/>
      </c>
      <c r="V526" s="28" t="str">
        <f t="shared" si="190"/>
        <v/>
      </c>
      <c r="W526" s="29" t="str">
        <f t="shared" si="191"/>
        <v/>
      </c>
    </row>
    <row r="527" spans="1:23" x14ac:dyDescent="0.25">
      <c r="A527" s="14" t="str">
        <f t="shared" si="176"/>
        <v/>
      </c>
      <c r="B527" s="56" t="str">
        <f t="shared" ca="1" si="177"/>
        <v/>
      </c>
      <c r="C527" s="30" t="str">
        <f t="shared" si="178"/>
        <v/>
      </c>
      <c r="D527" s="10" t="str">
        <f t="shared" si="179"/>
        <v/>
      </c>
      <c r="E527" s="25" t="str">
        <f t="shared" si="192"/>
        <v/>
      </c>
      <c r="F527" s="31" t="str">
        <f t="shared" si="193"/>
        <v/>
      </c>
      <c r="G527" s="31" t="str">
        <f t="shared" si="194"/>
        <v/>
      </c>
      <c r="H527" s="26" t="str">
        <f t="shared" si="195"/>
        <v/>
      </c>
      <c r="I527" s="25" t="str">
        <f t="shared" si="196"/>
        <v/>
      </c>
      <c r="K527" s="27" t="str">
        <f t="shared" si="197"/>
        <v/>
      </c>
      <c r="L527" s="28" t="str">
        <f t="shared" si="180"/>
        <v/>
      </c>
      <c r="M527" s="29" t="str">
        <f t="shared" si="181"/>
        <v/>
      </c>
      <c r="N527" s="28" t="str">
        <f t="shared" si="182"/>
        <v/>
      </c>
      <c r="O527" s="29" t="str">
        <f t="shared" si="183"/>
        <v/>
      </c>
      <c r="P527" s="28" t="str">
        <f t="shared" si="184"/>
        <v/>
      </c>
      <c r="Q527" s="29" t="str">
        <f t="shared" si="185"/>
        <v/>
      </c>
      <c r="R527" s="28" t="str">
        <f t="shared" si="186"/>
        <v/>
      </c>
      <c r="S527" s="29" t="str">
        <f t="shared" si="187"/>
        <v/>
      </c>
      <c r="T527" s="28" t="str">
        <f t="shared" si="188"/>
        <v/>
      </c>
      <c r="U527" s="29" t="str">
        <f t="shared" si="189"/>
        <v/>
      </c>
      <c r="V527" s="28" t="str">
        <f t="shared" si="190"/>
        <v/>
      </c>
      <c r="W527" s="29" t="str">
        <f t="shared" si="191"/>
        <v/>
      </c>
    </row>
    <row r="528" spans="1:23" x14ac:dyDescent="0.25">
      <c r="A528" s="14" t="str">
        <f t="shared" si="176"/>
        <v/>
      </c>
      <c r="B528" s="56" t="str">
        <f t="shared" ca="1" si="177"/>
        <v/>
      </c>
      <c r="C528" s="30" t="str">
        <f t="shared" si="178"/>
        <v/>
      </c>
      <c r="D528" s="10" t="str">
        <f t="shared" si="179"/>
        <v/>
      </c>
      <c r="E528" s="25" t="str">
        <f t="shared" si="192"/>
        <v/>
      </c>
      <c r="F528" s="31" t="str">
        <f t="shared" si="193"/>
        <v/>
      </c>
      <c r="G528" s="31" t="str">
        <f t="shared" si="194"/>
        <v/>
      </c>
      <c r="H528" s="26" t="str">
        <f t="shared" si="195"/>
        <v/>
      </c>
      <c r="I528" s="25" t="str">
        <f t="shared" si="196"/>
        <v/>
      </c>
      <c r="K528" s="27" t="str">
        <f t="shared" si="197"/>
        <v/>
      </c>
      <c r="L528" s="28" t="str">
        <f t="shared" si="180"/>
        <v/>
      </c>
      <c r="M528" s="29" t="str">
        <f t="shared" si="181"/>
        <v/>
      </c>
      <c r="N528" s="28" t="str">
        <f t="shared" si="182"/>
        <v/>
      </c>
      <c r="O528" s="29" t="str">
        <f t="shared" si="183"/>
        <v/>
      </c>
      <c r="P528" s="28" t="str">
        <f t="shared" si="184"/>
        <v/>
      </c>
      <c r="Q528" s="29" t="str">
        <f t="shared" si="185"/>
        <v/>
      </c>
      <c r="R528" s="28" t="str">
        <f t="shared" si="186"/>
        <v/>
      </c>
      <c r="S528" s="29" t="str">
        <f t="shared" si="187"/>
        <v/>
      </c>
      <c r="T528" s="28" t="str">
        <f t="shared" si="188"/>
        <v/>
      </c>
      <c r="U528" s="29" t="str">
        <f t="shared" si="189"/>
        <v/>
      </c>
      <c r="V528" s="28" t="str">
        <f t="shared" si="190"/>
        <v/>
      </c>
      <c r="W528" s="29" t="str">
        <f t="shared" si="191"/>
        <v/>
      </c>
    </row>
    <row r="529" spans="1:23" x14ac:dyDescent="0.25">
      <c r="A529" s="14" t="str">
        <f t="shared" si="176"/>
        <v/>
      </c>
      <c r="B529" s="56" t="str">
        <f t="shared" ca="1" si="177"/>
        <v/>
      </c>
      <c r="C529" s="30" t="str">
        <f t="shared" si="178"/>
        <v/>
      </c>
      <c r="D529" s="10" t="str">
        <f t="shared" si="179"/>
        <v/>
      </c>
      <c r="E529" s="25" t="str">
        <f t="shared" si="192"/>
        <v/>
      </c>
      <c r="F529" s="31" t="str">
        <f t="shared" si="193"/>
        <v/>
      </c>
      <c r="G529" s="31" t="str">
        <f t="shared" si="194"/>
        <v/>
      </c>
      <c r="H529" s="26" t="str">
        <f t="shared" si="195"/>
        <v/>
      </c>
      <c r="I529" s="25" t="str">
        <f t="shared" si="196"/>
        <v/>
      </c>
      <c r="K529" s="27" t="str">
        <f t="shared" si="197"/>
        <v/>
      </c>
      <c r="L529" s="28" t="str">
        <f t="shared" si="180"/>
        <v/>
      </c>
      <c r="M529" s="29" t="str">
        <f t="shared" si="181"/>
        <v/>
      </c>
      <c r="N529" s="28" t="str">
        <f t="shared" si="182"/>
        <v/>
      </c>
      <c r="O529" s="29" t="str">
        <f t="shared" si="183"/>
        <v/>
      </c>
      <c r="P529" s="28" t="str">
        <f t="shared" si="184"/>
        <v/>
      </c>
      <c r="Q529" s="29" t="str">
        <f t="shared" si="185"/>
        <v/>
      </c>
      <c r="R529" s="28" t="str">
        <f t="shared" si="186"/>
        <v/>
      </c>
      <c r="S529" s="29" t="str">
        <f t="shared" si="187"/>
        <v/>
      </c>
      <c r="T529" s="28" t="str">
        <f t="shared" si="188"/>
        <v/>
      </c>
      <c r="U529" s="29" t="str">
        <f t="shared" si="189"/>
        <v/>
      </c>
      <c r="V529" s="28" t="str">
        <f t="shared" si="190"/>
        <v/>
      </c>
      <c r="W529" s="29" t="str">
        <f t="shared" si="191"/>
        <v/>
      </c>
    </row>
    <row r="530" spans="1:23" x14ac:dyDescent="0.25">
      <c r="A530" s="14" t="str">
        <f t="shared" si="176"/>
        <v/>
      </c>
      <c r="B530" s="56" t="str">
        <f t="shared" ca="1" si="177"/>
        <v/>
      </c>
      <c r="C530" s="30" t="str">
        <f t="shared" si="178"/>
        <v/>
      </c>
      <c r="D530" s="10" t="str">
        <f t="shared" si="179"/>
        <v/>
      </c>
      <c r="E530" s="25" t="str">
        <f t="shared" si="192"/>
        <v/>
      </c>
      <c r="F530" s="31" t="str">
        <f t="shared" si="193"/>
        <v/>
      </c>
      <c r="G530" s="31" t="str">
        <f t="shared" si="194"/>
        <v/>
      </c>
      <c r="H530" s="26" t="str">
        <f t="shared" si="195"/>
        <v/>
      </c>
      <c r="I530" s="25" t="str">
        <f t="shared" si="196"/>
        <v/>
      </c>
      <c r="K530" s="27" t="str">
        <f t="shared" si="197"/>
        <v/>
      </c>
      <c r="L530" s="28" t="str">
        <f t="shared" si="180"/>
        <v/>
      </c>
      <c r="M530" s="29" t="str">
        <f t="shared" si="181"/>
        <v/>
      </c>
      <c r="N530" s="28" t="str">
        <f t="shared" si="182"/>
        <v/>
      </c>
      <c r="O530" s="29" t="str">
        <f t="shared" si="183"/>
        <v/>
      </c>
      <c r="P530" s="28" t="str">
        <f t="shared" si="184"/>
        <v/>
      </c>
      <c r="Q530" s="29" t="str">
        <f t="shared" si="185"/>
        <v/>
      </c>
      <c r="R530" s="28" t="str">
        <f t="shared" si="186"/>
        <v/>
      </c>
      <c r="S530" s="29" t="str">
        <f t="shared" si="187"/>
        <v/>
      </c>
      <c r="T530" s="28" t="str">
        <f t="shared" si="188"/>
        <v/>
      </c>
      <c r="U530" s="29" t="str">
        <f t="shared" si="189"/>
        <v/>
      </c>
      <c r="V530" s="28" t="str">
        <f t="shared" si="190"/>
        <v/>
      </c>
      <c r="W530" s="29" t="str">
        <f t="shared" si="191"/>
        <v/>
      </c>
    </row>
    <row r="531" spans="1:23" x14ac:dyDescent="0.25">
      <c r="A531" s="14" t="str">
        <f t="shared" si="176"/>
        <v/>
      </c>
      <c r="B531" s="56" t="str">
        <f t="shared" ca="1" si="177"/>
        <v/>
      </c>
      <c r="C531" s="30" t="str">
        <f t="shared" si="178"/>
        <v/>
      </c>
      <c r="D531" s="10" t="str">
        <f t="shared" si="179"/>
        <v/>
      </c>
      <c r="E531" s="25" t="str">
        <f t="shared" si="192"/>
        <v/>
      </c>
      <c r="F531" s="31" t="str">
        <f t="shared" si="193"/>
        <v/>
      </c>
      <c r="G531" s="31" t="str">
        <f t="shared" si="194"/>
        <v/>
      </c>
      <c r="H531" s="26" t="str">
        <f t="shared" si="195"/>
        <v/>
      </c>
      <c r="I531" s="25" t="str">
        <f t="shared" si="196"/>
        <v/>
      </c>
      <c r="K531" s="27" t="str">
        <f t="shared" si="197"/>
        <v/>
      </c>
      <c r="L531" s="28" t="str">
        <f t="shared" si="180"/>
        <v/>
      </c>
      <c r="M531" s="29" t="str">
        <f t="shared" si="181"/>
        <v/>
      </c>
      <c r="N531" s="28" t="str">
        <f t="shared" si="182"/>
        <v/>
      </c>
      <c r="O531" s="29" t="str">
        <f t="shared" si="183"/>
        <v/>
      </c>
      <c r="P531" s="28" t="str">
        <f t="shared" si="184"/>
        <v/>
      </c>
      <c r="Q531" s="29" t="str">
        <f t="shared" si="185"/>
        <v/>
      </c>
      <c r="R531" s="28" t="str">
        <f t="shared" si="186"/>
        <v/>
      </c>
      <c r="S531" s="29" t="str">
        <f t="shared" si="187"/>
        <v/>
      </c>
      <c r="T531" s="28" t="str">
        <f t="shared" si="188"/>
        <v/>
      </c>
      <c r="U531" s="29" t="str">
        <f t="shared" si="189"/>
        <v/>
      </c>
      <c r="V531" s="28" t="str">
        <f t="shared" si="190"/>
        <v/>
      </c>
      <c r="W531" s="29" t="str">
        <f t="shared" si="191"/>
        <v/>
      </c>
    </row>
    <row r="532" spans="1:23" x14ac:dyDescent="0.25">
      <c r="A532" s="14" t="str">
        <f t="shared" si="176"/>
        <v/>
      </c>
      <c r="B532" s="56" t="str">
        <f t="shared" ca="1" si="177"/>
        <v/>
      </c>
      <c r="C532" s="30" t="str">
        <f t="shared" si="178"/>
        <v/>
      </c>
      <c r="D532" s="10" t="str">
        <f t="shared" si="179"/>
        <v/>
      </c>
      <c r="E532" s="25" t="str">
        <f t="shared" si="192"/>
        <v/>
      </c>
      <c r="F532" s="31" t="str">
        <f t="shared" si="193"/>
        <v/>
      </c>
      <c r="G532" s="31" t="str">
        <f t="shared" si="194"/>
        <v/>
      </c>
      <c r="H532" s="26" t="str">
        <f t="shared" si="195"/>
        <v/>
      </c>
      <c r="I532" s="25" t="str">
        <f t="shared" si="196"/>
        <v/>
      </c>
      <c r="K532" s="27" t="str">
        <f t="shared" si="197"/>
        <v/>
      </c>
      <c r="L532" s="28" t="str">
        <f t="shared" si="180"/>
        <v/>
      </c>
      <c r="M532" s="29" t="str">
        <f t="shared" si="181"/>
        <v/>
      </c>
      <c r="N532" s="28" t="str">
        <f t="shared" si="182"/>
        <v/>
      </c>
      <c r="O532" s="29" t="str">
        <f t="shared" si="183"/>
        <v/>
      </c>
      <c r="P532" s="28" t="str">
        <f t="shared" si="184"/>
        <v/>
      </c>
      <c r="Q532" s="29" t="str">
        <f t="shared" si="185"/>
        <v/>
      </c>
      <c r="R532" s="28" t="str">
        <f t="shared" si="186"/>
        <v/>
      </c>
      <c r="S532" s="29" t="str">
        <f t="shared" si="187"/>
        <v/>
      </c>
      <c r="T532" s="28" t="str">
        <f t="shared" si="188"/>
        <v/>
      </c>
      <c r="U532" s="29" t="str">
        <f t="shared" si="189"/>
        <v/>
      </c>
      <c r="V532" s="28" t="str">
        <f t="shared" si="190"/>
        <v/>
      </c>
      <c r="W532" s="29" t="str">
        <f t="shared" si="191"/>
        <v/>
      </c>
    </row>
    <row r="533" spans="1:23" x14ac:dyDescent="0.25">
      <c r="A533" s="14" t="str">
        <f t="shared" si="176"/>
        <v/>
      </c>
      <c r="B533" s="56" t="str">
        <f t="shared" ca="1" si="177"/>
        <v/>
      </c>
      <c r="C533" s="30" t="str">
        <f t="shared" si="178"/>
        <v/>
      </c>
      <c r="D533" s="10" t="str">
        <f t="shared" si="179"/>
        <v/>
      </c>
      <c r="E533" s="25" t="str">
        <f t="shared" si="192"/>
        <v/>
      </c>
      <c r="F533" s="31" t="str">
        <f t="shared" si="193"/>
        <v/>
      </c>
      <c r="G533" s="31" t="str">
        <f t="shared" si="194"/>
        <v/>
      </c>
      <c r="H533" s="26" t="str">
        <f t="shared" si="195"/>
        <v/>
      </c>
      <c r="I533" s="25" t="str">
        <f t="shared" si="196"/>
        <v/>
      </c>
      <c r="K533" s="27" t="str">
        <f t="shared" si="197"/>
        <v/>
      </c>
      <c r="L533" s="28" t="str">
        <f t="shared" si="180"/>
        <v/>
      </c>
      <c r="M533" s="29" t="str">
        <f t="shared" si="181"/>
        <v/>
      </c>
      <c r="N533" s="28" t="str">
        <f t="shared" si="182"/>
        <v/>
      </c>
      <c r="O533" s="29" t="str">
        <f t="shared" si="183"/>
        <v/>
      </c>
      <c r="P533" s="28" t="str">
        <f t="shared" si="184"/>
        <v/>
      </c>
      <c r="Q533" s="29" t="str">
        <f t="shared" si="185"/>
        <v/>
      </c>
      <c r="R533" s="28" t="str">
        <f t="shared" si="186"/>
        <v/>
      </c>
      <c r="S533" s="29" t="str">
        <f t="shared" si="187"/>
        <v/>
      </c>
      <c r="T533" s="28" t="str">
        <f t="shared" si="188"/>
        <v/>
      </c>
      <c r="U533" s="29" t="str">
        <f t="shared" si="189"/>
        <v/>
      </c>
      <c r="V533" s="28" t="str">
        <f t="shared" si="190"/>
        <v/>
      </c>
      <c r="W533" s="29" t="str">
        <f t="shared" si="191"/>
        <v/>
      </c>
    </row>
    <row r="534" spans="1:23" x14ac:dyDescent="0.25">
      <c r="A534" s="14" t="str">
        <f t="shared" si="176"/>
        <v/>
      </c>
      <c r="B534" s="56" t="str">
        <f t="shared" ca="1" si="177"/>
        <v/>
      </c>
      <c r="C534" s="30" t="str">
        <f t="shared" si="178"/>
        <v/>
      </c>
      <c r="D534" s="10" t="str">
        <f t="shared" si="179"/>
        <v/>
      </c>
      <c r="E534" s="25" t="str">
        <f t="shared" si="192"/>
        <v/>
      </c>
      <c r="F534" s="31" t="str">
        <f t="shared" si="193"/>
        <v/>
      </c>
      <c r="G534" s="31" t="str">
        <f t="shared" si="194"/>
        <v/>
      </c>
      <c r="H534" s="26" t="str">
        <f t="shared" si="195"/>
        <v/>
      </c>
      <c r="I534" s="25" t="str">
        <f t="shared" si="196"/>
        <v/>
      </c>
      <c r="K534" s="27" t="str">
        <f t="shared" si="197"/>
        <v/>
      </c>
      <c r="L534" s="28" t="str">
        <f t="shared" si="180"/>
        <v/>
      </c>
      <c r="M534" s="29" t="str">
        <f t="shared" si="181"/>
        <v/>
      </c>
      <c r="N534" s="28" t="str">
        <f t="shared" si="182"/>
        <v/>
      </c>
      <c r="O534" s="29" t="str">
        <f t="shared" si="183"/>
        <v/>
      </c>
      <c r="P534" s="28" t="str">
        <f t="shared" si="184"/>
        <v/>
      </c>
      <c r="Q534" s="29" t="str">
        <f t="shared" si="185"/>
        <v/>
      </c>
      <c r="R534" s="28" t="str">
        <f t="shared" si="186"/>
        <v/>
      </c>
      <c r="S534" s="29" t="str">
        <f t="shared" si="187"/>
        <v/>
      </c>
      <c r="T534" s="28" t="str">
        <f t="shared" si="188"/>
        <v/>
      </c>
      <c r="U534" s="29" t="str">
        <f t="shared" si="189"/>
        <v/>
      </c>
      <c r="V534" s="28" t="str">
        <f t="shared" si="190"/>
        <v/>
      </c>
      <c r="W534" s="29" t="str">
        <f t="shared" si="191"/>
        <v/>
      </c>
    </row>
    <row r="535" spans="1:23" x14ac:dyDescent="0.25">
      <c r="A535" s="14" t="str">
        <f t="shared" si="176"/>
        <v/>
      </c>
      <c r="B535" s="56" t="str">
        <f t="shared" ca="1" si="177"/>
        <v/>
      </c>
      <c r="C535" s="30" t="str">
        <f t="shared" si="178"/>
        <v/>
      </c>
      <c r="D535" s="10" t="str">
        <f t="shared" si="179"/>
        <v/>
      </c>
      <c r="E535" s="25" t="str">
        <f t="shared" si="192"/>
        <v/>
      </c>
      <c r="F535" s="31" t="str">
        <f t="shared" si="193"/>
        <v/>
      </c>
      <c r="G535" s="31" t="str">
        <f t="shared" si="194"/>
        <v/>
      </c>
      <c r="H535" s="26" t="str">
        <f t="shared" si="195"/>
        <v/>
      </c>
      <c r="I535" s="25" t="str">
        <f t="shared" si="196"/>
        <v/>
      </c>
      <c r="K535" s="27" t="str">
        <f t="shared" si="197"/>
        <v/>
      </c>
      <c r="L535" s="28" t="str">
        <f t="shared" si="180"/>
        <v/>
      </c>
      <c r="M535" s="29" t="str">
        <f t="shared" si="181"/>
        <v/>
      </c>
      <c r="N535" s="28" t="str">
        <f t="shared" si="182"/>
        <v/>
      </c>
      <c r="O535" s="29" t="str">
        <f t="shared" si="183"/>
        <v/>
      </c>
      <c r="P535" s="28" t="str">
        <f t="shared" si="184"/>
        <v/>
      </c>
      <c r="Q535" s="29" t="str">
        <f t="shared" si="185"/>
        <v/>
      </c>
      <c r="R535" s="28" t="str">
        <f t="shared" si="186"/>
        <v/>
      </c>
      <c r="S535" s="29" t="str">
        <f t="shared" si="187"/>
        <v/>
      </c>
      <c r="T535" s="28" t="str">
        <f t="shared" si="188"/>
        <v/>
      </c>
      <c r="U535" s="29" t="str">
        <f t="shared" si="189"/>
        <v/>
      </c>
      <c r="V535" s="28" t="str">
        <f t="shared" si="190"/>
        <v/>
      </c>
      <c r="W535" s="29" t="str">
        <f t="shared" si="191"/>
        <v/>
      </c>
    </row>
    <row r="536" spans="1:23" x14ac:dyDescent="0.25">
      <c r="A536" s="14" t="str">
        <f t="shared" si="176"/>
        <v/>
      </c>
      <c r="B536" s="56" t="str">
        <f t="shared" ca="1" si="177"/>
        <v/>
      </c>
      <c r="C536" s="30" t="str">
        <f t="shared" si="178"/>
        <v/>
      </c>
      <c r="D536" s="10" t="str">
        <f t="shared" si="179"/>
        <v/>
      </c>
      <c r="E536" s="25" t="str">
        <f t="shared" si="192"/>
        <v/>
      </c>
      <c r="F536" s="31" t="str">
        <f t="shared" si="193"/>
        <v/>
      </c>
      <c r="G536" s="31" t="str">
        <f t="shared" si="194"/>
        <v/>
      </c>
      <c r="H536" s="26" t="str">
        <f t="shared" si="195"/>
        <v/>
      </c>
      <c r="I536" s="25" t="str">
        <f t="shared" si="196"/>
        <v/>
      </c>
      <c r="K536" s="27" t="str">
        <f t="shared" si="197"/>
        <v/>
      </c>
      <c r="L536" s="28" t="str">
        <f t="shared" si="180"/>
        <v/>
      </c>
      <c r="M536" s="29" t="str">
        <f t="shared" si="181"/>
        <v/>
      </c>
      <c r="N536" s="28" t="str">
        <f t="shared" si="182"/>
        <v/>
      </c>
      <c r="O536" s="29" t="str">
        <f t="shared" si="183"/>
        <v/>
      </c>
      <c r="P536" s="28" t="str">
        <f t="shared" si="184"/>
        <v/>
      </c>
      <c r="Q536" s="29" t="str">
        <f t="shared" si="185"/>
        <v/>
      </c>
      <c r="R536" s="28" t="str">
        <f t="shared" si="186"/>
        <v/>
      </c>
      <c r="S536" s="29" t="str">
        <f t="shared" si="187"/>
        <v/>
      </c>
      <c r="T536" s="28" t="str">
        <f t="shared" si="188"/>
        <v/>
      </c>
      <c r="U536" s="29" t="str">
        <f t="shared" si="189"/>
        <v/>
      </c>
      <c r="V536" s="28" t="str">
        <f t="shared" si="190"/>
        <v/>
      </c>
      <c r="W536" s="29" t="str">
        <f t="shared" si="191"/>
        <v/>
      </c>
    </row>
    <row r="537" spans="1:23" x14ac:dyDescent="0.25">
      <c r="A537" s="14" t="str">
        <f t="shared" si="176"/>
        <v/>
      </c>
      <c r="B537" s="56" t="str">
        <f t="shared" ca="1" si="177"/>
        <v/>
      </c>
      <c r="C537" s="30" t="str">
        <f t="shared" si="178"/>
        <v/>
      </c>
      <c r="D537" s="10" t="str">
        <f t="shared" si="179"/>
        <v/>
      </c>
      <c r="E537" s="25" t="str">
        <f t="shared" si="192"/>
        <v/>
      </c>
      <c r="F537" s="31" t="str">
        <f t="shared" si="193"/>
        <v/>
      </c>
      <c r="G537" s="31" t="str">
        <f t="shared" si="194"/>
        <v/>
      </c>
      <c r="H537" s="26" t="str">
        <f t="shared" si="195"/>
        <v/>
      </c>
      <c r="I537" s="25" t="str">
        <f t="shared" si="196"/>
        <v/>
      </c>
      <c r="K537" s="27" t="str">
        <f t="shared" si="197"/>
        <v/>
      </c>
      <c r="L537" s="28" t="str">
        <f t="shared" si="180"/>
        <v/>
      </c>
      <c r="M537" s="29" t="str">
        <f t="shared" si="181"/>
        <v/>
      </c>
      <c r="N537" s="28" t="str">
        <f t="shared" si="182"/>
        <v/>
      </c>
      <c r="O537" s="29" t="str">
        <f t="shared" si="183"/>
        <v/>
      </c>
      <c r="P537" s="28" t="str">
        <f t="shared" si="184"/>
        <v/>
      </c>
      <c r="Q537" s="29" t="str">
        <f t="shared" si="185"/>
        <v/>
      </c>
      <c r="R537" s="28" t="str">
        <f t="shared" si="186"/>
        <v/>
      </c>
      <c r="S537" s="29" t="str">
        <f t="shared" si="187"/>
        <v/>
      </c>
      <c r="T537" s="28" t="str">
        <f t="shared" si="188"/>
        <v/>
      </c>
      <c r="U537" s="29" t="str">
        <f t="shared" si="189"/>
        <v/>
      </c>
      <c r="V537" s="28" t="str">
        <f t="shared" si="190"/>
        <v/>
      </c>
      <c r="W537" s="29" t="str">
        <f t="shared" si="191"/>
        <v/>
      </c>
    </row>
    <row r="538" spans="1:23" x14ac:dyDescent="0.25">
      <c r="A538" s="14" t="str">
        <f t="shared" si="176"/>
        <v/>
      </c>
      <c r="B538" s="56" t="str">
        <f t="shared" ca="1" si="177"/>
        <v/>
      </c>
      <c r="C538" s="30" t="str">
        <f t="shared" si="178"/>
        <v/>
      </c>
      <c r="D538" s="10" t="str">
        <f t="shared" si="179"/>
        <v/>
      </c>
      <c r="E538" s="25" t="str">
        <f t="shared" si="192"/>
        <v/>
      </c>
      <c r="F538" s="31" t="str">
        <f t="shared" si="193"/>
        <v/>
      </c>
      <c r="G538" s="31" t="str">
        <f t="shared" si="194"/>
        <v/>
      </c>
      <c r="H538" s="26" t="str">
        <f t="shared" si="195"/>
        <v/>
      </c>
      <c r="I538" s="25" t="str">
        <f t="shared" si="196"/>
        <v/>
      </c>
      <c r="K538" s="27" t="str">
        <f t="shared" si="197"/>
        <v/>
      </c>
      <c r="L538" s="28" t="str">
        <f t="shared" si="180"/>
        <v/>
      </c>
      <c r="M538" s="29" t="str">
        <f t="shared" si="181"/>
        <v/>
      </c>
      <c r="N538" s="28" t="str">
        <f t="shared" si="182"/>
        <v/>
      </c>
      <c r="O538" s="29" t="str">
        <f t="shared" si="183"/>
        <v/>
      </c>
      <c r="P538" s="28" t="str">
        <f t="shared" si="184"/>
        <v/>
      </c>
      <c r="Q538" s="29" t="str">
        <f t="shared" si="185"/>
        <v/>
      </c>
      <c r="R538" s="28" t="str">
        <f t="shared" si="186"/>
        <v/>
      </c>
      <c r="S538" s="29" t="str">
        <f t="shared" si="187"/>
        <v/>
      </c>
      <c r="T538" s="28" t="str">
        <f t="shared" si="188"/>
        <v/>
      </c>
      <c r="U538" s="29" t="str">
        <f t="shared" si="189"/>
        <v/>
      </c>
      <c r="V538" s="28" t="str">
        <f t="shared" si="190"/>
        <v/>
      </c>
      <c r="W538" s="29" t="str">
        <f t="shared" si="191"/>
        <v/>
      </c>
    </row>
    <row r="539" spans="1:23" x14ac:dyDescent="0.25">
      <c r="A539" s="14" t="str">
        <f t="shared" si="176"/>
        <v/>
      </c>
      <c r="B539" s="56" t="str">
        <f t="shared" ca="1" si="177"/>
        <v/>
      </c>
      <c r="C539" s="30" t="str">
        <f t="shared" si="178"/>
        <v/>
      </c>
      <c r="D539" s="10" t="str">
        <f t="shared" si="179"/>
        <v/>
      </c>
      <c r="E539" s="25" t="str">
        <f t="shared" si="192"/>
        <v/>
      </c>
      <c r="F539" s="31" t="str">
        <f t="shared" si="193"/>
        <v/>
      </c>
      <c r="G539" s="31" t="str">
        <f t="shared" si="194"/>
        <v/>
      </c>
      <c r="H539" s="26" t="str">
        <f t="shared" si="195"/>
        <v/>
      </c>
      <c r="I539" s="25" t="str">
        <f t="shared" si="196"/>
        <v/>
      </c>
      <c r="K539" s="27" t="str">
        <f t="shared" si="197"/>
        <v/>
      </c>
      <c r="L539" s="28" t="str">
        <f t="shared" si="180"/>
        <v/>
      </c>
      <c r="M539" s="29" t="str">
        <f t="shared" si="181"/>
        <v/>
      </c>
      <c r="N539" s="28" t="str">
        <f t="shared" si="182"/>
        <v/>
      </c>
      <c r="O539" s="29" t="str">
        <f t="shared" si="183"/>
        <v/>
      </c>
      <c r="P539" s="28" t="str">
        <f t="shared" si="184"/>
        <v/>
      </c>
      <c r="Q539" s="29" t="str">
        <f t="shared" si="185"/>
        <v/>
      </c>
      <c r="R539" s="28" t="str">
        <f t="shared" si="186"/>
        <v/>
      </c>
      <c r="S539" s="29" t="str">
        <f t="shared" si="187"/>
        <v/>
      </c>
      <c r="T539" s="28" t="str">
        <f t="shared" si="188"/>
        <v/>
      </c>
      <c r="U539" s="29" t="str">
        <f t="shared" si="189"/>
        <v/>
      </c>
      <c r="V539" s="28" t="str">
        <f t="shared" si="190"/>
        <v/>
      </c>
      <c r="W539" s="29" t="str">
        <f t="shared" si="191"/>
        <v/>
      </c>
    </row>
    <row r="540" spans="1:23" x14ac:dyDescent="0.25">
      <c r="A540" s="14" t="str">
        <f t="shared" si="176"/>
        <v/>
      </c>
      <c r="B540" s="56" t="str">
        <f t="shared" ca="1" si="177"/>
        <v/>
      </c>
      <c r="C540" s="30" t="str">
        <f t="shared" si="178"/>
        <v/>
      </c>
      <c r="D540" s="10" t="str">
        <f t="shared" si="179"/>
        <v/>
      </c>
      <c r="E540" s="25" t="str">
        <f t="shared" si="192"/>
        <v/>
      </c>
      <c r="F540" s="31" t="str">
        <f t="shared" si="193"/>
        <v/>
      </c>
      <c r="G540" s="31" t="str">
        <f t="shared" si="194"/>
        <v/>
      </c>
      <c r="H540" s="26" t="str">
        <f t="shared" si="195"/>
        <v/>
      </c>
      <c r="I540" s="25" t="str">
        <f t="shared" si="196"/>
        <v/>
      </c>
      <c r="K540" s="27" t="str">
        <f t="shared" si="197"/>
        <v/>
      </c>
      <c r="L540" s="28" t="str">
        <f t="shared" si="180"/>
        <v/>
      </c>
      <c r="M540" s="29" t="str">
        <f t="shared" si="181"/>
        <v/>
      </c>
      <c r="N540" s="28" t="str">
        <f t="shared" si="182"/>
        <v/>
      </c>
      <c r="O540" s="29" t="str">
        <f t="shared" si="183"/>
        <v/>
      </c>
      <c r="P540" s="28" t="str">
        <f t="shared" si="184"/>
        <v/>
      </c>
      <c r="Q540" s="29" t="str">
        <f t="shared" si="185"/>
        <v/>
      </c>
      <c r="R540" s="28" t="str">
        <f t="shared" si="186"/>
        <v/>
      </c>
      <c r="S540" s="29" t="str">
        <f t="shared" si="187"/>
        <v/>
      </c>
      <c r="T540" s="28" t="str">
        <f t="shared" si="188"/>
        <v/>
      </c>
      <c r="U540" s="29" t="str">
        <f t="shared" si="189"/>
        <v/>
      </c>
      <c r="V540" s="28" t="str">
        <f t="shared" si="190"/>
        <v/>
      </c>
      <c r="W540" s="29" t="str">
        <f t="shared" si="191"/>
        <v/>
      </c>
    </row>
    <row r="541" spans="1:23" x14ac:dyDescent="0.25">
      <c r="A541" s="14" t="str">
        <f t="shared" si="176"/>
        <v/>
      </c>
      <c r="B541" s="56" t="str">
        <f t="shared" ca="1" si="177"/>
        <v/>
      </c>
      <c r="C541" s="30" t="str">
        <f t="shared" si="178"/>
        <v/>
      </c>
      <c r="D541" s="10" t="str">
        <f t="shared" si="179"/>
        <v/>
      </c>
      <c r="E541" s="25" t="str">
        <f t="shared" si="192"/>
        <v/>
      </c>
      <c r="F541" s="31" t="str">
        <f t="shared" si="193"/>
        <v/>
      </c>
      <c r="G541" s="31" t="str">
        <f t="shared" si="194"/>
        <v/>
      </c>
      <c r="H541" s="26" t="str">
        <f t="shared" si="195"/>
        <v/>
      </c>
      <c r="I541" s="25" t="str">
        <f t="shared" si="196"/>
        <v/>
      </c>
      <c r="K541" s="27" t="str">
        <f t="shared" si="197"/>
        <v/>
      </c>
      <c r="L541" s="28" t="str">
        <f t="shared" si="180"/>
        <v/>
      </c>
      <c r="M541" s="29" t="str">
        <f t="shared" si="181"/>
        <v/>
      </c>
      <c r="N541" s="28" t="str">
        <f t="shared" si="182"/>
        <v/>
      </c>
      <c r="O541" s="29" t="str">
        <f t="shared" si="183"/>
        <v/>
      </c>
      <c r="P541" s="28" t="str">
        <f t="shared" si="184"/>
        <v/>
      </c>
      <c r="Q541" s="29" t="str">
        <f t="shared" si="185"/>
        <v/>
      </c>
      <c r="R541" s="28" t="str">
        <f t="shared" si="186"/>
        <v/>
      </c>
      <c r="S541" s="29" t="str">
        <f t="shared" si="187"/>
        <v/>
      </c>
      <c r="T541" s="28" t="str">
        <f t="shared" si="188"/>
        <v/>
      </c>
      <c r="U541" s="29" t="str">
        <f t="shared" si="189"/>
        <v/>
      </c>
      <c r="V541" s="28" t="str">
        <f t="shared" si="190"/>
        <v/>
      </c>
      <c r="W541" s="29" t="str">
        <f t="shared" si="191"/>
        <v/>
      </c>
    </row>
    <row r="542" spans="1:23" x14ac:dyDescent="0.25">
      <c r="A542" s="14" t="str">
        <f t="shared" si="176"/>
        <v/>
      </c>
      <c r="B542" s="56" t="str">
        <f t="shared" ca="1" si="177"/>
        <v/>
      </c>
      <c r="C542" s="30" t="str">
        <f t="shared" si="178"/>
        <v/>
      </c>
      <c r="D542" s="10" t="str">
        <f t="shared" si="179"/>
        <v/>
      </c>
      <c r="E542" s="25" t="str">
        <f t="shared" si="192"/>
        <v/>
      </c>
      <c r="F542" s="31" t="str">
        <f t="shared" si="193"/>
        <v/>
      </c>
      <c r="G542" s="31" t="str">
        <f t="shared" si="194"/>
        <v/>
      </c>
      <c r="H542" s="26" t="str">
        <f t="shared" si="195"/>
        <v/>
      </c>
      <c r="I542" s="25" t="str">
        <f t="shared" si="196"/>
        <v/>
      </c>
      <c r="K542" s="27" t="str">
        <f t="shared" si="197"/>
        <v/>
      </c>
      <c r="L542" s="28" t="str">
        <f t="shared" si="180"/>
        <v/>
      </c>
      <c r="M542" s="29" t="str">
        <f t="shared" si="181"/>
        <v/>
      </c>
      <c r="N542" s="28" t="str">
        <f t="shared" si="182"/>
        <v/>
      </c>
      <c r="O542" s="29" t="str">
        <f t="shared" si="183"/>
        <v/>
      </c>
      <c r="P542" s="28" t="str">
        <f t="shared" si="184"/>
        <v/>
      </c>
      <c r="Q542" s="29" t="str">
        <f t="shared" si="185"/>
        <v/>
      </c>
      <c r="R542" s="28" t="str">
        <f t="shared" si="186"/>
        <v/>
      </c>
      <c r="S542" s="29" t="str">
        <f t="shared" si="187"/>
        <v/>
      </c>
      <c r="T542" s="28" t="str">
        <f t="shared" si="188"/>
        <v/>
      </c>
      <c r="U542" s="29" t="str">
        <f t="shared" si="189"/>
        <v/>
      </c>
      <c r="V542" s="28" t="str">
        <f t="shared" si="190"/>
        <v/>
      </c>
      <c r="W542" s="29" t="str">
        <f t="shared" si="191"/>
        <v/>
      </c>
    </row>
    <row r="543" spans="1:23" x14ac:dyDescent="0.25">
      <c r="A543" s="14" t="str">
        <f t="shared" si="176"/>
        <v/>
      </c>
      <c r="B543" s="56" t="str">
        <f t="shared" ca="1" si="177"/>
        <v/>
      </c>
      <c r="C543" s="30" t="str">
        <f t="shared" si="178"/>
        <v/>
      </c>
      <c r="D543" s="10" t="str">
        <f t="shared" si="179"/>
        <v/>
      </c>
      <c r="E543" s="25" t="str">
        <f t="shared" si="192"/>
        <v/>
      </c>
      <c r="F543" s="31" t="str">
        <f t="shared" si="193"/>
        <v/>
      </c>
      <c r="G543" s="31" t="str">
        <f t="shared" si="194"/>
        <v/>
      </c>
      <c r="H543" s="26" t="str">
        <f t="shared" si="195"/>
        <v/>
      </c>
      <c r="I543" s="25" t="str">
        <f t="shared" si="196"/>
        <v/>
      </c>
      <c r="K543" s="27" t="str">
        <f t="shared" si="197"/>
        <v/>
      </c>
      <c r="L543" s="28" t="str">
        <f t="shared" si="180"/>
        <v/>
      </c>
      <c r="M543" s="29" t="str">
        <f t="shared" si="181"/>
        <v/>
      </c>
      <c r="N543" s="28" t="str">
        <f t="shared" si="182"/>
        <v/>
      </c>
      <c r="O543" s="29" t="str">
        <f t="shared" si="183"/>
        <v/>
      </c>
      <c r="P543" s="28" t="str">
        <f t="shared" si="184"/>
        <v/>
      </c>
      <c r="Q543" s="29" t="str">
        <f t="shared" si="185"/>
        <v/>
      </c>
      <c r="R543" s="28" t="str">
        <f t="shared" si="186"/>
        <v/>
      </c>
      <c r="S543" s="29" t="str">
        <f t="shared" si="187"/>
        <v/>
      </c>
      <c r="T543" s="28" t="str">
        <f t="shared" si="188"/>
        <v/>
      </c>
      <c r="U543" s="29" t="str">
        <f t="shared" si="189"/>
        <v/>
      </c>
      <c r="V543" s="28" t="str">
        <f t="shared" si="190"/>
        <v/>
      </c>
      <c r="W543" s="29" t="str">
        <f t="shared" si="191"/>
        <v/>
      </c>
    </row>
    <row r="544" spans="1:23" x14ac:dyDescent="0.25">
      <c r="A544" s="14" t="str">
        <f t="shared" si="176"/>
        <v/>
      </c>
      <c r="B544" s="56" t="str">
        <f t="shared" ca="1" si="177"/>
        <v/>
      </c>
      <c r="C544" s="30" t="str">
        <f t="shared" si="178"/>
        <v/>
      </c>
      <c r="D544" s="10" t="str">
        <f t="shared" si="179"/>
        <v/>
      </c>
      <c r="E544" s="25" t="str">
        <f t="shared" si="192"/>
        <v/>
      </c>
      <c r="F544" s="31" t="str">
        <f t="shared" si="193"/>
        <v/>
      </c>
      <c r="G544" s="31" t="str">
        <f t="shared" si="194"/>
        <v/>
      </c>
      <c r="H544" s="26" t="str">
        <f t="shared" si="195"/>
        <v/>
      </c>
      <c r="I544" s="25" t="str">
        <f t="shared" si="196"/>
        <v/>
      </c>
      <c r="K544" s="27" t="str">
        <f t="shared" si="197"/>
        <v/>
      </c>
      <c r="L544" s="28" t="str">
        <f t="shared" si="180"/>
        <v/>
      </c>
      <c r="M544" s="29" t="str">
        <f t="shared" si="181"/>
        <v/>
      </c>
      <c r="N544" s="28" t="str">
        <f t="shared" si="182"/>
        <v/>
      </c>
      <c r="O544" s="29" t="str">
        <f t="shared" si="183"/>
        <v/>
      </c>
      <c r="P544" s="28" t="str">
        <f t="shared" si="184"/>
        <v/>
      </c>
      <c r="Q544" s="29" t="str">
        <f t="shared" si="185"/>
        <v/>
      </c>
      <c r="R544" s="28" t="str">
        <f t="shared" si="186"/>
        <v/>
      </c>
      <c r="S544" s="29" t="str">
        <f t="shared" si="187"/>
        <v/>
      </c>
      <c r="T544" s="28" t="str">
        <f t="shared" si="188"/>
        <v/>
      </c>
      <c r="U544" s="29" t="str">
        <f t="shared" si="189"/>
        <v/>
      </c>
      <c r="V544" s="28" t="str">
        <f t="shared" si="190"/>
        <v/>
      </c>
      <c r="W544" s="29" t="str">
        <f t="shared" si="191"/>
        <v/>
      </c>
    </row>
    <row r="545" spans="1:23" x14ac:dyDescent="0.25">
      <c r="A545" s="14" t="str">
        <f t="shared" si="176"/>
        <v/>
      </c>
      <c r="B545" s="56" t="str">
        <f t="shared" ca="1" si="177"/>
        <v/>
      </c>
      <c r="C545" s="30" t="str">
        <f t="shared" si="178"/>
        <v/>
      </c>
      <c r="D545" s="10" t="str">
        <f t="shared" si="179"/>
        <v/>
      </c>
      <c r="E545" s="25" t="str">
        <f t="shared" si="192"/>
        <v/>
      </c>
      <c r="F545" s="31" t="str">
        <f t="shared" si="193"/>
        <v/>
      </c>
      <c r="G545" s="31" t="str">
        <f t="shared" si="194"/>
        <v/>
      </c>
      <c r="H545" s="26" t="str">
        <f t="shared" si="195"/>
        <v/>
      </c>
      <c r="I545" s="25" t="str">
        <f t="shared" si="196"/>
        <v/>
      </c>
      <c r="K545" s="27" t="str">
        <f t="shared" si="197"/>
        <v/>
      </c>
      <c r="L545" s="28" t="str">
        <f t="shared" si="180"/>
        <v/>
      </c>
      <c r="M545" s="29" t="str">
        <f t="shared" si="181"/>
        <v/>
      </c>
      <c r="N545" s="28" t="str">
        <f t="shared" si="182"/>
        <v/>
      </c>
      <c r="O545" s="29" t="str">
        <f t="shared" si="183"/>
        <v/>
      </c>
      <c r="P545" s="28" t="str">
        <f t="shared" si="184"/>
        <v/>
      </c>
      <c r="Q545" s="29" t="str">
        <f t="shared" si="185"/>
        <v/>
      </c>
      <c r="R545" s="28" t="str">
        <f t="shared" si="186"/>
        <v/>
      </c>
      <c r="S545" s="29" t="str">
        <f t="shared" si="187"/>
        <v/>
      </c>
      <c r="T545" s="28" t="str">
        <f t="shared" si="188"/>
        <v/>
      </c>
      <c r="U545" s="29" t="str">
        <f t="shared" si="189"/>
        <v/>
      </c>
      <c r="V545" s="28" t="str">
        <f t="shared" si="190"/>
        <v/>
      </c>
      <c r="W545" s="29" t="str">
        <f t="shared" si="191"/>
        <v/>
      </c>
    </row>
    <row r="546" spans="1:23" x14ac:dyDescent="0.25">
      <c r="A546" s="14" t="str">
        <f t="shared" si="176"/>
        <v/>
      </c>
      <c r="B546" s="56" t="str">
        <f t="shared" ca="1" si="177"/>
        <v/>
      </c>
      <c r="C546" s="30" t="str">
        <f t="shared" si="178"/>
        <v/>
      </c>
      <c r="D546" s="10" t="str">
        <f t="shared" si="179"/>
        <v/>
      </c>
      <c r="E546" s="25" t="str">
        <f t="shared" si="192"/>
        <v/>
      </c>
      <c r="F546" s="31" t="str">
        <f t="shared" si="193"/>
        <v/>
      </c>
      <c r="G546" s="31" t="str">
        <f t="shared" si="194"/>
        <v/>
      </c>
      <c r="H546" s="26" t="str">
        <f t="shared" si="195"/>
        <v/>
      </c>
      <c r="I546" s="25" t="str">
        <f t="shared" si="196"/>
        <v/>
      </c>
      <c r="K546" s="27" t="str">
        <f t="shared" si="197"/>
        <v/>
      </c>
      <c r="L546" s="28" t="str">
        <f t="shared" si="180"/>
        <v/>
      </c>
      <c r="M546" s="29" t="str">
        <f t="shared" si="181"/>
        <v/>
      </c>
      <c r="N546" s="28" t="str">
        <f t="shared" si="182"/>
        <v/>
      </c>
      <c r="O546" s="29" t="str">
        <f t="shared" si="183"/>
        <v/>
      </c>
      <c r="P546" s="28" t="str">
        <f t="shared" si="184"/>
        <v/>
      </c>
      <c r="Q546" s="29" t="str">
        <f t="shared" si="185"/>
        <v/>
      </c>
      <c r="R546" s="28" t="str">
        <f t="shared" si="186"/>
        <v/>
      </c>
      <c r="S546" s="29" t="str">
        <f t="shared" si="187"/>
        <v/>
      </c>
      <c r="T546" s="28" t="str">
        <f t="shared" si="188"/>
        <v/>
      </c>
      <c r="U546" s="29" t="str">
        <f t="shared" si="189"/>
        <v/>
      </c>
      <c r="V546" s="28" t="str">
        <f t="shared" si="190"/>
        <v/>
      </c>
      <c r="W546" s="29" t="str">
        <f t="shared" si="191"/>
        <v/>
      </c>
    </row>
    <row r="547" spans="1:23" x14ac:dyDescent="0.25">
      <c r="A547" s="14" t="str">
        <f t="shared" si="176"/>
        <v/>
      </c>
      <c r="B547" s="56" t="str">
        <f t="shared" ca="1" si="177"/>
        <v/>
      </c>
      <c r="C547" s="30" t="str">
        <f t="shared" si="178"/>
        <v/>
      </c>
      <c r="D547" s="10" t="str">
        <f t="shared" si="179"/>
        <v/>
      </c>
      <c r="E547" s="25" t="str">
        <f t="shared" si="192"/>
        <v/>
      </c>
      <c r="F547" s="31" t="str">
        <f t="shared" si="193"/>
        <v/>
      </c>
      <c r="G547" s="31" t="str">
        <f t="shared" si="194"/>
        <v/>
      </c>
      <c r="H547" s="26" t="str">
        <f t="shared" si="195"/>
        <v/>
      </c>
      <c r="I547" s="25" t="str">
        <f t="shared" si="196"/>
        <v/>
      </c>
      <c r="K547" s="27" t="str">
        <f t="shared" si="197"/>
        <v/>
      </c>
      <c r="L547" s="28" t="str">
        <f t="shared" si="180"/>
        <v/>
      </c>
      <c r="M547" s="29" t="str">
        <f t="shared" si="181"/>
        <v/>
      </c>
      <c r="N547" s="28" t="str">
        <f t="shared" si="182"/>
        <v/>
      </c>
      <c r="O547" s="29" t="str">
        <f t="shared" si="183"/>
        <v/>
      </c>
      <c r="P547" s="28" t="str">
        <f t="shared" si="184"/>
        <v/>
      </c>
      <c r="Q547" s="29" t="str">
        <f t="shared" si="185"/>
        <v/>
      </c>
      <c r="R547" s="28" t="str">
        <f t="shared" si="186"/>
        <v/>
      </c>
      <c r="S547" s="29" t="str">
        <f t="shared" si="187"/>
        <v/>
      </c>
      <c r="T547" s="28" t="str">
        <f t="shared" si="188"/>
        <v/>
      </c>
      <c r="U547" s="29" t="str">
        <f t="shared" si="189"/>
        <v/>
      </c>
      <c r="V547" s="28" t="str">
        <f t="shared" si="190"/>
        <v/>
      </c>
      <c r="W547" s="29" t="str">
        <f t="shared" si="191"/>
        <v/>
      </c>
    </row>
    <row r="548" spans="1:23" x14ac:dyDescent="0.25">
      <c r="A548" s="14" t="str">
        <f t="shared" si="176"/>
        <v/>
      </c>
      <c r="B548" s="56" t="str">
        <f t="shared" ca="1" si="177"/>
        <v/>
      </c>
      <c r="C548" s="30" t="str">
        <f t="shared" si="178"/>
        <v/>
      </c>
      <c r="D548" s="10" t="str">
        <f t="shared" si="179"/>
        <v/>
      </c>
      <c r="E548" s="25" t="str">
        <f t="shared" si="192"/>
        <v/>
      </c>
      <c r="F548" s="31" t="str">
        <f t="shared" si="193"/>
        <v/>
      </c>
      <c r="G548" s="31" t="str">
        <f t="shared" si="194"/>
        <v/>
      </c>
      <c r="H548" s="26" t="str">
        <f t="shared" si="195"/>
        <v/>
      </c>
      <c r="I548" s="25" t="str">
        <f t="shared" si="196"/>
        <v/>
      </c>
      <c r="K548" s="27" t="str">
        <f t="shared" si="197"/>
        <v/>
      </c>
      <c r="L548" s="28" t="str">
        <f t="shared" si="180"/>
        <v/>
      </c>
      <c r="M548" s="29" t="str">
        <f t="shared" si="181"/>
        <v/>
      </c>
      <c r="N548" s="28" t="str">
        <f t="shared" si="182"/>
        <v/>
      </c>
      <c r="O548" s="29" t="str">
        <f t="shared" si="183"/>
        <v/>
      </c>
      <c r="P548" s="28" t="str">
        <f t="shared" si="184"/>
        <v/>
      </c>
      <c r="Q548" s="29" t="str">
        <f t="shared" si="185"/>
        <v/>
      </c>
      <c r="R548" s="28" t="str">
        <f t="shared" si="186"/>
        <v/>
      </c>
      <c r="S548" s="29" t="str">
        <f t="shared" si="187"/>
        <v/>
      </c>
      <c r="T548" s="28" t="str">
        <f t="shared" si="188"/>
        <v/>
      </c>
      <c r="U548" s="29" t="str">
        <f t="shared" si="189"/>
        <v/>
      </c>
      <c r="V548" s="28" t="str">
        <f t="shared" si="190"/>
        <v/>
      </c>
      <c r="W548" s="29" t="str">
        <f t="shared" si="191"/>
        <v/>
      </c>
    </row>
    <row r="549" spans="1:23" x14ac:dyDescent="0.25">
      <c r="A549" s="14" t="str">
        <f t="shared" si="176"/>
        <v/>
      </c>
      <c r="B549" s="56" t="str">
        <f t="shared" ca="1" si="177"/>
        <v/>
      </c>
      <c r="C549" s="30" t="str">
        <f t="shared" si="178"/>
        <v/>
      </c>
      <c r="D549" s="10" t="str">
        <f t="shared" si="179"/>
        <v/>
      </c>
      <c r="E549" s="25" t="str">
        <f t="shared" si="192"/>
        <v/>
      </c>
      <c r="F549" s="31" t="str">
        <f t="shared" si="193"/>
        <v/>
      </c>
      <c r="G549" s="31" t="str">
        <f t="shared" si="194"/>
        <v/>
      </c>
      <c r="H549" s="26" t="str">
        <f t="shared" si="195"/>
        <v/>
      </c>
      <c r="I549" s="25" t="str">
        <f t="shared" si="196"/>
        <v/>
      </c>
      <c r="K549" s="27" t="str">
        <f t="shared" si="197"/>
        <v/>
      </c>
      <c r="L549" s="28" t="str">
        <f t="shared" si="180"/>
        <v/>
      </c>
      <c r="M549" s="29" t="str">
        <f t="shared" si="181"/>
        <v/>
      </c>
      <c r="N549" s="28" t="str">
        <f t="shared" si="182"/>
        <v/>
      </c>
      <c r="O549" s="29" t="str">
        <f t="shared" si="183"/>
        <v/>
      </c>
      <c r="P549" s="28" t="str">
        <f t="shared" si="184"/>
        <v/>
      </c>
      <c r="Q549" s="29" t="str">
        <f t="shared" si="185"/>
        <v/>
      </c>
      <c r="R549" s="28" t="str">
        <f t="shared" si="186"/>
        <v/>
      </c>
      <c r="S549" s="29" t="str">
        <f t="shared" si="187"/>
        <v/>
      </c>
      <c r="T549" s="28" t="str">
        <f t="shared" si="188"/>
        <v/>
      </c>
      <c r="U549" s="29" t="str">
        <f t="shared" si="189"/>
        <v/>
      </c>
      <c r="V549" s="28" t="str">
        <f t="shared" si="190"/>
        <v/>
      </c>
      <c r="W549" s="29" t="str">
        <f t="shared" si="191"/>
        <v/>
      </c>
    </row>
    <row r="550" spans="1:23" x14ac:dyDescent="0.25">
      <c r="A550" s="14" t="str">
        <f t="shared" si="176"/>
        <v/>
      </c>
      <c r="B550" s="56" t="str">
        <f t="shared" ca="1" si="177"/>
        <v/>
      </c>
      <c r="C550" s="30" t="str">
        <f t="shared" si="178"/>
        <v/>
      </c>
      <c r="D550" s="10" t="str">
        <f t="shared" si="179"/>
        <v/>
      </c>
      <c r="E550" s="25" t="str">
        <f t="shared" si="192"/>
        <v/>
      </c>
      <c r="F550" s="31" t="str">
        <f t="shared" si="193"/>
        <v/>
      </c>
      <c r="G550" s="31" t="str">
        <f t="shared" si="194"/>
        <v/>
      </c>
      <c r="H550" s="26" t="str">
        <f t="shared" si="195"/>
        <v/>
      </c>
      <c r="I550" s="25" t="str">
        <f t="shared" si="196"/>
        <v/>
      </c>
      <c r="K550" s="27" t="str">
        <f t="shared" si="197"/>
        <v/>
      </c>
      <c r="L550" s="28" t="str">
        <f t="shared" si="180"/>
        <v/>
      </c>
      <c r="M550" s="29" t="str">
        <f t="shared" si="181"/>
        <v/>
      </c>
      <c r="N550" s="28" t="str">
        <f t="shared" si="182"/>
        <v/>
      </c>
      <c r="O550" s="29" t="str">
        <f t="shared" si="183"/>
        <v/>
      </c>
      <c r="P550" s="28" t="str">
        <f t="shared" si="184"/>
        <v/>
      </c>
      <c r="Q550" s="29" t="str">
        <f t="shared" si="185"/>
        <v/>
      </c>
      <c r="R550" s="28" t="str">
        <f t="shared" si="186"/>
        <v/>
      </c>
      <c r="S550" s="29" t="str">
        <f t="shared" si="187"/>
        <v/>
      </c>
      <c r="T550" s="28" t="str">
        <f t="shared" si="188"/>
        <v/>
      </c>
      <c r="U550" s="29" t="str">
        <f t="shared" si="189"/>
        <v/>
      </c>
      <c r="V550" s="28" t="str">
        <f t="shared" si="190"/>
        <v/>
      </c>
      <c r="W550" s="29" t="str">
        <f t="shared" si="191"/>
        <v/>
      </c>
    </row>
    <row r="551" spans="1:23" x14ac:dyDescent="0.25">
      <c r="A551" s="14" t="str">
        <f t="shared" si="176"/>
        <v/>
      </c>
      <c r="B551" s="56" t="str">
        <f t="shared" ca="1" si="177"/>
        <v/>
      </c>
      <c r="C551" s="30" t="str">
        <f t="shared" si="178"/>
        <v/>
      </c>
      <c r="D551" s="10" t="str">
        <f t="shared" si="179"/>
        <v/>
      </c>
      <c r="E551" s="25" t="str">
        <f t="shared" si="192"/>
        <v/>
      </c>
      <c r="F551" s="31" t="str">
        <f t="shared" si="193"/>
        <v/>
      </c>
      <c r="G551" s="31" t="str">
        <f t="shared" si="194"/>
        <v/>
      </c>
      <c r="H551" s="26" t="str">
        <f t="shared" si="195"/>
        <v/>
      </c>
      <c r="I551" s="25" t="str">
        <f t="shared" si="196"/>
        <v/>
      </c>
      <c r="K551" s="27" t="str">
        <f t="shared" si="197"/>
        <v/>
      </c>
      <c r="L551" s="28" t="str">
        <f t="shared" si="180"/>
        <v/>
      </c>
      <c r="M551" s="29" t="str">
        <f t="shared" si="181"/>
        <v/>
      </c>
      <c r="N551" s="28" t="str">
        <f t="shared" si="182"/>
        <v/>
      </c>
      <c r="O551" s="29" t="str">
        <f t="shared" si="183"/>
        <v/>
      </c>
      <c r="P551" s="28" t="str">
        <f t="shared" si="184"/>
        <v/>
      </c>
      <c r="Q551" s="29" t="str">
        <f t="shared" si="185"/>
        <v/>
      </c>
      <c r="R551" s="28" t="str">
        <f t="shared" si="186"/>
        <v/>
      </c>
      <c r="S551" s="29" t="str">
        <f t="shared" si="187"/>
        <v/>
      </c>
      <c r="T551" s="28" t="str">
        <f t="shared" si="188"/>
        <v/>
      </c>
      <c r="U551" s="29" t="str">
        <f t="shared" si="189"/>
        <v/>
      </c>
      <c r="V551" s="28" t="str">
        <f t="shared" si="190"/>
        <v/>
      </c>
      <c r="W551" s="29" t="str">
        <f t="shared" si="191"/>
        <v/>
      </c>
    </row>
    <row r="552" spans="1:23" x14ac:dyDescent="0.25">
      <c r="A552" s="14" t="str">
        <f t="shared" si="176"/>
        <v/>
      </c>
      <c r="B552" s="56" t="str">
        <f t="shared" ca="1" si="177"/>
        <v/>
      </c>
      <c r="C552" s="30" t="str">
        <f t="shared" si="178"/>
        <v/>
      </c>
      <c r="D552" s="10" t="str">
        <f t="shared" si="179"/>
        <v/>
      </c>
      <c r="E552" s="25" t="str">
        <f t="shared" si="192"/>
        <v/>
      </c>
      <c r="F552" s="31" t="str">
        <f t="shared" si="193"/>
        <v/>
      </c>
      <c r="G552" s="31" t="str">
        <f t="shared" si="194"/>
        <v/>
      </c>
      <c r="H552" s="26" t="str">
        <f t="shared" si="195"/>
        <v/>
      </c>
      <c r="I552" s="25" t="str">
        <f t="shared" si="196"/>
        <v/>
      </c>
      <c r="K552" s="27" t="str">
        <f t="shared" si="197"/>
        <v/>
      </c>
      <c r="L552" s="28" t="str">
        <f t="shared" si="180"/>
        <v/>
      </c>
      <c r="M552" s="29" t="str">
        <f t="shared" si="181"/>
        <v/>
      </c>
      <c r="N552" s="28" t="str">
        <f t="shared" si="182"/>
        <v/>
      </c>
      <c r="O552" s="29" t="str">
        <f t="shared" si="183"/>
        <v/>
      </c>
      <c r="P552" s="28" t="str">
        <f t="shared" si="184"/>
        <v/>
      </c>
      <c r="Q552" s="29" t="str">
        <f t="shared" si="185"/>
        <v/>
      </c>
      <c r="R552" s="28" t="str">
        <f t="shared" si="186"/>
        <v/>
      </c>
      <c r="S552" s="29" t="str">
        <f t="shared" si="187"/>
        <v/>
      </c>
      <c r="T552" s="28" t="str">
        <f t="shared" si="188"/>
        <v/>
      </c>
      <c r="U552" s="29" t="str">
        <f t="shared" si="189"/>
        <v/>
      </c>
      <c r="V552" s="28" t="str">
        <f t="shared" si="190"/>
        <v/>
      </c>
      <c r="W552" s="29" t="str">
        <f t="shared" si="191"/>
        <v/>
      </c>
    </row>
    <row r="553" spans="1:23" x14ac:dyDescent="0.25">
      <c r="A553" s="14" t="str">
        <f t="shared" si="176"/>
        <v/>
      </c>
      <c r="B553" s="56" t="str">
        <f t="shared" ca="1" si="177"/>
        <v/>
      </c>
      <c r="C553" s="30" t="str">
        <f t="shared" si="178"/>
        <v/>
      </c>
      <c r="D553" s="10" t="str">
        <f t="shared" si="179"/>
        <v/>
      </c>
      <c r="E553" s="25" t="str">
        <f t="shared" si="192"/>
        <v/>
      </c>
      <c r="F553" s="31" t="str">
        <f t="shared" si="193"/>
        <v/>
      </c>
      <c r="G553" s="31" t="str">
        <f t="shared" si="194"/>
        <v/>
      </c>
      <c r="H553" s="26" t="str">
        <f t="shared" si="195"/>
        <v/>
      </c>
      <c r="I553" s="25" t="str">
        <f t="shared" si="196"/>
        <v/>
      </c>
      <c r="K553" s="27" t="str">
        <f t="shared" si="197"/>
        <v/>
      </c>
      <c r="L553" s="28" t="str">
        <f t="shared" si="180"/>
        <v/>
      </c>
      <c r="M553" s="29" t="str">
        <f t="shared" si="181"/>
        <v/>
      </c>
      <c r="N553" s="28" t="str">
        <f t="shared" si="182"/>
        <v/>
      </c>
      <c r="O553" s="29" t="str">
        <f t="shared" si="183"/>
        <v/>
      </c>
      <c r="P553" s="28" t="str">
        <f t="shared" si="184"/>
        <v/>
      </c>
      <c r="Q553" s="29" t="str">
        <f t="shared" si="185"/>
        <v/>
      </c>
      <c r="R553" s="28" t="str">
        <f t="shared" si="186"/>
        <v/>
      </c>
      <c r="S553" s="29" t="str">
        <f t="shared" si="187"/>
        <v/>
      </c>
      <c r="T553" s="28" t="str">
        <f t="shared" si="188"/>
        <v/>
      </c>
      <c r="U553" s="29" t="str">
        <f t="shared" si="189"/>
        <v/>
      </c>
      <c r="V553" s="28" t="str">
        <f t="shared" si="190"/>
        <v/>
      </c>
      <c r="W553" s="29" t="str">
        <f t="shared" si="191"/>
        <v/>
      </c>
    </row>
    <row r="554" spans="1:23" x14ac:dyDescent="0.25">
      <c r="A554" s="14" t="str">
        <f t="shared" si="176"/>
        <v/>
      </c>
      <c r="B554" s="56" t="str">
        <f t="shared" ca="1" si="177"/>
        <v/>
      </c>
      <c r="C554" s="30" t="str">
        <f t="shared" si="178"/>
        <v/>
      </c>
      <c r="D554" s="10" t="str">
        <f t="shared" si="179"/>
        <v/>
      </c>
      <c r="E554" s="25" t="str">
        <f t="shared" si="192"/>
        <v/>
      </c>
      <c r="F554" s="31" t="str">
        <f t="shared" si="193"/>
        <v/>
      </c>
      <c r="G554" s="31" t="str">
        <f t="shared" si="194"/>
        <v/>
      </c>
      <c r="H554" s="26" t="str">
        <f t="shared" si="195"/>
        <v/>
      </c>
      <c r="I554" s="25" t="str">
        <f t="shared" si="196"/>
        <v/>
      </c>
      <c r="K554" s="27" t="str">
        <f t="shared" si="197"/>
        <v/>
      </c>
      <c r="L554" s="28" t="str">
        <f t="shared" si="180"/>
        <v/>
      </c>
      <c r="M554" s="29" t="str">
        <f t="shared" si="181"/>
        <v/>
      </c>
      <c r="N554" s="28" t="str">
        <f t="shared" si="182"/>
        <v/>
      </c>
      <c r="O554" s="29" t="str">
        <f t="shared" si="183"/>
        <v/>
      </c>
      <c r="P554" s="28" t="str">
        <f t="shared" si="184"/>
        <v/>
      </c>
      <c r="Q554" s="29" t="str">
        <f t="shared" si="185"/>
        <v/>
      </c>
      <c r="R554" s="28" t="str">
        <f t="shared" si="186"/>
        <v/>
      </c>
      <c r="S554" s="29" t="str">
        <f t="shared" si="187"/>
        <v/>
      </c>
      <c r="T554" s="28" t="str">
        <f t="shared" si="188"/>
        <v/>
      </c>
      <c r="U554" s="29" t="str">
        <f t="shared" si="189"/>
        <v/>
      </c>
      <c r="V554" s="28" t="str">
        <f t="shared" si="190"/>
        <v/>
      </c>
      <c r="W554" s="29" t="str">
        <f t="shared" si="191"/>
        <v/>
      </c>
    </row>
    <row r="555" spans="1:23" x14ac:dyDescent="0.25">
      <c r="A555" s="14" t="str">
        <f t="shared" si="176"/>
        <v/>
      </c>
      <c r="B555" s="56" t="str">
        <f t="shared" ca="1" si="177"/>
        <v/>
      </c>
      <c r="C555" s="30" t="str">
        <f t="shared" si="178"/>
        <v/>
      </c>
      <c r="D555" s="10" t="str">
        <f t="shared" si="179"/>
        <v/>
      </c>
      <c r="E555" s="25" t="str">
        <f t="shared" si="192"/>
        <v/>
      </c>
      <c r="F555" s="31" t="str">
        <f t="shared" si="193"/>
        <v/>
      </c>
      <c r="G555" s="31" t="str">
        <f t="shared" si="194"/>
        <v/>
      </c>
      <c r="H555" s="26" t="str">
        <f t="shared" si="195"/>
        <v/>
      </c>
      <c r="I555" s="25" t="str">
        <f t="shared" si="196"/>
        <v/>
      </c>
      <c r="K555" s="27" t="str">
        <f t="shared" si="197"/>
        <v/>
      </c>
      <c r="L555" s="28" t="str">
        <f t="shared" si="180"/>
        <v/>
      </c>
      <c r="M555" s="29" t="str">
        <f t="shared" si="181"/>
        <v/>
      </c>
      <c r="N555" s="28" t="str">
        <f t="shared" si="182"/>
        <v/>
      </c>
      <c r="O555" s="29" t="str">
        <f t="shared" si="183"/>
        <v/>
      </c>
      <c r="P555" s="28" t="str">
        <f t="shared" si="184"/>
        <v/>
      </c>
      <c r="Q555" s="29" t="str">
        <f t="shared" si="185"/>
        <v/>
      </c>
      <c r="R555" s="28" t="str">
        <f t="shared" si="186"/>
        <v/>
      </c>
      <c r="S555" s="29" t="str">
        <f t="shared" si="187"/>
        <v/>
      </c>
      <c r="T555" s="28" t="str">
        <f t="shared" si="188"/>
        <v/>
      </c>
      <c r="U555" s="29" t="str">
        <f t="shared" si="189"/>
        <v/>
      </c>
      <c r="V555" s="28" t="str">
        <f t="shared" si="190"/>
        <v/>
      </c>
      <c r="W555" s="29" t="str">
        <f t="shared" si="191"/>
        <v/>
      </c>
    </row>
    <row r="556" spans="1:23" x14ac:dyDescent="0.25">
      <c r="A556" s="14" t="str">
        <f t="shared" si="176"/>
        <v/>
      </c>
      <c r="B556" s="56" t="str">
        <f t="shared" ca="1" si="177"/>
        <v/>
      </c>
      <c r="C556" s="30" t="str">
        <f t="shared" si="178"/>
        <v/>
      </c>
      <c r="D556" s="10" t="str">
        <f t="shared" si="179"/>
        <v/>
      </c>
      <c r="E556" s="25" t="str">
        <f t="shared" si="192"/>
        <v/>
      </c>
      <c r="F556" s="31" t="str">
        <f t="shared" si="193"/>
        <v/>
      </c>
      <c r="G556" s="31" t="str">
        <f t="shared" si="194"/>
        <v/>
      </c>
      <c r="H556" s="26" t="str">
        <f t="shared" si="195"/>
        <v/>
      </c>
      <c r="I556" s="25" t="str">
        <f t="shared" si="196"/>
        <v/>
      </c>
      <c r="K556" s="27" t="str">
        <f t="shared" si="197"/>
        <v/>
      </c>
      <c r="L556" s="28" t="str">
        <f t="shared" si="180"/>
        <v/>
      </c>
      <c r="M556" s="29" t="str">
        <f t="shared" si="181"/>
        <v/>
      </c>
      <c r="N556" s="28" t="str">
        <f t="shared" si="182"/>
        <v/>
      </c>
      <c r="O556" s="29" t="str">
        <f t="shared" si="183"/>
        <v/>
      </c>
      <c r="P556" s="28" t="str">
        <f t="shared" si="184"/>
        <v/>
      </c>
      <c r="Q556" s="29" t="str">
        <f t="shared" si="185"/>
        <v/>
      </c>
      <c r="R556" s="28" t="str">
        <f t="shared" si="186"/>
        <v/>
      </c>
      <c r="S556" s="29" t="str">
        <f t="shared" si="187"/>
        <v/>
      </c>
      <c r="T556" s="28" t="str">
        <f t="shared" si="188"/>
        <v/>
      </c>
      <c r="U556" s="29" t="str">
        <f t="shared" si="189"/>
        <v/>
      </c>
      <c r="V556" s="28" t="str">
        <f t="shared" si="190"/>
        <v/>
      </c>
      <c r="W556" s="29" t="str">
        <f t="shared" si="191"/>
        <v/>
      </c>
    </row>
    <row r="557" spans="1:23" x14ac:dyDescent="0.25">
      <c r="A557" s="14" t="str">
        <f t="shared" si="176"/>
        <v/>
      </c>
      <c r="B557" s="56" t="str">
        <f t="shared" ca="1" si="177"/>
        <v/>
      </c>
      <c r="C557" s="30" t="str">
        <f t="shared" si="178"/>
        <v/>
      </c>
      <c r="D557" s="10" t="str">
        <f t="shared" si="179"/>
        <v/>
      </c>
      <c r="E557" s="25" t="str">
        <f t="shared" si="192"/>
        <v/>
      </c>
      <c r="F557" s="31" t="str">
        <f t="shared" si="193"/>
        <v/>
      </c>
      <c r="G557" s="31" t="str">
        <f t="shared" si="194"/>
        <v/>
      </c>
      <c r="H557" s="26" t="str">
        <f t="shared" si="195"/>
        <v/>
      </c>
      <c r="I557" s="25" t="str">
        <f t="shared" si="196"/>
        <v/>
      </c>
      <c r="K557" s="27" t="str">
        <f t="shared" si="197"/>
        <v/>
      </c>
      <c r="L557" s="28" t="str">
        <f t="shared" si="180"/>
        <v/>
      </c>
      <c r="M557" s="29" t="str">
        <f t="shared" si="181"/>
        <v/>
      </c>
      <c r="N557" s="28" t="str">
        <f t="shared" si="182"/>
        <v/>
      </c>
      <c r="O557" s="29" t="str">
        <f t="shared" si="183"/>
        <v/>
      </c>
      <c r="P557" s="28" t="str">
        <f t="shared" si="184"/>
        <v/>
      </c>
      <c r="Q557" s="29" t="str">
        <f t="shared" si="185"/>
        <v/>
      </c>
      <c r="R557" s="28" t="str">
        <f t="shared" si="186"/>
        <v/>
      </c>
      <c r="S557" s="29" t="str">
        <f t="shared" si="187"/>
        <v/>
      </c>
      <c r="T557" s="28" t="str">
        <f t="shared" si="188"/>
        <v/>
      </c>
      <c r="U557" s="29" t="str">
        <f t="shared" si="189"/>
        <v/>
      </c>
      <c r="V557" s="28" t="str">
        <f t="shared" si="190"/>
        <v/>
      </c>
      <c r="W557" s="29" t="str">
        <f t="shared" si="191"/>
        <v/>
      </c>
    </row>
    <row r="558" spans="1:23" x14ac:dyDescent="0.25">
      <c r="A558" s="14" t="str">
        <f t="shared" si="176"/>
        <v/>
      </c>
      <c r="B558" s="56" t="str">
        <f t="shared" ca="1" si="177"/>
        <v/>
      </c>
      <c r="C558" s="30" t="str">
        <f t="shared" si="178"/>
        <v/>
      </c>
      <c r="D558" s="10" t="str">
        <f t="shared" si="179"/>
        <v/>
      </c>
      <c r="E558" s="25" t="str">
        <f t="shared" si="192"/>
        <v/>
      </c>
      <c r="F558" s="31" t="str">
        <f t="shared" si="193"/>
        <v/>
      </c>
      <c r="G558" s="31" t="str">
        <f t="shared" si="194"/>
        <v/>
      </c>
      <c r="H558" s="26" t="str">
        <f t="shared" si="195"/>
        <v/>
      </c>
      <c r="I558" s="25" t="str">
        <f t="shared" si="196"/>
        <v/>
      </c>
      <c r="K558" s="27" t="str">
        <f t="shared" si="197"/>
        <v/>
      </c>
      <c r="L558" s="28" t="str">
        <f t="shared" si="180"/>
        <v/>
      </c>
      <c r="M558" s="29" t="str">
        <f t="shared" si="181"/>
        <v/>
      </c>
      <c r="N558" s="28" t="str">
        <f t="shared" si="182"/>
        <v/>
      </c>
      <c r="O558" s="29" t="str">
        <f t="shared" si="183"/>
        <v/>
      </c>
      <c r="P558" s="28" t="str">
        <f t="shared" si="184"/>
        <v/>
      </c>
      <c r="Q558" s="29" t="str">
        <f t="shared" si="185"/>
        <v/>
      </c>
      <c r="R558" s="28" t="str">
        <f t="shared" si="186"/>
        <v/>
      </c>
      <c r="S558" s="29" t="str">
        <f t="shared" si="187"/>
        <v/>
      </c>
      <c r="T558" s="28" t="str">
        <f t="shared" si="188"/>
        <v/>
      </c>
      <c r="U558" s="29" t="str">
        <f t="shared" si="189"/>
        <v/>
      </c>
      <c r="V558" s="28" t="str">
        <f t="shared" si="190"/>
        <v/>
      </c>
      <c r="W558" s="29" t="str">
        <f t="shared" si="191"/>
        <v/>
      </c>
    </row>
    <row r="559" spans="1:23" x14ac:dyDescent="0.25">
      <c r="A559" s="14" t="str">
        <f t="shared" si="176"/>
        <v/>
      </c>
      <c r="B559" s="56" t="str">
        <f t="shared" ca="1" si="177"/>
        <v/>
      </c>
      <c r="C559" s="30" t="str">
        <f t="shared" si="178"/>
        <v/>
      </c>
      <c r="D559" s="10" t="str">
        <f t="shared" si="179"/>
        <v/>
      </c>
      <c r="E559" s="25" t="str">
        <f t="shared" si="192"/>
        <v/>
      </c>
      <c r="F559" s="31" t="str">
        <f t="shared" si="193"/>
        <v/>
      </c>
      <c r="G559" s="31" t="str">
        <f t="shared" si="194"/>
        <v/>
      </c>
      <c r="H559" s="26" t="str">
        <f t="shared" si="195"/>
        <v/>
      </c>
      <c r="I559" s="25" t="str">
        <f t="shared" si="196"/>
        <v/>
      </c>
      <c r="K559" s="27" t="str">
        <f t="shared" si="197"/>
        <v/>
      </c>
      <c r="L559" s="28" t="str">
        <f t="shared" si="180"/>
        <v/>
      </c>
      <c r="M559" s="29" t="str">
        <f t="shared" si="181"/>
        <v/>
      </c>
      <c r="N559" s="28" t="str">
        <f t="shared" si="182"/>
        <v/>
      </c>
      <c r="O559" s="29" t="str">
        <f t="shared" si="183"/>
        <v/>
      </c>
      <c r="P559" s="28" t="str">
        <f t="shared" si="184"/>
        <v/>
      </c>
      <c r="Q559" s="29" t="str">
        <f t="shared" si="185"/>
        <v/>
      </c>
      <c r="R559" s="28" t="str">
        <f t="shared" si="186"/>
        <v/>
      </c>
      <c r="S559" s="29" t="str">
        <f t="shared" si="187"/>
        <v/>
      </c>
      <c r="T559" s="28" t="str">
        <f t="shared" si="188"/>
        <v/>
      </c>
      <c r="U559" s="29" t="str">
        <f t="shared" si="189"/>
        <v/>
      </c>
      <c r="V559" s="28" t="str">
        <f t="shared" si="190"/>
        <v/>
      </c>
      <c r="W559" s="29" t="str">
        <f t="shared" si="191"/>
        <v/>
      </c>
    </row>
    <row r="560" spans="1:23" x14ac:dyDescent="0.25">
      <c r="A560" s="14" t="str">
        <f t="shared" si="176"/>
        <v/>
      </c>
      <c r="B560" s="56" t="str">
        <f t="shared" ca="1" si="177"/>
        <v/>
      </c>
      <c r="C560" s="30" t="str">
        <f t="shared" si="178"/>
        <v/>
      </c>
      <c r="D560" s="10" t="str">
        <f t="shared" si="179"/>
        <v/>
      </c>
      <c r="E560" s="25" t="str">
        <f t="shared" si="192"/>
        <v/>
      </c>
      <c r="F560" s="31" t="str">
        <f t="shared" si="193"/>
        <v/>
      </c>
      <c r="G560" s="31" t="str">
        <f t="shared" si="194"/>
        <v/>
      </c>
      <c r="H560" s="26" t="str">
        <f t="shared" si="195"/>
        <v/>
      </c>
      <c r="I560" s="25" t="str">
        <f t="shared" si="196"/>
        <v/>
      </c>
      <c r="K560" s="27" t="str">
        <f t="shared" si="197"/>
        <v/>
      </c>
      <c r="L560" s="28" t="str">
        <f t="shared" si="180"/>
        <v/>
      </c>
      <c r="M560" s="29" t="str">
        <f t="shared" si="181"/>
        <v/>
      </c>
      <c r="N560" s="28" t="str">
        <f t="shared" si="182"/>
        <v/>
      </c>
      <c r="O560" s="29" t="str">
        <f t="shared" si="183"/>
        <v/>
      </c>
      <c r="P560" s="28" t="str">
        <f t="shared" si="184"/>
        <v/>
      </c>
      <c r="Q560" s="29" t="str">
        <f t="shared" si="185"/>
        <v/>
      </c>
      <c r="R560" s="28" t="str">
        <f t="shared" si="186"/>
        <v/>
      </c>
      <c r="S560" s="29" t="str">
        <f t="shared" si="187"/>
        <v/>
      </c>
      <c r="T560" s="28" t="str">
        <f t="shared" si="188"/>
        <v/>
      </c>
      <c r="U560" s="29" t="str">
        <f t="shared" si="189"/>
        <v/>
      </c>
      <c r="V560" s="28" t="str">
        <f t="shared" si="190"/>
        <v/>
      </c>
      <c r="W560" s="29" t="str">
        <f t="shared" si="191"/>
        <v/>
      </c>
    </row>
    <row r="561" spans="1:23" x14ac:dyDescent="0.25">
      <c r="A561" s="14" t="str">
        <f t="shared" si="176"/>
        <v/>
      </c>
      <c r="B561" s="56" t="str">
        <f t="shared" ca="1" si="177"/>
        <v/>
      </c>
      <c r="C561" s="30" t="str">
        <f t="shared" si="178"/>
        <v/>
      </c>
      <c r="D561" s="10" t="str">
        <f t="shared" si="179"/>
        <v/>
      </c>
      <c r="E561" s="25" t="str">
        <f t="shared" si="192"/>
        <v/>
      </c>
      <c r="F561" s="31" t="str">
        <f t="shared" si="193"/>
        <v/>
      </c>
      <c r="G561" s="31" t="str">
        <f t="shared" si="194"/>
        <v/>
      </c>
      <c r="H561" s="26" t="str">
        <f t="shared" si="195"/>
        <v/>
      </c>
      <c r="I561" s="25" t="str">
        <f t="shared" si="196"/>
        <v/>
      </c>
      <c r="K561" s="27" t="str">
        <f t="shared" si="197"/>
        <v/>
      </c>
      <c r="L561" s="28" t="str">
        <f t="shared" si="180"/>
        <v/>
      </c>
      <c r="M561" s="29" t="str">
        <f t="shared" si="181"/>
        <v/>
      </c>
      <c r="N561" s="28" t="str">
        <f t="shared" si="182"/>
        <v/>
      </c>
      <c r="O561" s="29" t="str">
        <f t="shared" si="183"/>
        <v/>
      </c>
      <c r="P561" s="28" t="str">
        <f t="shared" si="184"/>
        <v/>
      </c>
      <c r="Q561" s="29" t="str">
        <f t="shared" si="185"/>
        <v/>
      </c>
      <c r="R561" s="28" t="str">
        <f t="shared" si="186"/>
        <v/>
      </c>
      <c r="S561" s="29" t="str">
        <f t="shared" si="187"/>
        <v/>
      </c>
      <c r="T561" s="28" t="str">
        <f t="shared" si="188"/>
        <v/>
      </c>
      <c r="U561" s="29" t="str">
        <f t="shared" si="189"/>
        <v/>
      </c>
      <c r="V561" s="28" t="str">
        <f t="shared" si="190"/>
        <v/>
      </c>
      <c r="W561" s="29" t="str">
        <f t="shared" si="191"/>
        <v/>
      </c>
    </row>
    <row r="562" spans="1:23" x14ac:dyDescent="0.25">
      <c r="A562" s="14" t="str">
        <f t="shared" si="176"/>
        <v/>
      </c>
      <c r="B562" s="56" t="str">
        <f t="shared" ca="1" si="177"/>
        <v/>
      </c>
      <c r="C562" s="30" t="str">
        <f t="shared" si="178"/>
        <v/>
      </c>
      <c r="D562" s="10" t="str">
        <f t="shared" si="179"/>
        <v/>
      </c>
      <c r="E562" s="25" t="str">
        <f t="shared" si="192"/>
        <v/>
      </c>
      <c r="F562" s="31" t="str">
        <f t="shared" si="193"/>
        <v/>
      </c>
      <c r="G562" s="31" t="str">
        <f t="shared" si="194"/>
        <v/>
      </c>
      <c r="H562" s="26" t="str">
        <f t="shared" si="195"/>
        <v/>
      </c>
      <c r="I562" s="25" t="str">
        <f t="shared" si="196"/>
        <v/>
      </c>
      <c r="K562" s="27" t="str">
        <f t="shared" si="197"/>
        <v/>
      </c>
      <c r="L562" s="28" t="str">
        <f t="shared" si="180"/>
        <v/>
      </c>
      <c r="M562" s="29" t="str">
        <f t="shared" si="181"/>
        <v/>
      </c>
      <c r="N562" s="28" t="str">
        <f t="shared" si="182"/>
        <v/>
      </c>
      <c r="O562" s="29" t="str">
        <f t="shared" si="183"/>
        <v/>
      </c>
      <c r="P562" s="28" t="str">
        <f t="shared" si="184"/>
        <v/>
      </c>
      <c r="Q562" s="29" t="str">
        <f t="shared" si="185"/>
        <v/>
      </c>
      <c r="R562" s="28" t="str">
        <f t="shared" si="186"/>
        <v/>
      </c>
      <c r="S562" s="29" t="str">
        <f t="shared" si="187"/>
        <v/>
      </c>
      <c r="T562" s="28" t="str">
        <f t="shared" si="188"/>
        <v/>
      </c>
      <c r="U562" s="29" t="str">
        <f t="shared" si="189"/>
        <v/>
      </c>
      <c r="V562" s="28" t="str">
        <f t="shared" si="190"/>
        <v/>
      </c>
      <c r="W562" s="29" t="str">
        <f t="shared" si="191"/>
        <v/>
      </c>
    </row>
    <row r="563" spans="1:23" x14ac:dyDescent="0.25">
      <c r="A563" s="14" t="str">
        <f t="shared" si="176"/>
        <v/>
      </c>
      <c r="B563" s="56" t="str">
        <f t="shared" ca="1" si="177"/>
        <v/>
      </c>
      <c r="C563" s="30" t="str">
        <f t="shared" si="178"/>
        <v/>
      </c>
      <c r="D563" s="10" t="str">
        <f t="shared" si="179"/>
        <v/>
      </c>
      <c r="E563" s="25" t="str">
        <f t="shared" si="192"/>
        <v/>
      </c>
      <c r="F563" s="31" t="str">
        <f t="shared" si="193"/>
        <v/>
      </c>
      <c r="G563" s="31" t="str">
        <f t="shared" si="194"/>
        <v/>
      </c>
      <c r="H563" s="26" t="str">
        <f t="shared" si="195"/>
        <v/>
      </c>
      <c r="I563" s="25" t="str">
        <f t="shared" si="196"/>
        <v/>
      </c>
      <c r="K563" s="27" t="str">
        <f t="shared" si="197"/>
        <v/>
      </c>
      <c r="L563" s="28" t="str">
        <f t="shared" si="180"/>
        <v/>
      </c>
      <c r="M563" s="29" t="str">
        <f t="shared" si="181"/>
        <v/>
      </c>
      <c r="N563" s="28" t="str">
        <f t="shared" si="182"/>
        <v/>
      </c>
      <c r="O563" s="29" t="str">
        <f t="shared" si="183"/>
        <v/>
      </c>
      <c r="P563" s="28" t="str">
        <f t="shared" si="184"/>
        <v/>
      </c>
      <c r="Q563" s="29" t="str">
        <f t="shared" si="185"/>
        <v/>
      </c>
      <c r="R563" s="28" t="str">
        <f t="shared" si="186"/>
        <v/>
      </c>
      <c r="S563" s="29" t="str">
        <f t="shared" si="187"/>
        <v/>
      </c>
      <c r="T563" s="28" t="str">
        <f t="shared" si="188"/>
        <v/>
      </c>
      <c r="U563" s="29" t="str">
        <f t="shared" si="189"/>
        <v/>
      </c>
      <c r="V563" s="28" t="str">
        <f t="shared" si="190"/>
        <v/>
      </c>
      <c r="W563" s="29" t="str">
        <f t="shared" si="191"/>
        <v/>
      </c>
    </row>
    <row r="564" spans="1:23" x14ac:dyDescent="0.25">
      <c r="A564" s="14" t="str">
        <f t="shared" si="176"/>
        <v/>
      </c>
      <c r="B564" s="56" t="str">
        <f t="shared" ca="1" si="177"/>
        <v/>
      </c>
      <c r="C564" s="30" t="str">
        <f t="shared" si="178"/>
        <v/>
      </c>
      <c r="D564" s="10" t="str">
        <f t="shared" si="179"/>
        <v/>
      </c>
      <c r="E564" s="25" t="str">
        <f t="shared" si="192"/>
        <v/>
      </c>
      <c r="F564" s="31" t="str">
        <f t="shared" si="193"/>
        <v/>
      </c>
      <c r="G564" s="31" t="str">
        <f t="shared" si="194"/>
        <v/>
      </c>
      <c r="H564" s="26" t="str">
        <f t="shared" si="195"/>
        <v/>
      </c>
      <c r="I564" s="25" t="str">
        <f t="shared" si="196"/>
        <v/>
      </c>
      <c r="K564" s="27" t="str">
        <f t="shared" si="197"/>
        <v/>
      </c>
      <c r="L564" s="28" t="str">
        <f t="shared" si="180"/>
        <v/>
      </c>
      <c r="M564" s="29" t="str">
        <f t="shared" si="181"/>
        <v/>
      </c>
      <c r="N564" s="28" t="str">
        <f t="shared" si="182"/>
        <v/>
      </c>
      <c r="O564" s="29" t="str">
        <f t="shared" si="183"/>
        <v/>
      </c>
      <c r="P564" s="28" t="str">
        <f t="shared" si="184"/>
        <v/>
      </c>
      <c r="Q564" s="29" t="str">
        <f t="shared" si="185"/>
        <v/>
      </c>
      <c r="R564" s="28" t="str">
        <f t="shared" si="186"/>
        <v/>
      </c>
      <c r="S564" s="29" t="str">
        <f t="shared" si="187"/>
        <v/>
      </c>
      <c r="T564" s="28" t="str">
        <f t="shared" si="188"/>
        <v/>
      </c>
      <c r="U564" s="29" t="str">
        <f t="shared" si="189"/>
        <v/>
      </c>
      <c r="V564" s="28" t="str">
        <f t="shared" si="190"/>
        <v/>
      </c>
      <c r="W564" s="29" t="str">
        <f t="shared" si="191"/>
        <v/>
      </c>
    </row>
    <row r="565" spans="1:23" x14ac:dyDescent="0.25">
      <c r="A565" s="14" t="str">
        <f t="shared" si="176"/>
        <v/>
      </c>
      <c r="B565" s="56" t="str">
        <f t="shared" ca="1" si="177"/>
        <v/>
      </c>
      <c r="C565" s="30" t="str">
        <f t="shared" si="178"/>
        <v/>
      </c>
      <c r="D565" s="10" t="str">
        <f t="shared" si="179"/>
        <v/>
      </c>
      <c r="E565" s="25" t="str">
        <f t="shared" si="192"/>
        <v/>
      </c>
      <c r="F565" s="31" t="str">
        <f t="shared" si="193"/>
        <v/>
      </c>
      <c r="G565" s="31" t="str">
        <f t="shared" si="194"/>
        <v/>
      </c>
      <c r="H565" s="26" t="str">
        <f t="shared" si="195"/>
        <v/>
      </c>
      <c r="I565" s="25" t="str">
        <f t="shared" si="196"/>
        <v/>
      </c>
      <c r="K565" s="27" t="str">
        <f t="shared" si="197"/>
        <v/>
      </c>
      <c r="L565" s="28" t="str">
        <f t="shared" si="180"/>
        <v/>
      </c>
      <c r="M565" s="29" t="str">
        <f t="shared" si="181"/>
        <v/>
      </c>
      <c r="N565" s="28" t="str">
        <f t="shared" si="182"/>
        <v/>
      </c>
      <c r="O565" s="29" t="str">
        <f t="shared" si="183"/>
        <v/>
      </c>
      <c r="P565" s="28" t="str">
        <f t="shared" si="184"/>
        <v/>
      </c>
      <c r="Q565" s="29" t="str">
        <f t="shared" si="185"/>
        <v/>
      </c>
      <c r="R565" s="28" t="str">
        <f t="shared" si="186"/>
        <v/>
      </c>
      <c r="S565" s="29" t="str">
        <f t="shared" si="187"/>
        <v/>
      </c>
      <c r="T565" s="28" t="str">
        <f t="shared" si="188"/>
        <v/>
      </c>
      <c r="U565" s="29" t="str">
        <f t="shared" si="189"/>
        <v/>
      </c>
      <c r="V565" s="28" t="str">
        <f t="shared" si="190"/>
        <v/>
      </c>
      <c r="W565" s="29" t="str">
        <f t="shared" si="191"/>
        <v/>
      </c>
    </row>
    <row r="566" spans="1:23" x14ac:dyDescent="0.25">
      <c r="A566" s="14" t="str">
        <f t="shared" si="176"/>
        <v/>
      </c>
      <c r="B566" s="56" t="str">
        <f t="shared" ca="1" si="177"/>
        <v/>
      </c>
      <c r="C566" s="30" t="str">
        <f t="shared" si="178"/>
        <v/>
      </c>
      <c r="D566" s="10" t="str">
        <f t="shared" si="179"/>
        <v/>
      </c>
      <c r="E566" s="25" t="str">
        <f t="shared" si="192"/>
        <v/>
      </c>
      <c r="F566" s="31" t="str">
        <f t="shared" si="193"/>
        <v/>
      </c>
      <c r="G566" s="31" t="str">
        <f t="shared" si="194"/>
        <v/>
      </c>
      <c r="H566" s="26" t="str">
        <f t="shared" si="195"/>
        <v/>
      </c>
      <c r="I566" s="25" t="str">
        <f t="shared" si="196"/>
        <v/>
      </c>
      <c r="K566" s="27" t="str">
        <f t="shared" si="197"/>
        <v/>
      </c>
      <c r="L566" s="28" t="str">
        <f t="shared" si="180"/>
        <v/>
      </c>
      <c r="M566" s="29" t="str">
        <f t="shared" si="181"/>
        <v/>
      </c>
      <c r="N566" s="28" t="str">
        <f t="shared" si="182"/>
        <v/>
      </c>
      <c r="O566" s="29" t="str">
        <f t="shared" si="183"/>
        <v/>
      </c>
      <c r="P566" s="28" t="str">
        <f t="shared" si="184"/>
        <v/>
      </c>
      <c r="Q566" s="29" t="str">
        <f t="shared" si="185"/>
        <v/>
      </c>
      <c r="R566" s="28" t="str">
        <f t="shared" si="186"/>
        <v/>
      </c>
      <c r="S566" s="29" t="str">
        <f t="shared" si="187"/>
        <v/>
      </c>
      <c r="T566" s="28" t="str">
        <f t="shared" si="188"/>
        <v/>
      </c>
      <c r="U566" s="29" t="str">
        <f t="shared" si="189"/>
        <v/>
      </c>
      <c r="V566" s="28" t="str">
        <f t="shared" si="190"/>
        <v/>
      </c>
      <c r="W566" s="29" t="str">
        <f t="shared" si="191"/>
        <v/>
      </c>
    </row>
    <row r="567" spans="1:23" x14ac:dyDescent="0.25">
      <c r="A567" s="14" t="str">
        <f t="shared" si="176"/>
        <v/>
      </c>
      <c r="B567" s="56" t="str">
        <f t="shared" ca="1" si="177"/>
        <v/>
      </c>
      <c r="C567" s="30" t="str">
        <f t="shared" si="178"/>
        <v/>
      </c>
      <c r="D567" s="10" t="str">
        <f t="shared" si="179"/>
        <v/>
      </c>
      <c r="E567" s="25" t="str">
        <f t="shared" si="192"/>
        <v/>
      </c>
      <c r="F567" s="31" t="str">
        <f t="shared" si="193"/>
        <v/>
      </c>
      <c r="G567" s="31" t="str">
        <f t="shared" si="194"/>
        <v/>
      </c>
      <c r="H567" s="26" t="str">
        <f t="shared" si="195"/>
        <v/>
      </c>
      <c r="I567" s="25" t="str">
        <f t="shared" si="196"/>
        <v/>
      </c>
      <c r="K567" s="27" t="str">
        <f t="shared" si="197"/>
        <v/>
      </c>
      <c r="L567" s="28" t="str">
        <f t="shared" si="180"/>
        <v/>
      </c>
      <c r="M567" s="29" t="str">
        <f t="shared" si="181"/>
        <v/>
      </c>
      <c r="N567" s="28" t="str">
        <f t="shared" si="182"/>
        <v/>
      </c>
      <c r="O567" s="29" t="str">
        <f t="shared" si="183"/>
        <v/>
      </c>
      <c r="P567" s="28" t="str">
        <f t="shared" si="184"/>
        <v/>
      </c>
      <c r="Q567" s="29" t="str">
        <f t="shared" si="185"/>
        <v/>
      </c>
      <c r="R567" s="28" t="str">
        <f t="shared" si="186"/>
        <v/>
      </c>
      <c r="S567" s="29" t="str">
        <f t="shared" si="187"/>
        <v/>
      </c>
      <c r="T567" s="28" t="str">
        <f t="shared" si="188"/>
        <v/>
      </c>
      <c r="U567" s="29" t="str">
        <f t="shared" si="189"/>
        <v/>
      </c>
      <c r="V567" s="28" t="str">
        <f t="shared" si="190"/>
        <v/>
      </c>
      <c r="W567" s="29" t="str">
        <f t="shared" si="191"/>
        <v/>
      </c>
    </row>
    <row r="568" spans="1:23" x14ac:dyDescent="0.25">
      <c r="A568" s="14" t="str">
        <f t="shared" si="176"/>
        <v/>
      </c>
      <c r="B568" s="56" t="str">
        <f t="shared" ca="1" si="177"/>
        <v/>
      </c>
      <c r="C568" s="30" t="str">
        <f t="shared" si="178"/>
        <v/>
      </c>
      <c r="D568" s="10" t="str">
        <f t="shared" si="179"/>
        <v/>
      </c>
      <c r="E568" s="25" t="str">
        <f t="shared" si="192"/>
        <v/>
      </c>
      <c r="F568" s="31" t="str">
        <f t="shared" si="193"/>
        <v/>
      </c>
      <c r="G568" s="31" t="str">
        <f t="shared" si="194"/>
        <v/>
      </c>
      <c r="H568" s="26" t="str">
        <f t="shared" si="195"/>
        <v/>
      </c>
      <c r="I568" s="25" t="str">
        <f t="shared" si="196"/>
        <v/>
      </c>
      <c r="K568" s="27" t="str">
        <f t="shared" si="197"/>
        <v/>
      </c>
      <c r="L568" s="28" t="str">
        <f t="shared" si="180"/>
        <v/>
      </c>
      <c r="M568" s="29" t="str">
        <f t="shared" si="181"/>
        <v/>
      </c>
      <c r="N568" s="28" t="str">
        <f t="shared" si="182"/>
        <v/>
      </c>
      <c r="O568" s="29" t="str">
        <f t="shared" si="183"/>
        <v/>
      </c>
      <c r="P568" s="28" t="str">
        <f t="shared" si="184"/>
        <v/>
      </c>
      <c r="Q568" s="29" t="str">
        <f t="shared" si="185"/>
        <v/>
      </c>
      <c r="R568" s="28" t="str">
        <f t="shared" si="186"/>
        <v/>
      </c>
      <c r="S568" s="29" t="str">
        <f t="shared" si="187"/>
        <v/>
      </c>
      <c r="T568" s="28" t="str">
        <f t="shared" si="188"/>
        <v/>
      </c>
      <c r="U568" s="29" t="str">
        <f t="shared" si="189"/>
        <v/>
      </c>
      <c r="V568" s="28" t="str">
        <f t="shared" si="190"/>
        <v/>
      </c>
      <c r="W568" s="29" t="str">
        <f t="shared" si="191"/>
        <v/>
      </c>
    </row>
    <row r="569" spans="1:23" x14ac:dyDescent="0.25">
      <c r="A569" s="14" t="str">
        <f t="shared" si="176"/>
        <v/>
      </c>
      <c r="B569" s="56" t="str">
        <f t="shared" ca="1" si="177"/>
        <v/>
      </c>
      <c r="C569" s="30" t="str">
        <f t="shared" si="178"/>
        <v/>
      </c>
      <c r="D569" s="10" t="str">
        <f t="shared" si="179"/>
        <v/>
      </c>
      <c r="E569" s="25" t="str">
        <f t="shared" si="192"/>
        <v/>
      </c>
      <c r="F569" s="31" t="str">
        <f t="shared" si="193"/>
        <v/>
      </c>
      <c r="G569" s="31" t="str">
        <f t="shared" si="194"/>
        <v/>
      </c>
      <c r="H569" s="26" t="str">
        <f t="shared" si="195"/>
        <v/>
      </c>
      <c r="I569" s="25" t="str">
        <f t="shared" si="196"/>
        <v/>
      </c>
      <c r="K569" s="27" t="str">
        <f t="shared" si="197"/>
        <v/>
      </c>
      <c r="L569" s="28" t="str">
        <f t="shared" si="180"/>
        <v/>
      </c>
      <c r="M569" s="29" t="str">
        <f t="shared" si="181"/>
        <v/>
      </c>
      <c r="N569" s="28" t="str">
        <f t="shared" si="182"/>
        <v/>
      </c>
      <c r="O569" s="29" t="str">
        <f t="shared" si="183"/>
        <v/>
      </c>
      <c r="P569" s="28" t="str">
        <f t="shared" si="184"/>
        <v/>
      </c>
      <c r="Q569" s="29" t="str">
        <f t="shared" si="185"/>
        <v/>
      </c>
      <c r="R569" s="28" t="str">
        <f t="shared" si="186"/>
        <v/>
      </c>
      <c r="S569" s="29" t="str">
        <f t="shared" si="187"/>
        <v/>
      </c>
      <c r="T569" s="28" t="str">
        <f t="shared" si="188"/>
        <v/>
      </c>
      <c r="U569" s="29" t="str">
        <f t="shared" si="189"/>
        <v/>
      </c>
      <c r="V569" s="28" t="str">
        <f t="shared" si="190"/>
        <v/>
      </c>
      <c r="W569" s="29" t="str">
        <f t="shared" si="191"/>
        <v/>
      </c>
    </row>
    <row r="570" spans="1:23" x14ac:dyDescent="0.25">
      <c r="A570" s="14" t="str">
        <f t="shared" si="176"/>
        <v/>
      </c>
      <c r="B570" s="56" t="str">
        <f t="shared" ca="1" si="177"/>
        <v/>
      </c>
      <c r="C570" s="30" t="str">
        <f t="shared" si="178"/>
        <v/>
      </c>
      <c r="D570" s="10" t="str">
        <f t="shared" si="179"/>
        <v/>
      </c>
      <c r="E570" s="25" t="str">
        <f t="shared" si="192"/>
        <v/>
      </c>
      <c r="F570" s="31" t="str">
        <f t="shared" si="193"/>
        <v/>
      </c>
      <c r="G570" s="31" t="str">
        <f t="shared" si="194"/>
        <v/>
      </c>
      <c r="H570" s="26" t="str">
        <f t="shared" si="195"/>
        <v/>
      </c>
      <c r="I570" s="25" t="str">
        <f t="shared" si="196"/>
        <v/>
      </c>
      <c r="K570" s="27" t="str">
        <f t="shared" si="197"/>
        <v/>
      </c>
      <c r="L570" s="28" t="str">
        <f t="shared" si="180"/>
        <v/>
      </c>
      <c r="M570" s="29" t="str">
        <f t="shared" si="181"/>
        <v/>
      </c>
      <c r="N570" s="28" t="str">
        <f t="shared" si="182"/>
        <v/>
      </c>
      <c r="O570" s="29" t="str">
        <f t="shared" si="183"/>
        <v/>
      </c>
      <c r="P570" s="28" t="str">
        <f t="shared" si="184"/>
        <v/>
      </c>
      <c r="Q570" s="29" t="str">
        <f t="shared" si="185"/>
        <v/>
      </c>
      <c r="R570" s="28" t="str">
        <f t="shared" si="186"/>
        <v/>
      </c>
      <c r="S570" s="29" t="str">
        <f t="shared" si="187"/>
        <v/>
      </c>
      <c r="T570" s="28" t="str">
        <f t="shared" si="188"/>
        <v/>
      </c>
      <c r="U570" s="29" t="str">
        <f t="shared" si="189"/>
        <v/>
      </c>
      <c r="V570" s="28" t="str">
        <f t="shared" si="190"/>
        <v/>
      </c>
      <c r="W570" s="29" t="str">
        <f t="shared" si="191"/>
        <v/>
      </c>
    </row>
    <row r="571" spans="1:23" x14ac:dyDescent="0.25">
      <c r="A571" s="14" t="str">
        <f t="shared" si="176"/>
        <v/>
      </c>
      <c r="B571" s="56" t="str">
        <f t="shared" ca="1" si="177"/>
        <v/>
      </c>
      <c r="C571" s="30" t="str">
        <f t="shared" si="178"/>
        <v/>
      </c>
      <c r="D571" s="10" t="str">
        <f t="shared" si="179"/>
        <v/>
      </c>
      <c r="E571" s="25" t="str">
        <f t="shared" si="192"/>
        <v/>
      </c>
      <c r="F571" s="31" t="str">
        <f t="shared" si="193"/>
        <v/>
      </c>
      <c r="G571" s="31" t="str">
        <f t="shared" si="194"/>
        <v/>
      </c>
      <c r="H571" s="26" t="str">
        <f t="shared" si="195"/>
        <v/>
      </c>
      <c r="I571" s="25" t="str">
        <f t="shared" si="196"/>
        <v/>
      </c>
      <c r="K571" s="27" t="str">
        <f t="shared" si="197"/>
        <v/>
      </c>
      <c r="L571" s="28" t="str">
        <f t="shared" si="180"/>
        <v/>
      </c>
      <c r="M571" s="29" t="str">
        <f t="shared" si="181"/>
        <v/>
      </c>
      <c r="N571" s="28" t="str">
        <f t="shared" si="182"/>
        <v/>
      </c>
      <c r="O571" s="29" t="str">
        <f t="shared" si="183"/>
        <v/>
      </c>
      <c r="P571" s="28" t="str">
        <f t="shared" si="184"/>
        <v/>
      </c>
      <c r="Q571" s="29" t="str">
        <f t="shared" si="185"/>
        <v/>
      </c>
      <c r="R571" s="28" t="str">
        <f t="shared" si="186"/>
        <v/>
      </c>
      <c r="S571" s="29" t="str">
        <f t="shared" si="187"/>
        <v/>
      </c>
      <c r="T571" s="28" t="str">
        <f t="shared" si="188"/>
        <v/>
      </c>
      <c r="U571" s="29" t="str">
        <f t="shared" si="189"/>
        <v/>
      </c>
      <c r="V571" s="28" t="str">
        <f t="shared" si="190"/>
        <v/>
      </c>
      <c r="W571" s="29" t="str">
        <f t="shared" si="191"/>
        <v/>
      </c>
    </row>
    <row r="572" spans="1:23" x14ac:dyDescent="0.25">
      <c r="A572" s="14" t="str">
        <f t="shared" si="176"/>
        <v/>
      </c>
      <c r="B572" s="56" t="str">
        <f t="shared" ca="1" si="177"/>
        <v/>
      </c>
      <c r="C572" s="30" t="str">
        <f t="shared" si="178"/>
        <v/>
      </c>
      <c r="D572" s="10" t="str">
        <f t="shared" si="179"/>
        <v/>
      </c>
      <c r="E572" s="25" t="str">
        <f t="shared" si="192"/>
        <v/>
      </c>
      <c r="F572" s="31" t="str">
        <f t="shared" si="193"/>
        <v/>
      </c>
      <c r="G572" s="31" t="str">
        <f t="shared" si="194"/>
        <v/>
      </c>
      <c r="H572" s="26" t="str">
        <f t="shared" si="195"/>
        <v/>
      </c>
      <c r="I572" s="25" t="str">
        <f t="shared" si="196"/>
        <v/>
      </c>
      <c r="K572" s="27" t="str">
        <f t="shared" si="197"/>
        <v/>
      </c>
      <c r="L572" s="28" t="str">
        <f t="shared" si="180"/>
        <v/>
      </c>
      <c r="M572" s="29" t="str">
        <f t="shared" si="181"/>
        <v/>
      </c>
      <c r="N572" s="28" t="str">
        <f t="shared" si="182"/>
        <v/>
      </c>
      <c r="O572" s="29" t="str">
        <f t="shared" si="183"/>
        <v/>
      </c>
      <c r="P572" s="28" t="str">
        <f t="shared" si="184"/>
        <v/>
      </c>
      <c r="Q572" s="29" t="str">
        <f t="shared" si="185"/>
        <v/>
      </c>
      <c r="R572" s="28" t="str">
        <f t="shared" si="186"/>
        <v/>
      </c>
      <c r="S572" s="29" t="str">
        <f t="shared" si="187"/>
        <v/>
      </c>
      <c r="T572" s="28" t="str">
        <f t="shared" si="188"/>
        <v/>
      </c>
      <c r="U572" s="29" t="str">
        <f t="shared" si="189"/>
        <v/>
      </c>
      <c r="V572" s="28" t="str">
        <f t="shared" si="190"/>
        <v/>
      </c>
      <c r="W572" s="29" t="str">
        <f t="shared" si="191"/>
        <v/>
      </c>
    </row>
    <row r="573" spans="1:23" x14ac:dyDescent="0.25">
      <c r="A573" s="14" t="str">
        <f t="shared" si="176"/>
        <v/>
      </c>
      <c r="B573" s="56" t="str">
        <f t="shared" ca="1" si="177"/>
        <v/>
      </c>
      <c r="C573" s="30" t="str">
        <f t="shared" si="178"/>
        <v/>
      </c>
      <c r="D573" s="10" t="str">
        <f t="shared" si="179"/>
        <v/>
      </c>
      <c r="E573" s="25" t="str">
        <f t="shared" si="192"/>
        <v/>
      </c>
      <c r="F573" s="31" t="str">
        <f t="shared" si="193"/>
        <v/>
      </c>
      <c r="G573" s="31" t="str">
        <f t="shared" si="194"/>
        <v/>
      </c>
      <c r="H573" s="26" t="str">
        <f t="shared" si="195"/>
        <v/>
      </c>
      <c r="I573" s="25" t="str">
        <f t="shared" si="196"/>
        <v/>
      </c>
      <c r="K573" s="27" t="str">
        <f t="shared" si="197"/>
        <v/>
      </c>
      <c r="L573" s="28" t="str">
        <f t="shared" si="180"/>
        <v/>
      </c>
      <c r="M573" s="29" t="str">
        <f t="shared" si="181"/>
        <v/>
      </c>
      <c r="N573" s="28" t="str">
        <f t="shared" si="182"/>
        <v/>
      </c>
      <c r="O573" s="29" t="str">
        <f t="shared" si="183"/>
        <v/>
      </c>
      <c r="P573" s="28" t="str">
        <f t="shared" si="184"/>
        <v/>
      </c>
      <c r="Q573" s="29" t="str">
        <f t="shared" si="185"/>
        <v/>
      </c>
      <c r="R573" s="28" t="str">
        <f t="shared" si="186"/>
        <v/>
      </c>
      <c r="S573" s="29" t="str">
        <f t="shared" si="187"/>
        <v/>
      </c>
      <c r="T573" s="28" t="str">
        <f t="shared" si="188"/>
        <v/>
      </c>
      <c r="U573" s="29" t="str">
        <f t="shared" si="189"/>
        <v/>
      </c>
      <c r="V573" s="28" t="str">
        <f t="shared" si="190"/>
        <v/>
      </c>
      <c r="W573" s="29" t="str">
        <f t="shared" si="191"/>
        <v/>
      </c>
    </row>
    <row r="574" spans="1:23" x14ac:dyDescent="0.25">
      <c r="A574" s="14" t="str">
        <f t="shared" si="176"/>
        <v/>
      </c>
      <c r="B574" s="56" t="str">
        <f t="shared" ca="1" si="177"/>
        <v/>
      </c>
      <c r="C574" s="30" t="str">
        <f t="shared" si="178"/>
        <v/>
      </c>
      <c r="D574" s="10" t="str">
        <f t="shared" si="179"/>
        <v/>
      </c>
      <c r="E574" s="25" t="str">
        <f t="shared" si="192"/>
        <v/>
      </c>
      <c r="F574" s="31" t="str">
        <f t="shared" si="193"/>
        <v/>
      </c>
      <c r="G574" s="31" t="str">
        <f t="shared" si="194"/>
        <v/>
      </c>
      <c r="H574" s="26" t="str">
        <f t="shared" si="195"/>
        <v/>
      </c>
      <c r="I574" s="25" t="str">
        <f t="shared" si="196"/>
        <v/>
      </c>
      <c r="K574" s="27" t="str">
        <f t="shared" si="197"/>
        <v/>
      </c>
      <c r="L574" s="28" t="str">
        <f t="shared" si="180"/>
        <v/>
      </c>
      <c r="M574" s="29" t="str">
        <f t="shared" si="181"/>
        <v/>
      </c>
      <c r="N574" s="28" t="str">
        <f t="shared" si="182"/>
        <v/>
      </c>
      <c r="O574" s="29" t="str">
        <f t="shared" si="183"/>
        <v/>
      </c>
      <c r="P574" s="28" t="str">
        <f t="shared" si="184"/>
        <v/>
      </c>
      <c r="Q574" s="29" t="str">
        <f t="shared" si="185"/>
        <v/>
      </c>
      <c r="R574" s="28" t="str">
        <f t="shared" si="186"/>
        <v/>
      </c>
      <c r="S574" s="29" t="str">
        <f t="shared" si="187"/>
        <v/>
      </c>
      <c r="T574" s="28" t="str">
        <f t="shared" si="188"/>
        <v/>
      </c>
      <c r="U574" s="29" t="str">
        <f t="shared" si="189"/>
        <v/>
      </c>
      <c r="V574" s="28" t="str">
        <f t="shared" si="190"/>
        <v/>
      </c>
      <c r="W574" s="29" t="str">
        <f t="shared" si="191"/>
        <v/>
      </c>
    </row>
    <row r="575" spans="1:23" x14ac:dyDescent="0.25">
      <c r="A575" s="14" t="str">
        <f t="shared" si="176"/>
        <v/>
      </c>
      <c r="B575" s="56" t="str">
        <f t="shared" ca="1" si="177"/>
        <v/>
      </c>
      <c r="C575" s="30" t="str">
        <f t="shared" si="178"/>
        <v/>
      </c>
      <c r="D575" s="10" t="str">
        <f t="shared" si="179"/>
        <v/>
      </c>
      <c r="E575" s="25" t="str">
        <f t="shared" si="192"/>
        <v/>
      </c>
      <c r="F575" s="31" t="str">
        <f t="shared" si="193"/>
        <v/>
      </c>
      <c r="G575" s="31" t="str">
        <f t="shared" si="194"/>
        <v/>
      </c>
      <c r="H575" s="26" t="str">
        <f t="shared" si="195"/>
        <v/>
      </c>
      <c r="I575" s="25" t="str">
        <f t="shared" si="196"/>
        <v/>
      </c>
      <c r="K575" s="27" t="str">
        <f t="shared" si="197"/>
        <v/>
      </c>
      <c r="L575" s="28" t="str">
        <f t="shared" si="180"/>
        <v/>
      </c>
      <c r="M575" s="29" t="str">
        <f t="shared" si="181"/>
        <v/>
      </c>
      <c r="N575" s="28" t="str">
        <f t="shared" si="182"/>
        <v/>
      </c>
      <c r="O575" s="29" t="str">
        <f t="shared" si="183"/>
        <v/>
      </c>
      <c r="P575" s="28" t="str">
        <f t="shared" si="184"/>
        <v/>
      </c>
      <c r="Q575" s="29" t="str">
        <f t="shared" si="185"/>
        <v/>
      </c>
      <c r="R575" s="28" t="str">
        <f t="shared" si="186"/>
        <v/>
      </c>
      <c r="S575" s="29" t="str">
        <f t="shared" si="187"/>
        <v/>
      </c>
      <c r="T575" s="28" t="str">
        <f t="shared" si="188"/>
        <v/>
      </c>
      <c r="U575" s="29" t="str">
        <f t="shared" si="189"/>
        <v/>
      </c>
      <c r="V575" s="28" t="str">
        <f t="shared" si="190"/>
        <v/>
      </c>
      <c r="W575" s="29" t="str">
        <f t="shared" si="191"/>
        <v/>
      </c>
    </row>
    <row r="576" spans="1:23" x14ac:dyDescent="0.25">
      <c r="A576" s="14" t="str">
        <f t="shared" si="176"/>
        <v/>
      </c>
      <c r="B576" s="56" t="str">
        <f t="shared" ca="1" si="177"/>
        <v/>
      </c>
      <c r="C576" s="30" t="str">
        <f t="shared" si="178"/>
        <v/>
      </c>
      <c r="D576" s="10" t="str">
        <f t="shared" si="179"/>
        <v/>
      </c>
      <c r="E576" s="25" t="str">
        <f t="shared" si="192"/>
        <v/>
      </c>
      <c r="F576" s="31" t="str">
        <f t="shared" si="193"/>
        <v/>
      </c>
      <c r="G576" s="31" t="str">
        <f t="shared" si="194"/>
        <v/>
      </c>
      <c r="H576" s="26" t="str">
        <f t="shared" si="195"/>
        <v/>
      </c>
      <c r="I576" s="25" t="str">
        <f t="shared" si="196"/>
        <v/>
      </c>
      <c r="K576" s="27" t="str">
        <f t="shared" si="197"/>
        <v/>
      </c>
      <c r="L576" s="28" t="str">
        <f t="shared" si="180"/>
        <v/>
      </c>
      <c r="M576" s="29" t="str">
        <f t="shared" si="181"/>
        <v/>
      </c>
      <c r="N576" s="28" t="str">
        <f t="shared" si="182"/>
        <v/>
      </c>
      <c r="O576" s="29" t="str">
        <f t="shared" si="183"/>
        <v/>
      </c>
      <c r="P576" s="28" t="str">
        <f t="shared" si="184"/>
        <v/>
      </c>
      <c r="Q576" s="29" t="str">
        <f t="shared" si="185"/>
        <v/>
      </c>
      <c r="R576" s="28" t="str">
        <f t="shared" si="186"/>
        <v/>
      </c>
      <c r="S576" s="29" t="str">
        <f t="shared" si="187"/>
        <v/>
      </c>
      <c r="T576" s="28" t="str">
        <f t="shared" si="188"/>
        <v/>
      </c>
      <c r="U576" s="29" t="str">
        <f t="shared" si="189"/>
        <v/>
      </c>
      <c r="V576" s="28" t="str">
        <f t="shared" si="190"/>
        <v/>
      </c>
      <c r="W576" s="29" t="str">
        <f t="shared" si="191"/>
        <v/>
      </c>
    </row>
    <row r="577" spans="1:23" x14ac:dyDescent="0.25">
      <c r="A577" s="14" t="str">
        <f t="shared" si="176"/>
        <v/>
      </c>
      <c r="B577" s="56" t="str">
        <f t="shared" ca="1" si="177"/>
        <v/>
      </c>
      <c r="C577" s="30" t="str">
        <f t="shared" si="178"/>
        <v/>
      </c>
      <c r="D577" s="10" t="str">
        <f t="shared" si="179"/>
        <v/>
      </c>
      <c r="E577" s="25" t="str">
        <f t="shared" si="192"/>
        <v/>
      </c>
      <c r="F577" s="31" t="str">
        <f t="shared" si="193"/>
        <v/>
      </c>
      <c r="G577" s="31" t="str">
        <f t="shared" si="194"/>
        <v/>
      </c>
      <c r="H577" s="26" t="str">
        <f t="shared" si="195"/>
        <v/>
      </c>
      <c r="I577" s="25" t="str">
        <f t="shared" si="196"/>
        <v/>
      </c>
      <c r="K577" s="27" t="str">
        <f t="shared" si="197"/>
        <v/>
      </c>
      <c r="L577" s="28" t="str">
        <f t="shared" si="180"/>
        <v/>
      </c>
      <c r="M577" s="29" t="str">
        <f t="shared" si="181"/>
        <v/>
      </c>
      <c r="N577" s="28" t="str">
        <f t="shared" si="182"/>
        <v/>
      </c>
      <c r="O577" s="29" t="str">
        <f t="shared" si="183"/>
        <v/>
      </c>
      <c r="P577" s="28" t="str">
        <f t="shared" si="184"/>
        <v/>
      </c>
      <c r="Q577" s="29" t="str">
        <f t="shared" si="185"/>
        <v/>
      </c>
      <c r="R577" s="28" t="str">
        <f t="shared" si="186"/>
        <v/>
      </c>
      <c r="S577" s="29" t="str">
        <f t="shared" si="187"/>
        <v/>
      </c>
      <c r="T577" s="28" t="str">
        <f t="shared" si="188"/>
        <v/>
      </c>
      <c r="U577" s="29" t="str">
        <f t="shared" si="189"/>
        <v/>
      </c>
      <c r="V577" s="28" t="str">
        <f t="shared" si="190"/>
        <v/>
      </c>
      <c r="W577" s="29" t="str">
        <f t="shared" si="191"/>
        <v/>
      </c>
    </row>
    <row r="578" spans="1:23" x14ac:dyDescent="0.25">
      <c r="A578" s="14" t="str">
        <f t="shared" si="176"/>
        <v/>
      </c>
      <c r="B578" s="56" t="str">
        <f t="shared" ca="1" si="177"/>
        <v/>
      </c>
      <c r="C578" s="30" t="str">
        <f t="shared" si="178"/>
        <v/>
      </c>
      <c r="D578" s="10" t="str">
        <f t="shared" si="179"/>
        <v/>
      </c>
      <c r="E578" s="25" t="str">
        <f t="shared" si="192"/>
        <v/>
      </c>
      <c r="F578" s="31" t="str">
        <f t="shared" si="193"/>
        <v/>
      </c>
      <c r="G578" s="31" t="str">
        <f t="shared" si="194"/>
        <v/>
      </c>
      <c r="H578" s="26" t="str">
        <f t="shared" si="195"/>
        <v/>
      </c>
      <c r="I578" s="25" t="str">
        <f t="shared" si="196"/>
        <v/>
      </c>
      <c r="K578" s="27" t="str">
        <f t="shared" si="197"/>
        <v/>
      </c>
      <c r="L578" s="28" t="str">
        <f t="shared" si="180"/>
        <v/>
      </c>
      <c r="M578" s="29" t="str">
        <f t="shared" si="181"/>
        <v/>
      </c>
      <c r="N578" s="28" t="str">
        <f t="shared" si="182"/>
        <v/>
      </c>
      <c r="O578" s="29" t="str">
        <f t="shared" si="183"/>
        <v/>
      </c>
      <c r="P578" s="28" t="str">
        <f t="shared" si="184"/>
        <v/>
      </c>
      <c r="Q578" s="29" t="str">
        <f t="shared" si="185"/>
        <v/>
      </c>
      <c r="R578" s="28" t="str">
        <f t="shared" si="186"/>
        <v/>
      </c>
      <c r="S578" s="29" t="str">
        <f t="shared" si="187"/>
        <v/>
      </c>
      <c r="T578" s="28" t="str">
        <f t="shared" si="188"/>
        <v/>
      </c>
      <c r="U578" s="29" t="str">
        <f t="shared" si="189"/>
        <v/>
      </c>
      <c r="V578" s="28" t="str">
        <f t="shared" si="190"/>
        <v/>
      </c>
      <c r="W578" s="29" t="str">
        <f t="shared" si="191"/>
        <v/>
      </c>
    </row>
    <row r="579" spans="1:23" x14ac:dyDescent="0.25">
      <c r="A579" s="14" t="str">
        <f t="shared" si="176"/>
        <v/>
      </c>
      <c r="B579" s="56" t="str">
        <f t="shared" ca="1" si="177"/>
        <v/>
      </c>
      <c r="C579" s="30" t="str">
        <f t="shared" si="178"/>
        <v/>
      </c>
      <c r="D579" s="10" t="str">
        <f t="shared" si="179"/>
        <v/>
      </c>
      <c r="E579" s="25" t="str">
        <f t="shared" si="192"/>
        <v/>
      </c>
      <c r="F579" s="31" t="str">
        <f t="shared" si="193"/>
        <v/>
      </c>
      <c r="G579" s="31" t="str">
        <f t="shared" si="194"/>
        <v/>
      </c>
      <c r="H579" s="26" t="str">
        <f t="shared" si="195"/>
        <v/>
      </c>
      <c r="I579" s="25" t="str">
        <f t="shared" si="196"/>
        <v/>
      </c>
      <c r="K579" s="27" t="str">
        <f t="shared" si="197"/>
        <v/>
      </c>
      <c r="L579" s="28" t="str">
        <f t="shared" si="180"/>
        <v/>
      </c>
      <c r="M579" s="29" t="str">
        <f t="shared" si="181"/>
        <v/>
      </c>
      <c r="N579" s="28" t="str">
        <f t="shared" si="182"/>
        <v/>
      </c>
      <c r="O579" s="29" t="str">
        <f t="shared" si="183"/>
        <v/>
      </c>
      <c r="P579" s="28" t="str">
        <f t="shared" si="184"/>
        <v/>
      </c>
      <c r="Q579" s="29" t="str">
        <f t="shared" si="185"/>
        <v/>
      </c>
      <c r="R579" s="28" t="str">
        <f t="shared" si="186"/>
        <v/>
      </c>
      <c r="S579" s="29" t="str">
        <f t="shared" si="187"/>
        <v/>
      </c>
      <c r="T579" s="28" t="str">
        <f t="shared" si="188"/>
        <v/>
      </c>
      <c r="U579" s="29" t="str">
        <f t="shared" si="189"/>
        <v/>
      </c>
      <c r="V579" s="28" t="str">
        <f t="shared" si="190"/>
        <v/>
      </c>
      <c r="W579" s="29" t="str">
        <f t="shared" si="191"/>
        <v/>
      </c>
    </row>
    <row r="580" spans="1:23" x14ac:dyDescent="0.25">
      <c r="A580" s="14" t="str">
        <f t="shared" si="176"/>
        <v/>
      </c>
      <c r="B580" s="56" t="str">
        <f t="shared" ca="1" si="177"/>
        <v/>
      </c>
      <c r="C580" s="30" t="str">
        <f t="shared" si="178"/>
        <v/>
      </c>
      <c r="D580" s="10" t="str">
        <f t="shared" si="179"/>
        <v/>
      </c>
      <c r="E580" s="25" t="str">
        <f t="shared" si="192"/>
        <v/>
      </c>
      <c r="F580" s="31" t="str">
        <f t="shared" si="193"/>
        <v/>
      </c>
      <c r="G580" s="31" t="str">
        <f t="shared" si="194"/>
        <v/>
      </c>
      <c r="H580" s="26" t="str">
        <f t="shared" si="195"/>
        <v/>
      </c>
      <c r="I580" s="25" t="str">
        <f t="shared" si="196"/>
        <v/>
      </c>
      <c r="K580" s="27" t="str">
        <f t="shared" si="197"/>
        <v/>
      </c>
      <c r="L580" s="28" t="str">
        <f t="shared" si="180"/>
        <v/>
      </c>
      <c r="M580" s="29" t="str">
        <f t="shared" si="181"/>
        <v/>
      </c>
      <c r="N580" s="28" t="str">
        <f t="shared" si="182"/>
        <v/>
      </c>
      <c r="O580" s="29" t="str">
        <f t="shared" si="183"/>
        <v/>
      </c>
      <c r="P580" s="28" t="str">
        <f t="shared" si="184"/>
        <v/>
      </c>
      <c r="Q580" s="29" t="str">
        <f t="shared" si="185"/>
        <v/>
      </c>
      <c r="R580" s="28" t="str">
        <f t="shared" si="186"/>
        <v/>
      </c>
      <c r="S580" s="29" t="str">
        <f t="shared" si="187"/>
        <v/>
      </c>
      <c r="T580" s="28" t="str">
        <f t="shared" si="188"/>
        <v/>
      </c>
      <c r="U580" s="29" t="str">
        <f t="shared" si="189"/>
        <v/>
      </c>
      <c r="V580" s="28" t="str">
        <f t="shared" si="190"/>
        <v/>
      </c>
      <c r="W580" s="29" t="str">
        <f t="shared" si="191"/>
        <v/>
      </c>
    </row>
    <row r="581" spans="1:23" x14ac:dyDescent="0.25">
      <c r="A581" s="14" t="str">
        <f t="shared" ref="A581:A605" si="198">IF(A580&lt;term*12,A580+1,"")</f>
        <v/>
      </c>
      <c r="B581" s="56" t="str">
        <f t="shared" ref="B581:B606" ca="1" si="199">IF(B580="","",IF(B580&lt;DateLastRepay,EDATE(Date1stRepay,A580),""))</f>
        <v/>
      </c>
      <c r="C581" s="30" t="str">
        <f t="shared" ref="C581:C605" si="200">IF(A581="","",IF(A580=FixedEnd1,SVR,C580))</f>
        <v/>
      </c>
      <c r="D581" s="10" t="str">
        <f t="shared" ref="D581:D598" si="201">IF(A581="","",IF(A580=FixedEnd1,TRUNC(PMT(((1+C581/4)^(1/3))-1,(term*12-FixedEnd1),I580,0,0),2),""))</f>
        <v/>
      </c>
      <c r="E581" s="25" t="str">
        <f t="shared" si="192"/>
        <v/>
      </c>
      <c r="F581" s="31" t="str">
        <f t="shared" si="193"/>
        <v/>
      </c>
      <c r="G581" s="31" t="str">
        <f t="shared" si="194"/>
        <v/>
      </c>
      <c r="H581" s="26" t="str">
        <f t="shared" si="195"/>
        <v/>
      </c>
      <c r="I581" s="25" t="str">
        <f t="shared" si="196"/>
        <v/>
      </c>
      <c r="K581" s="27" t="str">
        <f t="shared" si="197"/>
        <v/>
      </c>
      <c r="L581" s="28" t="str">
        <f t="shared" ref="L581:L605" si="202">IF($A581="","",($E581)*(L$3^-$K581))</f>
        <v/>
      </c>
      <c r="M581" s="29" t="str">
        <f t="shared" ref="M581:M605" si="203">IF($A581="","",$K581*($E581*(L$3^-($K581-1))))</f>
        <v/>
      </c>
      <c r="N581" s="28" t="str">
        <f t="shared" ref="N581:N605" si="204">IF($A581="","",($E581)*(N$3^-$K581))</f>
        <v/>
      </c>
      <c r="O581" s="29" t="str">
        <f t="shared" ref="O581:O605" si="205">IF($A581="","",$K581*($E581)*(N$3^-($K581-1)))</f>
        <v/>
      </c>
      <c r="P581" s="28" t="str">
        <f t="shared" ref="P581:P605" si="206">IF($A581="","",($E581)*(P$3^-$K581))</f>
        <v/>
      </c>
      <c r="Q581" s="29" t="str">
        <f t="shared" ref="Q581:Q605" si="207">IF($A581="","",$K581*($E581)*(P$3^-($K581-1)))</f>
        <v/>
      </c>
      <c r="R581" s="28" t="str">
        <f t="shared" ref="R581:R605" si="208">IF($A581="","",($E581)*(R$3^-$K581))</f>
        <v/>
      </c>
      <c r="S581" s="29" t="str">
        <f t="shared" ref="S581:S605" si="209">IF($A581="","",$K581*($E581)*(R$3^-($K581-1)))</f>
        <v/>
      </c>
      <c r="T581" s="28" t="str">
        <f t="shared" ref="T581:T605" si="210">IF($A581="","",($E581)*(T$3^-$K581))</f>
        <v/>
      </c>
      <c r="U581" s="29" t="str">
        <f t="shared" ref="U581:U605" si="211">IF($A581="","",$K581*($E581)*(T$3^-($K581-1)))</f>
        <v/>
      </c>
      <c r="V581" s="28" t="str">
        <f t="shared" ref="V581:V605" si="212">IF($A581="","",($E581)*(V$3^-$K581))</f>
        <v/>
      </c>
      <c r="W581" s="29" t="str">
        <f t="shared" ref="W581:W605" si="213">IF($A581="","",$K581*($E581)*(V$3^-($K581-1)))</f>
        <v/>
      </c>
    </row>
    <row r="582" spans="1:23" x14ac:dyDescent="0.25">
      <c r="A582" s="14" t="str">
        <f t="shared" si="198"/>
        <v/>
      </c>
      <c r="B582" s="56" t="str">
        <f t="shared" ca="1" si="199"/>
        <v/>
      </c>
      <c r="C582" s="30" t="str">
        <f t="shared" si="200"/>
        <v/>
      </c>
      <c r="D582" s="10" t="str">
        <f t="shared" si="201"/>
        <v/>
      </c>
      <c r="E582" s="25" t="str">
        <f t="shared" ref="E582:E605" si="214">IF(A582="","",IF(D582="",IF(A583="",-(I581+G582)+FeeFinal,E581),D582))</f>
        <v/>
      </c>
      <c r="F582" s="31" t="str">
        <f t="shared" ref="F582:F604" si="215">IF(A582="","",ROUND(I581*C582/12,2))</f>
        <v/>
      </c>
      <c r="G582" s="31" t="str">
        <f t="shared" ref="G582:G605" si="216">IF(A582="","",IF(H581="Y",F582,G581+F582))</f>
        <v/>
      </c>
      <c r="H582" s="26" t="str">
        <f t="shared" ref="H582:H605" si="217">IF(A582="","",IF(MOD(MONTH(B582),3)=0,"Y",""))</f>
        <v/>
      </c>
      <c r="I582" s="25" t="str">
        <f t="shared" ref="I582:I605" si="218">IF(A582="","",IF(H582="Y",I581+E582+G582,I581+E582))</f>
        <v/>
      </c>
      <c r="K582" s="27" t="str">
        <f t="shared" ref="K582:K604" si="219">IF(A582="","",A582/12)</f>
        <v/>
      </c>
      <c r="L582" s="28" t="str">
        <f t="shared" si="202"/>
        <v/>
      </c>
      <c r="M582" s="29" t="str">
        <f t="shared" si="203"/>
        <v/>
      </c>
      <c r="N582" s="28" t="str">
        <f t="shared" si="204"/>
        <v/>
      </c>
      <c r="O582" s="29" t="str">
        <f t="shared" si="205"/>
        <v/>
      </c>
      <c r="P582" s="28" t="str">
        <f t="shared" si="206"/>
        <v/>
      </c>
      <c r="Q582" s="29" t="str">
        <f t="shared" si="207"/>
        <v/>
      </c>
      <c r="R582" s="28" t="str">
        <f t="shared" si="208"/>
        <v/>
      </c>
      <c r="S582" s="29" t="str">
        <f t="shared" si="209"/>
        <v/>
      </c>
      <c r="T582" s="28" t="str">
        <f t="shared" si="210"/>
        <v/>
      </c>
      <c r="U582" s="29" t="str">
        <f t="shared" si="211"/>
        <v/>
      </c>
      <c r="V582" s="28" t="str">
        <f t="shared" si="212"/>
        <v/>
      </c>
      <c r="W582" s="29" t="str">
        <f t="shared" si="213"/>
        <v/>
      </c>
    </row>
    <row r="583" spans="1:23" x14ac:dyDescent="0.25">
      <c r="A583" s="14" t="str">
        <f t="shared" si="198"/>
        <v/>
      </c>
      <c r="B583" s="56" t="str">
        <f t="shared" ca="1" si="199"/>
        <v/>
      </c>
      <c r="C583" s="30" t="str">
        <f t="shared" si="200"/>
        <v/>
      </c>
      <c r="D583" s="10" t="str">
        <f t="shared" si="201"/>
        <v/>
      </c>
      <c r="E583" s="25" t="str">
        <f t="shared" si="214"/>
        <v/>
      </c>
      <c r="F583" s="31" t="str">
        <f t="shared" si="215"/>
        <v/>
      </c>
      <c r="G583" s="31" t="str">
        <f t="shared" si="216"/>
        <v/>
      </c>
      <c r="H583" s="26" t="str">
        <f t="shared" si="217"/>
        <v/>
      </c>
      <c r="I583" s="25" t="str">
        <f t="shared" si="218"/>
        <v/>
      </c>
      <c r="K583" s="27" t="str">
        <f t="shared" si="219"/>
        <v/>
      </c>
      <c r="L583" s="28" t="str">
        <f t="shared" si="202"/>
        <v/>
      </c>
      <c r="M583" s="29" t="str">
        <f t="shared" si="203"/>
        <v/>
      </c>
      <c r="N583" s="28" t="str">
        <f t="shared" si="204"/>
        <v/>
      </c>
      <c r="O583" s="29" t="str">
        <f t="shared" si="205"/>
        <v/>
      </c>
      <c r="P583" s="28" t="str">
        <f t="shared" si="206"/>
        <v/>
      </c>
      <c r="Q583" s="29" t="str">
        <f t="shared" si="207"/>
        <v/>
      </c>
      <c r="R583" s="28" t="str">
        <f t="shared" si="208"/>
        <v/>
      </c>
      <c r="S583" s="29" t="str">
        <f t="shared" si="209"/>
        <v/>
      </c>
      <c r="T583" s="28" t="str">
        <f t="shared" si="210"/>
        <v/>
      </c>
      <c r="U583" s="29" t="str">
        <f t="shared" si="211"/>
        <v/>
      </c>
      <c r="V583" s="28" t="str">
        <f t="shared" si="212"/>
        <v/>
      </c>
      <c r="W583" s="29" t="str">
        <f t="shared" si="213"/>
        <v/>
      </c>
    </row>
    <row r="584" spans="1:23" x14ac:dyDescent="0.25">
      <c r="A584" s="14" t="str">
        <f t="shared" si="198"/>
        <v/>
      </c>
      <c r="B584" s="56" t="str">
        <f t="shared" ca="1" si="199"/>
        <v/>
      </c>
      <c r="C584" s="30" t="str">
        <f t="shared" si="200"/>
        <v/>
      </c>
      <c r="D584" s="10" t="str">
        <f t="shared" si="201"/>
        <v/>
      </c>
      <c r="E584" s="25" t="str">
        <f t="shared" si="214"/>
        <v/>
      </c>
      <c r="F584" s="31" t="str">
        <f t="shared" si="215"/>
        <v/>
      </c>
      <c r="G584" s="31" t="str">
        <f t="shared" si="216"/>
        <v/>
      </c>
      <c r="H584" s="26" t="str">
        <f t="shared" si="217"/>
        <v/>
      </c>
      <c r="I584" s="25" t="str">
        <f t="shared" si="218"/>
        <v/>
      </c>
      <c r="K584" s="27" t="str">
        <f t="shared" si="219"/>
        <v/>
      </c>
      <c r="L584" s="28" t="str">
        <f t="shared" si="202"/>
        <v/>
      </c>
      <c r="M584" s="29" t="str">
        <f t="shared" si="203"/>
        <v/>
      </c>
      <c r="N584" s="28" t="str">
        <f t="shared" si="204"/>
        <v/>
      </c>
      <c r="O584" s="29" t="str">
        <f t="shared" si="205"/>
        <v/>
      </c>
      <c r="P584" s="28" t="str">
        <f t="shared" si="206"/>
        <v/>
      </c>
      <c r="Q584" s="29" t="str">
        <f t="shared" si="207"/>
        <v/>
      </c>
      <c r="R584" s="28" t="str">
        <f t="shared" si="208"/>
        <v/>
      </c>
      <c r="S584" s="29" t="str">
        <f t="shared" si="209"/>
        <v/>
      </c>
      <c r="T584" s="28" t="str">
        <f t="shared" si="210"/>
        <v/>
      </c>
      <c r="U584" s="29" t="str">
        <f t="shared" si="211"/>
        <v/>
      </c>
      <c r="V584" s="28" t="str">
        <f t="shared" si="212"/>
        <v/>
      </c>
      <c r="W584" s="29" t="str">
        <f t="shared" si="213"/>
        <v/>
      </c>
    </row>
    <row r="585" spans="1:23" x14ac:dyDescent="0.25">
      <c r="A585" s="14" t="str">
        <f t="shared" si="198"/>
        <v/>
      </c>
      <c r="B585" s="56" t="str">
        <f t="shared" ca="1" si="199"/>
        <v/>
      </c>
      <c r="C585" s="30" t="str">
        <f t="shared" si="200"/>
        <v/>
      </c>
      <c r="D585" s="10" t="str">
        <f t="shared" si="201"/>
        <v/>
      </c>
      <c r="E585" s="25" t="str">
        <f t="shared" si="214"/>
        <v/>
      </c>
      <c r="F585" s="31" t="str">
        <f t="shared" si="215"/>
        <v/>
      </c>
      <c r="G585" s="31" t="str">
        <f t="shared" si="216"/>
        <v/>
      </c>
      <c r="H585" s="26" t="str">
        <f t="shared" si="217"/>
        <v/>
      </c>
      <c r="I585" s="25" t="str">
        <f t="shared" si="218"/>
        <v/>
      </c>
      <c r="K585" s="27" t="str">
        <f t="shared" si="219"/>
        <v/>
      </c>
      <c r="L585" s="28" t="str">
        <f t="shared" si="202"/>
        <v/>
      </c>
      <c r="M585" s="29" t="str">
        <f t="shared" si="203"/>
        <v/>
      </c>
      <c r="N585" s="28" t="str">
        <f t="shared" si="204"/>
        <v/>
      </c>
      <c r="O585" s="29" t="str">
        <f t="shared" si="205"/>
        <v/>
      </c>
      <c r="P585" s="28" t="str">
        <f t="shared" si="206"/>
        <v/>
      </c>
      <c r="Q585" s="29" t="str">
        <f t="shared" si="207"/>
        <v/>
      </c>
      <c r="R585" s="28" t="str">
        <f t="shared" si="208"/>
        <v/>
      </c>
      <c r="S585" s="29" t="str">
        <f t="shared" si="209"/>
        <v/>
      </c>
      <c r="T585" s="28" t="str">
        <f t="shared" si="210"/>
        <v/>
      </c>
      <c r="U585" s="29" t="str">
        <f t="shared" si="211"/>
        <v/>
      </c>
      <c r="V585" s="28" t="str">
        <f t="shared" si="212"/>
        <v/>
      </c>
      <c r="W585" s="29" t="str">
        <f t="shared" si="213"/>
        <v/>
      </c>
    </row>
    <row r="586" spans="1:23" x14ac:dyDescent="0.25">
      <c r="A586" s="14" t="str">
        <f t="shared" si="198"/>
        <v/>
      </c>
      <c r="B586" s="56" t="str">
        <f t="shared" ca="1" si="199"/>
        <v/>
      </c>
      <c r="C586" s="30" t="str">
        <f t="shared" si="200"/>
        <v/>
      </c>
      <c r="D586" s="10" t="str">
        <f t="shared" si="201"/>
        <v/>
      </c>
      <c r="E586" s="25" t="str">
        <f t="shared" si="214"/>
        <v/>
      </c>
      <c r="F586" s="31" t="str">
        <f t="shared" si="215"/>
        <v/>
      </c>
      <c r="G586" s="31" t="str">
        <f t="shared" si="216"/>
        <v/>
      </c>
      <c r="H586" s="26" t="str">
        <f t="shared" si="217"/>
        <v/>
      </c>
      <c r="I586" s="25" t="str">
        <f t="shared" si="218"/>
        <v/>
      </c>
      <c r="K586" s="27" t="str">
        <f t="shared" si="219"/>
        <v/>
      </c>
      <c r="L586" s="28" t="str">
        <f t="shared" si="202"/>
        <v/>
      </c>
      <c r="M586" s="29" t="str">
        <f t="shared" si="203"/>
        <v/>
      </c>
      <c r="N586" s="28" t="str">
        <f t="shared" si="204"/>
        <v/>
      </c>
      <c r="O586" s="29" t="str">
        <f t="shared" si="205"/>
        <v/>
      </c>
      <c r="P586" s="28" t="str">
        <f t="shared" si="206"/>
        <v/>
      </c>
      <c r="Q586" s="29" t="str">
        <f t="shared" si="207"/>
        <v/>
      </c>
      <c r="R586" s="28" t="str">
        <f t="shared" si="208"/>
        <v/>
      </c>
      <c r="S586" s="29" t="str">
        <f t="shared" si="209"/>
        <v/>
      </c>
      <c r="T586" s="28" t="str">
        <f t="shared" si="210"/>
        <v/>
      </c>
      <c r="U586" s="29" t="str">
        <f t="shared" si="211"/>
        <v/>
      </c>
      <c r="V586" s="28" t="str">
        <f t="shared" si="212"/>
        <v/>
      </c>
      <c r="W586" s="29" t="str">
        <f t="shared" si="213"/>
        <v/>
      </c>
    </row>
    <row r="587" spans="1:23" x14ac:dyDescent="0.25">
      <c r="A587" s="14" t="str">
        <f t="shared" si="198"/>
        <v/>
      </c>
      <c r="B587" s="56" t="str">
        <f t="shared" ca="1" si="199"/>
        <v/>
      </c>
      <c r="C587" s="30" t="str">
        <f t="shared" si="200"/>
        <v/>
      </c>
      <c r="D587" s="10" t="str">
        <f t="shared" si="201"/>
        <v/>
      </c>
      <c r="E587" s="25" t="str">
        <f t="shared" si="214"/>
        <v/>
      </c>
      <c r="F587" s="31" t="str">
        <f t="shared" si="215"/>
        <v/>
      </c>
      <c r="G587" s="31" t="str">
        <f t="shared" si="216"/>
        <v/>
      </c>
      <c r="H587" s="26" t="str">
        <f t="shared" si="217"/>
        <v/>
      </c>
      <c r="I587" s="25" t="str">
        <f t="shared" si="218"/>
        <v/>
      </c>
      <c r="K587" s="27" t="str">
        <f t="shared" si="219"/>
        <v/>
      </c>
      <c r="L587" s="28" t="str">
        <f t="shared" si="202"/>
        <v/>
      </c>
      <c r="M587" s="29" t="str">
        <f t="shared" si="203"/>
        <v/>
      </c>
      <c r="N587" s="28" t="str">
        <f t="shared" si="204"/>
        <v/>
      </c>
      <c r="O587" s="29" t="str">
        <f t="shared" si="205"/>
        <v/>
      </c>
      <c r="P587" s="28" t="str">
        <f t="shared" si="206"/>
        <v/>
      </c>
      <c r="Q587" s="29" t="str">
        <f t="shared" si="207"/>
        <v/>
      </c>
      <c r="R587" s="28" t="str">
        <f t="shared" si="208"/>
        <v/>
      </c>
      <c r="S587" s="29" t="str">
        <f t="shared" si="209"/>
        <v/>
      </c>
      <c r="T587" s="28" t="str">
        <f t="shared" si="210"/>
        <v/>
      </c>
      <c r="U587" s="29" t="str">
        <f t="shared" si="211"/>
        <v/>
      </c>
      <c r="V587" s="28" t="str">
        <f t="shared" si="212"/>
        <v/>
      </c>
      <c r="W587" s="29" t="str">
        <f t="shared" si="213"/>
        <v/>
      </c>
    </row>
    <row r="588" spans="1:23" x14ac:dyDescent="0.25">
      <c r="A588" s="14" t="str">
        <f t="shared" si="198"/>
        <v/>
      </c>
      <c r="B588" s="56" t="str">
        <f t="shared" ca="1" si="199"/>
        <v/>
      </c>
      <c r="C588" s="30" t="str">
        <f t="shared" si="200"/>
        <v/>
      </c>
      <c r="D588" s="10" t="str">
        <f t="shared" si="201"/>
        <v/>
      </c>
      <c r="E588" s="25" t="str">
        <f t="shared" si="214"/>
        <v/>
      </c>
      <c r="F588" s="31" t="str">
        <f t="shared" si="215"/>
        <v/>
      </c>
      <c r="G588" s="31" t="str">
        <f t="shared" si="216"/>
        <v/>
      </c>
      <c r="H588" s="26" t="str">
        <f t="shared" si="217"/>
        <v/>
      </c>
      <c r="I588" s="25" t="str">
        <f t="shared" si="218"/>
        <v/>
      </c>
      <c r="K588" s="27" t="str">
        <f t="shared" si="219"/>
        <v/>
      </c>
      <c r="L588" s="28" t="str">
        <f t="shared" si="202"/>
        <v/>
      </c>
      <c r="M588" s="29" t="str">
        <f t="shared" si="203"/>
        <v/>
      </c>
      <c r="N588" s="28" t="str">
        <f t="shared" si="204"/>
        <v/>
      </c>
      <c r="O588" s="29" t="str">
        <f t="shared" si="205"/>
        <v/>
      </c>
      <c r="P588" s="28" t="str">
        <f t="shared" si="206"/>
        <v/>
      </c>
      <c r="Q588" s="29" t="str">
        <f t="shared" si="207"/>
        <v/>
      </c>
      <c r="R588" s="28" t="str">
        <f t="shared" si="208"/>
        <v/>
      </c>
      <c r="S588" s="29" t="str">
        <f t="shared" si="209"/>
        <v/>
      </c>
      <c r="T588" s="28" t="str">
        <f t="shared" si="210"/>
        <v/>
      </c>
      <c r="U588" s="29" t="str">
        <f t="shared" si="211"/>
        <v/>
      </c>
      <c r="V588" s="28" t="str">
        <f t="shared" si="212"/>
        <v/>
      </c>
      <c r="W588" s="29" t="str">
        <f t="shared" si="213"/>
        <v/>
      </c>
    </row>
    <row r="589" spans="1:23" x14ac:dyDescent="0.25">
      <c r="A589" s="14" t="str">
        <f t="shared" si="198"/>
        <v/>
      </c>
      <c r="B589" s="56" t="str">
        <f t="shared" ca="1" si="199"/>
        <v/>
      </c>
      <c r="C589" s="30" t="str">
        <f t="shared" si="200"/>
        <v/>
      </c>
      <c r="D589" s="10" t="str">
        <f t="shared" si="201"/>
        <v/>
      </c>
      <c r="E589" s="25" t="str">
        <f t="shared" si="214"/>
        <v/>
      </c>
      <c r="F589" s="31" t="str">
        <f t="shared" si="215"/>
        <v/>
      </c>
      <c r="G589" s="31" t="str">
        <f t="shared" si="216"/>
        <v/>
      </c>
      <c r="H589" s="26" t="str">
        <f t="shared" si="217"/>
        <v/>
      </c>
      <c r="I589" s="25" t="str">
        <f t="shared" si="218"/>
        <v/>
      </c>
      <c r="K589" s="27" t="str">
        <f t="shared" si="219"/>
        <v/>
      </c>
      <c r="L589" s="28" t="str">
        <f t="shared" si="202"/>
        <v/>
      </c>
      <c r="M589" s="29" t="str">
        <f t="shared" si="203"/>
        <v/>
      </c>
      <c r="N589" s="28" t="str">
        <f t="shared" si="204"/>
        <v/>
      </c>
      <c r="O589" s="29" t="str">
        <f t="shared" si="205"/>
        <v/>
      </c>
      <c r="P589" s="28" t="str">
        <f t="shared" si="206"/>
        <v/>
      </c>
      <c r="Q589" s="29" t="str">
        <f t="shared" si="207"/>
        <v/>
      </c>
      <c r="R589" s="28" t="str">
        <f t="shared" si="208"/>
        <v/>
      </c>
      <c r="S589" s="29" t="str">
        <f t="shared" si="209"/>
        <v/>
      </c>
      <c r="T589" s="28" t="str">
        <f t="shared" si="210"/>
        <v/>
      </c>
      <c r="U589" s="29" t="str">
        <f t="shared" si="211"/>
        <v/>
      </c>
      <c r="V589" s="28" t="str">
        <f t="shared" si="212"/>
        <v/>
      </c>
      <c r="W589" s="29" t="str">
        <f t="shared" si="213"/>
        <v/>
      </c>
    </row>
    <row r="590" spans="1:23" x14ac:dyDescent="0.25">
      <c r="A590" s="14" t="str">
        <f t="shared" si="198"/>
        <v/>
      </c>
      <c r="B590" s="56" t="str">
        <f t="shared" ca="1" si="199"/>
        <v/>
      </c>
      <c r="C590" s="30" t="str">
        <f t="shared" si="200"/>
        <v/>
      </c>
      <c r="D590" s="10" t="str">
        <f t="shared" si="201"/>
        <v/>
      </c>
      <c r="E590" s="25" t="str">
        <f t="shared" si="214"/>
        <v/>
      </c>
      <c r="F590" s="31" t="str">
        <f t="shared" si="215"/>
        <v/>
      </c>
      <c r="G590" s="31" t="str">
        <f t="shared" si="216"/>
        <v/>
      </c>
      <c r="H590" s="26" t="str">
        <f t="shared" si="217"/>
        <v/>
      </c>
      <c r="I590" s="25" t="str">
        <f t="shared" si="218"/>
        <v/>
      </c>
      <c r="K590" s="27" t="str">
        <f t="shared" si="219"/>
        <v/>
      </c>
      <c r="L590" s="28" t="str">
        <f t="shared" si="202"/>
        <v/>
      </c>
      <c r="M590" s="29" t="str">
        <f t="shared" si="203"/>
        <v/>
      </c>
      <c r="N590" s="28" t="str">
        <f t="shared" si="204"/>
        <v/>
      </c>
      <c r="O590" s="29" t="str">
        <f t="shared" si="205"/>
        <v/>
      </c>
      <c r="P590" s="28" t="str">
        <f t="shared" si="206"/>
        <v/>
      </c>
      <c r="Q590" s="29" t="str">
        <f t="shared" si="207"/>
        <v/>
      </c>
      <c r="R590" s="28" t="str">
        <f t="shared" si="208"/>
        <v/>
      </c>
      <c r="S590" s="29" t="str">
        <f t="shared" si="209"/>
        <v/>
      </c>
      <c r="T590" s="28" t="str">
        <f t="shared" si="210"/>
        <v/>
      </c>
      <c r="U590" s="29" t="str">
        <f t="shared" si="211"/>
        <v/>
      </c>
      <c r="V590" s="28" t="str">
        <f t="shared" si="212"/>
        <v/>
      </c>
      <c r="W590" s="29" t="str">
        <f t="shared" si="213"/>
        <v/>
      </c>
    </row>
    <row r="591" spans="1:23" x14ac:dyDescent="0.25">
      <c r="A591" s="14" t="str">
        <f t="shared" si="198"/>
        <v/>
      </c>
      <c r="B591" s="56" t="str">
        <f t="shared" ca="1" si="199"/>
        <v/>
      </c>
      <c r="C591" s="30" t="str">
        <f t="shared" si="200"/>
        <v/>
      </c>
      <c r="D591" s="10" t="str">
        <f t="shared" si="201"/>
        <v/>
      </c>
      <c r="E591" s="25" t="str">
        <f t="shared" si="214"/>
        <v/>
      </c>
      <c r="F591" s="31" t="str">
        <f t="shared" si="215"/>
        <v/>
      </c>
      <c r="G591" s="31" t="str">
        <f t="shared" si="216"/>
        <v/>
      </c>
      <c r="H591" s="26" t="str">
        <f t="shared" si="217"/>
        <v/>
      </c>
      <c r="I591" s="25" t="str">
        <f t="shared" si="218"/>
        <v/>
      </c>
      <c r="K591" s="27" t="str">
        <f t="shared" si="219"/>
        <v/>
      </c>
      <c r="L591" s="28" t="str">
        <f t="shared" si="202"/>
        <v/>
      </c>
      <c r="M591" s="29" t="str">
        <f t="shared" si="203"/>
        <v/>
      </c>
      <c r="N591" s="28" t="str">
        <f t="shared" si="204"/>
        <v/>
      </c>
      <c r="O591" s="29" t="str">
        <f t="shared" si="205"/>
        <v/>
      </c>
      <c r="P591" s="28" t="str">
        <f t="shared" si="206"/>
        <v/>
      </c>
      <c r="Q591" s="29" t="str">
        <f t="shared" si="207"/>
        <v/>
      </c>
      <c r="R591" s="28" t="str">
        <f t="shared" si="208"/>
        <v/>
      </c>
      <c r="S591" s="29" t="str">
        <f t="shared" si="209"/>
        <v/>
      </c>
      <c r="T591" s="28" t="str">
        <f t="shared" si="210"/>
        <v/>
      </c>
      <c r="U591" s="29" t="str">
        <f t="shared" si="211"/>
        <v/>
      </c>
      <c r="V591" s="28" t="str">
        <f t="shared" si="212"/>
        <v/>
      </c>
      <c r="W591" s="29" t="str">
        <f t="shared" si="213"/>
        <v/>
      </c>
    </row>
    <row r="592" spans="1:23" x14ac:dyDescent="0.25">
      <c r="A592" s="14" t="str">
        <f t="shared" si="198"/>
        <v/>
      </c>
      <c r="B592" s="56" t="str">
        <f t="shared" ca="1" si="199"/>
        <v/>
      </c>
      <c r="C592" s="30" t="str">
        <f t="shared" si="200"/>
        <v/>
      </c>
      <c r="D592" s="10" t="str">
        <f t="shared" si="201"/>
        <v/>
      </c>
      <c r="E592" s="25" t="str">
        <f t="shared" si="214"/>
        <v/>
      </c>
      <c r="F592" s="31" t="str">
        <f t="shared" si="215"/>
        <v/>
      </c>
      <c r="G592" s="31" t="str">
        <f t="shared" si="216"/>
        <v/>
      </c>
      <c r="H592" s="26" t="str">
        <f t="shared" si="217"/>
        <v/>
      </c>
      <c r="I592" s="25" t="str">
        <f t="shared" si="218"/>
        <v/>
      </c>
      <c r="K592" s="27" t="str">
        <f t="shared" si="219"/>
        <v/>
      </c>
      <c r="L592" s="28" t="str">
        <f t="shared" si="202"/>
        <v/>
      </c>
      <c r="M592" s="29" t="str">
        <f t="shared" si="203"/>
        <v/>
      </c>
      <c r="N592" s="28" t="str">
        <f t="shared" si="204"/>
        <v/>
      </c>
      <c r="O592" s="29" t="str">
        <f t="shared" si="205"/>
        <v/>
      </c>
      <c r="P592" s="28" t="str">
        <f t="shared" si="206"/>
        <v/>
      </c>
      <c r="Q592" s="29" t="str">
        <f t="shared" si="207"/>
        <v/>
      </c>
      <c r="R592" s="28" t="str">
        <f t="shared" si="208"/>
        <v/>
      </c>
      <c r="S592" s="29" t="str">
        <f t="shared" si="209"/>
        <v/>
      </c>
      <c r="T592" s="28" t="str">
        <f t="shared" si="210"/>
        <v/>
      </c>
      <c r="U592" s="29" t="str">
        <f t="shared" si="211"/>
        <v/>
      </c>
      <c r="V592" s="28" t="str">
        <f t="shared" si="212"/>
        <v/>
      </c>
      <c r="W592" s="29" t="str">
        <f t="shared" si="213"/>
        <v/>
      </c>
    </row>
    <row r="593" spans="1:23" x14ac:dyDescent="0.25">
      <c r="A593" s="14" t="str">
        <f t="shared" si="198"/>
        <v/>
      </c>
      <c r="B593" s="56" t="str">
        <f t="shared" ca="1" si="199"/>
        <v/>
      </c>
      <c r="C593" s="30" t="str">
        <f t="shared" si="200"/>
        <v/>
      </c>
      <c r="D593" s="10" t="str">
        <f t="shared" si="201"/>
        <v/>
      </c>
      <c r="E593" s="25" t="str">
        <f t="shared" si="214"/>
        <v/>
      </c>
      <c r="F593" s="31" t="str">
        <f t="shared" si="215"/>
        <v/>
      </c>
      <c r="G593" s="31" t="str">
        <f t="shared" si="216"/>
        <v/>
      </c>
      <c r="H593" s="26" t="str">
        <f t="shared" si="217"/>
        <v/>
      </c>
      <c r="I593" s="25" t="str">
        <f t="shared" si="218"/>
        <v/>
      </c>
      <c r="K593" s="27" t="str">
        <f t="shared" si="219"/>
        <v/>
      </c>
      <c r="L593" s="28" t="str">
        <f t="shared" si="202"/>
        <v/>
      </c>
      <c r="M593" s="29" t="str">
        <f t="shared" si="203"/>
        <v/>
      </c>
      <c r="N593" s="28" t="str">
        <f t="shared" si="204"/>
        <v/>
      </c>
      <c r="O593" s="29" t="str">
        <f t="shared" si="205"/>
        <v/>
      </c>
      <c r="P593" s="28" t="str">
        <f t="shared" si="206"/>
        <v/>
      </c>
      <c r="Q593" s="29" t="str">
        <f t="shared" si="207"/>
        <v/>
      </c>
      <c r="R593" s="28" t="str">
        <f t="shared" si="208"/>
        <v/>
      </c>
      <c r="S593" s="29" t="str">
        <f t="shared" si="209"/>
        <v/>
      </c>
      <c r="T593" s="28" t="str">
        <f t="shared" si="210"/>
        <v/>
      </c>
      <c r="U593" s="29" t="str">
        <f t="shared" si="211"/>
        <v/>
      </c>
      <c r="V593" s="28" t="str">
        <f t="shared" si="212"/>
        <v/>
      </c>
      <c r="W593" s="29" t="str">
        <f t="shared" si="213"/>
        <v/>
      </c>
    </row>
    <row r="594" spans="1:23" x14ac:dyDescent="0.25">
      <c r="A594" s="14" t="str">
        <f t="shared" si="198"/>
        <v/>
      </c>
      <c r="B594" s="56" t="str">
        <f t="shared" ca="1" si="199"/>
        <v/>
      </c>
      <c r="C594" s="30" t="str">
        <f t="shared" si="200"/>
        <v/>
      </c>
      <c r="D594" s="10" t="str">
        <f t="shared" si="201"/>
        <v/>
      </c>
      <c r="E594" s="25" t="str">
        <f t="shared" si="214"/>
        <v/>
      </c>
      <c r="F594" s="31" t="str">
        <f t="shared" si="215"/>
        <v/>
      </c>
      <c r="G594" s="31" t="str">
        <f t="shared" si="216"/>
        <v/>
      </c>
      <c r="H594" s="26" t="str">
        <f t="shared" si="217"/>
        <v/>
      </c>
      <c r="I594" s="25" t="str">
        <f t="shared" si="218"/>
        <v/>
      </c>
      <c r="K594" s="27" t="str">
        <f t="shared" si="219"/>
        <v/>
      </c>
      <c r="L594" s="28" t="str">
        <f t="shared" si="202"/>
        <v/>
      </c>
      <c r="M594" s="29" t="str">
        <f t="shared" si="203"/>
        <v/>
      </c>
      <c r="N594" s="28" t="str">
        <f t="shared" si="204"/>
        <v/>
      </c>
      <c r="O594" s="29" t="str">
        <f t="shared" si="205"/>
        <v/>
      </c>
      <c r="P594" s="28" t="str">
        <f t="shared" si="206"/>
        <v/>
      </c>
      <c r="Q594" s="29" t="str">
        <f t="shared" si="207"/>
        <v/>
      </c>
      <c r="R594" s="28" t="str">
        <f t="shared" si="208"/>
        <v/>
      </c>
      <c r="S594" s="29" t="str">
        <f t="shared" si="209"/>
        <v/>
      </c>
      <c r="T594" s="28" t="str">
        <f t="shared" si="210"/>
        <v/>
      </c>
      <c r="U594" s="29" t="str">
        <f t="shared" si="211"/>
        <v/>
      </c>
      <c r="V594" s="28" t="str">
        <f t="shared" si="212"/>
        <v/>
      </c>
      <c r="W594" s="29" t="str">
        <f t="shared" si="213"/>
        <v/>
      </c>
    </row>
    <row r="595" spans="1:23" x14ac:dyDescent="0.25">
      <c r="A595" s="14" t="str">
        <f t="shared" si="198"/>
        <v/>
      </c>
      <c r="B595" s="56" t="str">
        <f t="shared" ca="1" si="199"/>
        <v/>
      </c>
      <c r="C595" s="30" t="str">
        <f t="shared" si="200"/>
        <v/>
      </c>
      <c r="D595" s="10" t="str">
        <f t="shared" si="201"/>
        <v/>
      </c>
      <c r="E595" s="25" t="str">
        <f t="shared" si="214"/>
        <v/>
      </c>
      <c r="F595" s="31" t="str">
        <f t="shared" si="215"/>
        <v/>
      </c>
      <c r="G595" s="31" t="str">
        <f t="shared" si="216"/>
        <v/>
      </c>
      <c r="H595" s="26" t="str">
        <f t="shared" si="217"/>
        <v/>
      </c>
      <c r="I595" s="25" t="str">
        <f t="shared" si="218"/>
        <v/>
      </c>
      <c r="K595" s="27" t="str">
        <f t="shared" si="219"/>
        <v/>
      </c>
      <c r="L595" s="28" t="str">
        <f t="shared" si="202"/>
        <v/>
      </c>
      <c r="M595" s="29" t="str">
        <f t="shared" si="203"/>
        <v/>
      </c>
      <c r="N595" s="28" t="str">
        <f t="shared" si="204"/>
        <v/>
      </c>
      <c r="O595" s="29" t="str">
        <f t="shared" si="205"/>
        <v/>
      </c>
      <c r="P595" s="28" t="str">
        <f t="shared" si="206"/>
        <v/>
      </c>
      <c r="Q595" s="29" t="str">
        <f t="shared" si="207"/>
        <v/>
      </c>
      <c r="R595" s="28" t="str">
        <f t="shared" si="208"/>
        <v/>
      </c>
      <c r="S595" s="29" t="str">
        <f t="shared" si="209"/>
        <v/>
      </c>
      <c r="T595" s="28" t="str">
        <f t="shared" si="210"/>
        <v/>
      </c>
      <c r="U595" s="29" t="str">
        <f t="shared" si="211"/>
        <v/>
      </c>
      <c r="V595" s="28" t="str">
        <f t="shared" si="212"/>
        <v/>
      </c>
      <c r="W595" s="29" t="str">
        <f t="shared" si="213"/>
        <v/>
      </c>
    </row>
    <row r="596" spans="1:23" x14ac:dyDescent="0.25">
      <c r="A596" s="14" t="str">
        <f t="shared" si="198"/>
        <v/>
      </c>
      <c r="B596" s="56" t="str">
        <f t="shared" ca="1" si="199"/>
        <v/>
      </c>
      <c r="C596" s="30" t="str">
        <f t="shared" si="200"/>
        <v/>
      </c>
      <c r="D596" s="10" t="str">
        <f t="shared" si="201"/>
        <v/>
      </c>
      <c r="E596" s="25" t="str">
        <f t="shared" si="214"/>
        <v/>
      </c>
      <c r="F596" s="31" t="str">
        <f t="shared" si="215"/>
        <v/>
      </c>
      <c r="G596" s="31" t="str">
        <f t="shared" si="216"/>
        <v/>
      </c>
      <c r="H596" s="26" t="str">
        <f t="shared" si="217"/>
        <v/>
      </c>
      <c r="I596" s="25" t="str">
        <f t="shared" si="218"/>
        <v/>
      </c>
      <c r="K596" s="27" t="str">
        <f t="shared" si="219"/>
        <v/>
      </c>
      <c r="L596" s="28" t="str">
        <f t="shared" si="202"/>
        <v/>
      </c>
      <c r="M596" s="29" t="str">
        <f t="shared" si="203"/>
        <v/>
      </c>
      <c r="N596" s="28" t="str">
        <f t="shared" si="204"/>
        <v/>
      </c>
      <c r="O596" s="29" t="str">
        <f t="shared" si="205"/>
        <v/>
      </c>
      <c r="P596" s="28" t="str">
        <f t="shared" si="206"/>
        <v/>
      </c>
      <c r="Q596" s="29" t="str">
        <f t="shared" si="207"/>
        <v/>
      </c>
      <c r="R596" s="28" t="str">
        <f t="shared" si="208"/>
        <v/>
      </c>
      <c r="S596" s="29" t="str">
        <f t="shared" si="209"/>
        <v/>
      </c>
      <c r="T596" s="28" t="str">
        <f t="shared" si="210"/>
        <v/>
      </c>
      <c r="U596" s="29" t="str">
        <f t="shared" si="211"/>
        <v/>
      </c>
      <c r="V596" s="28" t="str">
        <f t="shared" si="212"/>
        <v/>
      </c>
      <c r="W596" s="29" t="str">
        <f t="shared" si="213"/>
        <v/>
      </c>
    </row>
    <row r="597" spans="1:23" x14ac:dyDescent="0.25">
      <c r="A597" s="14" t="str">
        <f t="shared" si="198"/>
        <v/>
      </c>
      <c r="B597" s="56" t="str">
        <f t="shared" ca="1" si="199"/>
        <v/>
      </c>
      <c r="C597" s="30" t="str">
        <f t="shared" si="200"/>
        <v/>
      </c>
      <c r="D597" s="10" t="str">
        <f t="shared" si="201"/>
        <v/>
      </c>
      <c r="E597" s="25" t="str">
        <f t="shared" si="214"/>
        <v/>
      </c>
      <c r="F597" s="31" t="str">
        <f t="shared" si="215"/>
        <v/>
      </c>
      <c r="G597" s="31" t="str">
        <f t="shared" si="216"/>
        <v/>
      </c>
      <c r="H597" s="26" t="str">
        <f t="shared" si="217"/>
        <v/>
      </c>
      <c r="I597" s="25" t="str">
        <f t="shared" si="218"/>
        <v/>
      </c>
      <c r="K597" s="27" t="str">
        <f t="shared" si="219"/>
        <v/>
      </c>
      <c r="L597" s="28" t="str">
        <f t="shared" si="202"/>
        <v/>
      </c>
      <c r="M597" s="29" t="str">
        <f t="shared" si="203"/>
        <v/>
      </c>
      <c r="N597" s="28" t="str">
        <f t="shared" si="204"/>
        <v/>
      </c>
      <c r="O597" s="29" t="str">
        <f t="shared" si="205"/>
        <v/>
      </c>
      <c r="P597" s="28" t="str">
        <f t="shared" si="206"/>
        <v/>
      </c>
      <c r="Q597" s="29" t="str">
        <f t="shared" si="207"/>
        <v/>
      </c>
      <c r="R597" s="28" t="str">
        <f t="shared" si="208"/>
        <v/>
      </c>
      <c r="S597" s="29" t="str">
        <f t="shared" si="209"/>
        <v/>
      </c>
      <c r="T597" s="28" t="str">
        <f t="shared" si="210"/>
        <v/>
      </c>
      <c r="U597" s="29" t="str">
        <f t="shared" si="211"/>
        <v/>
      </c>
      <c r="V597" s="28" t="str">
        <f t="shared" si="212"/>
        <v/>
      </c>
      <c r="W597" s="29" t="str">
        <f t="shared" si="213"/>
        <v/>
      </c>
    </row>
    <row r="598" spans="1:23" x14ac:dyDescent="0.25">
      <c r="A598" s="14" t="str">
        <f t="shared" si="198"/>
        <v/>
      </c>
      <c r="B598" s="56" t="str">
        <f t="shared" ca="1" si="199"/>
        <v/>
      </c>
      <c r="C598" s="30" t="str">
        <f t="shared" si="200"/>
        <v/>
      </c>
      <c r="D598" s="10" t="str">
        <f t="shared" si="201"/>
        <v/>
      </c>
      <c r="E598" s="25" t="str">
        <f t="shared" si="214"/>
        <v/>
      </c>
      <c r="F598" s="31" t="str">
        <f t="shared" si="215"/>
        <v/>
      </c>
      <c r="G598" s="31" t="str">
        <f t="shared" si="216"/>
        <v/>
      </c>
      <c r="H598" s="26" t="str">
        <f t="shared" si="217"/>
        <v/>
      </c>
      <c r="I598" s="25" t="str">
        <f t="shared" si="218"/>
        <v/>
      </c>
      <c r="K598" s="27" t="str">
        <f t="shared" si="219"/>
        <v/>
      </c>
      <c r="L598" s="28" t="str">
        <f t="shared" si="202"/>
        <v/>
      </c>
      <c r="M598" s="29" t="str">
        <f t="shared" si="203"/>
        <v/>
      </c>
      <c r="N598" s="28" t="str">
        <f t="shared" si="204"/>
        <v/>
      </c>
      <c r="O598" s="29" t="str">
        <f t="shared" si="205"/>
        <v/>
      </c>
      <c r="P598" s="28" t="str">
        <f t="shared" si="206"/>
        <v/>
      </c>
      <c r="Q598" s="29" t="str">
        <f t="shared" si="207"/>
        <v/>
      </c>
      <c r="R598" s="28" t="str">
        <f t="shared" si="208"/>
        <v/>
      </c>
      <c r="S598" s="29" t="str">
        <f t="shared" si="209"/>
        <v/>
      </c>
      <c r="T598" s="28" t="str">
        <f t="shared" si="210"/>
        <v/>
      </c>
      <c r="U598" s="29" t="str">
        <f t="shared" si="211"/>
        <v/>
      </c>
      <c r="V598" s="28" t="str">
        <f t="shared" si="212"/>
        <v/>
      </c>
      <c r="W598" s="29" t="str">
        <f t="shared" si="213"/>
        <v/>
      </c>
    </row>
    <row r="599" spans="1:23" x14ac:dyDescent="0.25">
      <c r="A599" s="14" t="str">
        <f t="shared" si="198"/>
        <v/>
      </c>
      <c r="B599" s="56" t="str">
        <f t="shared" ca="1" si="199"/>
        <v/>
      </c>
      <c r="C599" s="30" t="str">
        <f t="shared" si="200"/>
        <v/>
      </c>
      <c r="D599" s="10" t="str">
        <f t="shared" ref="D599:D606" si="220">IF(A599="","",IF(A598=FixedEnd1,TRUNC(PMT(C599/12,(term*12-FixedEnd1),I598,0,0),2),""))</f>
        <v/>
      </c>
      <c r="E599" s="25" t="str">
        <f t="shared" si="214"/>
        <v/>
      </c>
      <c r="F599" s="31" t="str">
        <f t="shared" si="215"/>
        <v/>
      </c>
      <c r="G599" s="31" t="str">
        <f t="shared" si="216"/>
        <v/>
      </c>
      <c r="H599" s="26" t="str">
        <f t="shared" si="217"/>
        <v/>
      </c>
      <c r="I599" s="25" t="str">
        <f t="shared" si="218"/>
        <v/>
      </c>
      <c r="K599" s="27" t="str">
        <f t="shared" si="219"/>
        <v/>
      </c>
      <c r="L599" s="28" t="str">
        <f t="shared" si="202"/>
        <v/>
      </c>
      <c r="M599" s="29" t="str">
        <f t="shared" si="203"/>
        <v/>
      </c>
      <c r="N599" s="28" t="str">
        <f t="shared" si="204"/>
        <v/>
      </c>
      <c r="O599" s="29" t="str">
        <f t="shared" si="205"/>
        <v/>
      </c>
      <c r="P599" s="28" t="str">
        <f t="shared" si="206"/>
        <v/>
      </c>
      <c r="Q599" s="29" t="str">
        <f t="shared" si="207"/>
        <v/>
      </c>
      <c r="R599" s="28" t="str">
        <f t="shared" si="208"/>
        <v/>
      </c>
      <c r="S599" s="29" t="str">
        <f t="shared" si="209"/>
        <v/>
      </c>
      <c r="T599" s="28" t="str">
        <f t="shared" si="210"/>
        <v/>
      </c>
      <c r="U599" s="29" t="str">
        <f t="shared" si="211"/>
        <v/>
      </c>
      <c r="V599" s="28" t="str">
        <f t="shared" si="212"/>
        <v/>
      </c>
      <c r="W599" s="29" t="str">
        <f t="shared" si="213"/>
        <v/>
      </c>
    </row>
    <row r="600" spans="1:23" x14ac:dyDescent="0.25">
      <c r="A600" s="14" t="str">
        <f t="shared" si="198"/>
        <v/>
      </c>
      <c r="B600" s="56" t="str">
        <f t="shared" ca="1" si="199"/>
        <v/>
      </c>
      <c r="C600" s="30" t="str">
        <f t="shared" si="200"/>
        <v/>
      </c>
      <c r="D600" s="10" t="str">
        <f t="shared" si="220"/>
        <v/>
      </c>
      <c r="E600" s="25" t="str">
        <f t="shared" si="214"/>
        <v/>
      </c>
      <c r="F600" s="31" t="str">
        <f t="shared" si="215"/>
        <v/>
      </c>
      <c r="G600" s="31" t="str">
        <f t="shared" si="216"/>
        <v/>
      </c>
      <c r="H600" s="26" t="str">
        <f t="shared" si="217"/>
        <v/>
      </c>
      <c r="I600" s="25" t="str">
        <f t="shared" si="218"/>
        <v/>
      </c>
      <c r="K600" s="27" t="str">
        <f t="shared" si="219"/>
        <v/>
      </c>
      <c r="L600" s="28" t="str">
        <f t="shared" si="202"/>
        <v/>
      </c>
      <c r="M600" s="29" t="str">
        <f t="shared" si="203"/>
        <v/>
      </c>
      <c r="N600" s="28" t="str">
        <f t="shared" si="204"/>
        <v/>
      </c>
      <c r="O600" s="29" t="str">
        <f t="shared" si="205"/>
        <v/>
      </c>
      <c r="P600" s="28" t="str">
        <f t="shared" si="206"/>
        <v/>
      </c>
      <c r="Q600" s="29" t="str">
        <f t="shared" si="207"/>
        <v/>
      </c>
      <c r="R600" s="28" t="str">
        <f t="shared" si="208"/>
        <v/>
      </c>
      <c r="S600" s="29" t="str">
        <f t="shared" si="209"/>
        <v/>
      </c>
      <c r="T600" s="28" t="str">
        <f t="shared" si="210"/>
        <v/>
      </c>
      <c r="U600" s="29" t="str">
        <f t="shared" si="211"/>
        <v/>
      </c>
      <c r="V600" s="28" t="str">
        <f t="shared" si="212"/>
        <v/>
      </c>
      <c r="W600" s="29" t="str">
        <f t="shared" si="213"/>
        <v/>
      </c>
    </row>
    <row r="601" spans="1:23" x14ac:dyDescent="0.25">
      <c r="A601" s="14" t="str">
        <f t="shared" si="198"/>
        <v/>
      </c>
      <c r="B601" s="56" t="str">
        <f t="shared" ca="1" si="199"/>
        <v/>
      </c>
      <c r="C601" s="30" t="str">
        <f t="shared" si="200"/>
        <v/>
      </c>
      <c r="D601" s="10" t="str">
        <f t="shared" si="220"/>
        <v/>
      </c>
      <c r="E601" s="25" t="str">
        <f t="shared" si="214"/>
        <v/>
      </c>
      <c r="F601" s="31" t="str">
        <f t="shared" si="215"/>
        <v/>
      </c>
      <c r="G601" s="31" t="str">
        <f t="shared" si="216"/>
        <v/>
      </c>
      <c r="H601" s="26" t="str">
        <f t="shared" si="217"/>
        <v/>
      </c>
      <c r="I601" s="25" t="str">
        <f t="shared" si="218"/>
        <v/>
      </c>
      <c r="K601" s="27" t="str">
        <f t="shared" si="219"/>
        <v/>
      </c>
      <c r="L601" s="28" t="str">
        <f t="shared" si="202"/>
        <v/>
      </c>
      <c r="M601" s="29" t="str">
        <f t="shared" si="203"/>
        <v/>
      </c>
      <c r="N601" s="28" t="str">
        <f t="shared" si="204"/>
        <v/>
      </c>
      <c r="O601" s="29" t="str">
        <f t="shared" si="205"/>
        <v/>
      </c>
      <c r="P601" s="28" t="str">
        <f t="shared" si="206"/>
        <v/>
      </c>
      <c r="Q601" s="29" t="str">
        <f t="shared" si="207"/>
        <v/>
      </c>
      <c r="R601" s="28" t="str">
        <f t="shared" si="208"/>
        <v/>
      </c>
      <c r="S601" s="29" t="str">
        <f t="shared" si="209"/>
        <v/>
      </c>
      <c r="T601" s="28" t="str">
        <f t="shared" si="210"/>
        <v/>
      </c>
      <c r="U601" s="29" t="str">
        <f t="shared" si="211"/>
        <v/>
      </c>
      <c r="V601" s="28" t="str">
        <f t="shared" si="212"/>
        <v/>
      </c>
      <c r="W601" s="29" t="str">
        <f t="shared" si="213"/>
        <v/>
      </c>
    </row>
    <row r="602" spans="1:23" x14ac:dyDescent="0.25">
      <c r="A602" s="14" t="str">
        <f t="shared" si="198"/>
        <v/>
      </c>
      <c r="B602" s="56" t="str">
        <f t="shared" ca="1" si="199"/>
        <v/>
      </c>
      <c r="C602" s="30" t="str">
        <f t="shared" si="200"/>
        <v/>
      </c>
      <c r="D602" s="10" t="str">
        <f t="shared" si="220"/>
        <v/>
      </c>
      <c r="E602" s="25" t="str">
        <f t="shared" si="214"/>
        <v/>
      </c>
      <c r="F602" s="31" t="str">
        <f t="shared" si="215"/>
        <v/>
      </c>
      <c r="G602" s="31" t="str">
        <f t="shared" si="216"/>
        <v/>
      </c>
      <c r="H602" s="26" t="str">
        <f t="shared" si="217"/>
        <v/>
      </c>
      <c r="I602" s="25" t="str">
        <f t="shared" si="218"/>
        <v/>
      </c>
      <c r="K602" s="27" t="str">
        <f t="shared" si="219"/>
        <v/>
      </c>
      <c r="L602" s="28" t="str">
        <f t="shared" si="202"/>
        <v/>
      </c>
      <c r="M602" s="29" t="str">
        <f t="shared" si="203"/>
        <v/>
      </c>
      <c r="N602" s="28" t="str">
        <f t="shared" si="204"/>
        <v/>
      </c>
      <c r="O602" s="29" t="str">
        <f t="shared" si="205"/>
        <v/>
      </c>
      <c r="P602" s="28" t="str">
        <f t="shared" si="206"/>
        <v/>
      </c>
      <c r="Q602" s="29" t="str">
        <f t="shared" si="207"/>
        <v/>
      </c>
      <c r="R602" s="28" t="str">
        <f t="shared" si="208"/>
        <v/>
      </c>
      <c r="S602" s="29" t="str">
        <f t="shared" si="209"/>
        <v/>
      </c>
      <c r="T602" s="28" t="str">
        <f t="shared" si="210"/>
        <v/>
      </c>
      <c r="U602" s="29" t="str">
        <f t="shared" si="211"/>
        <v/>
      </c>
      <c r="V602" s="28" t="str">
        <f t="shared" si="212"/>
        <v/>
      </c>
      <c r="W602" s="29" t="str">
        <f t="shared" si="213"/>
        <v/>
      </c>
    </row>
    <row r="603" spans="1:23" x14ac:dyDescent="0.25">
      <c r="A603" s="14" t="str">
        <f t="shared" si="198"/>
        <v/>
      </c>
      <c r="B603" s="56" t="str">
        <f t="shared" ca="1" si="199"/>
        <v/>
      </c>
      <c r="C603" s="30" t="str">
        <f t="shared" si="200"/>
        <v/>
      </c>
      <c r="D603" s="10" t="str">
        <f t="shared" si="220"/>
        <v/>
      </c>
      <c r="E603" s="25" t="str">
        <f t="shared" si="214"/>
        <v/>
      </c>
      <c r="F603" s="31" t="str">
        <f t="shared" si="215"/>
        <v/>
      </c>
      <c r="G603" s="31" t="str">
        <f t="shared" si="216"/>
        <v/>
      </c>
      <c r="H603" s="26" t="str">
        <f t="shared" si="217"/>
        <v/>
      </c>
      <c r="I603" s="25" t="str">
        <f t="shared" si="218"/>
        <v/>
      </c>
      <c r="K603" s="27" t="str">
        <f t="shared" si="219"/>
        <v/>
      </c>
      <c r="L603" s="28" t="str">
        <f t="shared" si="202"/>
        <v/>
      </c>
      <c r="M603" s="29" t="str">
        <f t="shared" si="203"/>
        <v/>
      </c>
      <c r="N603" s="28" t="str">
        <f t="shared" si="204"/>
        <v/>
      </c>
      <c r="O603" s="29" t="str">
        <f t="shared" si="205"/>
        <v/>
      </c>
      <c r="P603" s="28" t="str">
        <f t="shared" si="206"/>
        <v/>
      </c>
      <c r="Q603" s="29" t="str">
        <f t="shared" si="207"/>
        <v/>
      </c>
      <c r="R603" s="28" t="str">
        <f t="shared" si="208"/>
        <v/>
      </c>
      <c r="S603" s="29" t="str">
        <f t="shared" si="209"/>
        <v/>
      </c>
      <c r="T603" s="28" t="str">
        <f t="shared" si="210"/>
        <v/>
      </c>
      <c r="U603" s="29" t="str">
        <f t="shared" si="211"/>
        <v/>
      </c>
      <c r="V603" s="28" t="str">
        <f t="shared" si="212"/>
        <v/>
      </c>
      <c r="W603" s="29" t="str">
        <f t="shared" si="213"/>
        <v/>
      </c>
    </row>
    <row r="604" spans="1:23" x14ac:dyDescent="0.25">
      <c r="A604" s="14" t="str">
        <f t="shared" si="198"/>
        <v/>
      </c>
      <c r="B604" s="56" t="str">
        <f t="shared" ca="1" si="199"/>
        <v/>
      </c>
      <c r="C604" s="30" t="str">
        <f t="shared" si="200"/>
        <v/>
      </c>
      <c r="D604" s="10" t="str">
        <f t="shared" si="220"/>
        <v/>
      </c>
      <c r="E604" s="25" t="str">
        <f t="shared" si="214"/>
        <v/>
      </c>
      <c r="F604" s="31" t="str">
        <f t="shared" si="215"/>
        <v/>
      </c>
      <c r="G604" s="31" t="str">
        <f t="shared" si="216"/>
        <v/>
      </c>
      <c r="H604" s="26" t="str">
        <f t="shared" si="217"/>
        <v/>
      </c>
      <c r="I604" s="25" t="str">
        <f t="shared" si="218"/>
        <v/>
      </c>
      <c r="K604" s="27" t="str">
        <f t="shared" si="219"/>
        <v/>
      </c>
      <c r="L604" s="28" t="str">
        <f t="shared" si="202"/>
        <v/>
      </c>
      <c r="M604" s="29" t="str">
        <f t="shared" si="203"/>
        <v/>
      </c>
      <c r="N604" s="28" t="str">
        <f t="shared" si="204"/>
        <v/>
      </c>
      <c r="O604" s="29" t="str">
        <f t="shared" si="205"/>
        <v/>
      </c>
      <c r="P604" s="28" t="str">
        <f t="shared" si="206"/>
        <v/>
      </c>
      <c r="Q604" s="29" t="str">
        <f t="shared" si="207"/>
        <v/>
      </c>
      <c r="R604" s="28" t="str">
        <f t="shared" si="208"/>
        <v/>
      </c>
      <c r="S604" s="29" t="str">
        <f t="shared" si="209"/>
        <v/>
      </c>
      <c r="T604" s="28" t="str">
        <f t="shared" si="210"/>
        <v/>
      </c>
      <c r="U604" s="29" t="str">
        <f t="shared" si="211"/>
        <v/>
      </c>
      <c r="V604" s="28" t="str">
        <f t="shared" si="212"/>
        <v/>
      </c>
      <c r="W604" s="29" t="str">
        <f t="shared" si="213"/>
        <v/>
      </c>
    </row>
    <row r="605" spans="1:23" ht="13" thickBot="1" x14ac:dyDescent="0.3">
      <c r="A605" s="14" t="str">
        <f t="shared" si="198"/>
        <v/>
      </c>
      <c r="B605" s="56" t="str">
        <f t="shared" ca="1" si="199"/>
        <v/>
      </c>
      <c r="C605" s="30" t="str">
        <f t="shared" si="200"/>
        <v/>
      </c>
      <c r="D605" s="10" t="str">
        <f t="shared" si="220"/>
        <v/>
      </c>
      <c r="E605" s="25" t="str">
        <f t="shared" si="214"/>
        <v/>
      </c>
      <c r="F605" s="31" t="str">
        <f>IF(A605="","",ROUND(I604*C605/12,2))</f>
        <v/>
      </c>
      <c r="G605" s="31" t="str">
        <f t="shared" si="216"/>
        <v/>
      </c>
      <c r="H605" s="26" t="str">
        <f t="shared" si="217"/>
        <v/>
      </c>
      <c r="I605" s="25" t="str">
        <f t="shared" si="218"/>
        <v/>
      </c>
      <c r="K605" s="27" t="str">
        <f>IF(A605="","",A605/12)</f>
        <v/>
      </c>
      <c r="L605" s="32" t="str">
        <f t="shared" si="202"/>
        <v/>
      </c>
      <c r="M605" s="33" t="str">
        <f t="shared" si="203"/>
        <v/>
      </c>
      <c r="N605" s="32" t="str">
        <f t="shared" si="204"/>
        <v/>
      </c>
      <c r="O605" s="33" t="str">
        <f t="shared" si="205"/>
        <v/>
      </c>
      <c r="P605" s="32" t="str">
        <f t="shared" si="206"/>
        <v/>
      </c>
      <c r="Q605" s="33" t="str">
        <f t="shared" si="207"/>
        <v/>
      </c>
      <c r="R605" s="32" t="str">
        <f t="shared" si="208"/>
        <v/>
      </c>
      <c r="S605" s="33" t="str">
        <f t="shared" si="209"/>
        <v/>
      </c>
      <c r="T605" s="32" t="str">
        <f t="shared" si="210"/>
        <v/>
      </c>
      <c r="U605" s="33" t="str">
        <f t="shared" si="211"/>
        <v/>
      </c>
      <c r="V605" s="32" t="str">
        <f t="shared" si="212"/>
        <v/>
      </c>
      <c r="W605" s="33" t="str">
        <f t="shared" si="213"/>
        <v/>
      </c>
    </row>
    <row r="606" spans="1:23" x14ac:dyDescent="0.25">
      <c r="A606" s="10" t="s">
        <v>36</v>
      </c>
      <c r="B606" s="56" t="str">
        <f t="shared" ca="1" si="199"/>
        <v/>
      </c>
      <c r="C606" s="10" t="s">
        <v>36</v>
      </c>
      <c r="D606" s="10" t="str">
        <f t="shared" si="220"/>
        <v/>
      </c>
      <c r="E606" s="10" t="s">
        <v>36</v>
      </c>
      <c r="F606" s="10" t="s">
        <v>36</v>
      </c>
      <c r="G606" s="10" t="s">
        <v>36</v>
      </c>
      <c r="H606" s="14" t="s">
        <v>36</v>
      </c>
      <c r="I606" s="10" t="s">
        <v>36</v>
      </c>
      <c r="J606" s="10" t="s">
        <v>36</v>
      </c>
      <c r="K606" s="10" t="s">
        <v>36</v>
      </c>
      <c r="L606" s="10" t="s">
        <v>36</v>
      </c>
      <c r="M606" s="10" t="s">
        <v>36</v>
      </c>
      <c r="N606" s="10" t="s">
        <v>36</v>
      </c>
      <c r="O606" s="10" t="s">
        <v>36</v>
      </c>
      <c r="P606" s="10" t="s">
        <v>36</v>
      </c>
      <c r="Q606" s="10" t="s">
        <v>36</v>
      </c>
      <c r="R606" s="10" t="s">
        <v>36</v>
      </c>
      <c r="S606" s="10" t="s">
        <v>36</v>
      </c>
      <c r="T606" s="10" t="s">
        <v>36</v>
      </c>
      <c r="U606" s="10" t="s">
        <v>36</v>
      </c>
      <c r="V606" s="10" t="s">
        <v>36</v>
      </c>
      <c r="W606" s="10" t="s">
        <v>36</v>
      </c>
    </row>
  </sheetData>
  <pageMargins left="0.75" right="0.75" top="1" bottom="1" header="0.5" footer="0.5"/>
  <pageSetup orientation="portrait" horizontalDpi="90" verticalDpi="9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606"/>
  <sheetViews>
    <sheetView topLeftCell="A85" workbookViewId="0">
      <selection activeCell="L4" sqref="L4"/>
    </sheetView>
  </sheetViews>
  <sheetFormatPr defaultColWidth="9.1796875" defaultRowHeight="12.5" x14ac:dyDescent="0.25"/>
  <cols>
    <col min="1" max="3" width="9.1796875" style="10"/>
    <col min="4" max="4" width="10.453125" style="10" bestFit="1" customWidth="1"/>
    <col min="5" max="5" width="10.81640625" style="10" customWidth="1"/>
    <col min="6" max="6" width="10.453125" style="10" bestFit="1" customWidth="1"/>
    <col min="7" max="7" width="10.453125" style="10" customWidth="1"/>
    <col min="8" max="8" width="10.453125" style="14" customWidth="1"/>
    <col min="9" max="9" width="10.1796875" style="10" customWidth="1"/>
    <col min="10" max="10" width="9.1796875" style="10"/>
    <col min="11" max="11" width="9.54296875" style="10" bestFit="1" customWidth="1"/>
    <col min="12" max="12" width="11" style="10" customWidth="1"/>
    <col min="13" max="13" width="12" style="10" bestFit="1" customWidth="1"/>
    <col min="14" max="14" width="11.453125" style="10" bestFit="1" customWidth="1"/>
    <col min="15" max="15" width="12.1796875" style="10" bestFit="1" customWidth="1"/>
    <col min="16" max="17" width="12.54296875" style="10" bestFit="1" customWidth="1"/>
    <col min="18" max="23" width="12" style="10" bestFit="1" customWidth="1"/>
    <col min="24" max="16384" width="9.1796875" style="10"/>
  </cols>
  <sheetData>
    <row r="1" spans="1:23" ht="26" x14ac:dyDescent="0.3">
      <c r="A1" s="35"/>
      <c r="B1" s="35"/>
      <c r="C1" s="9"/>
      <c r="D1" s="9"/>
      <c r="E1" s="9"/>
      <c r="F1" s="9"/>
      <c r="G1" s="9"/>
      <c r="H1" s="9"/>
      <c r="L1" s="11" t="s">
        <v>13</v>
      </c>
      <c r="M1" s="12" t="s">
        <v>14</v>
      </c>
      <c r="N1" s="11" t="s">
        <v>15</v>
      </c>
      <c r="O1" s="12" t="s">
        <v>16</v>
      </c>
      <c r="P1" s="11" t="s">
        <v>17</v>
      </c>
      <c r="Q1" s="12" t="s">
        <v>18</v>
      </c>
      <c r="R1" s="11" t="s">
        <v>19</v>
      </c>
      <c r="S1" s="12" t="s">
        <v>20</v>
      </c>
      <c r="T1" s="11" t="s">
        <v>21</v>
      </c>
      <c r="U1" s="12" t="s">
        <v>22</v>
      </c>
      <c r="V1" s="11" t="s">
        <v>23</v>
      </c>
      <c r="W1" s="12" t="s">
        <v>24</v>
      </c>
    </row>
    <row r="2" spans="1:23" ht="13" x14ac:dyDescent="0.3">
      <c r="A2" s="36"/>
      <c r="B2" s="36"/>
      <c r="C2" s="37"/>
      <c r="D2" s="25" t="e">
        <f>INDEX(E5:E605,(term*12)-1)</f>
        <v>#VALUE!</v>
      </c>
      <c r="E2" s="13"/>
      <c r="F2" s="31">
        <f>SUM(F5:F606)</f>
        <v>0</v>
      </c>
      <c r="G2" s="31"/>
      <c r="I2" s="10" t="s">
        <v>25</v>
      </c>
      <c r="J2" s="15" t="e">
        <f>aprProd2</f>
        <v>#DIV/0!</v>
      </c>
      <c r="L2" s="16" t="e">
        <f>C4</f>
        <v>#DIV/0!</v>
      </c>
      <c r="M2" s="17" t="s">
        <v>26</v>
      </c>
      <c r="N2" s="16" t="e">
        <f>((1+L2)^-1 - M3)^-1 - 1</f>
        <v>#DIV/0!</v>
      </c>
      <c r="O2" s="17" t="s">
        <v>26</v>
      </c>
      <c r="P2" s="16" t="e">
        <f>((1+N2)^-1 - O3)^-1 - 1</f>
        <v>#DIV/0!</v>
      </c>
      <c r="Q2" s="17" t="s">
        <v>26</v>
      </c>
      <c r="R2" s="16" t="e">
        <f>((1+P2)^-1 - Q3)^-1 - 1</f>
        <v>#DIV/0!</v>
      </c>
      <c r="S2" s="17" t="s">
        <v>26</v>
      </c>
      <c r="T2" s="16" t="e">
        <f>((1+R2)^-1 - S3)^-1 - 1</f>
        <v>#DIV/0!</v>
      </c>
      <c r="U2" s="17" t="s">
        <v>26</v>
      </c>
      <c r="V2" s="16" t="e">
        <f>((1+T2)^-1 - U3)^-1 - 1</f>
        <v>#DIV/0!</v>
      </c>
      <c r="W2" s="17" t="s">
        <v>26</v>
      </c>
    </row>
    <row r="3" spans="1:23" ht="26" thickBot="1" x14ac:dyDescent="0.35">
      <c r="A3" s="18" t="s">
        <v>27</v>
      </c>
      <c r="B3" s="57" t="s">
        <v>56</v>
      </c>
      <c r="C3" s="18" t="s">
        <v>28</v>
      </c>
      <c r="D3" s="19" t="s">
        <v>29</v>
      </c>
      <c r="E3" s="10" t="s">
        <v>30</v>
      </c>
      <c r="F3" s="10" t="s">
        <v>31</v>
      </c>
      <c r="G3" s="19" t="s">
        <v>32</v>
      </c>
      <c r="H3" s="18" t="s">
        <v>33</v>
      </c>
      <c r="I3" s="10" t="s">
        <v>34</v>
      </c>
      <c r="K3" s="20" t="s">
        <v>35</v>
      </c>
      <c r="L3" s="21" t="e">
        <f>1+L2</f>
        <v>#DIV/0!</v>
      </c>
      <c r="M3" s="22" t="e">
        <f>SUM(L4:L605)/SUM(M4:M605)</f>
        <v>#DIV/0!</v>
      </c>
      <c r="N3" s="21" t="e">
        <f>1+N2</f>
        <v>#DIV/0!</v>
      </c>
      <c r="O3" s="22" t="e">
        <f>SUM(N4:N605)/SUM(O4:O605)</f>
        <v>#DIV/0!</v>
      </c>
      <c r="P3" s="21" t="e">
        <f>1+P2</f>
        <v>#DIV/0!</v>
      </c>
      <c r="Q3" s="22" t="e">
        <f>SUM(P4:P605)/SUM(Q4:Q605)</f>
        <v>#DIV/0!</v>
      </c>
      <c r="R3" s="21" t="e">
        <f>1+R2</f>
        <v>#DIV/0!</v>
      </c>
      <c r="S3" s="22" t="e">
        <f>SUM(R4:R605)/SUM(S4:S605)</f>
        <v>#DIV/0!</v>
      </c>
      <c r="T3" s="21" t="e">
        <f>1+T2</f>
        <v>#DIV/0!</v>
      </c>
      <c r="U3" s="22" t="e">
        <f>SUM(T4:T605)/SUM(U4:U605)</f>
        <v>#DIV/0!</v>
      </c>
      <c r="V3" s="21" t="e">
        <f>1+V2</f>
        <v>#DIV/0!</v>
      </c>
      <c r="W3" s="22" t="e">
        <f>SUM(V4:V605)/SUM(W4:W605)</f>
        <v>#DIV/0!</v>
      </c>
    </row>
    <row r="4" spans="1:23" ht="13" thickBot="1" x14ac:dyDescent="0.3">
      <c r="A4" s="14">
        <v>0</v>
      </c>
      <c r="B4" s="56">
        <f ca="1">DateDrawdown</f>
        <v>44761</v>
      </c>
      <c r="C4" s="23" t="e">
        <f>Rate2</f>
        <v>#DIV/0!</v>
      </c>
      <c r="D4" s="24" t="e">
        <f>TRUNC(Repay2,2)</f>
        <v>#DIV/0!</v>
      </c>
      <c r="E4" s="25">
        <f>-LoanAmt-FeeCAP</f>
        <v>0</v>
      </c>
      <c r="F4" s="10" t="e">
        <f ca="1">ROUND(C4*E4*(EOMONTH(B4,0)-B4+1)/365,2)</f>
        <v>#DIV/0!</v>
      </c>
      <c r="G4" s="10" t="e">
        <f ca="1">IF(A4="","",IF(H1="Y",F4,F4))</f>
        <v>#DIV/0!</v>
      </c>
      <c r="H4" s="26" t="str">
        <f ca="1">IF(A4="","",IF(MOD(MONTH(B4),3)=0,"Y",""))</f>
        <v/>
      </c>
      <c r="I4" s="25">
        <f ca="1">IF(A4="","",IF(H4="Y",E4+G4,E4))</f>
        <v>0</v>
      </c>
      <c r="K4" s="27">
        <f>IF(A4="","",A4/12)</f>
        <v>0</v>
      </c>
      <c r="L4" s="28" t="e">
        <f>IF($A4="","",(-LoanAmt+FeeUpfront)*(L$3^-$K4))</f>
        <v>#DIV/0!</v>
      </c>
      <c r="M4" s="29" t="e">
        <f>IF($A4="","",$K4*(-LoanAmt+FeeUpfront)*(L$3^-($K4-1)))</f>
        <v>#DIV/0!</v>
      </c>
      <c r="N4" s="28" t="e">
        <f>IF($A4="","",(-LoanAmt+FeeUpfront)*(N$3^-$K4))</f>
        <v>#DIV/0!</v>
      </c>
      <c r="O4" s="29" t="e">
        <f>IF($A4="","",$K4*(-LoanAmt+FeeUpfront)*(N$3^-($K4-1)))</f>
        <v>#DIV/0!</v>
      </c>
      <c r="P4" s="28" t="e">
        <f>IF($A4="","",(-LoanAmt+FeeUpfront)*(P$3^-$K4))</f>
        <v>#DIV/0!</v>
      </c>
      <c r="Q4" s="29" t="e">
        <f>IF($A4="","",$K4*(-LoanAmt+FeeUpfront)*(P$3^-($K4-1)))</f>
        <v>#DIV/0!</v>
      </c>
      <c r="R4" s="28" t="e">
        <f>IF($A4="","",(-LoanAmt+FeeUpfront)*(R$3^-$K4))</f>
        <v>#DIV/0!</v>
      </c>
      <c r="S4" s="29" t="e">
        <f>IF($A4="","",$K4*(-LoanAmt+FeeUpfront)*(R$3^-($K4-1)))</f>
        <v>#DIV/0!</v>
      </c>
      <c r="T4" s="28" t="e">
        <f>IF($A4="","",(-LoanAmt+FeeUpfront)*(T$3^-$K4))</f>
        <v>#DIV/0!</v>
      </c>
      <c r="U4" s="29" t="e">
        <f>IF($A4="","",$K4*(-LoanAmt+FeeUpfront)*(T$3^-($K4-1)))</f>
        <v>#DIV/0!</v>
      </c>
      <c r="V4" s="28" t="e">
        <f>IF($A4="","",(-LoanAmt+FeeUpfront)*(V$3^-$K4))</f>
        <v>#DIV/0!</v>
      </c>
      <c r="W4" s="29" t="e">
        <f>IF($A4="","",$K4*(-LoanAmt+FeeUpfront)*(V$3^-($K4-1)))</f>
        <v>#DIV/0!</v>
      </c>
    </row>
    <row r="5" spans="1:23" x14ac:dyDescent="0.25">
      <c r="A5" s="14" t="str">
        <f t="shared" ref="A5:A68" si="0">IF(A4&lt;term*12,A4+1,"")</f>
        <v/>
      </c>
      <c r="B5" s="56">
        <f t="shared" ref="B5:B68" ca="1" si="1">IF(B4="","",IF(B4&lt;DateLastRepay,EDATE(Date1stRepay,A4),""))</f>
        <v>44805</v>
      </c>
      <c r="C5" s="30" t="str">
        <f t="shared" ref="C5:C68" si="2">IF(A5="","",IF(A4=FixedEnd2,SVR,C4))</f>
        <v/>
      </c>
      <c r="D5" s="10" t="str">
        <f t="shared" ref="D5:D68" si="3">IF(A5="","",IF(A4=FixedEnd2,ROUND(PMT(((1+C5/4)^(1/3))-1,(term*12-FixedEnd2),I4,0,0),2),""))</f>
        <v/>
      </c>
      <c r="E5" s="25" t="e">
        <f>D4</f>
        <v>#DIV/0!</v>
      </c>
      <c r="F5" s="31" t="str">
        <f>IF(A5="","",ROUND(I4*C5/12,2))</f>
        <v/>
      </c>
      <c r="G5" s="31" t="str">
        <f>IF(A5="","",IF(H4="Y",F5,G4+F5))</f>
        <v/>
      </c>
      <c r="H5" s="26" t="str">
        <f>IF(A5="","",IF(MOD(MONTH(B5),3)=0,"Y",""))</f>
        <v/>
      </c>
      <c r="I5" s="25" t="str">
        <f>IF(A5="","",IF(H5="Y",I4+E5+G5,I4+E5))</f>
        <v/>
      </c>
      <c r="K5" s="27" t="str">
        <f>IF(A5="","",A5/12)</f>
        <v/>
      </c>
      <c r="L5" s="28" t="str">
        <f t="shared" ref="L5:L68" si="4">IF($A5="","",($E5)*(L$3^-$K5))</f>
        <v/>
      </c>
      <c r="M5" s="29" t="str">
        <f t="shared" ref="M5:M68" si="5">IF($A5="","",$K5*($E5*(L$3^-($K5-1))))</f>
        <v/>
      </c>
      <c r="N5" s="28" t="str">
        <f t="shared" ref="N5:N68" si="6">IF($A5="","",($E5)*(N$3^-$K5))</f>
        <v/>
      </c>
      <c r="O5" s="29" t="str">
        <f t="shared" ref="O5:O68" si="7">IF($A5="","",$K5*($E5)*(N$3^-($K5-1)))</f>
        <v/>
      </c>
      <c r="P5" s="28" t="str">
        <f t="shared" ref="P5:P68" si="8">IF($A5="","",($E5)*(P$3^-$K5))</f>
        <v/>
      </c>
      <c r="Q5" s="29" t="str">
        <f t="shared" ref="Q5:Q68" si="9">IF($A5="","",$K5*($E5)*(P$3^-($K5-1)))</f>
        <v/>
      </c>
      <c r="R5" s="28" t="str">
        <f t="shared" ref="R5:R68" si="10">IF($A5="","",($E5)*(R$3^-$K5))</f>
        <v/>
      </c>
      <c r="S5" s="29" t="str">
        <f t="shared" ref="S5:S68" si="11">IF($A5="","",$K5*($E5)*(R$3^-($K5-1)))</f>
        <v/>
      </c>
      <c r="T5" s="28" t="str">
        <f t="shared" ref="T5:T68" si="12">IF($A5="","",($E5)*(T$3^-$K5))</f>
        <v/>
      </c>
      <c r="U5" s="29" t="str">
        <f t="shared" ref="U5:U68" si="13">IF($A5="","",$K5*($E5)*(T$3^-($K5-1)))</f>
        <v/>
      </c>
      <c r="V5" s="28" t="str">
        <f t="shared" ref="V5:V68" si="14">IF($A5="","",($E5)*(V$3^-$K5))</f>
        <v/>
      </c>
      <c r="W5" s="29" t="str">
        <f t="shared" ref="W5:W68" si="15">IF($A5="","",$K5*($E5)*(V$3^-($K5-1)))</f>
        <v/>
      </c>
    </row>
    <row r="6" spans="1:23" x14ac:dyDescent="0.25">
      <c r="A6" s="14" t="str">
        <f t="shared" si="0"/>
        <v/>
      </c>
      <c r="B6" s="56" t="str">
        <f t="shared" ca="1" si="1"/>
        <v/>
      </c>
      <c r="C6" s="30" t="str">
        <f t="shared" si="2"/>
        <v/>
      </c>
      <c r="D6" s="10" t="str">
        <f t="shared" si="3"/>
        <v/>
      </c>
      <c r="E6" s="25" t="str">
        <f>IF(A6="","",IF(D6="",IF(A7="",-(I5+G6)+FeeFinal,D4),D6))</f>
        <v/>
      </c>
      <c r="F6" s="31" t="str">
        <f t="shared" ref="F6:F69" si="16">IF(A6="","",ROUND(I5*C6/12,2))</f>
        <v/>
      </c>
      <c r="G6" s="31" t="str">
        <f t="shared" ref="G6:G69" si="17">IF(A6="","",IF(H5="Y",F6,G5+F6))</f>
        <v/>
      </c>
      <c r="H6" s="26" t="str">
        <f t="shared" ref="H6:H69" si="18">IF(A6="","",IF(MOD(MONTH(B6),3)=0,"Y",""))</f>
        <v/>
      </c>
      <c r="I6" s="25" t="str">
        <f t="shared" ref="I6:I69" si="19">IF(A6="","",IF(H6="Y",I5+E6+G6,I5+E6))</f>
        <v/>
      </c>
      <c r="K6" s="27" t="str">
        <f t="shared" ref="K6:K69" si="20">IF(A6="","",A6/12)</f>
        <v/>
      </c>
      <c r="L6" s="28" t="str">
        <f t="shared" si="4"/>
        <v/>
      </c>
      <c r="M6" s="29" t="str">
        <f t="shared" si="5"/>
        <v/>
      </c>
      <c r="N6" s="28" t="str">
        <f t="shared" si="6"/>
        <v/>
      </c>
      <c r="O6" s="29" t="str">
        <f t="shared" si="7"/>
        <v/>
      </c>
      <c r="P6" s="28" t="str">
        <f t="shared" si="8"/>
        <v/>
      </c>
      <c r="Q6" s="29" t="str">
        <f t="shared" si="9"/>
        <v/>
      </c>
      <c r="R6" s="28" t="str">
        <f t="shared" si="10"/>
        <v/>
      </c>
      <c r="S6" s="29" t="str">
        <f t="shared" si="11"/>
        <v/>
      </c>
      <c r="T6" s="28" t="str">
        <f t="shared" si="12"/>
        <v/>
      </c>
      <c r="U6" s="29" t="str">
        <f t="shared" si="13"/>
        <v/>
      </c>
      <c r="V6" s="28" t="str">
        <f t="shared" si="14"/>
        <v/>
      </c>
      <c r="W6" s="29" t="str">
        <f t="shared" si="15"/>
        <v/>
      </c>
    </row>
    <row r="7" spans="1:23" x14ac:dyDescent="0.25">
      <c r="A7" s="14" t="str">
        <f t="shared" si="0"/>
        <v/>
      </c>
      <c r="B7" s="56" t="str">
        <f t="shared" ca="1" si="1"/>
        <v/>
      </c>
      <c r="C7" s="30" t="str">
        <f t="shared" si="2"/>
        <v/>
      </c>
      <c r="D7" s="10" t="str">
        <f t="shared" si="3"/>
        <v/>
      </c>
      <c r="E7" s="25" t="str">
        <f t="shared" ref="E7:E69" si="21">IF(A7="","",IF(D7="",IF(A8="",-(I6+G7)+FeeFinal,E6),D7))</f>
        <v/>
      </c>
      <c r="F7" s="31" t="str">
        <f t="shared" si="16"/>
        <v/>
      </c>
      <c r="G7" s="31" t="str">
        <f t="shared" si="17"/>
        <v/>
      </c>
      <c r="H7" s="26" t="str">
        <f t="shared" si="18"/>
        <v/>
      </c>
      <c r="I7" s="25" t="str">
        <f t="shared" si="19"/>
        <v/>
      </c>
      <c r="K7" s="27" t="str">
        <f t="shared" si="20"/>
        <v/>
      </c>
      <c r="L7" s="28" t="str">
        <f t="shared" si="4"/>
        <v/>
      </c>
      <c r="M7" s="29" t="str">
        <f t="shared" si="5"/>
        <v/>
      </c>
      <c r="N7" s="28" t="str">
        <f t="shared" si="6"/>
        <v/>
      </c>
      <c r="O7" s="29" t="str">
        <f t="shared" si="7"/>
        <v/>
      </c>
      <c r="P7" s="28" t="str">
        <f t="shared" si="8"/>
        <v/>
      </c>
      <c r="Q7" s="29" t="str">
        <f t="shared" si="9"/>
        <v/>
      </c>
      <c r="R7" s="28" t="str">
        <f t="shared" si="10"/>
        <v/>
      </c>
      <c r="S7" s="29" t="str">
        <f t="shared" si="11"/>
        <v/>
      </c>
      <c r="T7" s="28" t="str">
        <f t="shared" si="12"/>
        <v/>
      </c>
      <c r="U7" s="29" t="str">
        <f t="shared" si="13"/>
        <v/>
      </c>
      <c r="V7" s="28" t="str">
        <f t="shared" si="14"/>
        <v/>
      </c>
      <c r="W7" s="29" t="str">
        <f t="shared" si="15"/>
        <v/>
      </c>
    </row>
    <row r="8" spans="1:23" x14ac:dyDescent="0.25">
      <c r="A8" s="14" t="str">
        <f t="shared" si="0"/>
        <v/>
      </c>
      <c r="B8" s="56" t="str">
        <f t="shared" ca="1" si="1"/>
        <v/>
      </c>
      <c r="C8" s="30" t="str">
        <f t="shared" si="2"/>
        <v/>
      </c>
      <c r="D8" s="10" t="str">
        <f t="shared" si="3"/>
        <v/>
      </c>
      <c r="E8" s="25" t="str">
        <f t="shared" si="21"/>
        <v/>
      </c>
      <c r="F8" s="31" t="str">
        <f t="shared" si="16"/>
        <v/>
      </c>
      <c r="G8" s="31" t="str">
        <f t="shared" si="17"/>
        <v/>
      </c>
      <c r="H8" s="26" t="str">
        <f t="shared" si="18"/>
        <v/>
      </c>
      <c r="I8" s="25" t="str">
        <f t="shared" si="19"/>
        <v/>
      </c>
      <c r="K8" s="27" t="str">
        <f t="shared" si="20"/>
        <v/>
      </c>
      <c r="L8" s="28" t="str">
        <f t="shared" si="4"/>
        <v/>
      </c>
      <c r="M8" s="29" t="str">
        <f t="shared" si="5"/>
        <v/>
      </c>
      <c r="N8" s="28" t="str">
        <f t="shared" si="6"/>
        <v/>
      </c>
      <c r="O8" s="29" t="str">
        <f t="shared" si="7"/>
        <v/>
      </c>
      <c r="P8" s="28" t="str">
        <f t="shared" si="8"/>
        <v/>
      </c>
      <c r="Q8" s="29" t="str">
        <f t="shared" si="9"/>
        <v/>
      </c>
      <c r="R8" s="28" t="str">
        <f t="shared" si="10"/>
        <v/>
      </c>
      <c r="S8" s="29" t="str">
        <f t="shared" si="11"/>
        <v/>
      </c>
      <c r="T8" s="28" t="str">
        <f t="shared" si="12"/>
        <v/>
      </c>
      <c r="U8" s="29" t="str">
        <f t="shared" si="13"/>
        <v/>
      </c>
      <c r="V8" s="28" t="str">
        <f t="shared" si="14"/>
        <v/>
      </c>
      <c r="W8" s="29" t="str">
        <f t="shared" si="15"/>
        <v/>
      </c>
    </row>
    <row r="9" spans="1:23" x14ac:dyDescent="0.25">
      <c r="A9" s="14" t="str">
        <f t="shared" si="0"/>
        <v/>
      </c>
      <c r="B9" s="56" t="str">
        <f t="shared" ca="1" si="1"/>
        <v/>
      </c>
      <c r="C9" s="30" t="str">
        <f t="shared" si="2"/>
        <v/>
      </c>
      <c r="D9" s="10" t="str">
        <f t="shared" si="3"/>
        <v/>
      </c>
      <c r="E9" s="25" t="str">
        <f t="shared" si="21"/>
        <v/>
      </c>
      <c r="F9" s="31" t="str">
        <f t="shared" si="16"/>
        <v/>
      </c>
      <c r="G9" s="31" t="str">
        <f t="shared" si="17"/>
        <v/>
      </c>
      <c r="H9" s="26" t="str">
        <f t="shared" si="18"/>
        <v/>
      </c>
      <c r="I9" s="25" t="str">
        <f t="shared" si="19"/>
        <v/>
      </c>
      <c r="K9" s="27" t="str">
        <f t="shared" si="20"/>
        <v/>
      </c>
      <c r="L9" s="28" t="str">
        <f t="shared" si="4"/>
        <v/>
      </c>
      <c r="M9" s="29" t="str">
        <f t="shared" si="5"/>
        <v/>
      </c>
      <c r="N9" s="28" t="str">
        <f t="shared" si="6"/>
        <v/>
      </c>
      <c r="O9" s="29" t="str">
        <f t="shared" si="7"/>
        <v/>
      </c>
      <c r="P9" s="28" t="str">
        <f t="shared" si="8"/>
        <v/>
      </c>
      <c r="Q9" s="29" t="str">
        <f t="shared" si="9"/>
        <v/>
      </c>
      <c r="R9" s="28" t="str">
        <f t="shared" si="10"/>
        <v/>
      </c>
      <c r="S9" s="29" t="str">
        <f t="shared" si="11"/>
        <v/>
      </c>
      <c r="T9" s="28" t="str">
        <f t="shared" si="12"/>
        <v/>
      </c>
      <c r="U9" s="29" t="str">
        <f t="shared" si="13"/>
        <v/>
      </c>
      <c r="V9" s="28" t="str">
        <f t="shared" si="14"/>
        <v/>
      </c>
      <c r="W9" s="29" t="str">
        <f t="shared" si="15"/>
        <v/>
      </c>
    </row>
    <row r="10" spans="1:23" x14ac:dyDescent="0.25">
      <c r="A10" s="14" t="str">
        <f t="shared" si="0"/>
        <v/>
      </c>
      <c r="B10" s="56" t="str">
        <f t="shared" ca="1" si="1"/>
        <v/>
      </c>
      <c r="C10" s="30" t="str">
        <f t="shared" si="2"/>
        <v/>
      </c>
      <c r="D10" s="10" t="str">
        <f t="shared" si="3"/>
        <v/>
      </c>
      <c r="E10" s="25" t="str">
        <f t="shared" si="21"/>
        <v/>
      </c>
      <c r="F10" s="31" t="str">
        <f t="shared" si="16"/>
        <v/>
      </c>
      <c r="G10" s="31" t="str">
        <f t="shared" si="17"/>
        <v/>
      </c>
      <c r="H10" s="26" t="str">
        <f t="shared" si="18"/>
        <v/>
      </c>
      <c r="I10" s="25" t="str">
        <f t="shared" si="19"/>
        <v/>
      </c>
      <c r="K10" s="27" t="str">
        <f t="shared" si="20"/>
        <v/>
      </c>
      <c r="L10" s="28" t="str">
        <f t="shared" si="4"/>
        <v/>
      </c>
      <c r="M10" s="29" t="str">
        <f t="shared" si="5"/>
        <v/>
      </c>
      <c r="N10" s="28" t="str">
        <f t="shared" si="6"/>
        <v/>
      </c>
      <c r="O10" s="29" t="str">
        <f t="shared" si="7"/>
        <v/>
      </c>
      <c r="P10" s="28" t="str">
        <f t="shared" si="8"/>
        <v/>
      </c>
      <c r="Q10" s="29" t="str">
        <f t="shared" si="9"/>
        <v/>
      </c>
      <c r="R10" s="28" t="str">
        <f t="shared" si="10"/>
        <v/>
      </c>
      <c r="S10" s="29" t="str">
        <f t="shared" si="11"/>
        <v/>
      </c>
      <c r="T10" s="28" t="str">
        <f t="shared" si="12"/>
        <v/>
      </c>
      <c r="U10" s="29" t="str">
        <f t="shared" si="13"/>
        <v/>
      </c>
      <c r="V10" s="28" t="str">
        <f t="shared" si="14"/>
        <v/>
      </c>
      <c r="W10" s="29" t="str">
        <f t="shared" si="15"/>
        <v/>
      </c>
    </row>
    <row r="11" spans="1:23" x14ac:dyDescent="0.25">
      <c r="A11" s="14" t="str">
        <f t="shared" si="0"/>
        <v/>
      </c>
      <c r="B11" s="56" t="str">
        <f t="shared" ca="1" si="1"/>
        <v/>
      </c>
      <c r="C11" s="30" t="str">
        <f t="shared" si="2"/>
        <v/>
      </c>
      <c r="D11" s="10" t="str">
        <f t="shared" si="3"/>
        <v/>
      </c>
      <c r="E11" s="25" t="str">
        <f t="shared" si="21"/>
        <v/>
      </c>
      <c r="F11" s="31" t="str">
        <f t="shared" si="16"/>
        <v/>
      </c>
      <c r="G11" s="31" t="str">
        <f t="shared" si="17"/>
        <v/>
      </c>
      <c r="H11" s="26" t="str">
        <f t="shared" si="18"/>
        <v/>
      </c>
      <c r="I11" s="25" t="str">
        <f t="shared" si="19"/>
        <v/>
      </c>
      <c r="K11" s="27" t="str">
        <f t="shared" si="20"/>
        <v/>
      </c>
      <c r="L11" s="28" t="str">
        <f t="shared" si="4"/>
        <v/>
      </c>
      <c r="M11" s="29" t="str">
        <f t="shared" si="5"/>
        <v/>
      </c>
      <c r="N11" s="28" t="str">
        <f t="shared" si="6"/>
        <v/>
      </c>
      <c r="O11" s="29" t="str">
        <f t="shared" si="7"/>
        <v/>
      </c>
      <c r="P11" s="28" t="str">
        <f t="shared" si="8"/>
        <v/>
      </c>
      <c r="Q11" s="29" t="str">
        <f t="shared" si="9"/>
        <v/>
      </c>
      <c r="R11" s="28" t="str">
        <f t="shared" si="10"/>
        <v/>
      </c>
      <c r="S11" s="29" t="str">
        <f t="shared" si="11"/>
        <v/>
      </c>
      <c r="T11" s="28" t="str">
        <f t="shared" si="12"/>
        <v/>
      </c>
      <c r="U11" s="29" t="str">
        <f t="shared" si="13"/>
        <v/>
      </c>
      <c r="V11" s="28" t="str">
        <f t="shared" si="14"/>
        <v/>
      </c>
      <c r="W11" s="29" t="str">
        <f t="shared" si="15"/>
        <v/>
      </c>
    </row>
    <row r="12" spans="1:23" x14ac:dyDescent="0.25">
      <c r="A12" s="14" t="str">
        <f t="shared" si="0"/>
        <v/>
      </c>
      <c r="B12" s="56" t="str">
        <f t="shared" ca="1" si="1"/>
        <v/>
      </c>
      <c r="C12" s="30" t="str">
        <f t="shared" si="2"/>
        <v/>
      </c>
      <c r="D12" s="10" t="str">
        <f t="shared" si="3"/>
        <v/>
      </c>
      <c r="E12" s="25" t="str">
        <f t="shared" si="21"/>
        <v/>
      </c>
      <c r="F12" s="31" t="str">
        <f t="shared" si="16"/>
        <v/>
      </c>
      <c r="G12" s="31" t="str">
        <f t="shared" si="17"/>
        <v/>
      </c>
      <c r="H12" s="26" t="str">
        <f t="shared" si="18"/>
        <v/>
      </c>
      <c r="I12" s="25" t="str">
        <f t="shared" si="19"/>
        <v/>
      </c>
      <c r="K12" s="27" t="str">
        <f t="shared" si="20"/>
        <v/>
      </c>
      <c r="L12" s="28" t="str">
        <f t="shared" si="4"/>
        <v/>
      </c>
      <c r="M12" s="29" t="str">
        <f t="shared" si="5"/>
        <v/>
      </c>
      <c r="N12" s="28" t="str">
        <f t="shared" si="6"/>
        <v/>
      </c>
      <c r="O12" s="29" t="str">
        <f t="shared" si="7"/>
        <v/>
      </c>
      <c r="P12" s="28" t="str">
        <f t="shared" si="8"/>
        <v/>
      </c>
      <c r="Q12" s="29" t="str">
        <f t="shared" si="9"/>
        <v/>
      </c>
      <c r="R12" s="28" t="str">
        <f t="shared" si="10"/>
        <v/>
      </c>
      <c r="S12" s="29" t="str">
        <f t="shared" si="11"/>
        <v/>
      </c>
      <c r="T12" s="28" t="str">
        <f t="shared" si="12"/>
        <v/>
      </c>
      <c r="U12" s="29" t="str">
        <f t="shared" si="13"/>
        <v/>
      </c>
      <c r="V12" s="28" t="str">
        <f t="shared" si="14"/>
        <v/>
      </c>
      <c r="W12" s="29" t="str">
        <f t="shared" si="15"/>
        <v/>
      </c>
    </row>
    <row r="13" spans="1:23" x14ac:dyDescent="0.25">
      <c r="A13" s="14" t="str">
        <f t="shared" si="0"/>
        <v/>
      </c>
      <c r="B13" s="56" t="str">
        <f t="shared" ca="1" si="1"/>
        <v/>
      </c>
      <c r="C13" s="30" t="str">
        <f t="shared" si="2"/>
        <v/>
      </c>
      <c r="D13" s="10" t="str">
        <f t="shared" si="3"/>
        <v/>
      </c>
      <c r="E13" s="25" t="str">
        <f t="shared" si="21"/>
        <v/>
      </c>
      <c r="F13" s="31" t="str">
        <f t="shared" si="16"/>
        <v/>
      </c>
      <c r="G13" s="31" t="str">
        <f t="shared" si="17"/>
        <v/>
      </c>
      <c r="H13" s="26" t="str">
        <f t="shared" si="18"/>
        <v/>
      </c>
      <c r="I13" s="25" t="str">
        <f t="shared" si="19"/>
        <v/>
      </c>
      <c r="K13" s="27" t="str">
        <f t="shared" si="20"/>
        <v/>
      </c>
      <c r="L13" s="28" t="str">
        <f t="shared" si="4"/>
        <v/>
      </c>
      <c r="M13" s="29" t="str">
        <f t="shared" si="5"/>
        <v/>
      </c>
      <c r="N13" s="28" t="str">
        <f t="shared" si="6"/>
        <v/>
      </c>
      <c r="O13" s="29" t="str">
        <f t="shared" si="7"/>
        <v/>
      </c>
      <c r="P13" s="28" t="str">
        <f t="shared" si="8"/>
        <v/>
      </c>
      <c r="Q13" s="29" t="str">
        <f t="shared" si="9"/>
        <v/>
      </c>
      <c r="R13" s="28" t="str">
        <f t="shared" si="10"/>
        <v/>
      </c>
      <c r="S13" s="29" t="str">
        <f t="shared" si="11"/>
        <v/>
      </c>
      <c r="T13" s="28" t="str">
        <f t="shared" si="12"/>
        <v/>
      </c>
      <c r="U13" s="29" t="str">
        <f t="shared" si="13"/>
        <v/>
      </c>
      <c r="V13" s="28" t="str">
        <f t="shared" si="14"/>
        <v/>
      </c>
      <c r="W13" s="29" t="str">
        <f t="shared" si="15"/>
        <v/>
      </c>
    </row>
    <row r="14" spans="1:23" x14ac:dyDescent="0.25">
      <c r="A14" s="14" t="str">
        <f t="shared" si="0"/>
        <v/>
      </c>
      <c r="B14" s="56" t="str">
        <f t="shared" ca="1" si="1"/>
        <v/>
      </c>
      <c r="C14" s="30" t="str">
        <f t="shared" si="2"/>
        <v/>
      </c>
      <c r="D14" s="10" t="str">
        <f t="shared" si="3"/>
        <v/>
      </c>
      <c r="E14" s="25" t="str">
        <f t="shared" si="21"/>
        <v/>
      </c>
      <c r="F14" s="31" t="str">
        <f t="shared" si="16"/>
        <v/>
      </c>
      <c r="G14" s="31" t="str">
        <f t="shared" si="17"/>
        <v/>
      </c>
      <c r="H14" s="26" t="str">
        <f t="shared" si="18"/>
        <v/>
      </c>
      <c r="I14" s="25" t="str">
        <f t="shared" si="19"/>
        <v/>
      </c>
      <c r="K14" s="27" t="str">
        <f t="shared" si="20"/>
        <v/>
      </c>
      <c r="L14" s="28" t="str">
        <f t="shared" si="4"/>
        <v/>
      </c>
      <c r="M14" s="29" t="str">
        <f t="shared" si="5"/>
        <v/>
      </c>
      <c r="N14" s="28" t="str">
        <f t="shared" si="6"/>
        <v/>
      </c>
      <c r="O14" s="29" t="str">
        <f t="shared" si="7"/>
        <v/>
      </c>
      <c r="P14" s="28" t="str">
        <f t="shared" si="8"/>
        <v/>
      </c>
      <c r="Q14" s="29" t="str">
        <f t="shared" si="9"/>
        <v/>
      </c>
      <c r="R14" s="28" t="str">
        <f t="shared" si="10"/>
        <v/>
      </c>
      <c r="S14" s="29" t="str">
        <f t="shared" si="11"/>
        <v/>
      </c>
      <c r="T14" s="28" t="str">
        <f t="shared" si="12"/>
        <v/>
      </c>
      <c r="U14" s="29" t="str">
        <f t="shared" si="13"/>
        <v/>
      </c>
      <c r="V14" s="28" t="str">
        <f t="shared" si="14"/>
        <v/>
      </c>
      <c r="W14" s="29" t="str">
        <f t="shared" si="15"/>
        <v/>
      </c>
    </row>
    <row r="15" spans="1:23" x14ac:dyDescent="0.25">
      <c r="A15" s="14" t="str">
        <f t="shared" si="0"/>
        <v/>
      </c>
      <c r="B15" s="56" t="str">
        <f t="shared" ca="1" si="1"/>
        <v/>
      </c>
      <c r="C15" s="30" t="str">
        <f t="shared" si="2"/>
        <v/>
      </c>
      <c r="D15" s="10" t="str">
        <f t="shared" si="3"/>
        <v/>
      </c>
      <c r="E15" s="25" t="str">
        <f t="shared" si="21"/>
        <v/>
      </c>
      <c r="F15" s="31" t="str">
        <f t="shared" si="16"/>
        <v/>
      </c>
      <c r="G15" s="31" t="str">
        <f t="shared" si="17"/>
        <v/>
      </c>
      <c r="H15" s="26" t="str">
        <f t="shared" si="18"/>
        <v/>
      </c>
      <c r="I15" s="25" t="str">
        <f t="shared" si="19"/>
        <v/>
      </c>
      <c r="K15" s="27" t="str">
        <f t="shared" si="20"/>
        <v/>
      </c>
      <c r="L15" s="28" t="str">
        <f t="shared" si="4"/>
        <v/>
      </c>
      <c r="M15" s="29" t="str">
        <f t="shared" si="5"/>
        <v/>
      </c>
      <c r="N15" s="28" t="str">
        <f t="shared" si="6"/>
        <v/>
      </c>
      <c r="O15" s="29" t="str">
        <f t="shared" si="7"/>
        <v/>
      </c>
      <c r="P15" s="28" t="str">
        <f t="shared" si="8"/>
        <v/>
      </c>
      <c r="Q15" s="29" t="str">
        <f t="shared" si="9"/>
        <v/>
      </c>
      <c r="R15" s="28" t="str">
        <f t="shared" si="10"/>
        <v/>
      </c>
      <c r="S15" s="29" t="str">
        <f t="shared" si="11"/>
        <v/>
      </c>
      <c r="T15" s="28" t="str">
        <f t="shared" si="12"/>
        <v/>
      </c>
      <c r="U15" s="29" t="str">
        <f t="shared" si="13"/>
        <v/>
      </c>
      <c r="V15" s="28" t="str">
        <f t="shared" si="14"/>
        <v/>
      </c>
      <c r="W15" s="29" t="str">
        <f t="shared" si="15"/>
        <v/>
      </c>
    </row>
    <row r="16" spans="1:23" x14ac:dyDescent="0.25">
      <c r="A16" s="14" t="str">
        <f t="shared" si="0"/>
        <v/>
      </c>
      <c r="B16" s="56" t="str">
        <f t="shared" ca="1" si="1"/>
        <v/>
      </c>
      <c r="C16" s="30" t="str">
        <f t="shared" si="2"/>
        <v/>
      </c>
      <c r="D16" s="10" t="str">
        <f t="shared" si="3"/>
        <v/>
      </c>
      <c r="E16" s="25" t="str">
        <f t="shared" si="21"/>
        <v/>
      </c>
      <c r="F16" s="31" t="str">
        <f t="shared" si="16"/>
        <v/>
      </c>
      <c r="G16" s="31" t="str">
        <f t="shared" si="17"/>
        <v/>
      </c>
      <c r="H16" s="26" t="str">
        <f t="shared" si="18"/>
        <v/>
      </c>
      <c r="I16" s="25" t="str">
        <f t="shared" si="19"/>
        <v/>
      </c>
      <c r="K16" s="27" t="str">
        <f t="shared" si="20"/>
        <v/>
      </c>
      <c r="L16" s="28" t="str">
        <f t="shared" si="4"/>
        <v/>
      </c>
      <c r="M16" s="29" t="str">
        <f t="shared" si="5"/>
        <v/>
      </c>
      <c r="N16" s="28" t="str">
        <f t="shared" si="6"/>
        <v/>
      </c>
      <c r="O16" s="29" t="str">
        <f t="shared" si="7"/>
        <v/>
      </c>
      <c r="P16" s="28" t="str">
        <f t="shared" si="8"/>
        <v/>
      </c>
      <c r="Q16" s="29" t="str">
        <f t="shared" si="9"/>
        <v/>
      </c>
      <c r="R16" s="28" t="str">
        <f t="shared" si="10"/>
        <v/>
      </c>
      <c r="S16" s="29" t="str">
        <f t="shared" si="11"/>
        <v/>
      </c>
      <c r="T16" s="28" t="str">
        <f t="shared" si="12"/>
        <v/>
      </c>
      <c r="U16" s="29" t="str">
        <f t="shared" si="13"/>
        <v/>
      </c>
      <c r="V16" s="28" t="str">
        <f t="shared" si="14"/>
        <v/>
      </c>
      <c r="W16" s="29" t="str">
        <f t="shared" si="15"/>
        <v/>
      </c>
    </row>
    <row r="17" spans="1:23" x14ac:dyDescent="0.25">
      <c r="A17" s="14" t="str">
        <f t="shared" si="0"/>
        <v/>
      </c>
      <c r="B17" s="56" t="str">
        <f t="shared" ca="1" si="1"/>
        <v/>
      </c>
      <c r="C17" s="30" t="str">
        <f t="shared" si="2"/>
        <v/>
      </c>
      <c r="D17" s="10" t="str">
        <f t="shared" si="3"/>
        <v/>
      </c>
      <c r="E17" s="25" t="str">
        <f t="shared" si="21"/>
        <v/>
      </c>
      <c r="F17" s="31" t="str">
        <f t="shared" si="16"/>
        <v/>
      </c>
      <c r="G17" s="31" t="str">
        <f t="shared" si="17"/>
        <v/>
      </c>
      <c r="H17" s="26" t="str">
        <f t="shared" si="18"/>
        <v/>
      </c>
      <c r="I17" s="25" t="str">
        <f t="shared" si="19"/>
        <v/>
      </c>
      <c r="K17" s="27" t="str">
        <f t="shared" si="20"/>
        <v/>
      </c>
      <c r="L17" s="28" t="str">
        <f t="shared" si="4"/>
        <v/>
      </c>
      <c r="M17" s="29" t="str">
        <f t="shared" si="5"/>
        <v/>
      </c>
      <c r="N17" s="28" t="str">
        <f t="shared" si="6"/>
        <v/>
      </c>
      <c r="O17" s="29" t="str">
        <f t="shared" si="7"/>
        <v/>
      </c>
      <c r="P17" s="28" t="str">
        <f t="shared" si="8"/>
        <v/>
      </c>
      <c r="Q17" s="29" t="str">
        <f t="shared" si="9"/>
        <v/>
      </c>
      <c r="R17" s="28" t="str">
        <f t="shared" si="10"/>
        <v/>
      </c>
      <c r="S17" s="29" t="str">
        <f t="shared" si="11"/>
        <v/>
      </c>
      <c r="T17" s="28" t="str">
        <f t="shared" si="12"/>
        <v/>
      </c>
      <c r="U17" s="29" t="str">
        <f t="shared" si="13"/>
        <v/>
      </c>
      <c r="V17" s="28" t="str">
        <f t="shared" si="14"/>
        <v/>
      </c>
      <c r="W17" s="29" t="str">
        <f t="shared" si="15"/>
        <v/>
      </c>
    </row>
    <row r="18" spans="1:23" x14ac:dyDescent="0.25">
      <c r="A18" s="14" t="str">
        <f t="shared" si="0"/>
        <v/>
      </c>
      <c r="B18" s="56" t="str">
        <f t="shared" ca="1" si="1"/>
        <v/>
      </c>
      <c r="C18" s="30" t="str">
        <f t="shared" si="2"/>
        <v/>
      </c>
      <c r="D18" s="10" t="str">
        <f t="shared" si="3"/>
        <v/>
      </c>
      <c r="E18" s="25" t="str">
        <f t="shared" si="21"/>
        <v/>
      </c>
      <c r="F18" s="31" t="str">
        <f t="shared" si="16"/>
        <v/>
      </c>
      <c r="G18" s="31" t="str">
        <f t="shared" si="17"/>
        <v/>
      </c>
      <c r="H18" s="26" t="str">
        <f t="shared" si="18"/>
        <v/>
      </c>
      <c r="I18" s="25" t="str">
        <f t="shared" si="19"/>
        <v/>
      </c>
      <c r="K18" s="27" t="str">
        <f t="shared" si="20"/>
        <v/>
      </c>
      <c r="L18" s="28" t="str">
        <f t="shared" si="4"/>
        <v/>
      </c>
      <c r="M18" s="29" t="str">
        <f t="shared" si="5"/>
        <v/>
      </c>
      <c r="N18" s="28" t="str">
        <f t="shared" si="6"/>
        <v/>
      </c>
      <c r="O18" s="29" t="str">
        <f t="shared" si="7"/>
        <v/>
      </c>
      <c r="P18" s="28" t="str">
        <f t="shared" si="8"/>
        <v/>
      </c>
      <c r="Q18" s="29" t="str">
        <f t="shared" si="9"/>
        <v/>
      </c>
      <c r="R18" s="28" t="str">
        <f t="shared" si="10"/>
        <v/>
      </c>
      <c r="S18" s="29" t="str">
        <f t="shared" si="11"/>
        <v/>
      </c>
      <c r="T18" s="28" t="str">
        <f t="shared" si="12"/>
        <v/>
      </c>
      <c r="U18" s="29" t="str">
        <f t="shared" si="13"/>
        <v/>
      </c>
      <c r="V18" s="28" t="str">
        <f t="shared" si="14"/>
        <v/>
      </c>
      <c r="W18" s="29" t="str">
        <f t="shared" si="15"/>
        <v/>
      </c>
    </row>
    <row r="19" spans="1:23" x14ac:dyDescent="0.25">
      <c r="A19" s="14" t="str">
        <f t="shared" si="0"/>
        <v/>
      </c>
      <c r="B19" s="56" t="str">
        <f t="shared" ca="1" si="1"/>
        <v/>
      </c>
      <c r="C19" s="30" t="str">
        <f t="shared" si="2"/>
        <v/>
      </c>
      <c r="D19" s="10" t="str">
        <f t="shared" si="3"/>
        <v/>
      </c>
      <c r="E19" s="25" t="str">
        <f t="shared" si="21"/>
        <v/>
      </c>
      <c r="F19" s="31" t="str">
        <f t="shared" si="16"/>
        <v/>
      </c>
      <c r="G19" s="31" t="str">
        <f t="shared" si="17"/>
        <v/>
      </c>
      <c r="H19" s="26" t="str">
        <f t="shared" si="18"/>
        <v/>
      </c>
      <c r="I19" s="25" t="str">
        <f t="shared" si="19"/>
        <v/>
      </c>
      <c r="K19" s="27" t="str">
        <f t="shared" si="20"/>
        <v/>
      </c>
      <c r="L19" s="28" t="str">
        <f t="shared" si="4"/>
        <v/>
      </c>
      <c r="M19" s="29" t="str">
        <f t="shared" si="5"/>
        <v/>
      </c>
      <c r="N19" s="28" t="str">
        <f t="shared" si="6"/>
        <v/>
      </c>
      <c r="O19" s="29" t="str">
        <f t="shared" si="7"/>
        <v/>
      </c>
      <c r="P19" s="28" t="str">
        <f t="shared" si="8"/>
        <v/>
      </c>
      <c r="Q19" s="29" t="str">
        <f t="shared" si="9"/>
        <v/>
      </c>
      <c r="R19" s="28" t="str">
        <f t="shared" si="10"/>
        <v/>
      </c>
      <c r="S19" s="29" t="str">
        <f t="shared" si="11"/>
        <v/>
      </c>
      <c r="T19" s="28" t="str">
        <f t="shared" si="12"/>
        <v/>
      </c>
      <c r="U19" s="29" t="str">
        <f t="shared" si="13"/>
        <v/>
      </c>
      <c r="V19" s="28" t="str">
        <f t="shared" si="14"/>
        <v/>
      </c>
      <c r="W19" s="29" t="str">
        <f t="shared" si="15"/>
        <v/>
      </c>
    </row>
    <row r="20" spans="1:23" x14ac:dyDescent="0.25">
      <c r="A20" s="14" t="str">
        <f t="shared" si="0"/>
        <v/>
      </c>
      <c r="B20" s="56" t="str">
        <f t="shared" ca="1" si="1"/>
        <v/>
      </c>
      <c r="C20" s="30" t="str">
        <f t="shared" si="2"/>
        <v/>
      </c>
      <c r="D20" s="10" t="str">
        <f t="shared" si="3"/>
        <v/>
      </c>
      <c r="E20" s="25" t="str">
        <f t="shared" si="21"/>
        <v/>
      </c>
      <c r="F20" s="31" t="str">
        <f t="shared" si="16"/>
        <v/>
      </c>
      <c r="G20" s="31" t="str">
        <f t="shared" si="17"/>
        <v/>
      </c>
      <c r="H20" s="26" t="str">
        <f t="shared" si="18"/>
        <v/>
      </c>
      <c r="I20" s="25" t="str">
        <f t="shared" si="19"/>
        <v/>
      </c>
      <c r="K20" s="27" t="str">
        <f t="shared" si="20"/>
        <v/>
      </c>
      <c r="L20" s="28" t="str">
        <f t="shared" si="4"/>
        <v/>
      </c>
      <c r="M20" s="29" t="str">
        <f t="shared" si="5"/>
        <v/>
      </c>
      <c r="N20" s="28" t="str">
        <f t="shared" si="6"/>
        <v/>
      </c>
      <c r="O20" s="29" t="str">
        <f t="shared" si="7"/>
        <v/>
      </c>
      <c r="P20" s="28" t="str">
        <f t="shared" si="8"/>
        <v/>
      </c>
      <c r="Q20" s="29" t="str">
        <f t="shared" si="9"/>
        <v/>
      </c>
      <c r="R20" s="28" t="str">
        <f t="shared" si="10"/>
        <v/>
      </c>
      <c r="S20" s="29" t="str">
        <f t="shared" si="11"/>
        <v/>
      </c>
      <c r="T20" s="28" t="str">
        <f t="shared" si="12"/>
        <v/>
      </c>
      <c r="U20" s="29" t="str">
        <f t="shared" si="13"/>
        <v/>
      </c>
      <c r="V20" s="28" t="str">
        <f t="shared" si="14"/>
        <v/>
      </c>
      <c r="W20" s="29" t="str">
        <f t="shared" si="15"/>
        <v/>
      </c>
    </row>
    <row r="21" spans="1:23" x14ac:dyDescent="0.25">
      <c r="A21" s="14" t="str">
        <f t="shared" si="0"/>
        <v/>
      </c>
      <c r="B21" s="56" t="str">
        <f t="shared" ca="1" si="1"/>
        <v/>
      </c>
      <c r="C21" s="30" t="str">
        <f t="shared" si="2"/>
        <v/>
      </c>
      <c r="D21" s="10" t="str">
        <f t="shared" si="3"/>
        <v/>
      </c>
      <c r="E21" s="25" t="str">
        <f t="shared" si="21"/>
        <v/>
      </c>
      <c r="F21" s="31" t="str">
        <f t="shared" si="16"/>
        <v/>
      </c>
      <c r="G21" s="31" t="str">
        <f t="shared" si="17"/>
        <v/>
      </c>
      <c r="H21" s="26" t="str">
        <f t="shared" si="18"/>
        <v/>
      </c>
      <c r="I21" s="25" t="str">
        <f t="shared" si="19"/>
        <v/>
      </c>
      <c r="K21" s="27" t="str">
        <f t="shared" si="20"/>
        <v/>
      </c>
      <c r="L21" s="28" t="str">
        <f t="shared" si="4"/>
        <v/>
      </c>
      <c r="M21" s="29" t="str">
        <f t="shared" si="5"/>
        <v/>
      </c>
      <c r="N21" s="28" t="str">
        <f t="shared" si="6"/>
        <v/>
      </c>
      <c r="O21" s="29" t="str">
        <f t="shared" si="7"/>
        <v/>
      </c>
      <c r="P21" s="28" t="str">
        <f t="shared" si="8"/>
        <v/>
      </c>
      <c r="Q21" s="29" t="str">
        <f t="shared" si="9"/>
        <v/>
      </c>
      <c r="R21" s="28" t="str">
        <f t="shared" si="10"/>
        <v/>
      </c>
      <c r="S21" s="29" t="str">
        <f t="shared" si="11"/>
        <v/>
      </c>
      <c r="T21" s="28" t="str">
        <f t="shared" si="12"/>
        <v/>
      </c>
      <c r="U21" s="29" t="str">
        <f t="shared" si="13"/>
        <v/>
      </c>
      <c r="V21" s="28" t="str">
        <f t="shared" si="14"/>
        <v/>
      </c>
      <c r="W21" s="29" t="str">
        <f t="shared" si="15"/>
        <v/>
      </c>
    </row>
    <row r="22" spans="1:23" x14ac:dyDescent="0.25">
      <c r="A22" s="14" t="str">
        <f t="shared" si="0"/>
        <v/>
      </c>
      <c r="B22" s="56" t="str">
        <f t="shared" ca="1" si="1"/>
        <v/>
      </c>
      <c r="C22" s="30" t="str">
        <f t="shared" si="2"/>
        <v/>
      </c>
      <c r="D22" s="10" t="str">
        <f t="shared" si="3"/>
        <v/>
      </c>
      <c r="E22" s="25" t="str">
        <f t="shared" si="21"/>
        <v/>
      </c>
      <c r="F22" s="31" t="str">
        <f t="shared" si="16"/>
        <v/>
      </c>
      <c r="G22" s="31" t="str">
        <f t="shared" si="17"/>
        <v/>
      </c>
      <c r="H22" s="26" t="str">
        <f t="shared" si="18"/>
        <v/>
      </c>
      <c r="I22" s="25" t="str">
        <f t="shared" si="19"/>
        <v/>
      </c>
      <c r="K22" s="27" t="str">
        <f t="shared" si="20"/>
        <v/>
      </c>
      <c r="L22" s="28" t="str">
        <f t="shared" si="4"/>
        <v/>
      </c>
      <c r="M22" s="29" t="str">
        <f t="shared" si="5"/>
        <v/>
      </c>
      <c r="N22" s="28" t="str">
        <f t="shared" si="6"/>
        <v/>
      </c>
      <c r="O22" s="29" t="str">
        <f t="shared" si="7"/>
        <v/>
      </c>
      <c r="P22" s="28" t="str">
        <f t="shared" si="8"/>
        <v/>
      </c>
      <c r="Q22" s="29" t="str">
        <f t="shared" si="9"/>
        <v/>
      </c>
      <c r="R22" s="28" t="str">
        <f t="shared" si="10"/>
        <v/>
      </c>
      <c r="S22" s="29" t="str">
        <f t="shared" si="11"/>
        <v/>
      </c>
      <c r="T22" s="28" t="str">
        <f t="shared" si="12"/>
        <v/>
      </c>
      <c r="U22" s="29" t="str">
        <f t="shared" si="13"/>
        <v/>
      </c>
      <c r="V22" s="28" t="str">
        <f t="shared" si="14"/>
        <v/>
      </c>
      <c r="W22" s="29" t="str">
        <f t="shared" si="15"/>
        <v/>
      </c>
    </row>
    <row r="23" spans="1:23" x14ac:dyDescent="0.25">
      <c r="A23" s="14" t="str">
        <f t="shared" si="0"/>
        <v/>
      </c>
      <c r="B23" s="56" t="str">
        <f t="shared" ca="1" si="1"/>
        <v/>
      </c>
      <c r="C23" s="30" t="str">
        <f t="shared" si="2"/>
        <v/>
      </c>
      <c r="D23" s="10" t="str">
        <f t="shared" si="3"/>
        <v/>
      </c>
      <c r="E23" s="25" t="str">
        <f t="shared" si="21"/>
        <v/>
      </c>
      <c r="F23" s="31" t="str">
        <f t="shared" si="16"/>
        <v/>
      </c>
      <c r="G23" s="31" t="str">
        <f t="shared" si="17"/>
        <v/>
      </c>
      <c r="H23" s="26" t="str">
        <f t="shared" si="18"/>
        <v/>
      </c>
      <c r="I23" s="25" t="str">
        <f t="shared" si="19"/>
        <v/>
      </c>
      <c r="K23" s="27" t="str">
        <f t="shared" si="20"/>
        <v/>
      </c>
      <c r="L23" s="28" t="str">
        <f t="shared" si="4"/>
        <v/>
      </c>
      <c r="M23" s="29" t="str">
        <f t="shared" si="5"/>
        <v/>
      </c>
      <c r="N23" s="28" t="str">
        <f t="shared" si="6"/>
        <v/>
      </c>
      <c r="O23" s="29" t="str">
        <f t="shared" si="7"/>
        <v/>
      </c>
      <c r="P23" s="28" t="str">
        <f t="shared" si="8"/>
        <v/>
      </c>
      <c r="Q23" s="29" t="str">
        <f t="shared" si="9"/>
        <v/>
      </c>
      <c r="R23" s="28" t="str">
        <f t="shared" si="10"/>
        <v/>
      </c>
      <c r="S23" s="29" t="str">
        <f t="shared" si="11"/>
        <v/>
      </c>
      <c r="T23" s="28" t="str">
        <f t="shared" si="12"/>
        <v/>
      </c>
      <c r="U23" s="29" t="str">
        <f t="shared" si="13"/>
        <v/>
      </c>
      <c r="V23" s="28" t="str">
        <f t="shared" si="14"/>
        <v/>
      </c>
      <c r="W23" s="29" t="str">
        <f t="shared" si="15"/>
        <v/>
      </c>
    </row>
    <row r="24" spans="1:23" x14ac:dyDescent="0.25">
      <c r="A24" s="14" t="str">
        <f t="shared" si="0"/>
        <v/>
      </c>
      <c r="B24" s="56" t="str">
        <f t="shared" ca="1" si="1"/>
        <v/>
      </c>
      <c r="C24" s="30" t="str">
        <f t="shared" si="2"/>
        <v/>
      </c>
      <c r="D24" s="10" t="str">
        <f t="shared" si="3"/>
        <v/>
      </c>
      <c r="E24" s="25" t="str">
        <f t="shared" si="21"/>
        <v/>
      </c>
      <c r="F24" s="31" t="str">
        <f t="shared" si="16"/>
        <v/>
      </c>
      <c r="G24" s="31" t="str">
        <f t="shared" si="17"/>
        <v/>
      </c>
      <c r="H24" s="26" t="str">
        <f t="shared" si="18"/>
        <v/>
      </c>
      <c r="I24" s="25" t="str">
        <f t="shared" si="19"/>
        <v/>
      </c>
      <c r="K24" s="27" t="str">
        <f t="shared" si="20"/>
        <v/>
      </c>
      <c r="L24" s="28" t="str">
        <f t="shared" si="4"/>
        <v/>
      </c>
      <c r="M24" s="29" t="str">
        <f t="shared" si="5"/>
        <v/>
      </c>
      <c r="N24" s="28" t="str">
        <f t="shared" si="6"/>
        <v/>
      </c>
      <c r="O24" s="29" t="str">
        <f t="shared" si="7"/>
        <v/>
      </c>
      <c r="P24" s="28" t="str">
        <f t="shared" si="8"/>
        <v/>
      </c>
      <c r="Q24" s="29" t="str">
        <f t="shared" si="9"/>
        <v/>
      </c>
      <c r="R24" s="28" t="str">
        <f t="shared" si="10"/>
        <v/>
      </c>
      <c r="S24" s="29" t="str">
        <f t="shared" si="11"/>
        <v/>
      </c>
      <c r="T24" s="28" t="str">
        <f t="shared" si="12"/>
        <v/>
      </c>
      <c r="U24" s="29" t="str">
        <f t="shared" si="13"/>
        <v/>
      </c>
      <c r="V24" s="28" t="str">
        <f t="shared" si="14"/>
        <v/>
      </c>
      <c r="W24" s="29" t="str">
        <f t="shared" si="15"/>
        <v/>
      </c>
    </row>
    <row r="25" spans="1:23" x14ac:dyDescent="0.25">
      <c r="A25" s="14" t="str">
        <f t="shared" si="0"/>
        <v/>
      </c>
      <c r="B25" s="56" t="str">
        <f t="shared" ca="1" si="1"/>
        <v/>
      </c>
      <c r="C25" s="30" t="str">
        <f t="shared" si="2"/>
        <v/>
      </c>
      <c r="D25" s="10" t="str">
        <f t="shared" si="3"/>
        <v/>
      </c>
      <c r="E25" s="25" t="str">
        <f t="shared" si="21"/>
        <v/>
      </c>
      <c r="F25" s="31" t="str">
        <f t="shared" si="16"/>
        <v/>
      </c>
      <c r="G25" s="31" t="str">
        <f t="shared" si="17"/>
        <v/>
      </c>
      <c r="H25" s="26" t="str">
        <f t="shared" si="18"/>
        <v/>
      </c>
      <c r="I25" s="25" t="str">
        <f t="shared" si="19"/>
        <v/>
      </c>
      <c r="K25" s="27" t="str">
        <f t="shared" si="20"/>
        <v/>
      </c>
      <c r="L25" s="28" t="str">
        <f t="shared" si="4"/>
        <v/>
      </c>
      <c r="M25" s="29" t="str">
        <f t="shared" si="5"/>
        <v/>
      </c>
      <c r="N25" s="28" t="str">
        <f t="shared" si="6"/>
        <v/>
      </c>
      <c r="O25" s="29" t="str">
        <f t="shared" si="7"/>
        <v/>
      </c>
      <c r="P25" s="28" t="str">
        <f t="shared" si="8"/>
        <v/>
      </c>
      <c r="Q25" s="29" t="str">
        <f t="shared" si="9"/>
        <v/>
      </c>
      <c r="R25" s="28" t="str">
        <f t="shared" si="10"/>
        <v/>
      </c>
      <c r="S25" s="29" t="str">
        <f t="shared" si="11"/>
        <v/>
      </c>
      <c r="T25" s="28" t="str">
        <f t="shared" si="12"/>
        <v/>
      </c>
      <c r="U25" s="29" t="str">
        <f t="shared" si="13"/>
        <v/>
      </c>
      <c r="V25" s="28" t="str">
        <f t="shared" si="14"/>
        <v/>
      </c>
      <c r="W25" s="29" t="str">
        <f t="shared" si="15"/>
        <v/>
      </c>
    </row>
    <row r="26" spans="1:23" x14ac:dyDescent="0.25">
      <c r="A26" s="14" t="str">
        <f t="shared" si="0"/>
        <v/>
      </c>
      <c r="B26" s="56" t="str">
        <f t="shared" ca="1" si="1"/>
        <v/>
      </c>
      <c r="C26" s="30" t="str">
        <f t="shared" si="2"/>
        <v/>
      </c>
      <c r="D26" s="10" t="str">
        <f t="shared" si="3"/>
        <v/>
      </c>
      <c r="E26" s="25" t="str">
        <f t="shared" si="21"/>
        <v/>
      </c>
      <c r="F26" s="31" t="str">
        <f t="shared" si="16"/>
        <v/>
      </c>
      <c r="G26" s="31" t="str">
        <f t="shared" si="17"/>
        <v/>
      </c>
      <c r="H26" s="26" t="str">
        <f t="shared" si="18"/>
        <v/>
      </c>
      <c r="I26" s="25" t="str">
        <f t="shared" si="19"/>
        <v/>
      </c>
      <c r="K26" s="27" t="str">
        <f t="shared" si="20"/>
        <v/>
      </c>
      <c r="L26" s="28" t="str">
        <f t="shared" si="4"/>
        <v/>
      </c>
      <c r="M26" s="29" t="str">
        <f t="shared" si="5"/>
        <v/>
      </c>
      <c r="N26" s="28" t="str">
        <f t="shared" si="6"/>
        <v/>
      </c>
      <c r="O26" s="29" t="str">
        <f t="shared" si="7"/>
        <v/>
      </c>
      <c r="P26" s="28" t="str">
        <f t="shared" si="8"/>
        <v/>
      </c>
      <c r="Q26" s="29" t="str">
        <f t="shared" si="9"/>
        <v/>
      </c>
      <c r="R26" s="28" t="str">
        <f t="shared" si="10"/>
        <v/>
      </c>
      <c r="S26" s="29" t="str">
        <f t="shared" si="11"/>
        <v/>
      </c>
      <c r="T26" s="28" t="str">
        <f t="shared" si="12"/>
        <v/>
      </c>
      <c r="U26" s="29" t="str">
        <f t="shared" si="13"/>
        <v/>
      </c>
      <c r="V26" s="28" t="str">
        <f t="shared" si="14"/>
        <v/>
      </c>
      <c r="W26" s="29" t="str">
        <f t="shared" si="15"/>
        <v/>
      </c>
    </row>
    <row r="27" spans="1:23" x14ac:dyDescent="0.25">
      <c r="A27" s="14" t="str">
        <f t="shared" si="0"/>
        <v/>
      </c>
      <c r="B27" s="56" t="str">
        <f t="shared" ca="1" si="1"/>
        <v/>
      </c>
      <c r="C27" s="30" t="str">
        <f t="shared" si="2"/>
        <v/>
      </c>
      <c r="D27" s="10" t="str">
        <f t="shared" si="3"/>
        <v/>
      </c>
      <c r="E27" s="25" t="str">
        <f t="shared" si="21"/>
        <v/>
      </c>
      <c r="F27" s="31" t="str">
        <f t="shared" si="16"/>
        <v/>
      </c>
      <c r="G27" s="31" t="str">
        <f t="shared" si="17"/>
        <v/>
      </c>
      <c r="H27" s="26" t="str">
        <f t="shared" si="18"/>
        <v/>
      </c>
      <c r="I27" s="25" t="str">
        <f t="shared" si="19"/>
        <v/>
      </c>
      <c r="K27" s="27" t="str">
        <f t="shared" si="20"/>
        <v/>
      </c>
      <c r="L27" s="28" t="str">
        <f t="shared" si="4"/>
        <v/>
      </c>
      <c r="M27" s="29" t="str">
        <f t="shared" si="5"/>
        <v/>
      </c>
      <c r="N27" s="28" t="str">
        <f t="shared" si="6"/>
        <v/>
      </c>
      <c r="O27" s="29" t="str">
        <f t="shared" si="7"/>
        <v/>
      </c>
      <c r="P27" s="28" t="str">
        <f t="shared" si="8"/>
        <v/>
      </c>
      <c r="Q27" s="29" t="str">
        <f t="shared" si="9"/>
        <v/>
      </c>
      <c r="R27" s="28" t="str">
        <f t="shared" si="10"/>
        <v/>
      </c>
      <c r="S27" s="29" t="str">
        <f t="shared" si="11"/>
        <v/>
      </c>
      <c r="T27" s="28" t="str">
        <f t="shared" si="12"/>
        <v/>
      </c>
      <c r="U27" s="29" t="str">
        <f t="shared" si="13"/>
        <v/>
      </c>
      <c r="V27" s="28" t="str">
        <f t="shared" si="14"/>
        <v/>
      </c>
      <c r="W27" s="29" t="str">
        <f t="shared" si="15"/>
        <v/>
      </c>
    </row>
    <row r="28" spans="1:23" x14ac:dyDescent="0.25">
      <c r="A28" s="14" t="str">
        <f t="shared" si="0"/>
        <v/>
      </c>
      <c r="B28" s="56" t="str">
        <f t="shared" ca="1" si="1"/>
        <v/>
      </c>
      <c r="C28" s="30" t="str">
        <f t="shared" si="2"/>
        <v/>
      </c>
      <c r="D28" s="10" t="str">
        <f t="shared" si="3"/>
        <v/>
      </c>
      <c r="E28" s="25" t="str">
        <f t="shared" si="21"/>
        <v/>
      </c>
      <c r="F28" s="31" t="str">
        <f t="shared" si="16"/>
        <v/>
      </c>
      <c r="G28" s="31" t="str">
        <f t="shared" si="17"/>
        <v/>
      </c>
      <c r="H28" s="26" t="str">
        <f t="shared" si="18"/>
        <v/>
      </c>
      <c r="I28" s="25" t="str">
        <f t="shared" si="19"/>
        <v/>
      </c>
      <c r="K28" s="27" t="str">
        <f t="shared" si="20"/>
        <v/>
      </c>
      <c r="L28" s="28" t="str">
        <f t="shared" si="4"/>
        <v/>
      </c>
      <c r="M28" s="29" t="str">
        <f t="shared" si="5"/>
        <v/>
      </c>
      <c r="N28" s="28" t="str">
        <f t="shared" si="6"/>
        <v/>
      </c>
      <c r="O28" s="29" t="str">
        <f t="shared" si="7"/>
        <v/>
      </c>
      <c r="P28" s="28" t="str">
        <f t="shared" si="8"/>
        <v/>
      </c>
      <c r="Q28" s="29" t="str">
        <f t="shared" si="9"/>
        <v/>
      </c>
      <c r="R28" s="28" t="str">
        <f t="shared" si="10"/>
        <v/>
      </c>
      <c r="S28" s="29" t="str">
        <f t="shared" si="11"/>
        <v/>
      </c>
      <c r="T28" s="28" t="str">
        <f t="shared" si="12"/>
        <v/>
      </c>
      <c r="U28" s="29" t="str">
        <f t="shared" si="13"/>
        <v/>
      </c>
      <c r="V28" s="28" t="str">
        <f t="shared" si="14"/>
        <v/>
      </c>
      <c r="W28" s="29" t="str">
        <f t="shared" si="15"/>
        <v/>
      </c>
    </row>
    <row r="29" spans="1:23" x14ac:dyDescent="0.25">
      <c r="A29" s="14" t="str">
        <f t="shared" si="0"/>
        <v/>
      </c>
      <c r="B29" s="56" t="str">
        <f t="shared" ca="1" si="1"/>
        <v/>
      </c>
      <c r="C29" s="30" t="str">
        <f t="shared" si="2"/>
        <v/>
      </c>
      <c r="D29" s="10" t="str">
        <f t="shared" si="3"/>
        <v/>
      </c>
      <c r="E29" s="25" t="str">
        <f t="shared" si="21"/>
        <v/>
      </c>
      <c r="F29" s="31" t="str">
        <f t="shared" si="16"/>
        <v/>
      </c>
      <c r="G29" s="31" t="str">
        <f t="shared" si="17"/>
        <v/>
      </c>
      <c r="H29" s="26" t="str">
        <f t="shared" si="18"/>
        <v/>
      </c>
      <c r="I29" s="25" t="str">
        <f t="shared" si="19"/>
        <v/>
      </c>
      <c r="K29" s="27" t="str">
        <f t="shared" si="20"/>
        <v/>
      </c>
      <c r="L29" s="28" t="str">
        <f t="shared" si="4"/>
        <v/>
      </c>
      <c r="M29" s="29" t="str">
        <f t="shared" si="5"/>
        <v/>
      </c>
      <c r="N29" s="28" t="str">
        <f t="shared" si="6"/>
        <v/>
      </c>
      <c r="O29" s="29" t="str">
        <f t="shared" si="7"/>
        <v/>
      </c>
      <c r="P29" s="28" t="str">
        <f t="shared" si="8"/>
        <v/>
      </c>
      <c r="Q29" s="29" t="str">
        <f t="shared" si="9"/>
        <v/>
      </c>
      <c r="R29" s="28" t="str">
        <f t="shared" si="10"/>
        <v/>
      </c>
      <c r="S29" s="29" t="str">
        <f t="shared" si="11"/>
        <v/>
      </c>
      <c r="T29" s="28" t="str">
        <f t="shared" si="12"/>
        <v/>
      </c>
      <c r="U29" s="29" t="str">
        <f t="shared" si="13"/>
        <v/>
      </c>
      <c r="V29" s="28" t="str">
        <f t="shared" si="14"/>
        <v/>
      </c>
      <c r="W29" s="29" t="str">
        <f t="shared" si="15"/>
        <v/>
      </c>
    </row>
    <row r="30" spans="1:23" x14ac:dyDescent="0.25">
      <c r="A30" s="14" t="str">
        <f t="shared" si="0"/>
        <v/>
      </c>
      <c r="B30" s="56" t="str">
        <f t="shared" ca="1" si="1"/>
        <v/>
      </c>
      <c r="C30" s="30" t="str">
        <f t="shared" si="2"/>
        <v/>
      </c>
      <c r="D30" s="10" t="str">
        <f t="shared" si="3"/>
        <v/>
      </c>
      <c r="E30" s="25" t="str">
        <f t="shared" si="21"/>
        <v/>
      </c>
      <c r="F30" s="31" t="str">
        <f t="shared" si="16"/>
        <v/>
      </c>
      <c r="G30" s="31" t="str">
        <f t="shared" si="17"/>
        <v/>
      </c>
      <c r="H30" s="26" t="str">
        <f t="shared" si="18"/>
        <v/>
      </c>
      <c r="I30" s="25" t="str">
        <f t="shared" si="19"/>
        <v/>
      </c>
      <c r="K30" s="27" t="str">
        <f t="shared" si="20"/>
        <v/>
      </c>
      <c r="L30" s="28" t="str">
        <f t="shared" si="4"/>
        <v/>
      </c>
      <c r="M30" s="29" t="str">
        <f t="shared" si="5"/>
        <v/>
      </c>
      <c r="N30" s="28" t="str">
        <f t="shared" si="6"/>
        <v/>
      </c>
      <c r="O30" s="29" t="str">
        <f t="shared" si="7"/>
        <v/>
      </c>
      <c r="P30" s="28" t="str">
        <f t="shared" si="8"/>
        <v/>
      </c>
      <c r="Q30" s="29" t="str">
        <f t="shared" si="9"/>
        <v/>
      </c>
      <c r="R30" s="28" t="str">
        <f t="shared" si="10"/>
        <v/>
      </c>
      <c r="S30" s="29" t="str">
        <f t="shared" si="11"/>
        <v/>
      </c>
      <c r="T30" s="28" t="str">
        <f t="shared" si="12"/>
        <v/>
      </c>
      <c r="U30" s="29" t="str">
        <f t="shared" si="13"/>
        <v/>
      </c>
      <c r="V30" s="28" t="str">
        <f t="shared" si="14"/>
        <v/>
      </c>
      <c r="W30" s="29" t="str">
        <f t="shared" si="15"/>
        <v/>
      </c>
    </row>
    <row r="31" spans="1:23" x14ac:dyDescent="0.25">
      <c r="A31" s="14" t="str">
        <f t="shared" si="0"/>
        <v/>
      </c>
      <c r="B31" s="56" t="str">
        <f t="shared" ca="1" si="1"/>
        <v/>
      </c>
      <c r="C31" s="30" t="str">
        <f t="shared" si="2"/>
        <v/>
      </c>
      <c r="D31" s="10" t="str">
        <f t="shared" si="3"/>
        <v/>
      </c>
      <c r="E31" s="25" t="str">
        <f t="shared" si="21"/>
        <v/>
      </c>
      <c r="F31" s="31" t="str">
        <f t="shared" si="16"/>
        <v/>
      </c>
      <c r="G31" s="31" t="str">
        <f t="shared" si="17"/>
        <v/>
      </c>
      <c r="H31" s="26" t="str">
        <f t="shared" si="18"/>
        <v/>
      </c>
      <c r="I31" s="25" t="str">
        <f t="shared" si="19"/>
        <v/>
      </c>
      <c r="K31" s="27" t="str">
        <f t="shared" si="20"/>
        <v/>
      </c>
      <c r="L31" s="28" t="str">
        <f t="shared" si="4"/>
        <v/>
      </c>
      <c r="M31" s="29" t="str">
        <f t="shared" si="5"/>
        <v/>
      </c>
      <c r="N31" s="28" t="str">
        <f t="shared" si="6"/>
        <v/>
      </c>
      <c r="O31" s="29" t="str">
        <f t="shared" si="7"/>
        <v/>
      </c>
      <c r="P31" s="28" t="str">
        <f t="shared" si="8"/>
        <v/>
      </c>
      <c r="Q31" s="29" t="str">
        <f t="shared" si="9"/>
        <v/>
      </c>
      <c r="R31" s="28" t="str">
        <f t="shared" si="10"/>
        <v/>
      </c>
      <c r="S31" s="29" t="str">
        <f t="shared" si="11"/>
        <v/>
      </c>
      <c r="T31" s="28" t="str">
        <f t="shared" si="12"/>
        <v/>
      </c>
      <c r="U31" s="29" t="str">
        <f t="shared" si="13"/>
        <v/>
      </c>
      <c r="V31" s="28" t="str">
        <f t="shared" si="14"/>
        <v/>
      </c>
      <c r="W31" s="29" t="str">
        <f t="shared" si="15"/>
        <v/>
      </c>
    </row>
    <row r="32" spans="1:23" x14ac:dyDescent="0.25">
      <c r="A32" s="14" t="str">
        <f t="shared" si="0"/>
        <v/>
      </c>
      <c r="B32" s="56" t="str">
        <f t="shared" ca="1" si="1"/>
        <v/>
      </c>
      <c r="C32" s="30" t="str">
        <f t="shared" si="2"/>
        <v/>
      </c>
      <c r="D32" s="10" t="str">
        <f t="shared" si="3"/>
        <v/>
      </c>
      <c r="E32" s="25" t="str">
        <f t="shared" si="21"/>
        <v/>
      </c>
      <c r="F32" s="31" t="str">
        <f t="shared" si="16"/>
        <v/>
      </c>
      <c r="G32" s="31" t="str">
        <f t="shared" si="17"/>
        <v/>
      </c>
      <c r="H32" s="26" t="str">
        <f t="shared" si="18"/>
        <v/>
      </c>
      <c r="I32" s="25" t="str">
        <f t="shared" si="19"/>
        <v/>
      </c>
      <c r="K32" s="27" t="str">
        <f t="shared" si="20"/>
        <v/>
      </c>
      <c r="L32" s="28" t="str">
        <f t="shared" si="4"/>
        <v/>
      </c>
      <c r="M32" s="29" t="str">
        <f t="shared" si="5"/>
        <v/>
      </c>
      <c r="N32" s="28" t="str">
        <f t="shared" si="6"/>
        <v/>
      </c>
      <c r="O32" s="29" t="str">
        <f t="shared" si="7"/>
        <v/>
      </c>
      <c r="P32" s="28" t="str">
        <f t="shared" si="8"/>
        <v/>
      </c>
      <c r="Q32" s="29" t="str">
        <f t="shared" si="9"/>
        <v/>
      </c>
      <c r="R32" s="28" t="str">
        <f t="shared" si="10"/>
        <v/>
      </c>
      <c r="S32" s="29" t="str">
        <f t="shared" si="11"/>
        <v/>
      </c>
      <c r="T32" s="28" t="str">
        <f t="shared" si="12"/>
        <v/>
      </c>
      <c r="U32" s="29" t="str">
        <f t="shared" si="13"/>
        <v/>
      </c>
      <c r="V32" s="28" t="str">
        <f t="shared" si="14"/>
        <v/>
      </c>
      <c r="W32" s="29" t="str">
        <f t="shared" si="15"/>
        <v/>
      </c>
    </row>
    <row r="33" spans="1:23" x14ac:dyDescent="0.25">
      <c r="A33" s="14" t="str">
        <f t="shared" si="0"/>
        <v/>
      </c>
      <c r="B33" s="56" t="str">
        <f t="shared" ca="1" si="1"/>
        <v/>
      </c>
      <c r="C33" s="30" t="str">
        <f t="shared" si="2"/>
        <v/>
      </c>
      <c r="D33" s="10" t="str">
        <f t="shared" si="3"/>
        <v/>
      </c>
      <c r="E33" s="25" t="str">
        <f t="shared" si="21"/>
        <v/>
      </c>
      <c r="F33" s="31" t="str">
        <f t="shared" si="16"/>
        <v/>
      </c>
      <c r="G33" s="31" t="str">
        <f t="shared" si="17"/>
        <v/>
      </c>
      <c r="H33" s="26" t="str">
        <f t="shared" si="18"/>
        <v/>
      </c>
      <c r="I33" s="25" t="str">
        <f t="shared" si="19"/>
        <v/>
      </c>
      <c r="K33" s="27" t="str">
        <f t="shared" si="20"/>
        <v/>
      </c>
      <c r="L33" s="28" t="str">
        <f t="shared" si="4"/>
        <v/>
      </c>
      <c r="M33" s="29" t="str">
        <f t="shared" si="5"/>
        <v/>
      </c>
      <c r="N33" s="28" t="str">
        <f t="shared" si="6"/>
        <v/>
      </c>
      <c r="O33" s="29" t="str">
        <f t="shared" si="7"/>
        <v/>
      </c>
      <c r="P33" s="28" t="str">
        <f t="shared" si="8"/>
        <v/>
      </c>
      <c r="Q33" s="29" t="str">
        <f t="shared" si="9"/>
        <v/>
      </c>
      <c r="R33" s="28" t="str">
        <f t="shared" si="10"/>
        <v/>
      </c>
      <c r="S33" s="29" t="str">
        <f t="shared" si="11"/>
        <v/>
      </c>
      <c r="T33" s="28" t="str">
        <f t="shared" si="12"/>
        <v/>
      </c>
      <c r="U33" s="29" t="str">
        <f t="shared" si="13"/>
        <v/>
      </c>
      <c r="V33" s="28" t="str">
        <f t="shared" si="14"/>
        <v/>
      </c>
      <c r="W33" s="29" t="str">
        <f t="shared" si="15"/>
        <v/>
      </c>
    </row>
    <row r="34" spans="1:23" x14ac:dyDescent="0.25">
      <c r="A34" s="14" t="str">
        <f t="shared" si="0"/>
        <v/>
      </c>
      <c r="B34" s="56" t="str">
        <f t="shared" ca="1" si="1"/>
        <v/>
      </c>
      <c r="C34" s="30" t="str">
        <f t="shared" si="2"/>
        <v/>
      </c>
      <c r="D34" s="10" t="str">
        <f t="shared" si="3"/>
        <v/>
      </c>
      <c r="E34" s="25" t="str">
        <f t="shared" si="21"/>
        <v/>
      </c>
      <c r="F34" s="31" t="str">
        <f t="shared" si="16"/>
        <v/>
      </c>
      <c r="G34" s="31" t="str">
        <f t="shared" si="17"/>
        <v/>
      </c>
      <c r="H34" s="26" t="str">
        <f t="shared" si="18"/>
        <v/>
      </c>
      <c r="I34" s="25" t="str">
        <f t="shared" si="19"/>
        <v/>
      </c>
      <c r="K34" s="27" t="str">
        <f t="shared" si="20"/>
        <v/>
      </c>
      <c r="L34" s="28" t="str">
        <f t="shared" si="4"/>
        <v/>
      </c>
      <c r="M34" s="29" t="str">
        <f t="shared" si="5"/>
        <v/>
      </c>
      <c r="N34" s="28" t="str">
        <f t="shared" si="6"/>
        <v/>
      </c>
      <c r="O34" s="29" t="str">
        <f t="shared" si="7"/>
        <v/>
      </c>
      <c r="P34" s="28" t="str">
        <f t="shared" si="8"/>
        <v/>
      </c>
      <c r="Q34" s="29" t="str">
        <f t="shared" si="9"/>
        <v/>
      </c>
      <c r="R34" s="28" t="str">
        <f t="shared" si="10"/>
        <v/>
      </c>
      <c r="S34" s="29" t="str">
        <f t="shared" si="11"/>
        <v/>
      </c>
      <c r="T34" s="28" t="str">
        <f t="shared" si="12"/>
        <v/>
      </c>
      <c r="U34" s="29" t="str">
        <f t="shared" si="13"/>
        <v/>
      </c>
      <c r="V34" s="28" t="str">
        <f t="shared" si="14"/>
        <v/>
      </c>
      <c r="W34" s="29" t="str">
        <f t="shared" si="15"/>
        <v/>
      </c>
    </row>
    <row r="35" spans="1:23" x14ac:dyDescent="0.25">
      <c r="A35" s="14" t="str">
        <f t="shared" si="0"/>
        <v/>
      </c>
      <c r="B35" s="56" t="str">
        <f t="shared" ca="1" si="1"/>
        <v/>
      </c>
      <c r="C35" s="30" t="str">
        <f t="shared" si="2"/>
        <v/>
      </c>
      <c r="D35" s="10" t="str">
        <f t="shared" si="3"/>
        <v/>
      </c>
      <c r="E35" s="25" t="str">
        <f t="shared" si="21"/>
        <v/>
      </c>
      <c r="F35" s="31" t="str">
        <f t="shared" si="16"/>
        <v/>
      </c>
      <c r="G35" s="31" t="str">
        <f t="shared" si="17"/>
        <v/>
      </c>
      <c r="H35" s="26" t="str">
        <f t="shared" si="18"/>
        <v/>
      </c>
      <c r="I35" s="25" t="str">
        <f t="shared" si="19"/>
        <v/>
      </c>
      <c r="K35" s="27" t="str">
        <f t="shared" si="20"/>
        <v/>
      </c>
      <c r="L35" s="28" t="str">
        <f t="shared" si="4"/>
        <v/>
      </c>
      <c r="M35" s="29" t="str">
        <f t="shared" si="5"/>
        <v/>
      </c>
      <c r="N35" s="28" t="str">
        <f t="shared" si="6"/>
        <v/>
      </c>
      <c r="O35" s="29" t="str">
        <f t="shared" si="7"/>
        <v/>
      </c>
      <c r="P35" s="28" t="str">
        <f t="shared" si="8"/>
        <v/>
      </c>
      <c r="Q35" s="29" t="str">
        <f t="shared" si="9"/>
        <v/>
      </c>
      <c r="R35" s="28" t="str">
        <f t="shared" si="10"/>
        <v/>
      </c>
      <c r="S35" s="29" t="str">
        <f t="shared" si="11"/>
        <v/>
      </c>
      <c r="T35" s="28" t="str">
        <f t="shared" si="12"/>
        <v/>
      </c>
      <c r="U35" s="29" t="str">
        <f t="shared" si="13"/>
        <v/>
      </c>
      <c r="V35" s="28" t="str">
        <f t="shared" si="14"/>
        <v/>
      </c>
      <c r="W35" s="29" t="str">
        <f t="shared" si="15"/>
        <v/>
      </c>
    </row>
    <row r="36" spans="1:23" x14ac:dyDescent="0.25">
      <c r="A36" s="14" t="str">
        <f t="shared" si="0"/>
        <v/>
      </c>
      <c r="B36" s="56" t="str">
        <f t="shared" ca="1" si="1"/>
        <v/>
      </c>
      <c r="C36" s="30" t="str">
        <f t="shared" si="2"/>
        <v/>
      </c>
      <c r="D36" s="10" t="str">
        <f t="shared" si="3"/>
        <v/>
      </c>
      <c r="E36" s="25" t="str">
        <f t="shared" si="21"/>
        <v/>
      </c>
      <c r="F36" s="31" t="str">
        <f t="shared" si="16"/>
        <v/>
      </c>
      <c r="G36" s="31" t="str">
        <f t="shared" si="17"/>
        <v/>
      </c>
      <c r="H36" s="26" t="str">
        <f t="shared" si="18"/>
        <v/>
      </c>
      <c r="I36" s="25" t="str">
        <f t="shared" si="19"/>
        <v/>
      </c>
      <c r="K36" s="27" t="str">
        <f t="shared" si="20"/>
        <v/>
      </c>
      <c r="L36" s="28" t="str">
        <f t="shared" si="4"/>
        <v/>
      </c>
      <c r="M36" s="29" t="str">
        <f t="shared" si="5"/>
        <v/>
      </c>
      <c r="N36" s="28" t="str">
        <f t="shared" si="6"/>
        <v/>
      </c>
      <c r="O36" s="29" t="str">
        <f t="shared" si="7"/>
        <v/>
      </c>
      <c r="P36" s="28" t="str">
        <f t="shared" si="8"/>
        <v/>
      </c>
      <c r="Q36" s="29" t="str">
        <f t="shared" si="9"/>
        <v/>
      </c>
      <c r="R36" s="28" t="str">
        <f t="shared" si="10"/>
        <v/>
      </c>
      <c r="S36" s="29" t="str">
        <f t="shared" si="11"/>
        <v/>
      </c>
      <c r="T36" s="28" t="str">
        <f t="shared" si="12"/>
        <v/>
      </c>
      <c r="U36" s="29" t="str">
        <f t="shared" si="13"/>
        <v/>
      </c>
      <c r="V36" s="28" t="str">
        <f t="shared" si="14"/>
        <v/>
      </c>
      <c r="W36" s="29" t="str">
        <f t="shared" si="15"/>
        <v/>
      </c>
    </row>
    <row r="37" spans="1:23" x14ac:dyDescent="0.25">
      <c r="A37" s="14" t="str">
        <f t="shared" si="0"/>
        <v/>
      </c>
      <c r="B37" s="56" t="str">
        <f t="shared" ca="1" si="1"/>
        <v/>
      </c>
      <c r="C37" s="30" t="str">
        <f t="shared" si="2"/>
        <v/>
      </c>
      <c r="D37" s="10" t="str">
        <f t="shared" si="3"/>
        <v/>
      </c>
      <c r="E37" s="25" t="str">
        <f t="shared" si="21"/>
        <v/>
      </c>
      <c r="F37" s="31" t="str">
        <f t="shared" si="16"/>
        <v/>
      </c>
      <c r="G37" s="31" t="str">
        <f t="shared" si="17"/>
        <v/>
      </c>
      <c r="H37" s="26" t="str">
        <f t="shared" si="18"/>
        <v/>
      </c>
      <c r="I37" s="25" t="str">
        <f t="shared" si="19"/>
        <v/>
      </c>
      <c r="K37" s="27" t="str">
        <f t="shared" si="20"/>
        <v/>
      </c>
      <c r="L37" s="28" t="str">
        <f t="shared" si="4"/>
        <v/>
      </c>
      <c r="M37" s="29" t="str">
        <f t="shared" si="5"/>
        <v/>
      </c>
      <c r="N37" s="28" t="str">
        <f t="shared" si="6"/>
        <v/>
      </c>
      <c r="O37" s="29" t="str">
        <f t="shared" si="7"/>
        <v/>
      </c>
      <c r="P37" s="28" t="str">
        <f t="shared" si="8"/>
        <v/>
      </c>
      <c r="Q37" s="29" t="str">
        <f t="shared" si="9"/>
        <v/>
      </c>
      <c r="R37" s="28" t="str">
        <f t="shared" si="10"/>
        <v/>
      </c>
      <c r="S37" s="29" t="str">
        <f t="shared" si="11"/>
        <v/>
      </c>
      <c r="T37" s="28" t="str">
        <f t="shared" si="12"/>
        <v/>
      </c>
      <c r="U37" s="29" t="str">
        <f t="shared" si="13"/>
        <v/>
      </c>
      <c r="V37" s="28" t="str">
        <f t="shared" si="14"/>
        <v/>
      </c>
      <c r="W37" s="29" t="str">
        <f t="shared" si="15"/>
        <v/>
      </c>
    </row>
    <row r="38" spans="1:23" x14ac:dyDescent="0.25">
      <c r="A38" s="14" t="str">
        <f t="shared" si="0"/>
        <v/>
      </c>
      <c r="B38" s="56" t="str">
        <f t="shared" ca="1" si="1"/>
        <v/>
      </c>
      <c r="C38" s="30" t="str">
        <f t="shared" si="2"/>
        <v/>
      </c>
      <c r="D38" s="10" t="str">
        <f t="shared" si="3"/>
        <v/>
      </c>
      <c r="E38" s="25" t="str">
        <f t="shared" si="21"/>
        <v/>
      </c>
      <c r="F38" s="31" t="str">
        <f t="shared" si="16"/>
        <v/>
      </c>
      <c r="G38" s="31" t="str">
        <f t="shared" si="17"/>
        <v/>
      </c>
      <c r="H38" s="26" t="str">
        <f t="shared" si="18"/>
        <v/>
      </c>
      <c r="I38" s="25" t="str">
        <f t="shared" si="19"/>
        <v/>
      </c>
      <c r="K38" s="27" t="str">
        <f t="shared" si="20"/>
        <v/>
      </c>
      <c r="L38" s="28" t="str">
        <f t="shared" si="4"/>
        <v/>
      </c>
      <c r="M38" s="29" t="str">
        <f t="shared" si="5"/>
        <v/>
      </c>
      <c r="N38" s="28" t="str">
        <f t="shared" si="6"/>
        <v/>
      </c>
      <c r="O38" s="29" t="str">
        <f t="shared" si="7"/>
        <v/>
      </c>
      <c r="P38" s="28" t="str">
        <f t="shared" si="8"/>
        <v/>
      </c>
      <c r="Q38" s="29" t="str">
        <f t="shared" si="9"/>
        <v/>
      </c>
      <c r="R38" s="28" t="str">
        <f t="shared" si="10"/>
        <v/>
      </c>
      <c r="S38" s="29" t="str">
        <f t="shared" si="11"/>
        <v/>
      </c>
      <c r="T38" s="28" t="str">
        <f t="shared" si="12"/>
        <v/>
      </c>
      <c r="U38" s="29" t="str">
        <f t="shared" si="13"/>
        <v/>
      </c>
      <c r="V38" s="28" t="str">
        <f t="shared" si="14"/>
        <v/>
      </c>
      <c r="W38" s="29" t="str">
        <f t="shared" si="15"/>
        <v/>
      </c>
    </row>
    <row r="39" spans="1:23" x14ac:dyDescent="0.25">
      <c r="A39" s="14" t="str">
        <f t="shared" si="0"/>
        <v/>
      </c>
      <c r="B39" s="56" t="str">
        <f t="shared" ca="1" si="1"/>
        <v/>
      </c>
      <c r="C39" s="30" t="str">
        <f t="shared" si="2"/>
        <v/>
      </c>
      <c r="D39" s="10" t="str">
        <f t="shared" si="3"/>
        <v/>
      </c>
      <c r="E39" s="25" t="str">
        <f t="shared" si="21"/>
        <v/>
      </c>
      <c r="F39" s="31" t="str">
        <f t="shared" si="16"/>
        <v/>
      </c>
      <c r="G39" s="31" t="str">
        <f t="shared" si="17"/>
        <v/>
      </c>
      <c r="H39" s="26" t="str">
        <f t="shared" si="18"/>
        <v/>
      </c>
      <c r="I39" s="25" t="str">
        <f t="shared" si="19"/>
        <v/>
      </c>
      <c r="K39" s="27" t="str">
        <f t="shared" si="20"/>
        <v/>
      </c>
      <c r="L39" s="28" t="str">
        <f t="shared" si="4"/>
        <v/>
      </c>
      <c r="M39" s="29" t="str">
        <f t="shared" si="5"/>
        <v/>
      </c>
      <c r="N39" s="28" t="str">
        <f t="shared" si="6"/>
        <v/>
      </c>
      <c r="O39" s="29" t="str">
        <f t="shared" si="7"/>
        <v/>
      </c>
      <c r="P39" s="28" t="str">
        <f t="shared" si="8"/>
        <v/>
      </c>
      <c r="Q39" s="29" t="str">
        <f t="shared" si="9"/>
        <v/>
      </c>
      <c r="R39" s="28" t="str">
        <f t="shared" si="10"/>
        <v/>
      </c>
      <c r="S39" s="29" t="str">
        <f t="shared" si="11"/>
        <v/>
      </c>
      <c r="T39" s="28" t="str">
        <f t="shared" si="12"/>
        <v/>
      </c>
      <c r="U39" s="29" t="str">
        <f t="shared" si="13"/>
        <v/>
      </c>
      <c r="V39" s="28" t="str">
        <f t="shared" si="14"/>
        <v/>
      </c>
      <c r="W39" s="29" t="str">
        <f t="shared" si="15"/>
        <v/>
      </c>
    </row>
    <row r="40" spans="1:23" x14ac:dyDescent="0.25">
      <c r="A40" s="14" t="str">
        <f t="shared" si="0"/>
        <v/>
      </c>
      <c r="B40" s="56" t="str">
        <f t="shared" ca="1" si="1"/>
        <v/>
      </c>
      <c r="C40" s="30" t="str">
        <f t="shared" si="2"/>
        <v/>
      </c>
      <c r="D40" s="10" t="str">
        <f t="shared" si="3"/>
        <v/>
      </c>
      <c r="E40" s="25" t="str">
        <f t="shared" si="21"/>
        <v/>
      </c>
      <c r="F40" s="31" t="str">
        <f t="shared" si="16"/>
        <v/>
      </c>
      <c r="G40" s="31" t="str">
        <f t="shared" si="17"/>
        <v/>
      </c>
      <c r="H40" s="26" t="str">
        <f t="shared" si="18"/>
        <v/>
      </c>
      <c r="I40" s="25" t="str">
        <f t="shared" si="19"/>
        <v/>
      </c>
      <c r="K40" s="27" t="str">
        <f t="shared" si="20"/>
        <v/>
      </c>
      <c r="L40" s="28" t="str">
        <f t="shared" si="4"/>
        <v/>
      </c>
      <c r="M40" s="29" t="str">
        <f t="shared" si="5"/>
        <v/>
      </c>
      <c r="N40" s="28" t="str">
        <f t="shared" si="6"/>
        <v/>
      </c>
      <c r="O40" s="29" t="str">
        <f t="shared" si="7"/>
        <v/>
      </c>
      <c r="P40" s="28" t="str">
        <f t="shared" si="8"/>
        <v/>
      </c>
      <c r="Q40" s="29" t="str">
        <f t="shared" si="9"/>
        <v/>
      </c>
      <c r="R40" s="28" t="str">
        <f t="shared" si="10"/>
        <v/>
      </c>
      <c r="S40" s="29" t="str">
        <f t="shared" si="11"/>
        <v/>
      </c>
      <c r="T40" s="28" t="str">
        <f t="shared" si="12"/>
        <v/>
      </c>
      <c r="U40" s="29" t="str">
        <f t="shared" si="13"/>
        <v/>
      </c>
      <c r="V40" s="28" t="str">
        <f t="shared" si="14"/>
        <v/>
      </c>
      <c r="W40" s="29" t="str">
        <f t="shared" si="15"/>
        <v/>
      </c>
    </row>
    <row r="41" spans="1:23" x14ac:dyDescent="0.25">
      <c r="A41" s="14" t="str">
        <f t="shared" si="0"/>
        <v/>
      </c>
      <c r="B41" s="56" t="str">
        <f t="shared" ca="1" si="1"/>
        <v/>
      </c>
      <c r="C41" s="30" t="str">
        <f t="shared" si="2"/>
        <v/>
      </c>
      <c r="D41" s="10" t="str">
        <f t="shared" si="3"/>
        <v/>
      </c>
      <c r="E41" s="25" t="str">
        <f t="shared" si="21"/>
        <v/>
      </c>
      <c r="F41" s="31" t="str">
        <f t="shared" si="16"/>
        <v/>
      </c>
      <c r="G41" s="31" t="str">
        <f t="shared" si="17"/>
        <v/>
      </c>
      <c r="H41" s="26" t="str">
        <f t="shared" si="18"/>
        <v/>
      </c>
      <c r="I41" s="25" t="str">
        <f t="shared" si="19"/>
        <v/>
      </c>
      <c r="K41" s="27" t="str">
        <f t="shared" si="20"/>
        <v/>
      </c>
      <c r="L41" s="28" t="str">
        <f t="shared" si="4"/>
        <v/>
      </c>
      <c r="M41" s="29" t="str">
        <f t="shared" si="5"/>
        <v/>
      </c>
      <c r="N41" s="28" t="str">
        <f t="shared" si="6"/>
        <v/>
      </c>
      <c r="O41" s="29" t="str">
        <f t="shared" si="7"/>
        <v/>
      </c>
      <c r="P41" s="28" t="str">
        <f t="shared" si="8"/>
        <v/>
      </c>
      <c r="Q41" s="29" t="str">
        <f t="shared" si="9"/>
        <v/>
      </c>
      <c r="R41" s="28" t="str">
        <f t="shared" si="10"/>
        <v/>
      </c>
      <c r="S41" s="29" t="str">
        <f t="shared" si="11"/>
        <v/>
      </c>
      <c r="T41" s="28" t="str">
        <f t="shared" si="12"/>
        <v/>
      </c>
      <c r="U41" s="29" t="str">
        <f t="shared" si="13"/>
        <v/>
      </c>
      <c r="V41" s="28" t="str">
        <f t="shared" si="14"/>
        <v/>
      </c>
      <c r="W41" s="29" t="str">
        <f t="shared" si="15"/>
        <v/>
      </c>
    </row>
    <row r="42" spans="1:23" x14ac:dyDescent="0.25">
      <c r="A42" s="14" t="str">
        <f t="shared" si="0"/>
        <v/>
      </c>
      <c r="B42" s="56" t="str">
        <f t="shared" ca="1" si="1"/>
        <v/>
      </c>
      <c r="C42" s="30" t="str">
        <f t="shared" si="2"/>
        <v/>
      </c>
      <c r="D42" s="10" t="str">
        <f t="shared" si="3"/>
        <v/>
      </c>
      <c r="E42" s="25" t="str">
        <f t="shared" si="21"/>
        <v/>
      </c>
      <c r="F42" s="31" t="str">
        <f t="shared" si="16"/>
        <v/>
      </c>
      <c r="G42" s="31" t="str">
        <f t="shared" si="17"/>
        <v/>
      </c>
      <c r="H42" s="26" t="str">
        <f t="shared" si="18"/>
        <v/>
      </c>
      <c r="I42" s="25" t="str">
        <f t="shared" si="19"/>
        <v/>
      </c>
      <c r="K42" s="27" t="str">
        <f t="shared" si="20"/>
        <v/>
      </c>
      <c r="L42" s="28" t="str">
        <f t="shared" si="4"/>
        <v/>
      </c>
      <c r="M42" s="29" t="str">
        <f t="shared" si="5"/>
        <v/>
      </c>
      <c r="N42" s="28" t="str">
        <f t="shared" si="6"/>
        <v/>
      </c>
      <c r="O42" s="29" t="str">
        <f t="shared" si="7"/>
        <v/>
      </c>
      <c r="P42" s="28" t="str">
        <f t="shared" si="8"/>
        <v/>
      </c>
      <c r="Q42" s="29" t="str">
        <f t="shared" si="9"/>
        <v/>
      </c>
      <c r="R42" s="28" t="str">
        <f t="shared" si="10"/>
        <v/>
      </c>
      <c r="S42" s="29" t="str">
        <f t="shared" si="11"/>
        <v/>
      </c>
      <c r="T42" s="28" t="str">
        <f t="shared" si="12"/>
        <v/>
      </c>
      <c r="U42" s="29" t="str">
        <f t="shared" si="13"/>
        <v/>
      </c>
      <c r="V42" s="28" t="str">
        <f t="shared" si="14"/>
        <v/>
      </c>
      <c r="W42" s="29" t="str">
        <f t="shared" si="15"/>
        <v/>
      </c>
    </row>
    <row r="43" spans="1:23" x14ac:dyDescent="0.25">
      <c r="A43" s="14" t="str">
        <f t="shared" si="0"/>
        <v/>
      </c>
      <c r="B43" s="56" t="str">
        <f t="shared" ca="1" si="1"/>
        <v/>
      </c>
      <c r="C43" s="30" t="str">
        <f t="shared" si="2"/>
        <v/>
      </c>
      <c r="D43" s="10" t="str">
        <f t="shared" si="3"/>
        <v/>
      </c>
      <c r="E43" s="25" t="str">
        <f t="shared" si="21"/>
        <v/>
      </c>
      <c r="F43" s="31" t="str">
        <f t="shared" si="16"/>
        <v/>
      </c>
      <c r="G43" s="31" t="str">
        <f t="shared" si="17"/>
        <v/>
      </c>
      <c r="H43" s="26" t="str">
        <f t="shared" si="18"/>
        <v/>
      </c>
      <c r="I43" s="25" t="str">
        <f t="shared" si="19"/>
        <v/>
      </c>
      <c r="K43" s="27" t="str">
        <f t="shared" si="20"/>
        <v/>
      </c>
      <c r="L43" s="28" t="str">
        <f t="shared" si="4"/>
        <v/>
      </c>
      <c r="M43" s="29" t="str">
        <f t="shared" si="5"/>
        <v/>
      </c>
      <c r="N43" s="28" t="str">
        <f t="shared" si="6"/>
        <v/>
      </c>
      <c r="O43" s="29" t="str">
        <f t="shared" si="7"/>
        <v/>
      </c>
      <c r="P43" s="28" t="str">
        <f t="shared" si="8"/>
        <v/>
      </c>
      <c r="Q43" s="29" t="str">
        <f t="shared" si="9"/>
        <v/>
      </c>
      <c r="R43" s="28" t="str">
        <f t="shared" si="10"/>
        <v/>
      </c>
      <c r="S43" s="29" t="str">
        <f t="shared" si="11"/>
        <v/>
      </c>
      <c r="T43" s="28" t="str">
        <f t="shared" si="12"/>
        <v/>
      </c>
      <c r="U43" s="29" t="str">
        <f t="shared" si="13"/>
        <v/>
      </c>
      <c r="V43" s="28" t="str">
        <f t="shared" si="14"/>
        <v/>
      </c>
      <c r="W43" s="29" t="str">
        <f t="shared" si="15"/>
        <v/>
      </c>
    </row>
    <row r="44" spans="1:23" x14ac:dyDescent="0.25">
      <c r="A44" s="14" t="str">
        <f t="shared" si="0"/>
        <v/>
      </c>
      <c r="B44" s="56" t="str">
        <f t="shared" ca="1" si="1"/>
        <v/>
      </c>
      <c r="C44" s="30" t="str">
        <f t="shared" si="2"/>
        <v/>
      </c>
      <c r="D44" s="10" t="str">
        <f t="shared" si="3"/>
        <v/>
      </c>
      <c r="E44" s="25" t="str">
        <f t="shared" si="21"/>
        <v/>
      </c>
      <c r="F44" s="31" t="str">
        <f t="shared" si="16"/>
        <v/>
      </c>
      <c r="G44" s="31" t="str">
        <f t="shared" si="17"/>
        <v/>
      </c>
      <c r="H44" s="26" t="str">
        <f t="shared" si="18"/>
        <v/>
      </c>
      <c r="I44" s="25" t="str">
        <f t="shared" si="19"/>
        <v/>
      </c>
      <c r="K44" s="27" t="str">
        <f t="shared" si="20"/>
        <v/>
      </c>
      <c r="L44" s="28" t="str">
        <f t="shared" si="4"/>
        <v/>
      </c>
      <c r="M44" s="29" t="str">
        <f t="shared" si="5"/>
        <v/>
      </c>
      <c r="N44" s="28" t="str">
        <f t="shared" si="6"/>
        <v/>
      </c>
      <c r="O44" s="29" t="str">
        <f t="shared" si="7"/>
        <v/>
      </c>
      <c r="P44" s="28" t="str">
        <f t="shared" si="8"/>
        <v/>
      </c>
      <c r="Q44" s="29" t="str">
        <f t="shared" si="9"/>
        <v/>
      </c>
      <c r="R44" s="28" t="str">
        <f t="shared" si="10"/>
        <v/>
      </c>
      <c r="S44" s="29" t="str">
        <f t="shared" si="11"/>
        <v/>
      </c>
      <c r="T44" s="28" t="str">
        <f t="shared" si="12"/>
        <v/>
      </c>
      <c r="U44" s="29" t="str">
        <f t="shared" si="13"/>
        <v/>
      </c>
      <c r="V44" s="28" t="str">
        <f t="shared" si="14"/>
        <v/>
      </c>
      <c r="W44" s="29" t="str">
        <f t="shared" si="15"/>
        <v/>
      </c>
    </row>
    <row r="45" spans="1:23" x14ac:dyDescent="0.25">
      <c r="A45" s="14" t="str">
        <f t="shared" si="0"/>
        <v/>
      </c>
      <c r="B45" s="56" t="str">
        <f t="shared" ca="1" si="1"/>
        <v/>
      </c>
      <c r="C45" s="30" t="str">
        <f t="shared" si="2"/>
        <v/>
      </c>
      <c r="D45" s="10" t="str">
        <f t="shared" si="3"/>
        <v/>
      </c>
      <c r="E45" s="25" t="str">
        <f t="shared" si="21"/>
        <v/>
      </c>
      <c r="F45" s="31" t="str">
        <f t="shared" si="16"/>
        <v/>
      </c>
      <c r="G45" s="31" t="str">
        <f t="shared" si="17"/>
        <v/>
      </c>
      <c r="H45" s="26" t="str">
        <f t="shared" si="18"/>
        <v/>
      </c>
      <c r="I45" s="25" t="str">
        <f t="shared" si="19"/>
        <v/>
      </c>
      <c r="K45" s="27" t="str">
        <f t="shared" si="20"/>
        <v/>
      </c>
      <c r="L45" s="28" t="str">
        <f t="shared" si="4"/>
        <v/>
      </c>
      <c r="M45" s="29" t="str">
        <f t="shared" si="5"/>
        <v/>
      </c>
      <c r="N45" s="28" t="str">
        <f t="shared" si="6"/>
        <v/>
      </c>
      <c r="O45" s="29" t="str">
        <f t="shared" si="7"/>
        <v/>
      </c>
      <c r="P45" s="28" t="str">
        <f t="shared" si="8"/>
        <v/>
      </c>
      <c r="Q45" s="29" t="str">
        <f t="shared" si="9"/>
        <v/>
      </c>
      <c r="R45" s="28" t="str">
        <f t="shared" si="10"/>
        <v/>
      </c>
      <c r="S45" s="29" t="str">
        <f t="shared" si="11"/>
        <v/>
      </c>
      <c r="T45" s="28" t="str">
        <f t="shared" si="12"/>
        <v/>
      </c>
      <c r="U45" s="29" t="str">
        <f t="shared" si="13"/>
        <v/>
      </c>
      <c r="V45" s="28" t="str">
        <f t="shared" si="14"/>
        <v/>
      </c>
      <c r="W45" s="29" t="str">
        <f t="shared" si="15"/>
        <v/>
      </c>
    </row>
    <row r="46" spans="1:23" x14ac:dyDescent="0.25">
      <c r="A46" s="14" t="str">
        <f t="shared" si="0"/>
        <v/>
      </c>
      <c r="B46" s="56" t="str">
        <f t="shared" ca="1" si="1"/>
        <v/>
      </c>
      <c r="C46" s="30" t="str">
        <f t="shared" si="2"/>
        <v/>
      </c>
      <c r="D46" s="10" t="str">
        <f t="shared" si="3"/>
        <v/>
      </c>
      <c r="E46" s="25" t="str">
        <f t="shared" si="21"/>
        <v/>
      </c>
      <c r="F46" s="31" t="str">
        <f t="shared" si="16"/>
        <v/>
      </c>
      <c r="G46" s="31" t="str">
        <f t="shared" si="17"/>
        <v/>
      </c>
      <c r="H46" s="26" t="str">
        <f t="shared" si="18"/>
        <v/>
      </c>
      <c r="I46" s="25" t="str">
        <f t="shared" si="19"/>
        <v/>
      </c>
      <c r="K46" s="27" t="str">
        <f t="shared" si="20"/>
        <v/>
      </c>
      <c r="L46" s="28" t="str">
        <f t="shared" si="4"/>
        <v/>
      </c>
      <c r="M46" s="29" t="str">
        <f t="shared" si="5"/>
        <v/>
      </c>
      <c r="N46" s="28" t="str">
        <f t="shared" si="6"/>
        <v/>
      </c>
      <c r="O46" s="29" t="str">
        <f t="shared" si="7"/>
        <v/>
      </c>
      <c r="P46" s="28" t="str">
        <f t="shared" si="8"/>
        <v/>
      </c>
      <c r="Q46" s="29" t="str">
        <f t="shared" si="9"/>
        <v/>
      </c>
      <c r="R46" s="28" t="str">
        <f t="shared" si="10"/>
        <v/>
      </c>
      <c r="S46" s="29" t="str">
        <f t="shared" si="11"/>
        <v/>
      </c>
      <c r="T46" s="28" t="str">
        <f t="shared" si="12"/>
        <v/>
      </c>
      <c r="U46" s="29" t="str">
        <f t="shared" si="13"/>
        <v/>
      </c>
      <c r="V46" s="28" t="str">
        <f t="shared" si="14"/>
        <v/>
      </c>
      <c r="W46" s="29" t="str">
        <f t="shared" si="15"/>
        <v/>
      </c>
    </row>
    <row r="47" spans="1:23" x14ac:dyDescent="0.25">
      <c r="A47" s="14" t="str">
        <f t="shared" si="0"/>
        <v/>
      </c>
      <c r="B47" s="56" t="str">
        <f t="shared" ca="1" si="1"/>
        <v/>
      </c>
      <c r="C47" s="30" t="str">
        <f t="shared" si="2"/>
        <v/>
      </c>
      <c r="D47" s="10" t="str">
        <f t="shared" si="3"/>
        <v/>
      </c>
      <c r="E47" s="25" t="str">
        <f t="shared" si="21"/>
        <v/>
      </c>
      <c r="F47" s="31" t="str">
        <f t="shared" si="16"/>
        <v/>
      </c>
      <c r="G47" s="31" t="str">
        <f t="shared" si="17"/>
        <v/>
      </c>
      <c r="H47" s="26" t="str">
        <f t="shared" si="18"/>
        <v/>
      </c>
      <c r="I47" s="25" t="str">
        <f t="shared" si="19"/>
        <v/>
      </c>
      <c r="K47" s="27" t="str">
        <f t="shared" si="20"/>
        <v/>
      </c>
      <c r="L47" s="28" t="str">
        <f t="shared" si="4"/>
        <v/>
      </c>
      <c r="M47" s="29" t="str">
        <f t="shared" si="5"/>
        <v/>
      </c>
      <c r="N47" s="28" t="str">
        <f t="shared" si="6"/>
        <v/>
      </c>
      <c r="O47" s="29" t="str">
        <f t="shared" si="7"/>
        <v/>
      </c>
      <c r="P47" s="28" t="str">
        <f t="shared" si="8"/>
        <v/>
      </c>
      <c r="Q47" s="29" t="str">
        <f t="shared" si="9"/>
        <v/>
      </c>
      <c r="R47" s="28" t="str">
        <f t="shared" si="10"/>
        <v/>
      </c>
      <c r="S47" s="29" t="str">
        <f t="shared" si="11"/>
        <v/>
      </c>
      <c r="T47" s="28" t="str">
        <f t="shared" si="12"/>
        <v/>
      </c>
      <c r="U47" s="29" t="str">
        <f t="shared" si="13"/>
        <v/>
      </c>
      <c r="V47" s="28" t="str">
        <f t="shared" si="14"/>
        <v/>
      </c>
      <c r="W47" s="29" t="str">
        <f t="shared" si="15"/>
        <v/>
      </c>
    </row>
    <row r="48" spans="1:23" x14ac:dyDescent="0.25">
      <c r="A48" s="14" t="str">
        <f t="shared" si="0"/>
        <v/>
      </c>
      <c r="B48" s="56" t="str">
        <f t="shared" ca="1" si="1"/>
        <v/>
      </c>
      <c r="C48" s="30" t="str">
        <f t="shared" si="2"/>
        <v/>
      </c>
      <c r="D48" s="10" t="str">
        <f t="shared" si="3"/>
        <v/>
      </c>
      <c r="E48" s="25" t="str">
        <f t="shared" si="21"/>
        <v/>
      </c>
      <c r="F48" s="31" t="str">
        <f t="shared" si="16"/>
        <v/>
      </c>
      <c r="G48" s="31" t="str">
        <f t="shared" si="17"/>
        <v/>
      </c>
      <c r="H48" s="26" t="str">
        <f t="shared" si="18"/>
        <v/>
      </c>
      <c r="I48" s="25" t="str">
        <f t="shared" si="19"/>
        <v/>
      </c>
      <c r="K48" s="27" t="str">
        <f t="shared" si="20"/>
        <v/>
      </c>
      <c r="L48" s="28" t="str">
        <f t="shared" si="4"/>
        <v/>
      </c>
      <c r="M48" s="29" t="str">
        <f t="shared" si="5"/>
        <v/>
      </c>
      <c r="N48" s="28" t="str">
        <f t="shared" si="6"/>
        <v/>
      </c>
      <c r="O48" s="29" t="str">
        <f t="shared" si="7"/>
        <v/>
      </c>
      <c r="P48" s="28" t="str">
        <f t="shared" si="8"/>
        <v/>
      </c>
      <c r="Q48" s="29" t="str">
        <f t="shared" si="9"/>
        <v/>
      </c>
      <c r="R48" s="28" t="str">
        <f t="shared" si="10"/>
        <v/>
      </c>
      <c r="S48" s="29" t="str">
        <f t="shared" si="11"/>
        <v/>
      </c>
      <c r="T48" s="28" t="str">
        <f t="shared" si="12"/>
        <v/>
      </c>
      <c r="U48" s="29" t="str">
        <f t="shared" si="13"/>
        <v/>
      </c>
      <c r="V48" s="28" t="str">
        <f t="shared" si="14"/>
        <v/>
      </c>
      <c r="W48" s="29" t="str">
        <f t="shared" si="15"/>
        <v/>
      </c>
    </row>
    <row r="49" spans="1:23" x14ac:dyDescent="0.25">
      <c r="A49" s="14" t="str">
        <f t="shared" si="0"/>
        <v/>
      </c>
      <c r="B49" s="56" t="str">
        <f t="shared" ca="1" si="1"/>
        <v/>
      </c>
      <c r="C49" s="30" t="str">
        <f t="shared" si="2"/>
        <v/>
      </c>
      <c r="D49" s="10" t="str">
        <f t="shared" si="3"/>
        <v/>
      </c>
      <c r="E49" s="25" t="str">
        <f t="shared" si="21"/>
        <v/>
      </c>
      <c r="F49" s="31" t="str">
        <f t="shared" si="16"/>
        <v/>
      </c>
      <c r="G49" s="31" t="str">
        <f t="shared" si="17"/>
        <v/>
      </c>
      <c r="H49" s="26" t="str">
        <f t="shared" si="18"/>
        <v/>
      </c>
      <c r="I49" s="25" t="str">
        <f t="shared" si="19"/>
        <v/>
      </c>
      <c r="K49" s="27" t="str">
        <f t="shared" si="20"/>
        <v/>
      </c>
      <c r="L49" s="28" t="str">
        <f t="shared" si="4"/>
        <v/>
      </c>
      <c r="M49" s="29" t="str">
        <f t="shared" si="5"/>
        <v/>
      </c>
      <c r="N49" s="28" t="str">
        <f t="shared" si="6"/>
        <v/>
      </c>
      <c r="O49" s="29" t="str">
        <f t="shared" si="7"/>
        <v/>
      </c>
      <c r="P49" s="28" t="str">
        <f t="shared" si="8"/>
        <v/>
      </c>
      <c r="Q49" s="29" t="str">
        <f t="shared" si="9"/>
        <v/>
      </c>
      <c r="R49" s="28" t="str">
        <f t="shared" si="10"/>
        <v/>
      </c>
      <c r="S49" s="29" t="str">
        <f t="shared" si="11"/>
        <v/>
      </c>
      <c r="T49" s="28" t="str">
        <f t="shared" si="12"/>
        <v/>
      </c>
      <c r="U49" s="29" t="str">
        <f t="shared" si="13"/>
        <v/>
      </c>
      <c r="V49" s="28" t="str">
        <f t="shared" si="14"/>
        <v/>
      </c>
      <c r="W49" s="29" t="str">
        <f t="shared" si="15"/>
        <v/>
      </c>
    </row>
    <row r="50" spans="1:23" x14ac:dyDescent="0.25">
      <c r="A50" s="14" t="str">
        <f t="shared" si="0"/>
        <v/>
      </c>
      <c r="B50" s="56" t="str">
        <f t="shared" ca="1" si="1"/>
        <v/>
      </c>
      <c r="C50" s="30" t="str">
        <f t="shared" si="2"/>
        <v/>
      </c>
      <c r="D50" s="10" t="str">
        <f t="shared" si="3"/>
        <v/>
      </c>
      <c r="E50" s="25" t="str">
        <f t="shared" si="21"/>
        <v/>
      </c>
      <c r="F50" s="31" t="str">
        <f t="shared" si="16"/>
        <v/>
      </c>
      <c r="G50" s="31" t="str">
        <f t="shared" si="17"/>
        <v/>
      </c>
      <c r="H50" s="26" t="str">
        <f t="shared" si="18"/>
        <v/>
      </c>
      <c r="I50" s="25" t="str">
        <f t="shared" si="19"/>
        <v/>
      </c>
      <c r="K50" s="27" t="str">
        <f t="shared" si="20"/>
        <v/>
      </c>
      <c r="L50" s="28" t="str">
        <f t="shared" si="4"/>
        <v/>
      </c>
      <c r="M50" s="29" t="str">
        <f t="shared" si="5"/>
        <v/>
      </c>
      <c r="N50" s="28" t="str">
        <f t="shared" si="6"/>
        <v/>
      </c>
      <c r="O50" s="29" t="str">
        <f t="shared" si="7"/>
        <v/>
      </c>
      <c r="P50" s="28" t="str">
        <f t="shared" si="8"/>
        <v/>
      </c>
      <c r="Q50" s="29" t="str">
        <f t="shared" si="9"/>
        <v/>
      </c>
      <c r="R50" s="28" t="str">
        <f t="shared" si="10"/>
        <v/>
      </c>
      <c r="S50" s="29" t="str">
        <f t="shared" si="11"/>
        <v/>
      </c>
      <c r="T50" s="28" t="str">
        <f t="shared" si="12"/>
        <v/>
      </c>
      <c r="U50" s="29" t="str">
        <f t="shared" si="13"/>
        <v/>
      </c>
      <c r="V50" s="28" t="str">
        <f t="shared" si="14"/>
        <v/>
      </c>
      <c r="W50" s="29" t="str">
        <f t="shared" si="15"/>
        <v/>
      </c>
    </row>
    <row r="51" spans="1:23" x14ac:dyDescent="0.25">
      <c r="A51" s="14" t="str">
        <f t="shared" si="0"/>
        <v/>
      </c>
      <c r="B51" s="56" t="str">
        <f t="shared" ca="1" si="1"/>
        <v/>
      </c>
      <c r="C51" s="30" t="str">
        <f t="shared" si="2"/>
        <v/>
      </c>
      <c r="D51" s="10" t="str">
        <f t="shared" si="3"/>
        <v/>
      </c>
      <c r="E51" s="25" t="str">
        <f t="shared" si="21"/>
        <v/>
      </c>
      <c r="F51" s="31" t="str">
        <f t="shared" si="16"/>
        <v/>
      </c>
      <c r="G51" s="31" t="str">
        <f t="shared" si="17"/>
        <v/>
      </c>
      <c r="H51" s="26" t="str">
        <f t="shared" si="18"/>
        <v/>
      </c>
      <c r="I51" s="25" t="str">
        <f t="shared" si="19"/>
        <v/>
      </c>
      <c r="K51" s="27" t="str">
        <f t="shared" si="20"/>
        <v/>
      </c>
      <c r="L51" s="28" t="str">
        <f t="shared" si="4"/>
        <v/>
      </c>
      <c r="M51" s="29" t="str">
        <f t="shared" si="5"/>
        <v/>
      </c>
      <c r="N51" s="28" t="str">
        <f t="shared" si="6"/>
        <v/>
      </c>
      <c r="O51" s="29" t="str">
        <f t="shared" si="7"/>
        <v/>
      </c>
      <c r="P51" s="28" t="str">
        <f t="shared" si="8"/>
        <v/>
      </c>
      <c r="Q51" s="29" t="str">
        <f t="shared" si="9"/>
        <v/>
      </c>
      <c r="R51" s="28" t="str">
        <f t="shared" si="10"/>
        <v/>
      </c>
      <c r="S51" s="29" t="str">
        <f t="shared" si="11"/>
        <v/>
      </c>
      <c r="T51" s="28" t="str">
        <f t="shared" si="12"/>
        <v/>
      </c>
      <c r="U51" s="29" t="str">
        <f t="shared" si="13"/>
        <v/>
      </c>
      <c r="V51" s="28" t="str">
        <f t="shared" si="14"/>
        <v/>
      </c>
      <c r="W51" s="29" t="str">
        <f t="shared" si="15"/>
        <v/>
      </c>
    </row>
    <row r="52" spans="1:23" x14ac:dyDescent="0.25">
      <c r="A52" s="14" t="str">
        <f t="shared" si="0"/>
        <v/>
      </c>
      <c r="B52" s="56" t="str">
        <f t="shared" ca="1" si="1"/>
        <v/>
      </c>
      <c r="C52" s="30" t="str">
        <f t="shared" si="2"/>
        <v/>
      </c>
      <c r="D52" s="10" t="str">
        <f t="shared" si="3"/>
        <v/>
      </c>
      <c r="E52" s="25" t="str">
        <f t="shared" si="21"/>
        <v/>
      </c>
      <c r="F52" s="31" t="str">
        <f t="shared" si="16"/>
        <v/>
      </c>
      <c r="G52" s="31" t="str">
        <f t="shared" si="17"/>
        <v/>
      </c>
      <c r="H52" s="26" t="str">
        <f t="shared" si="18"/>
        <v/>
      </c>
      <c r="I52" s="25" t="str">
        <f t="shared" si="19"/>
        <v/>
      </c>
      <c r="K52" s="27" t="str">
        <f t="shared" si="20"/>
        <v/>
      </c>
      <c r="L52" s="28" t="str">
        <f t="shared" si="4"/>
        <v/>
      </c>
      <c r="M52" s="29" t="str">
        <f t="shared" si="5"/>
        <v/>
      </c>
      <c r="N52" s="28" t="str">
        <f t="shared" si="6"/>
        <v/>
      </c>
      <c r="O52" s="29" t="str">
        <f t="shared" si="7"/>
        <v/>
      </c>
      <c r="P52" s="28" t="str">
        <f t="shared" si="8"/>
        <v/>
      </c>
      <c r="Q52" s="29" t="str">
        <f t="shared" si="9"/>
        <v/>
      </c>
      <c r="R52" s="28" t="str">
        <f t="shared" si="10"/>
        <v/>
      </c>
      <c r="S52" s="29" t="str">
        <f t="shared" si="11"/>
        <v/>
      </c>
      <c r="T52" s="28" t="str">
        <f t="shared" si="12"/>
        <v/>
      </c>
      <c r="U52" s="29" t="str">
        <f t="shared" si="13"/>
        <v/>
      </c>
      <c r="V52" s="28" t="str">
        <f t="shared" si="14"/>
        <v/>
      </c>
      <c r="W52" s="29" t="str">
        <f t="shared" si="15"/>
        <v/>
      </c>
    </row>
    <row r="53" spans="1:23" x14ac:dyDescent="0.25">
      <c r="A53" s="14" t="str">
        <f t="shared" si="0"/>
        <v/>
      </c>
      <c r="B53" s="56" t="str">
        <f t="shared" ca="1" si="1"/>
        <v/>
      </c>
      <c r="C53" s="30" t="str">
        <f t="shared" si="2"/>
        <v/>
      </c>
      <c r="D53" s="10" t="str">
        <f t="shared" si="3"/>
        <v/>
      </c>
      <c r="E53" s="25" t="str">
        <f t="shared" si="21"/>
        <v/>
      </c>
      <c r="F53" s="31" t="str">
        <f t="shared" si="16"/>
        <v/>
      </c>
      <c r="G53" s="31" t="str">
        <f t="shared" si="17"/>
        <v/>
      </c>
      <c r="H53" s="26" t="str">
        <f t="shared" si="18"/>
        <v/>
      </c>
      <c r="I53" s="25" t="str">
        <f t="shared" si="19"/>
        <v/>
      </c>
      <c r="K53" s="27" t="str">
        <f t="shared" si="20"/>
        <v/>
      </c>
      <c r="L53" s="28" t="str">
        <f t="shared" si="4"/>
        <v/>
      </c>
      <c r="M53" s="29" t="str">
        <f t="shared" si="5"/>
        <v/>
      </c>
      <c r="N53" s="28" t="str">
        <f t="shared" si="6"/>
        <v/>
      </c>
      <c r="O53" s="29" t="str">
        <f t="shared" si="7"/>
        <v/>
      </c>
      <c r="P53" s="28" t="str">
        <f t="shared" si="8"/>
        <v/>
      </c>
      <c r="Q53" s="29" t="str">
        <f t="shared" si="9"/>
        <v/>
      </c>
      <c r="R53" s="28" t="str">
        <f t="shared" si="10"/>
        <v/>
      </c>
      <c r="S53" s="29" t="str">
        <f t="shared" si="11"/>
        <v/>
      </c>
      <c r="T53" s="28" t="str">
        <f t="shared" si="12"/>
        <v/>
      </c>
      <c r="U53" s="29" t="str">
        <f t="shared" si="13"/>
        <v/>
      </c>
      <c r="V53" s="28" t="str">
        <f t="shared" si="14"/>
        <v/>
      </c>
      <c r="W53" s="29" t="str">
        <f t="shared" si="15"/>
        <v/>
      </c>
    </row>
    <row r="54" spans="1:23" x14ac:dyDescent="0.25">
      <c r="A54" s="14" t="str">
        <f t="shared" si="0"/>
        <v/>
      </c>
      <c r="B54" s="56" t="str">
        <f t="shared" ca="1" si="1"/>
        <v/>
      </c>
      <c r="C54" s="30" t="str">
        <f t="shared" si="2"/>
        <v/>
      </c>
      <c r="D54" s="10" t="str">
        <f t="shared" si="3"/>
        <v/>
      </c>
      <c r="E54" s="25" t="str">
        <f t="shared" si="21"/>
        <v/>
      </c>
      <c r="F54" s="31" t="str">
        <f t="shared" si="16"/>
        <v/>
      </c>
      <c r="G54" s="31" t="str">
        <f t="shared" si="17"/>
        <v/>
      </c>
      <c r="H54" s="26" t="str">
        <f t="shared" si="18"/>
        <v/>
      </c>
      <c r="I54" s="25" t="str">
        <f t="shared" si="19"/>
        <v/>
      </c>
      <c r="K54" s="27" t="str">
        <f t="shared" si="20"/>
        <v/>
      </c>
      <c r="L54" s="28" t="str">
        <f t="shared" si="4"/>
        <v/>
      </c>
      <c r="M54" s="29" t="str">
        <f t="shared" si="5"/>
        <v/>
      </c>
      <c r="N54" s="28" t="str">
        <f t="shared" si="6"/>
        <v/>
      </c>
      <c r="O54" s="29" t="str">
        <f t="shared" si="7"/>
        <v/>
      </c>
      <c r="P54" s="28" t="str">
        <f t="shared" si="8"/>
        <v/>
      </c>
      <c r="Q54" s="29" t="str">
        <f t="shared" si="9"/>
        <v/>
      </c>
      <c r="R54" s="28" t="str">
        <f t="shared" si="10"/>
        <v/>
      </c>
      <c r="S54" s="29" t="str">
        <f t="shared" si="11"/>
        <v/>
      </c>
      <c r="T54" s="28" t="str">
        <f t="shared" si="12"/>
        <v/>
      </c>
      <c r="U54" s="29" t="str">
        <f t="shared" si="13"/>
        <v/>
      </c>
      <c r="V54" s="28" t="str">
        <f t="shared" si="14"/>
        <v/>
      </c>
      <c r="W54" s="29" t="str">
        <f t="shared" si="15"/>
        <v/>
      </c>
    </row>
    <row r="55" spans="1:23" x14ac:dyDescent="0.25">
      <c r="A55" s="14" t="str">
        <f t="shared" si="0"/>
        <v/>
      </c>
      <c r="B55" s="56" t="str">
        <f t="shared" ca="1" si="1"/>
        <v/>
      </c>
      <c r="C55" s="30" t="str">
        <f t="shared" si="2"/>
        <v/>
      </c>
      <c r="D55" s="10" t="str">
        <f t="shared" si="3"/>
        <v/>
      </c>
      <c r="E55" s="25" t="str">
        <f t="shared" si="21"/>
        <v/>
      </c>
      <c r="F55" s="31" t="str">
        <f t="shared" si="16"/>
        <v/>
      </c>
      <c r="G55" s="31" t="str">
        <f t="shared" si="17"/>
        <v/>
      </c>
      <c r="H55" s="26" t="str">
        <f t="shared" si="18"/>
        <v/>
      </c>
      <c r="I55" s="25" t="str">
        <f t="shared" si="19"/>
        <v/>
      </c>
      <c r="K55" s="27" t="str">
        <f t="shared" si="20"/>
        <v/>
      </c>
      <c r="L55" s="28" t="str">
        <f t="shared" si="4"/>
        <v/>
      </c>
      <c r="M55" s="29" t="str">
        <f t="shared" si="5"/>
        <v/>
      </c>
      <c r="N55" s="28" t="str">
        <f t="shared" si="6"/>
        <v/>
      </c>
      <c r="O55" s="29" t="str">
        <f t="shared" si="7"/>
        <v/>
      </c>
      <c r="P55" s="28" t="str">
        <f t="shared" si="8"/>
        <v/>
      </c>
      <c r="Q55" s="29" t="str">
        <f t="shared" si="9"/>
        <v/>
      </c>
      <c r="R55" s="28" t="str">
        <f t="shared" si="10"/>
        <v/>
      </c>
      <c r="S55" s="29" t="str">
        <f t="shared" si="11"/>
        <v/>
      </c>
      <c r="T55" s="28" t="str">
        <f t="shared" si="12"/>
        <v/>
      </c>
      <c r="U55" s="29" t="str">
        <f t="shared" si="13"/>
        <v/>
      </c>
      <c r="V55" s="28" t="str">
        <f t="shared" si="14"/>
        <v/>
      </c>
      <c r="W55" s="29" t="str">
        <f t="shared" si="15"/>
        <v/>
      </c>
    </row>
    <row r="56" spans="1:23" x14ac:dyDescent="0.25">
      <c r="A56" s="14" t="str">
        <f t="shared" si="0"/>
        <v/>
      </c>
      <c r="B56" s="56" t="str">
        <f t="shared" ca="1" si="1"/>
        <v/>
      </c>
      <c r="C56" s="30" t="str">
        <f t="shared" si="2"/>
        <v/>
      </c>
      <c r="D56" s="10" t="str">
        <f t="shared" si="3"/>
        <v/>
      </c>
      <c r="E56" s="25" t="str">
        <f t="shared" si="21"/>
        <v/>
      </c>
      <c r="F56" s="31" t="str">
        <f t="shared" si="16"/>
        <v/>
      </c>
      <c r="G56" s="31" t="str">
        <f t="shared" si="17"/>
        <v/>
      </c>
      <c r="H56" s="26" t="str">
        <f t="shared" si="18"/>
        <v/>
      </c>
      <c r="I56" s="25" t="str">
        <f t="shared" si="19"/>
        <v/>
      </c>
      <c r="K56" s="27" t="str">
        <f t="shared" si="20"/>
        <v/>
      </c>
      <c r="L56" s="28" t="str">
        <f t="shared" si="4"/>
        <v/>
      </c>
      <c r="M56" s="29" t="str">
        <f t="shared" si="5"/>
        <v/>
      </c>
      <c r="N56" s="28" t="str">
        <f t="shared" si="6"/>
        <v/>
      </c>
      <c r="O56" s="29" t="str">
        <f t="shared" si="7"/>
        <v/>
      </c>
      <c r="P56" s="28" t="str">
        <f t="shared" si="8"/>
        <v/>
      </c>
      <c r="Q56" s="29" t="str">
        <f t="shared" si="9"/>
        <v/>
      </c>
      <c r="R56" s="28" t="str">
        <f t="shared" si="10"/>
        <v/>
      </c>
      <c r="S56" s="29" t="str">
        <f t="shared" si="11"/>
        <v/>
      </c>
      <c r="T56" s="28" t="str">
        <f t="shared" si="12"/>
        <v/>
      </c>
      <c r="U56" s="29" t="str">
        <f t="shared" si="13"/>
        <v/>
      </c>
      <c r="V56" s="28" t="str">
        <f t="shared" si="14"/>
        <v/>
      </c>
      <c r="W56" s="29" t="str">
        <f t="shared" si="15"/>
        <v/>
      </c>
    </row>
    <row r="57" spans="1:23" x14ac:dyDescent="0.25">
      <c r="A57" s="14" t="str">
        <f t="shared" si="0"/>
        <v/>
      </c>
      <c r="B57" s="56" t="str">
        <f t="shared" ca="1" si="1"/>
        <v/>
      </c>
      <c r="C57" s="30" t="str">
        <f t="shared" si="2"/>
        <v/>
      </c>
      <c r="D57" s="10" t="str">
        <f t="shared" si="3"/>
        <v/>
      </c>
      <c r="E57" s="25" t="str">
        <f t="shared" si="21"/>
        <v/>
      </c>
      <c r="F57" s="31" t="str">
        <f t="shared" si="16"/>
        <v/>
      </c>
      <c r="G57" s="31" t="str">
        <f t="shared" si="17"/>
        <v/>
      </c>
      <c r="H57" s="26" t="str">
        <f t="shared" si="18"/>
        <v/>
      </c>
      <c r="I57" s="25" t="str">
        <f t="shared" si="19"/>
        <v/>
      </c>
      <c r="K57" s="27" t="str">
        <f t="shared" si="20"/>
        <v/>
      </c>
      <c r="L57" s="28" t="str">
        <f t="shared" si="4"/>
        <v/>
      </c>
      <c r="M57" s="29" t="str">
        <f t="shared" si="5"/>
        <v/>
      </c>
      <c r="N57" s="28" t="str">
        <f t="shared" si="6"/>
        <v/>
      </c>
      <c r="O57" s="29" t="str">
        <f t="shared" si="7"/>
        <v/>
      </c>
      <c r="P57" s="28" t="str">
        <f t="shared" si="8"/>
        <v/>
      </c>
      <c r="Q57" s="29" t="str">
        <f t="shared" si="9"/>
        <v/>
      </c>
      <c r="R57" s="28" t="str">
        <f t="shared" si="10"/>
        <v/>
      </c>
      <c r="S57" s="29" t="str">
        <f t="shared" si="11"/>
        <v/>
      </c>
      <c r="T57" s="28" t="str">
        <f t="shared" si="12"/>
        <v/>
      </c>
      <c r="U57" s="29" t="str">
        <f t="shared" si="13"/>
        <v/>
      </c>
      <c r="V57" s="28" t="str">
        <f t="shared" si="14"/>
        <v/>
      </c>
      <c r="W57" s="29" t="str">
        <f t="shared" si="15"/>
        <v/>
      </c>
    </row>
    <row r="58" spans="1:23" x14ac:dyDescent="0.25">
      <c r="A58" s="14" t="str">
        <f t="shared" si="0"/>
        <v/>
      </c>
      <c r="B58" s="56" t="str">
        <f t="shared" ca="1" si="1"/>
        <v/>
      </c>
      <c r="C58" s="30" t="str">
        <f t="shared" si="2"/>
        <v/>
      </c>
      <c r="D58" s="10" t="str">
        <f t="shared" si="3"/>
        <v/>
      </c>
      <c r="E58" s="25" t="str">
        <f t="shared" si="21"/>
        <v/>
      </c>
      <c r="F58" s="31" t="str">
        <f t="shared" si="16"/>
        <v/>
      </c>
      <c r="G58" s="31" t="str">
        <f t="shared" si="17"/>
        <v/>
      </c>
      <c r="H58" s="26" t="str">
        <f t="shared" si="18"/>
        <v/>
      </c>
      <c r="I58" s="25" t="str">
        <f t="shared" si="19"/>
        <v/>
      </c>
      <c r="K58" s="27" t="str">
        <f t="shared" si="20"/>
        <v/>
      </c>
      <c r="L58" s="28" t="str">
        <f t="shared" si="4"/>
        <v/>
      </c>
      <c r="M58" s="29" t="str">
        <f t="shared" si="5"/>
        <v/>
      </c>
      <c r="N58" s="28" t="str">
        <f t="shared" si="6"/>
        <v/>
      </c>
      <c r="O58" s="29" t="str">
        <f t="shared" si="7"/>
        <v/>
      </c>
      <c r="P58" s="28" t="str">
        <f t="shared" si="8"/>
        <v/>
      </c>
      <c r="Q58" s="29" t="str">
        <f t="shared" si="9"/>
        <v/>
      </c>
      <c r="R58" s="28" t="str">
        <f t="shared" si="10"/>
        <v/>
      </c>
      <c r="S58" s="29" t="str">
        <f t="shared" si="11"/>
        <v/>
      </c>
      <c r="T58" s="28" t="str">
        <f t="shared" si="12"/>
        <v/>
      </c>
      <c r="U58" s="29" t="str">
        <f t="shared" si="13"/>
        <v/>
      </c>
      <c r="V58" s="28" t="str">
        <f t="shared" si="14"/>
        <v/>
      </c>
      <c r="W58" s="29" t="str">
        <f t="shared" si="15"/>
        <v/>
      </c>
    </row>
    <row r="59" spans="1:23" x14ac:dyDescent="0.25">
      <c r="A59" s="14" t="str">
        <f t="shared" si="0"/>
        <v/>
      </c>
      <c r="B59" s="56" t="str">
        <f t="shared" ca="1" si="1"/>
        <v/>
      </c>
      <c r="C59" s="30" t="str">
        <f t="shared" si="2"/>
        <v/>
      </c>
      <c r="D59" s="10" t="str">
        <f t="shared" si="3"/>
        <v/>
      </c>
      <c r="E59" s="25" t="str">
        <f t="shared" si="21"/>
        <v/>
      </c>
      <c r="F59" s="31" t="str">
        <f t="shared" si="16"/>
        <v/>
      </c>
      <c r="G59" s="31" t="str">
        <f t="shared" si="17"/>
        <v/>
      </c>
      <c r="H59" s="26" t="str">
        <f t="shared" si="18"/>
        <v/>
      </c>
      <c r="I59" s="25" t="str">
        <f t="shared" si="19"/>
        <v/>
      </c>
      <c r="K59" s="27" t="str">
        <f t="shared" si="20"/>
        <v/>
      </c>
      <c r="L59" s="28" t="str">
        <f t="shared" si="4"/>
        <v/>
      </c>
      <c r="M59" s="29" t="str">
        <f t="shared" si="5"/>
        <v/>
      </c>
      <c r="N59" s="28" t="str">
        <f t="shared" si="6"/>
        <v/>
      </c>
      <c r="O59" s="29" t="str">
        <f t="shared" si="7"/>
        <v/>
      </c>
      <c r="P59" s="28" t="str">
        <f t="shared" si="8"/>
        <v/>
      </c>
      <c r="Q59" s="29" t="str">
        <f t="shared" si="9"/>
        <v/>
      </c>
      <c r="R59" s="28" t="str">
        <f t="shared" si="10"/>
        <v/>
      </c>
      <c r="S59" s="29" t="str">
        <f t="shared" si="11"/>
        <v/>
      </c>
      <c r="T59" s="28" t="str">
        <f t="shared" si="12"/>
        <v/>
      </c>
      <c r="U59" s="29" t="str">
        <f t="shared" si="13"/>
        <v/>
      </c>
      <c r="V59" s="28" t="str">
        <f t="shared" si="14"/>
        <v/>
      </c>
      <c r="W59" s="29" t="str">
        <f t="shared" si="15"/>
        <v/>
      </c>
    </row>
    <row r="60" spans="1:23" x14ac:dyDescent="0.25">
      <c r="A60" s="14" t="str">
        <f t="shared" si="0"/>
        <v/>
      </c>
      <c r="B60" s="56" t="str">
        <f t="shared" ca="1" si="1"/>
        <v/>
      </c>
      <c r="C60" s="30" t="str">
        <f t="shared" si="2"/>
        <v/>
      </c>
      <c r="D60" s="10" t="str">
        <f t="shared" si="3"/>
        <v/>
      </c>
      <c r="E60" s="25" t="str">
        <f t="shared" si="21"/>
        <v/>
      </c>
      <c r="F60" s="31" t="str">
        <f t="shared" si="16"/>
        <v/>
      </c>
      <c r="G60" s="31" t="str">
        <f t="shared" si="17"/>
        <v/>
      </c>
      <c r="H60" s="26" t="str">
        <f t="shared" si="18"/>
        <v/>
      </c>
      <c r="I60" s="25" t="str">
        <f t="shared" si="19"/>
        <v/>
      </c>
      <c r="K60" s="27" t="str">
        <f t="shared" si="20"/>
        <v/>
      </c>
      <c r="L60" s="28" t="str">
        <f t="shared" si="4"/>
        <v/>
      </c>
      <c r="M60" s="29" t="str">
        <f t="shared" si="5"/>
        <v/>
      </c>
      <c r="N60" s="28" t="str">
        <f t="shared" si="6"/>
        <v/>
      </c>
      <c r="O60" s="29" t="str">
        <f t="shared" si="7"/>
        <v/>
      </c>
      <c r="P60" s="28" t="str">
        <f t="shared" si="8"/>
        <v/>
      </c>
      <c r="Q60" s="29" t="str">
        <f t="shared" si="9"/>
        <v/>
      </c>
      <c r="R60" s="28" t="str">
        <f t="shared" si="10"/>
        <v/>
      </c>
      <c r="S60" s="29" t="str">
        <f t="shared" si="11"/>
        <v/>
      </c>
      <c r="T60" s="28" t="str">
        <f t="shared" si="12"/>
        <v/>
      </c>
      <c r="U60" s="29" t="str">
        <f t="shared" si="13"/>
        <v/>
      </c>
      <c r="V60" s="28" t="str">
        <f t="shared" si="14"/>
        <v/>
      </c>
      <c r="W60" s="29" t="str">
        <f t="shared" si="15"/>
        <v/>
      </c>
    </row>
    <row r="61" spans="1:23" x14ac:dyDescent="0.25">
      <c r="A61" s="14" t="str">
        <f t="shared" si="0"/>
        <v/>
      </c>
      <c r="B61" s="56" t="str">
        <f t="shared" ca="1" si="1"/>
        <v/>
      </c>
      <c r="C61" s="30" t="str">
        <f t="shared" si="2"/>
        <v/>
      </c>
      <c r="D61" s="10" t="str">
        <f t="shared" si="3"/>
        <v/>
      </c>
      <c r="E61" s="25" t="str">
        <f t="shared" si="21"/>
        <v/>
      </c>
      <c r="F61" s="31" t="str">
        <f t="shared" si="16"/>
        <v/>
      </c>
      <c r="G61" s="31" t="str">
        <f t="shared" si="17"/>
        <v/>
      </c>
      <c r="H61" s="26" t="str">
        <f t="shared" si="18"/>
        <v/>
      </c>
      <c r="I61" s="25" t="str">
        <f t="shared" si="19"/>
        <v/>
      </c>
      <c r="K61" s="27" t="str">
        <f t="shared" si="20"/>
        <v/>
      </c>
      <c r="L61" s="28" t="str">
        <f t="shared" si="4"/>
        <v/>
      </c>
      <c r="M61" s="29" t="str">
        <f t="shared" si="5"/>
        <v/>
      </c>
      <c r="N61" s="28" t="str">
        <f t="shared" si="6"/>
        <v/>
      </c>
      <c r="O61" s="29" t="str">
        <f t="shared" si="7"/>
        <v/>
      </c>
      <c r="P61" s="28" t="str">
        <f t="shared" si="8"/>
        <v/>
      </c>
      <c r="Q61" s="29" t="str">
        <f t="shared" si="9"/>
        <v/>
      </c>
      <c r="R61" s="28" t="str">
        <f t="shared" si="10"/>
        <v/>
      </c>
      <c r="S61" s="29" t="str">
        <f t="shared" si="11"/>
        <v/>
      </c>
      <c r="T61" s="28" t="str">
        <f t="shared" si="12"/>
        <v/>
      </c>
      <c r="U61" s="29" t="str">
        <f t="shared" si="13"/>
        <v/>
      </c>
      <c r="V61" s="28" t="str">
        <f t="shared" si="14"/>
        <v/>
      </c>
      <c r="W61" s="29" t="str">
        <f t="shared" si="15"/>
        <v/>
      </c>
    </row>
    <row r="62" spans="1:23" x14ac:dyDescent="0.25">
      <c r="A62" s="14" t="str">
        <f t="shared" si="0"/>
        <v/>
      </c>
      <c r="B62" s="56" t="str">
        <f t="shared" ca="1" si="1"/>
        <v/>
      </c>
      <c r="C62" s="30" t="str">
        <f t="shared" si="2"/>
        <v/>
      </c>
      <c r="D62" s="10" t="str">
        <f t="shared" si="3"/>
        <v/>
      </c>
      <c r="E62" s="25" t="str">
        <f t="shared" si="21"/>
        <v/>
      </c>
      <c r="F62" s="31" t="str">
        <f t="shared" si="16"/>
        <v/>
      </c>
      <c r="G62" s="31" t="str">
        <f t="shared" si="17"/>
        <v/>
      </c>
      <c r="H62" s="26" t="str">
        <f t="shared" si="18"/>
        <v/>
      </c>
      <c r="I62" s="25" t="str">
        <f t="shared" si="19"/>
        <v/>
      </c>
      <c r="K62" s="27" t="str">
        <f t="shared" si="20"/>
        <v/>
      </c>
      <c r="L62" s="28" t="str">
        <f t="shared" si="4"/>
        <v/>
      </c>
      <c r="M62" s="29" t="str">
        <f t="shared" si="5"/>
        <v/>
      </c>
      <c r="N62" s="28" t="str">
        <f t="shared" si="6"/>
        <v/>
      </c>
      <c r="O62" s="29" t="str">
        <f t="shared" si="7"/>
        <v/>
      </c>
      <c r="P62" s="28" t="str">
        <f t="shared" si="8"/>
        <v/>
      </c>
      <c r="Q62" s="29" t="str">
        <f t="shared" si="9"/>
        <v/>
      </c>
      <c r="R62" s="28" t="str">
        <f t="shared" si="10"/>
        <v/>
      </c>
      <c r="S62" s="29" t="str">
        <f t="shared" si="11"/>
        <v/>
      </c>
      <c r="T62" s="28" t="str">
        <f t="shared" si="12"/>
        <v/>
      </c>
      <c r="U62" s="29" t="str">
        <f t="shared" si="13"/>
        <v/>
      </c>
      <c r="V62" s="28" t="str">
        <f t="shared" si="14"/>
        <v/>
      </c>
      <c r="W62" s="29" t="str">
        <f t="shared" si="15"/>
        <v/>
      </c>
    </row>
    <row r="63" spans="1:23" x14ac:dyDescent="0.25">
      <c r="A63" s="14" t="str">
        <f t="shared" si="0"/>
        <v/>
      </c>
      <c r="B63" s="56" t="str">
        <f t="shared" ca="1" si="1"/>
        <v/>
      </c>
      <c r="C63" s="30" t="str">
        <f t="shared" si="2"/>
        <v/>
      </c>
      <c r="D63" s="10" t="str">
        <f t="shared" si="3"/>
        <v/>
      </c>
      <c r="E63" s="25" t="str">
        <f t="shared" si="21"/>
        <v/>
      </c>
      <c r="F63" s="31" t="str">
        <f t="shared" si="16"/>
        <v/>
      </c>
      <c r="G63" s="31" t="str">
        <f t="shared" si="17"/>
        <v/>
      </c>
      <c r="H63" s="26" t="str">
        <f t="shared" si="18"/>
        <v/>
      </c>
      <c r="I63" s="25" t="str">
        <f t="shared" si="19"/>
        <v/>
      </c>
      <c r="K63" s="27" t="str">
        <f t="shared" si="20"/>
        <v/>
      </c>
      <c r="L63" s="28" t="str">
        <f t="shared" si="4"/>
        <v/>
      </c>
      <c r="M63" s="29" t="str">
        <f t="shared" si="5"/>
        <v/>
      </c>
      <c r="N63" s="28" t="str">
        <f t="shared" si="6"/>
        <v/>
      </c>
      <c r="O63" s="29" t="str">
        <f t="shared" si="7"/>
        <v/>
      </c>
      <c r="P63" s="28" t="str">
        <f t="shared" si="8"/>
        <v/>
      </c>
      <c r="Q63" s="29" t="str">
        <f t="shared" si="9"/>
        <v/>
      </c>
      <c r="R63" s="28" t="str">
        <f t="shared" si="10"/>
        <v/>
      </c>
      <c r="S63" s="29" t="str">
        <f t="shared" si="11"/>
        <v/>
      </c>
      <c r="T63" s="28" t="str">
        <f t="shared" si="12"/>
        <v/>
      </c>
      <c r="U63" s="29" t="str">
        <f t="shared" si="13"/>
        <v/>
      </c>
      <c r="V63" s="28" t="str">
        <f t="shared" si="14"/>
        <v/>
      </c>
      <c r="W63" s="29" t="str">
        <f t="shared" si="15"/>
        <v/>
      </c>
    </row>
    <row r="64" spans="1:23" x14ac:dyDescent="0.25">
      <c r="A64" s="14" t="str">
        <f t="shared" si="0"/>
        <v/>
      </c>
      <c r="B64" s="56" t="str">
        <f t="shared" ca="1" si="1"/>
        <v/>
      </c>
      <c r="C64" s="30" t="str">
        <f t="shared" si="2"/>
        <v/>
      </c>
      <c r="D64" s="10" t="str">
        <f t="shared" si="3"/>
        <v/>
      </c>
      <c r="E64" s="25" t="str">
        <f t="shared" si="21"/>
        <v/>
      </c>
      <c r="F64" s="31" t="str">
        <f t="shared" si="16"/>
        <v/>
      </c>
      <c r="G64" s="31" t="str">
        <f t="shared" si="17"/>
        <v/>
      </c>
      <c r="H64" s="26" t="str">
        <f t="shared" si="18"/>
        <v/>
      </c>
      <c r="I64" s="25" t="str">
        <f t="shared" si="19"/>
        <v/>
      </c>
      <c r="K64" s="27" t="str">
        <f t="shared" si="20"/>
        <v/>
      </c>
      <c r="L64" s="28" t="str">
        <f t="shared" si="4"/>
        <v/>
      </c>
      <c r="M64" s="29" t="str">
        <f t="shared" si="5"/>
        <v/>
      </c>
      <c r="N64" s="28" t="str">
        <f t="shared" si="6"/>
        <v/>
      </c>
      <c r="O64" s="29" t="str">
        <f t="shared" si="7"/>
        <v/>
      </c>
      <c r="P64" s="28" t="str">
        <f t="shared" si="8"/>
        <v/>
      </c>
      <c r="Q64" s="29" t="str">
        <f t="shared" si="9"/>
        <v/>
      </c>
      <c r="R64" s="28" t="str">
        <f t="shared" si="10"/>
        <v/>
      </c>
      <c r="S64" s="29" t="str">
        <f t="shared" si="11"/>
        <v/>
      </c>
      <c r="T64" s="28" t="str">
        <f t="shared" si="12"/>
        <v/>
      </c>
      <c r="U64" s="29" t="str">
        <f t="shared" si="13"/>
        <v/>
      </c>
      <c r="V64" s="28" t="str">
        <f t="shared" si="14"/>
        <v/>
      </c>
      <c r="W64" s="29" t="str">
        <f t="shared" si="15"/>
        <v/>
      </c>
    </row>
    <row r="65" spans="1:23" x14ac:dyDescent="0.25">
      <c r="A65" s="14" t="str">
        <f t="shared" si="0"/>
        <v/>
      </c>
      <c r="B65" s="56" t="str">
        <f t="shared" ca="1" si="1"/>
        <v/>
      </c>
      <c r="C65" s="30" t="str">
        <f t="shared" si="2"/>
        <v/>
      </c>
      <c r="D65" s="10" t="str">
        <f t="shared" si="3"/>
        <v/>
      </c>
      <c r="E65" s="25" t="str">
        <f t="shared" si="21"/>
        <v/>
      </c>
      <c r="F65" s="31" t="str">
        <f t="shared" si="16"/>
        <v/>
      </c>
      <c r="G65" s="31" t="str">
        <f t="shared" si="17"/>
        <v/>
      </c>
      <c r="H65" s="26" t="str">
        <f t="shared" si="18"/>
        <v/>
      </c>
      <c r="I65" s="25" t="str">
        <f t="shared" si="19"/>
        <v/>
      </c>
      <c r="K65" s="27" t="str">
        <f t="shared" si="20"/>
        <v/>
      </c>
      <c r="L65" s="28" t="str">
        <f t="shared" si="4"/>
        <v/>
      </c>
      <c r="M65" s="29" t="str">
        <f t="shared" si="5"/>
        <v/>
      </c>
      <c r="N65" s="28" t="str">
        <f t="shared" si="6"/>
        <v/>
      </c>
      <c r="O65" s="29" t="str">
        <f t="shared" si="7"/>
        <v/>
      </c>
      <c r="P65" s="28" t="str">
        <f t="shared" si="8"/>
        <v/>
      </c>
      <c r="Q65" s="29" t="str">
        <f t="shared" si="9"/>
        <v/>
      </c>
      <c r="R65" s="28" t="str">
        <f t="shared" si="10"/>
        <v/>
      </c>
      <c r="S65" s="29" t="str">
        <f t="shared" si="11"/>
        <v/>
      </c>
      <c r="T65" s="28" t="str">
        <f t="shared" si="12"/>
        <v/>
      </c>
      <c r="U65" s="29" t="str">
        <f t="shared" si="13"/>
        <v/>
      </c>
      <c r="V65" s="28" t="str">
        <f t="shared" si="14"/>
        <v/>
      </c>
      <c r="W65" s="29" t="str">
        <f t="shared" si="15"/>
        <v/>
      </c>
    </row>
    <row r="66" spans="1:23" x14ac:dyDescent="0.25">
      <c r="A66" s="14" t="str">
        <f t="shared" si="0"/>
        <v/>
      </c>
      <c r="B66" s="56" t="str">
        <f t="shared" ca="1" si="1"/>
        <v/>
      </c>
      <c r="C66" s="30" t="str">
        <f t="shared" si="2"/>
        <v/>
      </c>
      <c r="D66" s="10" t="str">
        <f t="shared" si="3"/>
        <v/>
      </c>
      <c r="E66" s="25" t="str">
        <f t="shared" si="21"/>
        <v/>
      </c>
      <c r="F66" s="31" t="str">
        <f t="shared" si="16"/>
        <v/>
      </c>
      <c r="G66" s="31" t="str">
        <f t="shared" si="17"/>
        <v/>
      </c>
      <c r="H66" s="26" t="str">
        <f t="shared" si="18"/>
        <v/>
      </c>
      <c r="I66" s="25" t="str">
        <f t="shared" si="19"/>
        <v/>
      </c>
      <c r="K66" s="27" t="str">
        <f t="shared" si="20"/>
        <v/>
      </c>
      <c r="L66" s="28" t="str">
        <f t="shared" si="4"/>
        <v/>
      </c>
      <c r="M66" s="29" t="str">
        <f t="shared" si="5"/>
        <v/>
      </c>
      <c r="N66" s="28" t="str">
        <f t="shared" si="6"/>
        <v/>
      </c>
      <c r="O66" s="29" t="str">
        <f t="shared" si="7"/>
        <v/>
      </c>
      <c r="P66" s="28" t="str">
        <f t="shared" si="8"/>
        <v/>
      </c>
      <c r="Q66" s="29" t="str">
        <f t="shared" si="9"/>
        <v/>
      </c>
      <c r="R66" s="28" t="str">
        <f t="shared" si="10"/>
        <v/>
      </c>
      <c r="S66" s="29" t="str">
        <f t="shared" si="11"/>
        <v/>
      </c>
      <c r="T66" s="28" t="str">
        <f t="shared" si="12"/>
        <v/>
      </c>
      <c r="U66" s="29" t="str">
        <f t="shared" si="13"/>
        <v/>
      </c>
      <c r="V66" s="28" t="str">
        <f t="shared" si="14"/>
        <v/>
      </c>
      <c r="W66" s="29" t="str">
        <f t="shared" si="15"/>
        <v/>
      </c>
    </row>
    <row r="67" spans="1:23" x14ac:dyDescent="0.25">
      <c r="A67" s="14" t="str">
        <f t="shared" si="0"/>
        <v/>
      </c>
      <c r="B67" s="56" t="str">
        <f t="shared" ca="1" si="1"/>
        <v/>
      </c>
      <c r="C67" s="30" t="str">
        <f t="shared" si="2"/>
        <v/>
      </c>
      <c r="D67" s="10" t="str">
        <f t="shared" si="3"/>
        <v/>
      </c>
      <c r="E67" s="25" t="str">
        <f t="shared" si="21"/>
        <v/>
      </c>
      <c r="F67" s="31" t="str">
        <f t="shared" si="16"/>
        <v/>
      </c>
      <c r="G67" s="31" t="str">
        <f t="shared" si="17"/>
        <v/>
      </c>
      <c r="H67" s="26" t="str">
        <f t="shared" si="18"/>
        <v/>
      </c>
      <c r="I67" s="25" t="str">
        <f t="shared" si="19"/>
        <v/>
      </c>
      <c r="K67" s="27" t="str">
        <f t="shared" si="20"/>
        <v/>
      </c>
      <c r="L67" s="28" t="str">
        <f t="shared" si="4"/>
        <v/>
      </c>
      <c r="M67" s="29" t="str">
        <f t="shared" si="5"/>
        <v/>
      </c>
      <c r="N67" s="28" t="str">
        <f t="shared" si="6"/>
        <v/>
      </c>
      <c r="O67" s="29" t="str">
        <f t="shared" si="7"/>
        <v/>
      </c>
      <c r="P67" s="28" t="str">
        <f t="shared" si="8"/>
        <v/>
      </c>
      <c r="Q67" s="29" t="str">
        <f t="shared" si="9"/>
        <v/>
      </c>
      <c r="R67" s="28" t="str">
        <f t="shared" si="10"/>
        <v/>
      </c>
      <c r="S67" s="29" t="str">
        <f t="shared" si="11"/>
        <v/>
      </c>
      <c r="T67" s="28" t="str">
        <f t="shared" si="12"/>
        <v/>
      </c>
      <c r="U67" s="29" t="str">
        <f t="shared" si="13"/>
        <v/>
      </c>
      <c r="V67" s="28" t="str">
        <f t="shared" si="14"/>
        <v/>
      </c>
      <c r="W67" s="29" t="str">
        <f t="shared" si="15"/>
        <v/>
      </c>
    </row>
    <row r="68" spans="1:23" x14ac:dyDescent="0.25">
      <c r="A68" s="14" t="str">
        <f t="shared" si="0"/>
        <v/>
      </c>
      <c r="B68" s="56" t="str">
        <f t="shared" ca="1" si="1"/>
        <v/>
      </c>
      <c r="C68" s="30" t="str">
        <f t="shared" si="2"/>
        <v/>
      </c>
      <c r="D68" s="10" t="str">
        <f t="shared" si="3"/>
        <v/>
      </c>
      <c r="E68" s="25" t="str">
        <f t="shared" si="21"/>
        <v/>
      </c>
      <c r="F68" s="31" t="str">
        <f t="shared" si="16"/>
        <v/>
      </c>
      <c r="G68" s="31" t="str">
        <f t="shared" si="17"/>
        <v/>
      </c>
      <c r="H68" s="26" t="str">
        <f t="shared" si="18"/>
        <v/>
      </c>
      <c r="I68" s="25" t="str">
        <f t="shared" si="19"/>
        <v/>
      </c>
      <c r="K68" s="27" t="str">
        <f t="shared" si="20"/>
        <v/>
      </c>
      <c r="L68" s="28" t="str">
        <f t="shared" si="4"/>
        <v/>
      </c>
      <c r="M68" s="29" t="str">
        <f t="shared" si="5"/>
        <v/>
      </c>
      <c r="N68" s="28" t="str">
        <f t="shared" si="6"/>
        <v/>
      </c>
      <c r="O68" s="29" t="str">
        <f t="shared" si="7"/>
        <v/>
      </c>
      <c r="P68" s="28" t="str">
        <f t="shared" si="8"/>
        <v/>
      </c>
      <c r="Q68" s="29" t="str">
        <f t="shared" si="9"/>
        <v/>
      </c>
      <c r="R68" s="28" t="str">
        <f t="shared" si="10"/>
        <v/>
      </c>
      <c r="S68" s="29" t="str">
        <f t="shared" si="11"/>
        <v/>
      </c>
      <c r="T68" s="28" t="str">
        <f t="shared" si="12"/>
        <v/>
      </c>
      <c r="U68" s="29" t="str">
        <f t="shared" si="13"/>
        <v/>
      </c>
      <c r="V68" s="28" t="str">
        <f t="shared" si="14"/>
        <v/>
      </c>
      <c r="W68" s="29" t="str">
        <f t="shared" si="15"/>
        <v/>
      </c>
    </row>
    <row r="69" spans="1:23" x14ac:dyDescent="0.25">
      <c r="A69" s="14" t="str">
        <f t="shared" ref="A69:A132" si="22">IF(A68&lt;term*12,A68+1,"")</f>
        <v/>
      </c>
      <c r="B69" s="56" t="str">
        <f t="shared" ref="B69:B132" ca="1" si="23">IF(B68="","",IF(B68&lt;DateLastRepay,EDATE(Date1stRepay,A68),""))</f>
        <v/>
      </c>
      <c r="C69" s="30" t="str">
        <f t="shared" ref="C69:C132" si="24">IF(A69="","",IF(A68=FixedEnd2,SVR,C68))</f>
        <v/>
      </c>
      <c r="D69" s="10" t="str">
        <f t="shared" ref="D69:D132" si="25">IF(A69="","",IF(A68=FixedEnd2,ROUND(PMT(((1+C69/4)^(1/3))-1,(term*12-FixedEnd2),I68,0,0),2),""))</f>
        <v/>
      </c>
      <c r="E69" s="25" t="str">
        <f t="shared" si="21"/>
        <v/>
      </c>
      <c r="F69" s="31" t="str">
        <f t="shared" si="16"/>
        <v/>
      </c>
      <c r="G69" s="31" t="str">
        <f t="shared" si="17"/>
        <v/>
      </c>
      <c r="H69" s="26" t="str">
        <f t="shared" si="18"/>
        <v/>
      </c>
      <c r="I69" s="25" t="str">
        <f t="shared" si="19"/>
        <v/>
      </c>
      <c r="K69" s="27" t="str">
        <f t="shared" si="20"/>
        <v/>
      </c>
      <c r="L69" s="28" t="str">
        <f t="shared" ref="L69:L132" si="26">IF($A69="","",($E69)*(L$3^-$K69))</f>
        <v/>
      </c>
      <c r="M69" s="29" t="str">
        <f t="shared" ref="M69:M132" si="27">IF($A69="","",$K69*($E69*(L$3^-($K69-1))))</f>
        <v/>
      </c>
      <c r="N69" s="28" t="str">
        <f t="shared" ref="N69:N132" si="28">IF($A69="","",($E69)*(N$3^-$K69))</f>
        <v/>
      </c>
      <c r="O69" s="29" t="str">
        <f t="shared" ref="O69:O132" si="29">IF($A69="","",$K69*($E69)*(N$3^-($K69-1)))</f>
        <v/>
      </c>
      <c r="P69" s="28" t="str">
        <f t="shared" ref="P69:P132" si="30">IF($A69="","",($E69)*(P$3^-$K69))</f>
        <v/>
      </c>
      <c r="Q69" s="29" t="str">
        <f t="shared" ref="Q69:Q132" si="31">IF($A69="","",$K69*($E69)*(P$3^-($K69-1)))</f>
        <v/>
      </c>
      <c r="R69" s="28" t="str">
        <f t="shared" ref="R69:R132" si="32">IF($A69="","",($E69)*(R$3^-$K69))</f>
        <v/>
      </c>
      <c r="S69" s="29" t="str">
        <f t="shared" ref="S69:S132" si="33">IF($A69="","",$K69*($E69)*(R$3^-($K69-1)))</f>
        <v/>
      </c>
      <c r="T69" s="28" t="str">
        <f t="shared" ref="T69:T132" si="34">IF($A69="","",($E69)*(T$3^-$K69))</f>
        <v/>
      </c>
      <c r="U69" s="29" t="str">
        <f t="shared" ref="U69:U132" si="35">IF($A69="","",$K69*($E69)*(T$3^-($K69-1)))</f>
        <v/>
      </c>
      <c r="V69" s="28" t="str">
        <f t="shared" ref="V69:V132" si="36">IF($A69="","",($E69)*(V$3^-$K69))</f>
        <v/>
      </c>
      <c r="W69" s="29" t="str">
        <f t="shared" ref="W69:W132" si="37">IF($A69="","",$K69*($E69)*(V$3^-($K69-1)))</f>
        <v/>
      </c>
    </row>
    <row r="70" spans="1:23" x14ac:dyDescent="0.25">
      <c r="A70" s="14" t="str">
        <f t="shared" si="22"/>
        <v/>
      </c>
      <c r="B70" s="56" t="str">
        <f t="shared" ca="1" si="23"/>
        <v/>
      </c>
      <c r="C70" s="30" t="str">
        <f t="shared" si="24"/>
        <v/>
      </c>
      <c r="D70" s="10" t="str">
        <f t="shared" si="25"/>
        <v/>
      </c>
      <c r="E70" s="25" t="str">
        <f t="shared" ref="E70:E133" si="38">IF(A70="","",IF(D70="",IF(A71="",-(I69+G70)+FeeFinal,E69),D70))</f>
        <v/>
      </c>
      <c r="F70" s="31" t="str">
        <f t="shared" ref="F70:F133" si="39">IF(A70="","",ROUND(I69*C70/12,2))</f>
        <v/>
      </c>
      <c r="G70" s="31" t="str">
        <f t="shared" ref="G70:G133" si="40">IF(A70="","",IF(H69="Y",F70,G69+F70))</f>
        <v/>
      </c>
      <c r="H70" s="26" t="str">
        <f t="shared" ref="H70:H133" si="41">IF(A70="","",IF(MOD(MONTH(B70),3)=0,"Y",""))</f>
        <v/>
      </c>
      <c r="I70" s="25" t="str">
        <f t="shared" ref="I70:I133" si="42">IF(A70="","",IF(H70="Y",I69+E70+G70,I69+E70))</f>
        <v/>
      </c>
      <c r="K70" s="27" t="str">
        <f t="shared" ref="K70:K133" si="43">IF(A70="","",A70/12)</f>
        <v/>
      </c>
      <c r="L70" s="28" t="str">
        <f t="shared" si="26"/>
        <v/>
      </c>
      <c r="M70" s="29" t="str">
        <f t="shared" si="27"/>
        <v/>
      </c>
      <c r="N70" s="28" t="str">
        <f t="shared" si="28"/>
        <v/>
      </c>
      <c r="O70" s="29" t="str">
        <f t="shared" si="29"/>
        <v/>
      </c>
      <c r="P70" s="28" t="str">
        <f t="shared" si="30"/>
        <v/>
      </c>
      <c r="Q70" s="29" t="str">
        <f t="shared" si="31"/>
        <v/>
      </c>
      <c r="R70" s="28" t="str">
        <f t="shared" si="32"/>
        <v/>
      </c>
      <c r="S70" s="29" t="str">
        <f t="shared" si="33"/>
        <v/>
      </c>
      <c r="T70" s="28" t="str">
        <f t="shared" si="34"/>
        <v/>
      </c>
      <c r="U70" s="29" t="str">
        <f t="shared" si="35"/>
        <v/>
      </c>
      <c r="V70" s="28" t="str">
        <f t="shared" si="36"/>
        <v/>
      </c>
      <c r="W70" s="29" t="str">
        <f t="shared" si="37"/>
        <v/>
      </c>
    </row>
    <row r="71" spans="1:23" x14ac:dyDescent="0.25">
      <c r="A71" s="14" t="str">
        <f t="shared" si="22"/>
        <v/>
      </c>
      <c r="B71" s="56" t="str">
        <f t="shared" ca="1" si="23"/>
        <v/>
      </c>
      <c r="C71" s="30" t="str">
        <f t="shared" si="24"/>
        <v/>
      </c>
      <c r="D71" s="10" t="str">
        <f t="shared" si="25"/>
        <v/>
      </c>
      <c r="E71" s="25" t="str">
        <f t="shared" si="38"/>
        <v/>
      </c>
      <c r="F71" s="31" t="str">
        <f t="shared" si="39"/>
        <v/>
      </c>
      <c r="G71" s="31" t="str">
        <f t="shared" si="40"/>
        <v/>
      </c>
      <c r="H71" s="26" t="str">
        <f t="shared" si="41"/>
        <v/>
      </c>
      <c r="I71" s="25" t="str">
        <f t="shared" si="42"/>
        <v/>
      </c>
      <c r="K71" s="27" t="str">
        <f t="shared" si="43"/>
        <v/>
      </c>
      <c r="L71" s="28" t="str">
        <f t="shared" si="26"/>
        <v/>
      </c>
      <c r="M71" s="29" t="str">
        <f t="shared" si="27"/>
        <v/>
      </c>
      <c r="N71" s="28" t="str">
        <f t="shared" si="28"/>
        <v/>
      </c>
      <c r="O71" s="29" t="str">
        <f t="shared" si="29"/>
        <v/>
      </c>
      <c r="P71" s="28" t="str">
        <f t="shared" si="30"/>
        <v/>
      </c>
      <c r="Q71" s="29" t="str">
        <f t="shared" si="31"/>
        <v/>
      </c>
      <c r="R71" s="28" t="str">
        <f t="shared" si="32"/>
        <v/>
      </c>
      <c r="S71" s="29" t="str">
        <f t="shared" si="33"/>
        <v/>
      </c>
      <c r="T71" s="28" t="str">
        <f t="shared" si="34"/>
        <v/>
      </c>
      <c r="U71" s="29" t="str">
        <f t="shared" si="35"/>
        <v/>
      </c>
      <c r="V71" s="28" t="str">
        <f t="shared" si="36"/>
        <v/>
      </c>
      <c r="W71" s="29" t="str">
        <f t="shared" si="37"/>
        <v/>
      </c>
    </row>
    <row r="72" spans="1:23" x14ac:dyDescent="0.25">
      <c r="A72" s="14" t="str">
        <f t="shared" si="22"/>
        <v/>
      </c>
      <c r="B72" s="56" t="str">
        <f t="shared" ca="1" si="23"/>
        <v/>
      </c>
      <c r="C72" s="30" t="str">
        <f t="shared" si="24"/>
        <v/>
      </c>
      <c r="D72" s="10" t="str">
        <f t="shared" si="25"/>
        <v/>
      </c>
      <c r="E72" s="25" t="str">
        <f t="shared" si="38"/>
        <v/>
      </c>
      <c r="F72" s="31" t="str">
        <f t="shared" si="39"/>
        <v/>
      </c>
      <c r="G72" s="31" t="str">
        <f t="shared" si="40"/>
        <v/>
      </c>
      <c r="H72" s="26" t="str">
        <f t="shared" si="41"/>
        <v/>
      </c>
      <c r="I72" s="25" t="str">
        <f t="shared" si="42"/>
        <v/>
      </c>
      <c r="K72" s="27" t="str">
        <f t="shared" si="43"/>
        <v/>
      </c>
      <c r="L72" s="28" t="str">
        <f t="shared" si="26"/>
        <v/>
      </c>
      <c r="M72" s="29" t="str">
        <f t="shared" si="27"/>
        <v/>
      </c>
      <c r="N72" s="28" t="str">
        <f t="shared" si="28"/>
        <v/>
      </c>
      <c r="O72" s="29" t="str">
        <f t="shared" si="29"/>
        <v/>
      </c>
      <c r="P72" s="28" t="str">
        <f t="shared" si="30"/>
        <v/>
      </c>
      <c r="Q72" s="29" t="str">
        <f t="shared" si="31"/>
        <v/>
      </c>
      <c r="R72" s="28" t="str">
        <f t="shared" si="32"/>
        <v/>
      </c>
      <c r="S72" s="29" t="str">
        <f t="shared" si="33"/>
        <v/>
      </c>
      <c r="T72" s="28" t="str">
        <f t="shared" si="34"/>
        <v/>
      </c>
      <c r="U72" s="29" t="str">
        <f t="shared" si="35"/>
        <v/>
      </c>
      <c r="V72" s="28" t="str">
        <f t="shared" si="36"/>
        <v/>
      </c>
      <c r="W72" s="29" t="str">
        <f t="shared" si="37"/>
        <v/>
      </c>
    </row>
    <row r="73" spans="1:23" x14ac:dyDescent="0.25">
      <c r="A73" s="14" t="str">
        <f t="shared" si="22"/>
        <v/>
      </c>
      <c r="B73" s="56" t="str">
        <f t="shared" ca="1" si="23"/>
        <v/>
      </c>
      <c r="C73" s="30" t="str">
        <f t="shared" si="24"/>
        <v/>
      </c>
      <c r="D73" s="10" t="str">
        <f t="shared" si="25"/>
        <v/>
      </c>
      <c r="E73" s="25" t="str">
        <f t="shared" si="38"/>
        <v/>
      </c>
      <c r="F73" s="31" t="str">
        <f t="shared" si="39"/>
        <v/>
      </c>
      <c r="G73" s="31" t="str">
        <f t="shared" si="40"/>
        <v/>
      </c>
      <c r="H73" s="26" t="str">
        <f t="shared" si="41"/>
        <v/>
      </c>
      <c r="I73" s="25" t="str">
        <f t="shared" si="42"/>
        <v/>
      </c>
      <c r="K73" s="27" t="str">
        <f t="shared" si="43"/>
        <v/>
      </c>
      <c r="L73" s="28" t="str">
        <f t="shared" si="26"/>
        <v/>
      </c>
      <c r="M73" s="29" t="str">
        <f t="shared" si="27"/>
        <v/>
      </c>
      <c r="N73" s="28" t="str">
        <f t="shared" si="28"/>
        <v/>
      </c>
      <c r="O73" s="29" t="str">
        <f t="shared" si="29"/>
        <v/>
      </c>
      <c r="P73" s="28" t="str">
        <f t="shared" si="30"/>
        <v/>
      </c>
      <c r="Q73" s="29" t="str">
        <f t="shared" si="31"/>
        <v/>
      </c>
      <c r="R73" s="28" t="str">
        <f t="shared" si="32"/>
        <v/>
      </c>
      <c r="S73" s="29" t="str">
        <f t="shared" si="33"/>
        <v/>
      </c>
      <c r="T73" s="28" t="str">
        <f t="shared" si="34"/>
        <v/>
      </c>
      <c r="U73" s="29" t="str">
        <f t="shared" si="35"/>
        <v/>
      </c>
      <c r="V73" s="28" t="str">
        <f t="shared" si="36"/>
        <v/>
      </c>
      <c r="W73" s="29" t="str">
        <f t="shared" si="37"/>
        <v/>
      </c>
    </row>
    <row r="74" spans="1:23" x14ac:dyDescent="0.25">
      <c r="A74" s="14" t="str">
        <f t="shared" si="22"/>
        <v/>
      </c>
      <c r="B74" s="56" t="str">
        <f t="shared" ca="1" si="23"/>
        <v/>
      </c>
      <c r="C74" s="30" t="str">
        <f t="shared" si="24"/>
        <v/>
      </c>
      <c r="D74" s="10" t="str">
        <f t="shared" si="25"/>
        <v/>
      </c>
      <c r="E74" s="25" t="str">
        <f t="shared" si="38"/>
        <v/>
      </c>
      <c r="F74" s="31" t="str">
        <f t="shared" si="39"/>
        <v/>
      </c>
      <c r="G74" s="31" t="str">
        <f t="shared" si="40"/>
        <v/>
      </c>
      <c r="H74" s="26" t="str">
        <f t="shared" si="41"/>
        <v/>
      </c>
      <c r="I74" s="25" t="str">
        <f t="shared" si="42"/>
        <v/>
      </c>
      <c r="K74" s="27" t="str">
        <f t="shared" si="43"/>
        <v/>
      </c>
      <c r="L74" s="28" t="str">
        <f t="shared" si="26"/>
        <v/>
      </c>
      <c r="M74" s="29" t="str">
        <f t="shared" si="27"/>
        <v/>
      </c>
      <c r="N74" s="28" t="str">
        <f t="shared" si="28"/>
        <v/>
      </c>
      <c r="O74" s="29" t="str">
        <f t="shared" si="29"/>
        <v/>
      </c>
      <c r="P74" s="28" t="str">
        <f t="shared" si="30"/>
        <v/>
      </c>
      <c r="Q74" s="29" t="str">
        <f t="shared" si="31"/>
        <v/>
      </c>
      <c r="R74" s="28" t="str">
        <f t="shared" si="32"/>
        <v/>
      </c>
      <c r="S74" s="29" t="str">
        <f t="shared" si="33"/>
        <v/>
      </c>
      <c r="T74" s="28" t="str">
        <f t="shared" si="34"/>
        <v/>
      </c>
      <c r="U74" s="29" t="str">
        <f t="shared" si="35"/>
        <v/>
      </c>
      <c r="V74" s="28" t="str">
        <f t="shared" si="36"/>
        <v/>
      </c>
      <c r="W74" s="29" t="str">
        <f t="shared" si="37"/>
        <v/>
      </c>
    </row>
    <row r="75" spans="1:23" x14ac:dyDescent="0.25">
      <c r="A75" s="14" t="str">
        <f t="shared" si="22"/>
        <v/>
      </c>
      <c r="B75" s="56" t="str">
        <f t="shared" ca="1" si="23"/>
        <v/>
      </c>
      <c r="C75" s="30" t="str">
        <f t="shared" si="24"/>
        <v/>
      </c>
      <c r="D75" s="10" t="str">
        <f t="shared" si="25"/>
        <v/>
      </c>
      <c r="E75" s="25" t="str">
        <f t="shared" si="38"/>
        <v/>
      </c>
      <c r="F75" s="31" t="str">
        <f t="shared" si="39"/>
        <v/>
      </c>
      <c r="G75" s="31" t="str">
        <f t="shared" si="40"/>
        <v/>
      </c>
      <c r="H75" s="26" t="str">
        <f t="shared" si="41"/>
        <v/>
      </c>
      <c r="I75" s="25" t="str">
        <f t="shared" si="42"/>
        <v/>
      </c>
      <c r="K75" s="27" t="str">
        <f t="shared" si="43"/>
        <v/>
      </c>
      <c r="L75" s="28" t="str">
        <f t="shared" si="26"/>
        <v/>
      </c>
      <c r="M75" s="29" t="str">
        <f t="shared" si="27"/>
        <v/>
      </c>
      <c r="N75" s="28" t="str">
        <f t="shared" si="28"/>
        <v/>
      </c>
      <c r="O75" s="29" t="str">
        <f t="shared" si="29"/>
        <v/>
      </c>
      <c r="P75" s="28" t="str">
        <f t="shared" si="30"/>
        <v/>
      </c>
      <c r="Q75" s="29" t="str">
        <f t="shared" si="31"/>
        <v/>
      </c>
      <c r="R75" s="28" t="str">
        <f t="shared" si="32"/>
        <v/>
      </c>
      <c r="S75" s="29" t="str">
        <f t="shared" si="33"/>
        <v/>
      </c>
      <c r="T75" s="28" t="str">
        <f t="shared" si="34"/>
        <v/>
      </c>
      <c r="U75" s="29" t="str">
        <f t="shared" si="35"/>
        <v/>
      </c>
      <c r="V75" s="28" t="str">
        <f t="shared" si="36"/>
        <v/>
      </c>
      <c r="W75" s="29" t="str">
        <f t="shared" si="37"/>
        <v/>
      </c>
    </row>
    <row r="76" spans="1:23" x14ac:dyDescent="0.25">
      <c r="A76" s="14" t="str">
        <f t="shared" si="22"/>
        <v/>
      </c>
      <c r="B76" s="56" t="str">
        <f t="shared" ca="1" si="23"/>
        <v/>
      </c>
      <c r="C76" s="30" t="str">
        <f t="shared" si="24"/>
        <v/>
      </c>
      <c r="D76" s="10" t="str">
        <f t="shared" si="25"/>
        <v/>
      </c>
      <c r="E76" s="25" t="str">
        <f t="shared" si="38"/>
        <v/>
      </c>
      <c r="F76" s="31" t="str">
        <f t="shared" si="39"/>
        <v/>
      </c>
      <c r="G76" s="31" t="str">
        <f t="shared" si="40"/>
        <v/>
      </c>
      <c r="H76" s="26" t="str">
        <f t="shared" si="41"/>
        <v/>
      </c>
      <c r="I76" s="25" t="str">
        <f t="shared" si="42"/>
        <v/>
      </c>
      <c r="K76" s="27" t="str">
        <f t="shared" si="43"/>
        <v/>
      </c>
      <c r="L76" s="28" t="str">
        <f t="shared" si="26"/>
        <v/>
      </c>
      <c r="M76" s="29" t="str">
        <f t="shared" si="27"/>
        <v/>
      </c>
      <c r="N76" s="28" t="str">
        <f t="shared" si="28"/>
        <v/>
      </c>
      <c r="O76" s="29" t="str">
        <f t="shared" si="29"/>
        <v/>
      </c>
      <c r="P76" s="28" t="str">
        <f t="shared" si="30"/>
        <v/>
      </c>
      <c r="Q76" s="29" t="str">
        <f t="shared" si="31"/>
        <v/>
      </c>
      <c r="R76" s="28" t="str">
        <f t="shared" si="32"/>
        <v/>
      </c>
      <c r="S76" s="29" t="str">
        <f t="shared" si="33"/>
        <v/>
      </c>
      <c r="T76" s="28" t="str">
        <f t="shared" si="34"/>
        <v/>
      </c>
      <c r="U76" s="29" t="str">
        <f t="shared" si="35"/>
        <v/>
      </c>
      <c r="V76" s="28" t="str">
        <f t="shared" si="36"/>
        <v/>
      </c>
      <c r="W76" s="29" t="str">
        <f t="shared" si="37"/>
        <v/>
      </c>
    </row>
    <row r="77" spans="1:23" x14ac:dyDescent="0.25">
      <c r="A77" s="14" t="str">
        <f t="shared" si="22"/>
        <v/>
      </c>
      <c r="B77" s="56" t="str">
        <f t="shared" ca="1" si="23"/>
        <v/>
      </c>
      <c r="C77" s="30" t="str">
        <f t="shared" si="24"/>
        <v/>
      </c>
      <c r="D77" s="10" t="str">
        <f t="shared" si="25"/>
        <v/>
      </c>
      <c r="E77" s="25" t="str">
        <f t="shared" si="38"/>
        <v/>
      </c>
      <c r="F77" s="31" t="str">
        <f t="shared" si="39"/>
        <v/>
      </c>
      <c r="G77" s="31" t="str">
        <f t="shared" si="40"/>
        <v/>
      </c>
      <c r="H77" s="26" t="str">
        <f t="shared" si="41"/>
        <v/>
      </c>
      <c r="I77" s="25" t="str">
        <f t="shared" si="42"/>
        <v/>
      </c>
      <c r="K77" s="27" t="str">
        <f t="shared" si="43"/>
        <v/>
      </c>
      <c r="L77" s="28" t="str">
        <f t="shared" si="26"/>
        <v/>
      </c>
      <c r="M77" s="29" t="str">
        <f t="shared" si="27"/>
        <v/>
      </c>
      <c r="N77" s="28" t="str">
        <f t="shared" si="28"/>
        <v/>
      </c>
      <c r="O77" s="29" t="str">
        <f t="shared" si="29"/>
        <v/>
      </c>
      <c r="P77" s="28" t="str">
        <f t="shared" si="30"/>
        <v/>
      </c>
      <c r="Q77" s="29" t="str">
        <f t="shared" si="31"/>
        <v/>
      </c>
      <c r="R77" s="28" t="str">
        <f t="shared" si="32"/>
        <v/>
      </c>
      <c r="S77" s="29" t="str">
        <f t="shared" si="33"/>
        <v/>
      </c>
      <c r="T77" s="28" t="str">
        <f t="shared" si="34"/>
        <v/>
      </c>
      <c r="U77" s="29" t="str">
        <f t="shared" si="35"/>
        <v/>
      </c>
      <c r="V77" s="28" t="str">
        <f t="shared" si="36"/>
        <v/>
      </c>
      <c r="W77" s="29" t="str">
        <f t="shared" si="37"/>
        <v/>
      </c>
    </row>
    <row r="78" spans="1:23" x14ac:dyDescent="0.25">
      <c r="A78" s="14" t="str">
        <f t="shared" si="22"/>
        <v/>
      </c>
      <c r="B78" s="56" t="str">
        <f t="shared" ca="1" si="23"/>
        <v/>
      </c>
      <c r="C78" s="30" t="str">
        <f t="shared" si="24"/>
        <v/>
      </c>
      <c r="D78" s="10" t="str">
        <f t="shared" si="25"/>
        <v/>
      </c>
      <c r="E78" s="25" t="str">
        <f t="shared" si="38"/>
        <v/>
      </c>
      <c r="F78" s="31" t="str">
        <f t="shared" si="39"/>
        <v/>
      </c>
      <c r="G78" s="31" t="str">
        <f t="shared" si="40"/>
        <v/>
      </c>
      <c r="H78" s="26" t="str">
        <f t="shared" si="41"/>
        <v/>
      </c>
      <c r="I78" s="25" t="str">
        <f t="shared" si="42"/>
        <v/>
      </c>
      <c r="K78" s="27" t="str">
        <f t="shared" si="43"/>
        <v/>
      </c>
      <c r="L78" s="28" t="str">
        <f t="shared" si="26"/>
        <v/>
      </c>
      <c r="M78" s="29" t="str">
        <f t="shared" si="27"/>
        <v/>
      </c>
      <c r="N78" s="28" t="str">
        <f t="shared" si="28"/>
        <v/>
      </c>
      <c r="O78" s="29" t="str">
        <f t="shared" si="29"/>
        <v/>
      </c>
      <c r="P78" s="28" t="str">
        <f t="shared" si="30"/>
        <v/>
      </c>
      <c r="Q78" s="29" t="str">
        <f t="shared" si="31"/>
        <v/>
      </c>
      <c r="R78" s="28" t="str">
        <f t="shared" si="32"/>
        <v/>
      </c>
      <c r="S78" s="29" t="str">
        <f t="shared" si="33"/>
        <v/>
      </c>
      <c r="T78" s="28" t="str">
        <f t="shared" si="34"/>
        <v/>
      </c>
      <c r="U78" s="29" t="str">
        <f t="shared" si="35"/>
        <v/>
      </c>
      <c r="V78" s="28" t="str">
        <f t="shared" si="36"/>
        <v/>
      </c>
      <c r="W78" s="29" t="str">
        <f t="shared" si="37"/>
        <v/>
      </c>
    </row>
    <row r="79" spans="1:23" x14ac:dyDescent="0.25">
      <c r="A79" s="14" t="str">
        <f t="shared" si="22"/>
        <v/>
      </c>
      <c r="B79" s="56" t="str">
        <f t="shared" ca="1" si="23"/>
        <v/>
      </c>
      <c r="C79" s="30" t="str">
        <f t="shared" si="24"/>
        <v/>
      </c>
      <c r="D79" s="10" t="str">
        <f t="shared" si="25"/>
        <v/>
      </c>
      <c r="E79" s="25" t="str">
        <f t="shared" si="38"/>
        <v/>
      </c>
      <c r="F79" s="31" t="str">
        <f t="shared" si="39"/>
        <v/>
      </c>
      <c r="G79" s="31" t="str">
        <f t="shared" si="40"/>
        <v/>
      </c>
      <c r="H79" s="26" t="str">
        <f t="shared" si="41"/>
        <v/>
      </c>
      <c r="I79" s="25" t="str">
        <f t="shared" si="42"/>
        <v/>
      </c>
      <c r="K79" s="27" t="str">
        <f t="shared" si="43"/>
        <v/>
      </c>
      <c r="L79" s="28" t="str">
        <f t="shared" si="26"/>
        <v/>
      </c>
      <c r="M79" s="29" t="str">
        <f t="shared" si="27"/>
        <v/>
      </c>
      <c r="N79" s="28" t="str">
        <f t="shared" si="28"/>
        <v/>
      </c>
      <c r="O79" s="29" t="str">
        <f t="shared" si="29"/>
        <v/>
      </c>
      <c r="P79" s="28" t="str">
        <f t="shared" si="30"/>
        <v/>
      </c>
      <c r="Q79" s="29" t="str">
        <f t="shared" si="31"/>
        <v/>
      </c>
      <c r="R79" s="28" t="str">
        <f t="shared" si="32"/>
        <v/>
      </c>
      <c r="S79" s="29" t="str">
        <f t="shared" si="33"/>
        <v/>
      </c>
      <c r="T79" s="28" t="str">
        <f t="shared" si="34"/>
        <v/>
      </c>
      <c r="U79" s="29" t="str">
        <f t="shared" si="35"/>
        <v/>
      </c>
      <c r="V79" s="28" t="str">
        <f t="shared" si="36"/>
        <v/>
      </c>
      <c r="W79" s="29" t="str">
        <f t="shared" si="37"/>
        <v/>
      </c>
    </row>
    <row r="80" spans="1:23" x14ac:dyDescent="0.25">
      <c r="A80" s="14" t="str">
        <f t="shared" si="22"/>
        <v/>
      </c>
      <c r="B80" s="56" t="str">
        <f t="shared" ca="1" si="23"/>
        <v/>
      </c>
      <c r="C80" s="30" t="str">
        <f t="shared" si="24"/>
        <v/>
      </c>
      <c r="D80" s="10" t="str">
        <f t="shared" si="25"/>
        <v/>
      </c>
      <c r="E80" s="25" t="str">
        <f t="shared" si="38"/>
        <v/>
      </c>
      <c r="F80" s="31" t="str">
        <f t="shared" si="39"/>
        <v/>
      </c>
      <c r="G80" s="31" t="str">
        <f t="shared" si="40"/>
        <v/>
      </c>
      <c r="H80" s="26" t="str">
        <f t="shared" si="41"/>
        <v/>
      </c>
      <c r="I80" s="25" t="str">
        <f t="shared" si="42"/>
        <v/>
      </c>
      <c r="K80" s="27" t="str">
        <f t="shared" si="43"/>
        <v/>
      </c>
      <c r="L80" s="28" t="str">
        <f t="shared" si="26"/>
        <v/>
      </c>
      <c r="M80" s="29" t="str">
        <f t="shared" si="27"/>
        <v/>
      </c>
      <c r="N80" s="28" t="str">
        <f t="shared" si="28"/>
        <v/>
      </c>
      <c r="O80" s="29" t="str">
        <f t="shared" si="29"/>
        <v/>
      </c>
      <c r="P80" s="28" t="str">
        <f t="shared" si="30"/>
        <v/>
      </c>
      <c r="Q80" s="29" t="str">
        <f t="shared" si="31"/>
        <v/>
      </c>
      <c r="R80" s="28" t="str">
        <f t="shared" si="32"/>
        <v/>
      </c>
      <c r="S80" s="29" t="str">
        <f t="shared" si="33"/>
        <v/>
      </c>
      <c r="T80" s="28" t="str">
        <f t="shared" si="34"/>
        <v/>
      </c>
      <c r="U80" s="29" t="str">
        <f t="shared" si="35"/>
        <v/>
      </c>
      <c r="V80" s="28" t="str">
        <f t="shared" si="36"/>
        <v/>
      </c>
      <c r="W80" s="29" t="str">
        <f t="shared" si="37"/>
        <v/>
      </c>
    </row>
    <row r="81" spans="1:23" x14ac:dyDescent="0.25">
      <c r="A81" s="14" t="str">
        <f t="shared" si="22"/>
        <v/>
      </c>
      <c r="B81" s="56" t="str">
        <f t="shared" ca="1" si="23"/>
        <v/>
      </c>
      <c r="C81" s="30" t="str">
        <f t="shared" si="24"/>
        <v/>
      </c>
      <c r="D81" s="10" t="str">
        <f t="shared" si="25"/>
        <v/>
      </c>
      <c r="E81" s="25" t="str">
        <f t="shared" si="38"/>
        <v/>
      </c>
      <c r="F81" s="31" t="str">
        <f t="shared" si="39"/>
        <v/>
      </c>
      <c r="G81" s="31" t="str">
        <f t="shared" si="40"/>
        <v/>
      </c>
      <c r="H81" s="26" t="str">
        <f t="shared" si="41"/>
        <v/>
      </c>
      <c r="I81" s="25" t="str">
        <f t="shared" si="42"/>
        <v/>
      </c>
      <c r="K81" s="27" t="str">
        <f t="shared" si="43"/>
        <v/>
      </c>
      <c r="L81" s="28" t="str">
        <f t="shared" si="26"/>
        <v/>
      </c>
      <c r="M81" s="29" t="str">
        <f t="shared" si="27"/>
        <v/>
      </c>
      <c r="N81" s="28" t="str">
        <f t="shared" si="28"/>
        <v/>
      </c>
      <c r="O81" s="29" t="str">
        <f t="shared" si="29"/>
        <v/>
      </c>
      <c r="P81" s="28" t="str">
        <f t="shared" si="30"/>
        <v/>
      </c>
      <c r="Q81" s="29" t="str">
        <f t="shared" si="31"/>
        <v/>
      </c>
      <c r="R81" s="28" t="str">
        <f t="shared" si="32"/>
        <v/>
      </c>
      <c r="S81" s="29" t="str">
        <f t="shared" si="33"/>
        <v/>
      </c>
      <c r="T81" s="28" t="str">
        <f t="shared" si="34"/>
        <v/>
      </c>
      <c r="U81" s="29" t="str">
        <f t="shared" si="35"/>
        <v/>
      </c>
      <c r="V81" s="28" t="str">
        <f t="shared" si="36"/>
        <v/>
      </c>
      <c r="W81" s="29" t="str">
        <f t="shared" si="37"/>
        <v/>
      </c>
    </row>
    <row r="82" spans="1:23" x14ac:dyDescent="0.25">
      <c r="A82" s="14" t="str">
        <f t="shared" si="22"/>
        <v/>
      </c>
      <c r="B82" s="56" t="str">
        <f t="shared" ca="1" si="23"/>
        <v/>
      </c>
      <c r="C82" s="30" t="str">
        <f t="shared" si="24"/>
        <v/>
      </c>
      <c r="D82" s="10" t="str">
        <f t="shared" si="25"/>
        <v/>
      </c>
      <c r="E82" s="25" t="str">
        <f t="shared" si="38"/>
        <v/>
      </c>
      <c r="F82" s="31" t="str">
        <f t="shared" si="39"/>
        <v/>
      </c>
      <c r="G82" s="31" t="str">
        <f t="shared" si="40"/>
        <v/>
      </c>
      <c r="H82" s="26" t="str">
        <f t="shared" si="41"/>
        <v/>
      </c>
      <c r="I82" s="25" t="str">
        <f t="shared" si="42"/>
        <v/>
      </c>
      <c r="K82" s="27" t="str">
        <f t="shared" si="43"/>
        <v/>
      </c>
      <c r="L82" s="28" t="str">
        <f t="shared" si="26"/>
        <v/>
      </c>
      <c r="M82" s="29" t="str">
        <f t="shared" si="27"/>
        <v/>
      </c>
      <c r="N82" s="28" t="str">
        <f t="shared" si="28"/>
        <v/>
      </c>
      <c r="O82" s="29" t="str">
        <f t="shared" si="29"/>
        <v/>
      </c>
      <c r="P82" s="28" t="str">
        <f t="shared" si="30"/>
        <v/>
      </c>
      <c r="Q82" s="29" t="str">
        <f t="shared" si="31"/>
        <v/>
      </c>
      <c r="R82" s="28" t="str">
        <f t="shared" si="32"/>
        <v/>
      </c>
      <c r="S82" s="29" t="str">
        <f t="shared" si="33"/>
        <v/>
      </c>
      <c r="T82" s="28" t="str">
        <f t="shared" si="34"/>
        <v/>
      </c>
      <c r="U82" s="29" t="str">
        <f t="shared" si="35"/>
        <v/>
      </c>
      <c r="V82" s="28" t="str">
        <f t="shared" si="36"/>
        <v/>
      </c>
      <c r="W82" s="29" t="str">
        <f t="shared" si="37"/>
        <v/>
      </c>
    </row>
    <row r="83" spans="1:23" x14ac:dyDescent="0.25">
      <c r="A83" s="14" t="str">
        <f t="shared" si="22"/>
        <v/>
      </c>
      <c r="B83" s="56" t="str">
        <f t="shared" ca="1" si="23"/>
        <v/>
      </c>
      <c r="C83" s="30" t="str">
        <f t="shared" si="24"/>
        <v/>
      </c>
      <c r="D83" s="10" t="str">
        <f t="shared" si="25"/>
        <v/>
      </c>
      <c r="E83" s="25" t="str">
        <f t="shared" si="38"/>
        <v/>
      </c>
      <c r="F83" s="31" t="str">
        <f t="shared" si="39"/>
        <v/>
      </c>
      <c r="G83" s="31" t="str">
        <f t="shared" si="40"/>
        <v/>
      </c>
      <c r="H83" s="26" t="str">
        <f t="shared" si="41"/>
        <v/>
      </c>
      <c r="I83" s="25" t="str">
        <f t="shared" si="42"/>
        <v/>
      </c>
      <c r="K83" s="27" t="str">
        <f t="shared" si="43"/>
        <v/>
      </c>
      <c r="L83" s="28" t="str">
        <f t="shared" si="26"/>
        <v/>
      </c>
      <c r="M83" s="29" t="str">
        <f t="shared" si="27"/>
        <v/>
      </c>
      <c r="N83" s="28" t="str">
        <f t="shared" si="28"/>
        <v/>
      </c>
      <c r="O83" s="29" t="str">
        <f t="shared" si="29"/>
        <v/>
      </c>
      <c r="P83" s="28" t="str">
        <f t="shared" si="30"/>
        <v/>
      </c>
      <c r="Q83" s="29" t="str">
        <f t="shared" si="31"/>
        <v/>
      </c>
      <c r="R83" s="28" t="str">
        <f t="shared" si="32"/>
        <v/>
      </c>
      <c r="S83" s="29" t="str">
        <f t="shared" si="33"/>
        <v/>
      </c>
      <c r="T83" s="28" t="str">
        <f t="shared" si="34"/>
        <v/>
      </c>
      <c r="U83" s="29" t="str">
        <f t="shared" si="35"/>
        <v/>
      </c>
      <c r="V83" s="28" t="str">
        <f t="shared" si="36"/>
        <v/>
      </c>
      <c r="W83" s="29" t="str">
        <f t="shared" si="37"/>
        <v/>
      </c>
    </row>
    <row r="84" spans="1:23" x14ac:dyDescent="0.25">
      <c r="A84" s="14" t="str">
        <f t="shared" si="22"/>
        <v/>
      </c>
      <c r="B84" s="56" t="str">
        <f t="shared" ca="1" si="23"/>
        <v/>
      </c>
      <c r="C84" s="30" t="str">
        <f t="shared" si="24"/>
        <v/>
      </c>
      <c r="D84" s="10" t="str">
        <f t="shared" si="25"/>
        <v/>
      </c>
      <c r="E84" s="25" t="str">
        <f t="shared" si="38"/>
        <v/>
      </c>
      <c r="F84" s="31" t="str">
        <f t="shared" si="39"/>
        <v/>
      </c>
      <c r="G84" s="31" t="str">
        <f t="shared" si="40"/>
        <v/>
      </c>
      <c r="H84" s="26" t="str">
        <f t="shared" si="41"/>
        <v/>
      </c>
      <c r="I84" s="25" t="str">
        <f t="shared" si="42"/>
        <v/>
      </c>
      <c r="K84" s="27" t="str">
        <f t="shared" si="43"/>
        <v/>
      </c>
      <c r="L84" s="28" t="str">
        <f t="shared" si="26"/>
        <v/>
      </c>
      <c r="M84" s="29" t="str">
        <f t="shared" si="27"/>
        <v/>
      </c>
      <c r="N84" s="28" t="str">
        <f t="shared" si="28"/>
        <v/>
      </c>
      <c r="O84" s="29" t="str">
        <f t="shared" si="29"/>
        <v/>
      </c>
      <c r="P84" s="28" t="str">
        <f t="shared" si="30"/>
        <v/>
      </c>
      <c r="Q84" s="29" t="str">
        <f t="shared" si="31"/>
        <v/>
      </c>
      <c r="R84" s="28" t="str">
        <f t="shared" si="32"/>
        <v/>
      </c>
      <c r="S84" s="29" t="str">
        <f t="shared" si="33"/>
        <v/>
      </c>
      <c r="T84" s="28" t="str">
        <f t="shared" si="34"/>
        <v/>
      </c>
      <c r="U84" s="29" t="str">
        <f t="shared" si="35"/>
        <v/>
      </c>
      <c r="V84" s="28" t="str">
        <f t="shared" si="36"/>
        <v/>
      </c>
      <c r="W84" s="29" t="str">
        <f t="shared" si="37"/>
        <v/>
      </c>
    </row>
    <row r="85" spans="1:23" x14ac:dyDescent="0.25">
      <c r="A85" s="14" t="str">
        <f t="shared" si="22"/>
        <v/>
      </c>
      <c r="B85" s="56" t="str">
        <f t="shared" ca="1" si="23"/>
        <v/>
      </c>
      <c r="C85" s="30" t="str">
        <f t="shared" si="24"/>
        <v/>
      </c>
      <c r="D85" s="10" t="str">
        <f t="shared" si="25"/>
        <v/>
      </c>
      <c r="E85" s="25" t="str">
        <f t="shared" si="38"/>
        <v/>
      </c>
      <c r="F85" s="31" t="str">
        <f t="shared" si="39"/>
        <v/>
      </c>
      <c r="G85" s="31" t="str">
        <f t="shared" si="40"/>
        <v/>
      </c>
      <c r="H85" s="26" t="str">
        <f t="shared" si="41"/>
        <v/>
      </c>
      <c r="I85" s="25" t="str">
        <f t="shared" si="42"/>
        <v/>
      </c>
      <c r="K85" s="27" t="str">
        <f t="shared" si="43"/>
        <v/>
      </c>
      <c r="L85" s="28" t="str">
        <f t="shared" si="26"/>
        <v/>
      </c>
      <c r="M85" s="29" t="str">
        <f t="shared" si="27"/>
        <v/>
      </c>
      <c r="N85" s="28" t="str">
        <f t="shared" si="28"/>
        <v/>
      </c>
      <c r="O85" s="29" t="str">
        <f t="shared" si="29"/>
        <v/>
      </c>
      <c r="P85" s="28" t="str">
        <f t="shared" si="30"/>
        <v/>
      </c>
      <c r="Q85" s="29" t="str">
        <f t="shared" si="31"/>
        <v/>
      </c>
      <c r="R85" s="28" t="str">
        <f t="shared" si="32"/>
        <v/>
      </c>
      <c r="S85" s="29" t="str">
        <f t="shared" si="33"/>
        <v/>
      </c>
      <c r="T85" s="28" t="str">
        <f t="shared" si="34"/>
        <v/>
      </c>
      <c r="U85" s="29" t="str">
        <f t="shared" si="35"/>
        <v/>
      </c>
      <c r="V85" s="28" t="str">
        <f t="shared" si="36"/>
        <v/>
      </c>
      <c r="W85" s="29" t="str">
        <f t="shared" si="37"/>
        <v/>
      </c>
    </row>
    <row r="86" spans="1:23" x14ac:dyDescent="0.25">
      <c r="A86" s="14" t="str">
        <f t="shared" si="22"/>
        <v/>
      </c>
      <c r="B86" s="56" t="str">
        <f t="shared" ca="1" si="23"/>
        <v/>
      </c>
      <c r="C86" s="30" t="str">
        <f t="shared" si="24"/>
        <v/>
      </c>
      <c r="D86" s="10" t="str">
        <f t="shared" si="25"/>
        <v/>
      </c>
      <c r="E86" s="25" t="str">
        <f t="shared" si="38"/>
        <v/>
      </c>
      <c r="F86" s="31" t="str">
        <f t="shared" si="39"/>
        <v/>
      </c>
      <c r="G86" s="31" t="str">
        <f t="shared" si="40"/>
        <v/>
      </c>
      <c r="H86" s="26" t="str">
        <f t="shared" si="41"/>
        <v/>
      </c>
      <c r="I86" s="25" t="str">
        <f t="shared" si="42"/>
        <v/>
      </c>
      <c r="K86" s="27" t="str">
        <f t="shared" si="43"/>
        <v/>
      </c>
      <c r="L86" s="28" t="str">
        <f t="shared" si="26"/>
        <v/>
      </c>
      <c r="M86" s="29" t="str">
        <f t="shared" si="27"/>
        <v/>
      </c>
      <c r="N86" s="28" t="str">
        <f t="shared" si="28"/>
        <v/>
      </c>
      <c r="O86" s="29" t="str">
        <f t="shared" si="29"/>
        <v/>
      </c>
      <c r="P86" s="28" t="str">
        <f t="shared" si="30"/>
        <v/>
      </c>
      <c r="Q86" s="29" t="str">
        <f t="shared" si="31"/>
        <v/>
      </c>
      <c r="R86" s="28" t="str">
        <f t="shared" si="32"/>
        <v/>
      </c>
      <c r="S86" s="29" t="str">
        <f t="shared" si="33"/>
        <v/>
      </c>
      <c r="T86" s="28" t="str">
        <f t="shared" si="34"/>
        <v/>
      </c>
      <c r="U86" s="29" t="str">
        <f t="shared" si="35"/>
        <v/>
      </c>
      <c r="V86" s="28" t="str">
        <f t="shared" si="36"/>
        <v/>
      </c>
      <c r="W86" s="29" t="str">
        <f t="shared" si="37"/>
        <v/>
      </c>
    </row>
    <row r="87" spans="1:23" x14ac:dyDescent="0.25">
      <c r="A87" s="14" t="str">
        <f t="shared" si="22"/>
        <v/>
      </c>
      <c r="B87" s="56" t="str">
        <f t="shared" ca="1" si="23"/>
        <v/>
      </c>
      <c r="C87" s="30" t="str">
        <f t="shared" si="24"/>
        <v/>
      </c>
      <c r="D87" s="10" t="str">
        <f t="shared" si="25"/>
        <v/>
      </c>
      <c r="E87" s="25" t="str">
        <f t="shared" si="38"/>
        <v/>
      </c>
      <c r="F87" s="31" t="str">
        <f t="shared" si="39"/>
        <v/>
      </c>
      <c r="G87" s="31" t="str">
        <f t="shared" si="40"/>
        <v/>
      </c>
      <c r="H87" s="26" t="str">
        <f t="shared" si="41"/>
        <v/>
      </c>
      <c r="I87" s="25" t="str">
        <f t="shared" si="42"/>
        <v/>
      </c>
      <c r="K87" s="27" t="str">
        <f t="shared" si="43"/>
        <v/>
      </c>
      <c r="L87" s="28" t="str">
        <f t="shared" si="26"/>
        <v/>
      </c>
      <c r="M87" s="29" t="str">
        <f t="shared" si="27"/>
        <v/>
      </c>
      <c r="N87" s="28" t="str">
        <f t="shared" si="28"/>
        <v/>
      </c>
      <c r="O87" s="29" t="str">
        <f t="shared" si="29"/>
        <v/>
      </c>
      <c r="P87" s="28" t="str">
        <f t="shared" si="30"/>
        <v/>
      </c>
      <c r="Q87" s="29" t="str">
        <f t="shared" si="31"/>
        <v/>
      </c>
      <c r="R87" s="28" t="str">
        <f t="shared" si="32"/>
        <v/>
      </c>
      <c r="S87" s="29" t="str">
        <f t="shared" si="33"/>
        <v/>
      </c>
      <c r="T87" s="28" t="str">
        <f t="shared" si="34"/>
        <v/>
      </c>
      <c r="U87" s="29" t="str">
        <f t="shared" si="35"/>
        <v/>
      </c>
      <c r="V87" s="28" t="str">
        <f t="shared" si="36"/>
        <v/>
      </c>
      <c r="W87" s="29" t="str">
        <f t="shared" si="37"/>
        <v/>
      </c>
    </row>
    <row r="88" spans="1:23" x14ac:dyDescent="0.25">
      <c r="A88" s="14" t="str">
        <f t="shared" si="22"/>
        <v/>
      </c>
      <c r="B88" s="56" t="str">
        <f t="shared" ca="1" si="23"/>
        <v/>
      </c>
      <c r="C88" s="30" t="str">
        <f t="shared" si="24"/>
        <v/>
      </c>
      <c r="D88" s="10" t="str">
        <f t="shared" si="25"/>
        <v/>
      </c>
      <c r="E88" s="25" t="str">
        <f t="shared" si="38"/>
        <v/>
      </c>
      <c r="F88" s="31" t="str">
        <f t="shared" si="39"/>
        <v/>
      </c>
      <c r="G88" s="31" t="str">
        <f t="shared" si="40"/>
        <v/>
      </c>
      <c r="H88" s="26" t="str">
        <f t="shared" si="41"/>
        <v/>
      </c>
      <c r="I88" s="25" t="str">
        <f t="shared" si="42"/>
        <v/>
      </c>
      <c r="K88" s="27" t="str">
        <f t="shared" si="43"/>
        <v/>
      </c>
      <c r="L88" s="28" t="str">
        <f t="shared" si="26"/>
        <v/>
      </c>
      <c r="M88" s="29" t="str">
        <f t="shared" si="27"/>
        <v/>
      </c>
      <c r="N88" s="28" t="str">
        <f t="shared" si="28"/>
        <v/>
      </c>
      <c r="O88" s="29" t="str">
        <f t="shared" si="29"/>
        <v/>
      </c>
      <c r="P88" s="28" t="str">
        <f t="shared" si="30"/>
        <v/>
      </c>
      <c r="Q88" s="29" t="str">
        <f t="shared" si="31"/>
        <v/>
      </c>
      <c r="R88" s="28" t="str">
        <f t="shared" si="32"/>
        <v/>
      </c>
      <c r="S88" s="29" t="str">
        <f t="shared" si="33"/>
        <v/>
      </c>
      <c r="T88" s="28" t="str">
        <f t="shared" si="34"/>
        <v/>
      </c>
      <c r="U88" s="29" t="str">
        <f t="shared" si="35"/>
        <v/>
      </c>
      <c r="V88" s="28" t="str">
        <f t="shared" si="36"/>
        <v/>
      </c>
      <c r="W88" s="29" t="str">
        <f t="shared" si="37"/>
        <v/>
      </c>
    </row>
    <row r="89" spans="1:23" x14ac:dyDescent="0.25">
      <c r="A89" s="14" t="str">
        <f t="shared" si="22"/>
        <v/>
      </c>
      <c r="B89" s="56" t="str">
        <f t="shared" ca="1" si="23"/>
        <v/>
      </c>
      <c r="C89" s="30" t="str">
        <f t="shared" si="24"/>
        <v/>
      </c>
      <c r="D89" s="10" t="str">
        <f t="shared" si="25"/>
        <v/>
      </c>
      <c r="E89" s="25" t="str">
        <f t="shared" si="38"/>
        <v/>
      </c>
      <c r="F89" s="31" t="str">
        <f t="shared" si="39"/>
        <v/>
      </c>
      <c r="G89" s="31" t="str">
        <f t="shared" si="40"/>
        <v/>
      </c>
      <c r="H89" s="26" t="str">
        <f t="shared" si="41"/>
        <v/>
      </c>
      <c r="I89" s="25" t="str">
        <f t="shared" si="42"/>
        <v/>
      </c>
      <c r="K89" s="27" t="str">
        <f t="shared" si="43"/>
        <v/>
      </c>
      <c r="L89" s="28" t="str">
        <f t="shared" si="26"/>
        <v/>
      </c>
      <c r="M89" s="29" t="str">
        <f t="shared" si="27"/>
        <v/>
      </c>
      <c r="N89" s="28" t="str">
        <f t="shared" si="28"/>
        <v/>
      </c>
      <c r="O89" s="29" t="str">
        <f t="shared" si="29"/>
        <v/>
      </c>
      <c r="P89" s="28" t="str">
        <f t="shared" si="30"/>
        <v/>
      </c>
      <c r="Q89" s="29" t="str">
        <f t="shared" si="31"/>
        <v/>
      </c>
      <c r="R89" s="28" t="str">
        <f t="shared" si="32"/>
        <v/>
      </c>
      <c r="S89" s="29" t="str">
        <f t="shared" si="33"/>
        <v/>
      </c>
      <c r="T89" s="28" t="str">
        <f t="shared" si="34"/>
        <v/>
      </c>
      <c r="U89" s="29" t="str">
        <f t="shared" si="35"/>
        <v/>
      </c>
      <c r="V89" s="28" t="str">
        <f t="shared" si="36"/>
        <v/>
      </c>
      <c r="W89" s="29" t="str">
        <f t="shared" si="37"/>
        <v/>
      </c>
    </row>
    <row r="90" spans="1:23" x14ac:dyDescent="0.25">
      <c r="A90" s="14" t="str">
        <f t="shared" si="22"/>
        <v/>
      </c>
      <c r="B90" s="56" t="str">
        <f t="shared" ca="1" si="23"/>
        <v/>
      </c>
      <c r="C90" s="30" t="str">
        <f t="shared" si="24"/>
        <v/>
      </c>
      <c r="D90" s="10" t="str">
        <f t="shared" si="25"/>
        <v/>
      </c>
      <c r="E90" s="25" t="str">
        <f t="shared" si="38"/>
        <v/>
      </c>
      <c r="F90" s="31" t="str">
        <f t="shared" si="39"/>
        <v/>
      </c>
      <c r="G90" s="31" t="str">
        <f t="shared" si="40"/>
        <v/>
      </c>
      <c r="H90" s="26" t="str">
        <f t="shared" si="41"/>
        <v/>
      </c>
      <c r="I90" s="25" t="str">
        <f t="shared" si="42"/>
        <v/>
      </c>
      <c r="K90" s="27" t="str">
        <f t="shared" si="43"/>
        <v/>
      </c>
      <c r="L90" s="28" t="str">
        <f t="shared" si="26"/>
        <v/>
      </c>
      <c r="M90" s="29" t="str">
        <f t="shared" si="27"/>
        <v/>
      </c>
      <c r="N90" s="28" t="str">
        <f t="shared" si="28"/>
        <v/>
      </c>
      <c r="O90" s="29" t="str">
        <f t="shared" si="29"/>
        <v/>
      </c>
      <c r="P90" s="28" t="str">
        <f t="shared" si="30"/>
        <v/>
      </c>
      <c r="Q90" s="29" t="str">
        <f t="shared" si="31"/>
        <v/>
      </c>
      <c r="R90" s="28" t="str">
        <f t="shared" si="32"/>
        <v/>
      </c>
      <c r="S90" s="29" t="str">
        <f t="shared" si="33"/>
        <v/>
      </c>
      <c r="T90" s="28" t="str">
        <f t="shared" si="34"/>
        <v/>
      </c>
      <c r="U90" s="29" t="str">
        <f t="shared" si="35"/>
        <v/>
      </c>
      <c r="V90" s="28" t="str">
        <f t="shared" si="36"/>
        <v/>
      </c>
      <c r="W90" s="29" t="str">
        <f t="shared" si="37"/>
        <v/>
      </c>
    </row>
    <row r="91" spans="1:23" x14ac:dyDescent="0.25">
      <c r="A91" s="14" t="str">
        <f t="shared" si="22"/>
        <v/>
      </c>
      <c r="B91" s="56" t="str">
        <f t="shared" ca="1" si="23"/>
        <v/>
      </c>
      <c r="C91" s="30" t="str">
        <f t="shared" si="24"/>
        <v/>
      </c>
      <c r="D91" s="10" t="str">
        <f t="shared" si="25"/>
        <v/>
      </c>
      <c r="E91" s="25" t="str">
        <f t="shared" si="38"/>
        <v/>
      </c>
      <c r="F91" s="31" t="str">
        <f t="shared" si="39"/>
        <v/>
      </c>
      <c r="G91" s="31" t="str">
        <f t="shared" si="40"/>
        <v/>
      </c>
      <c r="H91" s="26" t="str">
        <f t="shared" si="41"/>
        <v/>
      </c>
      <c r="I91" s="25" t="str">
        <f t="shared" si="42"/>
        <v/>
      </c>
      <c r="K91" s="27" t="str">
        <f t="shared" si="43"/>
        <v/>
      </c>
      <c r="L91" s="28" t="str">
        <f t="shared" si="26"/>
        <v/>
      </c>
      <c r="M91" s="29" t="str">
        <f t="shared" si="27"/>
        <v/>
      </c>
      <c r="N91" s="28" t="str">
        <f t="shared" si="28"/>
        <v/>
      </c>
      <c r="O91" s="29" t="str">
        <f t="shared" si="29"/>
        <v/>
      </c>
      <c r="P91" s="28" t="str">
        <f t="shared" si="30"/>
        <v/>
      </c>
      <c r="Q91" s="29" t="str">
        <f t="shared" si="31"/>
        <v/>
      </c>
      <c r="R91" s="28" t="str">
        <f t="shared" si="32"/>
        <v/>
      </c>
      <c r="S91" s="29" t="str">
        <f t="shared" si="33"/>
        <v/>
      </c>
      <c r="T91" s="28" t="str">
        <f t="shared" si="34"/>
        <v/>
      </c>
      <c r="U91" s="29" t="str">
        <f t="shared" si="35"/>
        <v/>
      </c>
      <c r="V91" s="28" t="str">
        <f t="shared" si="36"/>
        <v/>
      </c>
      <c r="W91" s="29" t="str">
        <f t="shared" si="37"/>
        <v/>
      </c>
    </row>
    <row r="92" spans="1:23" x14ac:dyDescent="0.25">
      <c r="A92" s="14" t="str">
        <f t="shared" si="22"/>
        <v/>
      </c>
      <c r="B92" s="56" t="str">
        <f t="shared" ca="1" si="23"/>
        <v/>
      </c>
      <c r="C92" s="30" t="str">
        <f t="shared" si="24"/>
        <v/>
      </c>
      <c r="D92" s="10" t="str">
        <f t="shared" si="25"/>
        <v/>
      </c>
      <c r="E92" s="25" t="str">
        <f t="shared" si="38"/>
        <v/>
      </c>
      <c r="F92" s="31" t="str">
        <f t="shared" si="39"/>
        <v/>
      </c>
      <c r="G92" s="31" t="str">
        <f t="shared" si="40"/>
        <v/>
      </c>
      <c r="H92" s="26" t="str">
        <f t="shared" si="41"/>
        <v/>
      </c>
      <c r="I92" s="25" t="str">
        <f t="shared" si="42"/>
        <v/>
      </c>
      <c r="K92" s="27" t="str">
        <f t="shared" si="43"/>
        <v/>
      </c>
      <c r="L92" s="28" t="str">
        <f t="shared" si="26"/>
        <v/>
      </c>
      <c r="M92" s="29" t="str">
        <f t="shared" si="27"/>
        <v/>
      </c>
      <c r="N92" s="28" t="str">
        <f t="shared" si="28"/>
        <v/>
      </c>
      <c r="O92" s="29" t="str">
        <f t="shared" si="29"/>
        <v/>
      </c>
      <c r="P92" s="28" t="str">
        <f t="shared" si="30"/>
        <v/>
      </c>
      <c r="Q92" s="29" t="str">
        <f t="shared" si="31"/>
        <v/>
      </c>
      <c r="R92" s="28" t="str">
        <f t="shared" si="32"/>
        <v/>
      </c>
      <c r="S92" s="29" t="str">
        <f t="shared" si="33"/>
        <v/>
      </c>
      <c r="T92" s="28" t="str">
        <f t="shared" si="34"/>
        <v/>
      </c>
      <c r="U92" s="29" t="str">
        <f t="shared" si="35"/>
        <v/>
      </c>
      <c r="V92" s="28" t="str">
        <f t="shared" si="36"/>
        <v/>
      </c>
      <c r="W92" s="29" t="str">
        <f t="shared" si="37"/>
        <v/>
      </c>
    </row>
    <row r="93" spans="1:23" x14ac:dyDescent="0.25">
      <c r="A93" s="14" t="str">
        <f t="shared" si="22"/>
        <v/>
      </c>
      <c r="B93" s="56" t="str">
        <f t="shared" ca="1" si="23"/>
        <v/>
      </c>
      <c r="C93" s="30" t="str">
        <f t="shared" si="24"/>
        <v/>
      </c>
      <c r="D93" s="10" t="str">
        <f t="shared" si="25"/>
        <v/>
      </c>
      <c r="E93" s="25" t="str">
        <f t="shared" si="38"/>
        <v/>
      </c>
      <c r="F93" s="31" t="str">
        <f t="shared" si="39"/>
        <v/>
      </c>
      <c r="G93" s="31" t="str">
        <f t="shared" si="40"/>
        <v/>
      </c>
      <c r="H93" s="26" t="str">
        <f t="shared" si="41"/>
        <v/>
      </c>
      <c r="I93" s="25" t="str">
        <f t="shared" si="42"/>
        <v/>
      </c>
      <c r="K93" s="27" t="str">
        <f t="shared" si="43"/>
        <v/>
      </c>
      <c r="L93" s="28" t="str">
        <f t="shared" si="26"/>
        <v/>
      </c>
      <c r="M93" s="29" t="str">
        <f t="shared" si="27"/>
        <v/>
      </c>
      <c r="N93" s="28" t="str">
        <f t="shared" si="28"/>
        <v/>
      </c>
      <c r="O93" s="29" t="str">
        <f t="shared" si="29"/>
        <v/>
      </c>
      <c r="P93" s="28" t="str">
        <f t="shared" si="30"/>
        <v/>
      </c>
      <c r="Q93" s="29" t="str">
        <f t="shared" si="31"/>
        <v/>
      </c>
      <c r="R93" s="28" t="str">
        <f t="shared" si="32"/>
        <v/>
      </c>
      <c r="S93" s="29" t="str">
        <f t="shared" si="33"/>
        <v/>
      </c>
      <c r="T93" s="28" t="str">
        <f t="shared" si="34"/>
        <v/>
      </c>
      <c r="U93" s="29" t="str">
        <f t="shared" si="35"/>
        <v/>
      </c>
      <c r="V93" s="28" t="str">
        <f t="shared" si="36"/>
        <v/>
      </c>
      <c r="W93" s="29" t="str">
        <f t="shared" si="37"/>
        <v/>
      </c>
    </row>
    <row r="94" spans="1:23" x14ac:dyDescent="0.25">
      <c r="A94" s="14" t="str">
        <f t="shared" si="22"/>
        <v/>
      </c>
      <c r="B94" s="56" t="str">
        <f t="shared" ca="1" si="23"/>
        <v/>
      </c>
      <c r="C94" s="30" t="str">
        <f t="shared" si="24"/>
        <v/>
      </c>
      <c r="D94" s="10" t="str">
        <f t="shared" si="25"/>
        <v/>
      </c>
      <c r="E94" s="25" t="str">
        <f t="shared" si="38"/>
        <v/>
      </c>
      <c r="F94" s="31" t="str">
        <f t="shared" si="39"/>
        <v/>
      </c>
      <c r="G94" s="31" t="str">
        <f t="shared" si="40"/>
        <v/>
      </c>
      <c r="H94" s="26" t="str">
        <f t="shared" si="41"/>
        <v/>
      </c>
      <c r="I94" s="25" t="str">
        <f t="shared" si="42"/>
        <v/>
      </c>
      <c r="K94" s="27" t="str">
        <f t="shared" si="43"/>
        <v/>
      </c>
      <c r="L94" s="28" t="str">
        <f t="shared" si="26"/>
        <v/>
      </c>
      <c r="M94" s="29" t="str">
        <f t="shared" si="27"/>
        <v/>
      </c>
      <c r="N94" s="28" t="str">
        <f t="shared" si="28"/>
        <v/>
      </c>
      <c r="O94" s="29" t="str">
        <f t="shared" si="29"/>
        <v/>
      </c>
      <c r="P94" s="28" t="str">
        <f t="shared" si="30"/>
        <v/>
      </c>
      <c r="Q94" s="29" t="str">
        <f t="shared" si="31"/>
        <v/>
      </c>
      <c r="R94" s="28" t="str">
        <f t="shared" si="32"/>
        <v/>
      </c>
      <c r="S94" s="29" t="str">
        <f t="shared" si="33"/>
        <v/>
      </c>
      <c r="T94" s="28" t="str">
        <f t="shared" si="34"/>
        <v/>
      </c>
      <c r="U94" s="29" t="str">
        <f t="shared" si="35"/>
        <v/>
      </c>
      <c r="V94" s="28" t="str">
        <f t="shared" si="36"/>
        <v/>
      </c>
      <c r="W94" s="29" t="str">
        <f t="shared" si="37"/>
        <v/>
      </c>
    </row>
    <row r="95" spans="1:23" x14ac:dyDescent="0.25">
      <c r="A95" s="14" t="str">
        <f t="shared" si="22"/>
        <v/>
      </c>
      <c r="B95" s="56" t="str">
        <f t="shared" ca="1" si="23"/>
        <v/>
      </c>
      <c r="C95" s="30" t="str">
        <f t="shared" si="24"/>
        <v/>
      </c>
      <c r="D95" s="10" t="str">
        <f t="shared" si="25"/>
        <v/>
      </c>
      <c r="E95" s="25" t="str">
        <f t="shared" si="38"/>
        <v/>
      </c>
      <c r="F95" s="31" t="str">
        <f t="shared" si="39"/>
        <v/>
      </c>
      <c r="G95" s="31" t="str">
        <f t="shared" si="40"/>
        <v/>
      </c>
      <c r="H95" s="26" t="str">
        <f t="shared" si="41"/>
        <v/>
      </c>
      <c r="I95" s="25" t="str">
        <f t="shared" si="42"/>
        <v/>
      </c>
      <c r="K95" s="27" t="str">
        <f t="shared" si="43"/>
        <v/>
      </c>
      <c r="L95" s="28" t="str">
        <f t="shared" si="26"/>
        <v/>
      </c>
      <c r="M95" s="29" t="str">
        <f t="shared" si="27"/>
        <v/>
      </c>
      <c r="N95" s="28" t="str">
        <f t="shared" si="28"/>
        <v/>
      </c>
      <c r="O95" s="29" t="str">
        <f t="shared" si="29"/>
        <v/>
      </c>
      <c r="P95" s="28" t="str">
        <f t="shared" si="30"/>
        <v/>
      </c>
      <c r="Q95" s="29" t="str">
        <f t="shared" si="31"/>
        <v/>
      </c>
      <c r="R95" s="28" t="str">
        <f t="shared" si="32"/>
        <v/>
      </c>
      <c r="S95" s="29" t="str">
        <f t="shared" si="33"/>
        <v/>
      </c>
      <c r="T95" s="28" t="str">
        <f t="shared" si="34"/>
        <v/>
      </c>
      <c r="U95" s="29" t="str">
        <f t="shared" si="35"/>
        <v/>
      </c>
      <c r="V95" s="28" t="str">
        <f t="shared" si="36"/>
        <v/>
      </c>
      <c r="W95" s="29" t="str">
        <f t="shared" si="37"/>
        <v/>
      </c>
    </row>
    <row r="96" spans="1:23" x14ac:dyDescent="0.25">
      <c r="A96" s="14" t="str">
        <f t="shared" si="22"/>
        <v/>
      </c>
      <c r="B96" s="56" t="str">
        <f t="shared" ca="1" si="23"/>
        <v/>
      </c>
      <c r="C96" s="30" t="str">
        <f t="shared" si="24"/>
        <v/>
      </c>
      <c r="D96" s="10" t="str">
        <f t="shared" si="25"/>
        <v/>
      </c>
      <c r="E96" s="25" t="str">
        <f t="shared" si="38"/>
        <v/>
      </c>
      <c r="F96" s="31" t="str">
        <f t="shared" si="39"/>
        <v/>
      </c>
      <c r="G96" s="31" t="str">
        <f t="shared" si="40"/>
        <v/>
      </c>
      <c r="H96" s="26" t="str">
        <f t="shared" si="41"/>
        <v/>
      </c>
      <c r="I96" s="25" t="str">
        <f t="shared" si="42"/>
        <v/>
      </c>
      <c r="K96" s="27" t="str">
        <f t="shared" si="43"/>
        <v/>
      </c>
      <c r="L96" s="28" t="str">
        <f t="shared" si="26"/>
        <v/>
      </c>
      <c r="M96" s="29" t="str">
        <f t="shared" si="27"/>
        <v/>
      </c>
      <c r="N96" s="28" t="str">
        <f t="shared" si="28"/>
        <v/>
      </c>
      <c r="O96" s="29" t="str">
        <f t="shared" si="29"/>
        <v/>
      </c>
      <c r="P96" s="28" t="str">
        <f t="shared" si="30"/>
        <v/>
      </c>
      <c r="Q96" s="29" t="str">
        <f t="shared" si="31"/>
        <v/>
      </c>
      <c r="R96" s="28" t="str">
        <f t="shared" si="32"/>
        <v/>
      </c>
      <c r="S96" s="29" t="str">
        <f t="shared" si="33"/>
        <v/>
      </c>
      <c r="T96" s="28" t="str">
        <f t="shared" si="34"/>
        <v/>
      </c>
      <c r="U96" s="29" t="str">
        <f t="shared" si="35"/>
        <v/>
      </c>
      <c r="V96" s="28" t="str">
        <f t="shared" si="36"/>
        <v/>
      </c>
      <c r="W96" s="29" t="str">
        <f t="shared" si="37"/>
        <v/>
      </c>
    </row>
    <row r="97" spans="1:23" x14ac:dyDescent="0.25">
      <c r="A97" s="14" t="str">
        <f t="shared" si="22"/>
        <v/>
      </c>
      <c r="B97" s="56" t="str">
        <f t="shared" ca="1" si="23"/>
        <v/>
      </c>
      <c r="C97" s="30" t="str">
        <f t="shared" si="24"/>
        <v/>
      </c>
      <c r="D97" s="10" t="str">
        <f t="shared" si="25"/>
        <v/>
      </c>
      <c r="E97" s="25" t="str">
        <f t="shared" si="38"/>
        <v/>
      </c>
      <c r="F97" s="31" t="str">
        <f t="shared" si="39"/>
        <v/>
      </c>
      <c r="G97" s="31" t="str">
        <f t="shared" si="40"/>
        <v/>
      </c>
      <c r="H97" s="26" t="str">
        <f t="shared" si="41"/>
        <v/>
      </c>
      <c r="I97" s="25" t="str">
        <f t="shared" si="42"/>
        <v/>
      </c>
      <c r="K97" s="27" t="str">
        <f t="shared" si="43"/>
        <v/>
      </c>
      <c r="L97" s="28" t="str">
        <f t="shared" si="26"/>
        <v/>
      </c>
      <c r="M97" s="29" t="str">
        <f t="shared" si="27"/>
        <v/>
      </c>
      <c r="N97" s="28" t="str">
        <f t="shared" si="28"/>
        <v/>
      </c>
      <c r="O97" s="29" t="str">
        <f t="shared" si="29"/>
        <v/>
      </c>
      <c r="P97" s="28" t="str">
        <f t="shared" si="30"/>
        <v/>
      </c>
      <c r="Q97" s="29" t="str">
        <f t="shared" si="31"/>
        <v/>
      </c>
      <c r="R97" s="28" t="str">
        <f t="shared" si="32"/>
        <v/>
      </c>
      <c r="S97" s="29" t="str">
        <f t="shared" si="33"/>
        <v/>
      </c>
      <c r="T97" s="28" t="str">
        <f t="shared" si="34"/>
        <v/>
      </c>
      <c r="U97" s="29" t="str">
        <f t="shared" si="35"/>
        <v/>
      </c>
      <c r="V97" s="28" t="str">
        <f t="shared" si="36"/>
        <v/>
      </c>
      <c r="W97" s="29" t="str">
        <f t="shared" si="37"/>
        <v/>
      </c>
    </row>
    <row r="98" spans="1:23" x14ac:dyDescent="0.25">
      <c r="A98" s="14" t="str">
        <f t="shared" si="22"/>
        <v/>
      </c>
      <c r="B98" s="56" t="str">
        <f t="shared" ca="1" si="23"/>
        <v/>
      </c>
      <c r="C98" s="30" t="str">
        <f t="shared" si="24"/>
        <v/>
      </c>
      <c r="D98" s="10" t="str">
        <f t="shared" si="25"/>
        <v/>
      </c>
      <c r="E98" s="25" t="str">
        <f t="shared" si="38"/>
        <v/>
      </c>
      <c r="F98" s="31" t="str">
        <f t="shared" si="39"/>
        <v/>
      </c>
      <c r="G98" s="31" t="str">
        <f t="shared" si="40"/>
        <v/>
      </c>
      <c r="H98" s="26" t="str">
        <f t="shared" si="41"/>
        <v/>
      </c>
      <c r="I98" s="25" t="str">
        <f t="shared" si="42"/>
        <v/>
      </c>
      <c r="K98" s="27" t="str">
        <f t="shared" si="43"/>
        <v/>
      </c>
      <c r="L98" s="28" t="str">
        <f t="shared" si="26"/>
        <v/>
      </c>
      <c r="M98" s="29" t="str">
        <f t="shared" si="27"/>
        <v/>
      </c>
      <c r="N98" s="28" t="str">
        <f t="shared" si="28"/>
        <v/>
      </c>
      <c r="O98" s="29" t="str">
        <f t="shared" si="29"/>
        <v/>
      </c>
      <c r="P98" s="28" t="str">
        <f t="shared" si="30"/>
        <v/>
      </c>
      <c r="Q98" s="29" t="str">
        <f t="shared" si="31"/>
        <v/>
      </c>
      <c r="R98" s="28" t="str">
        <f t="shared" si="32"/>
        <v/>
      </c>
      <c r="S98" s="29" t="str">
        <f t="shared" si="33"/>
        <v/>
      </c>
      <c r="T98" s="28" t="str">
        <f t="shared" si="34"/>
        <v/>
      </c>
      <c r="U98" s="29" t="str">
        <f t="shared" si="35"/>
        <v/>
      </c>
      <c r="V98" s="28" t="str">
        <f t="shared" si="36"/>
        <v/>
      </c>
      <c r="W98" s="29" t="str">
        <f t="shared" si="37"/>
        <v/>
      </c>
    </row>
    <row r="99" spans="1:23" x14ac:dyDescent="0.25">
      <c r="A99" s="14" t="str">
        <f t="shared" si="22"/>
        <v/>
      </c>
      <c r="B99" s="56" t="str">
        <f t="shared" ca="1" si="23"/>
        <v/>
      </c>
      <c r="C99" s="30" t="str">
        <f t="shared" si="24"/>
        <v/>
      </c>
      <c r="D99" s="10" t="str">
        <f t="shared" si="25"/>
        <v/>
      </c>
      <c r="E99" s="25" t="str">
        <f t="shared" si="38"/>
        <v/>
      </c>
      <c r="F99" s="31" t="str">
        <f t="shared" si="39"/>
        <v/>
      </c>
      <c r="G99" s="31" t="str">
        <f t="shared" si="40"/>
        <v/>
      </c>
      <c r="H99" s="26" t="str">
        <f t="shared" si="41"/>
        <v/>
      </c>
      <c r="I99" s="25" t="str">
        <f t="shared" si="42"/>
        <v/>
      </c>
      <c r="K99" s="27" t="str">
        <f t="shared" si="43"/>
        <v/>
      </c>
      <c r="L99" s="28" t="str">
        <f t="shared" si="26"/>
        <v/>
      </c>
      <c r="M99" s="29" t="str">
        <f t="shared" si="27"/>
        <v/>
      </c>
      <c r="N99" s="28" t="str">
        <f t="shared" si="28"/>
        <v/>
      </c>
      <c r="O99" s="29" t="str">
        <f t="shared" si="29"/>
        <v/>
      </c>
      <c r="P99" s="28" t="str">
        <f t="shared" si="30"/>
        <v/>
      </c>
      <c r="Q99" s="29" t="str">
        <f t="shared" si="31"/>
        <v/>
      </c>
      <c r="R99" s="28" t="str">
        <f t="shared" si="32"/>
        <v/>
      </c>
      <c r="S99" s="29" t="str">
        <f t="shared" si="33"/>
        <v/>
      </c>
      <c r="T99" s="28" t="str">
        <f t="shared" si="34"/>
        <v/>
      </c>
      <c r="U99" s="29" t="str">
        <f t="shared" si="35"/>
        <v/>
      </c>
      <c r="V99" s="28" t="str">
        <f t="shared" si="36"/>
        <v/>
      </c>
      <c r="W99" s="29" t="str">
        <f t="shared" si="37"/>
        <v/>
      </c>
    </row>
    <row r="100" spans="1:23" x14ac:dyDescent="0.25">
      <c r="A100" s="14" t="str">
        <f t="shared" si="22"/>
        <v/>
      </c>
      <c r="B100" s="56" t="str">
        <f t="shared" ca="1" si="23"/>
        <v/>
      </c>
      <c r="C100" s="30" t="str">
        <f t="shared" si="24"/>
        <v/>
      </c>
      <c r="D100" s="10" t="str">
        <f t="shared" si="25"/>
        <v/>
      </c>
      <c r="E100" s="25" t="str">
        <f t="shared" si="38"/>
        <v/>
      </c>
      <c r="F100" s="31" t="str">
        <f t="shared" si="39"/>
        <v/>
      </c>
      <c r="G100" s="31" t="str">
        <f t="shared" si="40"/>
        <v/>
      </c>
      <c r="H100" s="26" t="str">
        <f t="shared" si="41"/>
        <v/>
      </c>
      <c r="I100" s="25" t="str">
        <f t="shared" si="42"/>
        <v/>
      </c>
      <c r="K100" s="27" t="str">
        <f t="shared" si="43"/>
        <v/>
      </c>
      <c r="L100" s="28" t="str">
        <f t="shared" si="26"/>
        <v/>
      </c>
      <c r="M100" s="29" t="str">
        <f t="shared" si="27"/>
        <v/>
      </c>
      <c r="N100" s="28" t="str">
        <f t="shared" si="28"/>
        <v/>
      </c>
      <c r="O100" s="29" t="str">
        <f t="shared" si="29"/>
        <v/>
      </c>
      <c r="P100" s="28" t="str">
        <f t="shared" si="30"/>
        <v/>
      </c>
      <c r="Q100" s="29" t="str">
        <f t="shared" si="31"/>
        <v/>
      </c>
      <c r="R100" s="28" t="str">
        <f t="shared" si="32"/>
        <v/>
      </c>
      <c r="S100" s="29" t="str">
        <f t="shared" si="33"/>
        <v/>
      </c>
      <c r="T100" s="28" t="str">
        <f t="shared" si="34"/>
        <v/>
      </c>
      <c r="U100" s="29" t="str">
        <f t="shared" si="35"/>
        <v/>
      </c>
      <c r="V100" s="28" t="str">
        <f t="shared" si="36"/>
        <v/>
      </c>
      <c r="W100" s="29" t="str">
        <f t="shared" si="37"/>
        <v/>
      </c>
    </row>
    <row r="101" spans="1:23" x14ac:dyDescent="0.25">
      <c r="A101" s="14" t="str">
        <f t="shared" si="22"/>
        <v/>
      </c>
      <c r="B101" s="56" t="str">
        <f t="shared" ca="1" si="23"/>
        <v/>
      </c>
      <c r="C101" s="30" t="str">
        <f t="shared" si="24"/>
        <v/>
      </c>
      <c r="D101" s="10" t="str">
        <f t="shared" si="25"/>
        <v/>
      </c>
      <c r="E101" s="25" t="str">
        <f t="shared" si="38"/>
        <v/>
      </c>
      <c r="F101" s="31" t="str">
        <f t="shared" si="39"/>
        <v/>
      </c>
      <c r="G101" s="31" t="str">
        <f t="shared" si="40"/>
        <v/>
      </c>
      <c r="H101" s="26" t="str">
        <f t="shared" si="41"/>
        <v/>
      </c>
      <c r="I101" s="25" t="str">
        <f t="shared" si="42"/>
        <v/>
      </c>
      <c r="K101" s="27" t="str">
        <f t="shared" si="43"/>
        <v/>
      </c>
      <c r="L101" s="28" t="str">
        <f t="shared" si="26"/>
        <v/>
      </c>
      <c r="M101" s="29" t="str">
        <f t="shared" si="27"/>
        <v/>
      </c>
      <c r="N101" s="28" t="str">
        <f t="shared" si="28"/>
        <v/>
      </c>
      <c r="O101" s="29" t="str">
        <f t="shared" si="29"/>
        <v/>
      </c>
      <c r="P101" s="28" t="str">
        <f t="shared" si="30"/>
        <v/>
      </c>
      <c r="Q101" s="29" t="str">
        <f t="shared" si="31"/>
        <v/>
      </c>
      <c r="R101" s="28" t="str">
        <f t="shared" si="32"/>
        <v/>
      </c>
      <c r="S101" s="29" t="str">
        <f t="shared" si="33"/>
        <v/>
      </c>
      <c r="T101" s="28" t="str">
        <f t="shared" si="34"/>
        <v/>
      </c>
      <c r="U101" s="29" t="str">
        <f t="shared" si="35"/>
        <v/>
      </c>
      <c r="V101" s="28" t="str">
        <f t="shared" si="36"/>
        <v/>
      </c>
      <c r="W101" s="29" t="str">
        <f t="shared" si="37"/>
        <v/>
      </c>
    </row>
    <row r="102" spans="1:23" x14ac:dyDescent="0.25">
      <c r="A102" s="14" t="str">
        <f t="shared" si="22"/>
        <v/>
      </c>
      <c r="B102" s="56" t="str">
        <f t="shared" ca="1" si="23"/>
        <v/>
      </c>
      <c r="C102" s="30" t="str">
        <f t="shared" si="24"/>
        <v/>
      </c>
      <c r="D102" s="10" t="str">
        <f t="shared" si="25"/>
        <v/>
      </c>
      <c r="E102" s="25" t="str">
        <f t="shared" si="38"/>
        <v/>
      </c>
      <c r="F102" s="31" t="str">
        <f t="shared" si="39"/>
        <v/>
      </c>
      <c r="G102" s="31" t="str">
        <f t="shared" si="40"/>
        <v/>
      </c>
      <c r="H102" s="26" t="str">
        <f t="shared" si="41"/>
        <v/>
      </c>
      <c r="I102" s="25" t="str">
        <f t="shared" si="42"/>
        <v/>
      </c>
      <c r="K102" s="27" t="str">
        <f t="shared" si="43"/>
        <v/>
      </c>
      <c r="L102" s="28" t="str">
        <f t="shared" si="26"/>
        <v/>
      </c>
      <c r="M102" s="29" t="str">
        <f t="shared" si="27"/>
        <v/>
      </c>
      <c r="N102" s="28" t="str">
        <f t="shared" si="28"/>
        <v/>
      </c>
      <c r="O102" s="29" t="str">
        <f t="shared" si="29"/>
        <v/>
      </c>
      <c r="P102" s="28" t="str">
        <f t="shared" si="30"/>
        <v/>
      </c>
      <c r="Q102" s="29" t="str">
        <f t="shared" si="31"/>
        <v/>
      </c>
      <c r="R102" s="28" t="str">
        <f t="shared" si="32"/>
        <v/>
      </c>
      <c r="S102" s="29" t="str">
        <f t="shared" si="33"/>
        <v/>
      </c>
      <c r="T102" s="28" t="str">
        <f t="shared" si="34"/>
        <v/>
      </c>
      <c r="U102" s="29" t="str">
        <f t="shared" si="35"/>
        <v/>
      </c>
      <c r="V102" s="28" t="str">
        <f t="shared" si="36"/>
        <v/>
      </c>
      <c r="W102" s="29" t="str">
        <f t="shared" si="37"/>
        <v/>
      </c>
    </row>
    <row r="103" spans="1:23" x14ac:dyDescent="0.25">
      <c r="A103" s="14" t="str">
        <f t="shared" si="22"/>
        <v/>
      </c>
      <c r="B103" s="56" t="str">
        <f t="shared" ca="1" si="23"/>
        <v/>
      </c>
      <c r="C103" s="30" t="str">
        <f t="shared" si="24"/>
        <v/>
      </c>
      <c r="D103" s="10" t="str">
        <f t="shared" si="25"/>
        <v/>
      </c>
      <c r="E103" s="25" t="str">
        <f t="shared" si="38"/>
        <v/>
      </c>
      <c r="F103" s="31" t="str">
        <f t="shared" si="39"/>
        <v/>
      </c>
      <c r="G103" s="31" t="str">
        <f t="shared" si="40"/>
        <v/>
      </c>
      <c r="H103" s="26" t="str">
        <f t="shared" si="41"/>
        <v/>
      </c>
      <c r="I103" s="25" t="str">
        <f t="shared" si="42"/>
        <v/>
      </c>
      <c r="K103" s="27" t="str">
        <f t="shared" si="43"/>
        <v/>
      </c>
      <c r="L103" s="28" t="str">
        <f t="shared" si="26"/>
        <v/>
      </c>
      <c r="M103" s="29" t="str">
        <f t="shared" si="27"/>
        <v/>
      </c>
      <c r="N103" s="28" t="str">
        <f t="shared" si="28"/>
        <v/>
      </c>
      <c r="O103" s="29" t="str">
        <f t="shared" si="29"/>
        <v/>
      </c>
      <c r="P103" s="28" t="str">
        <f t="shared" si="30"/>
        <v/>
      </c>
      <c r="Q103" s="29" t="str">
        <f t="shared" si="31"/>
        <v/>
      </c>
      <c r="R103" s="28" t="str">
        <f t="shared" si="32"/>
        <v/>
      </c>
      <c r="S103" s="29" t="str">
        <f t="shared" si="33"/>
        <v/>
      </c>
      <c r="T103" s="28" t="str">
        <f t="shared" si="34"/>
        <v/>
      </c>
      <c r="U103" s="29" t="str">
        <f t="shared" si="35"/>
        <v/>
      </c>
      <c r="V103" s="28" t="str">
        <f t="shared" si="36"/>
        <v/>
      </c>
      <c r="W103" s="29" t="str">
        <f t="shared" si="37"/>
        <v/>
      </c>
    </row>
    <row r="104" spans="1:23" x14ac:dyDescent="0.25">
      <c r="A104" s="14" t="str">
        <f t="shared" si="22"/>
        <v/>
      </c>
      <c r="B104" s="56" t="str">
        <f t="shared" ca="1" si="23"/>
        <v/>
      </c>
      <c r="C104" s="30" t="str">
        <f t="shared" si="24"/>
        <v/>
      </c>
      <c r="D104" s="10" t="str">
        <f t="shared" si="25"/>
        <v/>
      </c>
      <c r="E104" s="25" t="str">
        <f t="shared" si="38"/>
        <v/>
      </c>
      <c r="F104" s="31" t="str">
        <f t="shared" si="39"/>
        <v/>
      </c>
      <c r="G104" s="31" t="str">
        <f t="shared" si="40"/>
        <v/>
      </c>
      <c r="H104" s="26" t="str">
        <f t="shared" si="41"/>
        <v/>
      </c>
      <c r="I104" s="25" t="str">
        <f t="shared" si="42"/>
        <v/>
      </c>
      <c r="K104" s="27" t="str">
        <f t="shared" si="43"/>
        <v/>
      </c>
      <c r="L104" s="28" t="str">
        <f t="shared" si="26"/>
        <v/>
      </c>
      <c r="M104" s="29" t="str">
        <f t="shared" si="27"/>
        <v/>
      </c>
      <c r="N104" s="28" t="str">
        <f t="shared" si="28"/>
        <v/>
      </c>
      <c r="O104" s="29" t="str">
        <f t="shared" si="29"/>
        <v/>
      </c>
      <c r="P104" s="28" t="str">
        <f t="shared" si="30"/>
        <v/>
      </c>
      <c r="Q104" s="29" t="str">
        <f t="shared" si="31"/>
        <v/>
      </c>
      <c r="R104" s="28" t="str">
        <f t="shared" si="32"/>
        <v/>
      </c>
      <c r="S104" s="29" t="str">
        <f t="shared" si="33"/>
        <v/>
      </c>
      <c r="T104" s="28" t="str">
        <f t="shared" si="34"/>
        <v/>
      </c>
      <c r="U104" s="29" t="str">
        <f t="shared" si="35"/>
        <v/>
      </c>
      <c r="V104" s="28" t="str">
        <f t="shared" si="36"/>
        <v/>
      </c>
      <c r="W104" s="29" t="str">
        <f t="shared" si="37"/>
        <v/>
      </c>
    </row>
    <row r="105" spans="1:23" x14ac:dyDescent="0.25">
      <c r="A105" s="14" t="str">
        <f t="shared" si="22"/>
        <v/>
      </c>
      <c r="B105" s="56" t="str">
        <f t="shared" ca="1" si="23"/>
        <v/>
      </c>
      <c r="C105" s="30" t="str">
        <f t="shared" si="24"/>
        <v/>
      </c>
      <c r="D105" s="10" t="str">
        <f t="shared" si="25"/>
        <v/>
      </c>
      <c r="E105" s="25" t="str">
        <f t="shared" si="38"/>
        <v/>
      </c>
      <c r="F105" s="31" t="str">
        <f t="shared" si="39"/>
        <v/>
      </c>
      <c r="G105" s="31" t="str">
        <f t="shared" si="40"/>
        <v/>
      </c>
      <c r="H105" s="26" t="str">
        <f t="shared" si="41"/>
        <v/>
      </c>
      <c r="I105" s="25" t="str">
        <f t="shared" si="42"/>
        <v/>
      </c>
      <c r="K105" s="27" t="str">
        <f t="shared" si="43"/>
        <v/>
      </c>
      <c r="L105" s="28" t="str">
        <f t="shared" si="26"/>
        <v/>
      </c>
      <c r="M105" s="29" t="str">
        <f t="shared" si="27"/>
        <v/>
      </c>
      <c r="N105" s="28" t="str">
        <f t="shared" si="28"/>
        <v/>
      </c>
      <c r="O105" s="29" t="str">
        <f t="shared" si="29"/>
        <v/>
      </c>
      <c r="P105" s="28" t="str">
        <f t="shared" si="30"/>
        <v/>
      </c>
      <c r="Q105" s="29" t="str">
        <f t="shared" si="31"/>
        <v/>
      </c>
      <c r="R105" s="28" t="str">
        <f t="shared" si="32"/>
        <v/>
      </c>
      <c r="S105" s="29" t="str">
        <f t="shared" si="33"/>
        <v/>
      </c>
      <c r="T105" s="28" t="str">
        <f t="shared" si="34"/>
        <v/>
      </c>
      <c r="U105" s="29" t="str">
        <f t="shared" si="35"/>
        <v/>
      </c>
      <c r="V105" s="28" t="str">
        <f t="shared" si="36"/>
        <v/>
      </c>
      <c r="W105" s="29" t="str">
        <f t="shared" si="37"/>
        <v/>
      </c>
    </row>
    <row r="106" spans="1:23" x14ac:dyDescent="0.25">
      <c r="A106" s="14" t="str">
        <f t="shared" si="22"/>
        <v/>
      </c>
      <c r="B106" s="56" t="str">
        <f t="shared" ca="1" si="23"/>
        <v/>
      </c>
      <c r="C106" s="30" t="str">
        <f t="shared" si="24"/>
        <v/>
      </c>
      <c r="D106" s="10" t="str">
        <f t="shared" si="25"/>
        <v/>
      </c>
      <c r="E106" s="25" t="str">
        <f t="shared" si="38"/>
        <v/>
      </c>
      <c r="F106" s="31" t="str">
        <f t="shared" si="39"/>
        <v/>
      </c>
      <c r="G106" s="31" t="str">
        <f t="shared" si="40"/>
        <v/>
      </c>
      <c r="H106" s="26" t="str">
        <f t="shared" si="41"/>
        <v/>
      </c>
      <c r="I106" s="25" t="str">
        <f t="shared" si="42"/>
        <v/>
      </c>
      <c r="K106" s="27" t="str">
        <f t="shared" si="43"/>
        <v/>
      </c>
      <c r="L106" s="28" t="str">
        <f t="shared" si="26"/>
        <v/>
      </c>
      <c r="M106" s="29" t="str">
        <f t="shared" si="27"/>
        <v/>
      </c>
      <c r="N106" s="28" t="str">
        <f t="shared" si="28"/>
        <v/>
      </c>
      <c r="O106" s="29" t="str">
        <f t="shared" si="29"/>
        <v/>
      </c>
      <c r="P106" s="28" t="str">
        <f t="shared" si="30"/>
        <v/>
      </c>
      <c r="Q106" s="29" t="str">
        <f t="shared" si="31"/>
        <v/>
      </c>
      <c r="R106" s="28" t="str">
        <f t="shared" si="32"/>
        <v/>
      </c>
      <c r="S106" s="29" t="str">
        <f t="shared" si="33"/>
        <v/>
      </c>
      <c r="T106" s="28" t="str">
        <f t="shared" si="34"/>
        <v/>
      </c>
      <c r="U106" s="29" t="str">
        <f t="shared" si="35"/>
        <v/>
      </c>
      <c r="V106" s="28" t="str">
        <f t="shared" si="36"/>
        <v/>
      </c>
      <c r="W106" s="29" t="str">
        <f t="shared" si="37"/>
        <v/>
      </c>
    </row>
    <row r="107" spans="1:23" x14ac:dyDescent="0.25">
      <c r="A107" s="14" t="str">
        <f t="shared" si="22"/>
        <v/>
      </c>
      <c r="B107" s="56" t="str">
        <f t="shared" ca="1" si="23"/>
        <v/>
      </c>
      <c r="C107" s="30" t="str">
        <f t="shared" si="24"/>
        <v/>
      </c>
      <c r="D107" s="10" t="str">
        <f t="shared" si="25"/>
        <v/>
      </c>
      <c r="E107" s="25" t="str">
        <f t="shared" si="38"/>
        <v/>
      </c>
      <c r="F107" s="31" t="str">
        <f t="shared" si="39"/>
        <v/>
      </c>
      <c r="G107" s="31" t="str">
        <f t="shared" si="40"/>
        <v/>
      </c>
      <c r="H107" s="26" t="str">
        <f t="shared" si="41"/>
        <v/>
      </c>
      <c r="I107" s="25" t="str">
        <f t="shared" si="42"/>
        <v/>
      </c>
      <c r="K107" s="27" t="str">
        <f t="shared" si="43"/>
        <v/>
      </c>
      <c r="L107" s="28" t="str">
        <f t="shared" si="26"/>
        <v/>
      </c>
      <c r="M107" s="29" t="str">
        <f t="shared" si="27"/>
        <v/>
      </c>
      <c r="N107" s="28" t="str">
        <f t="shared" si="28"/>
        <v/>
      </c>
      <c r="O107" s="29" t="str">
        <f t="shared" si="29"/>
        <v/>
      </c>
      <c r="P107" s="28" t="str">
        <f t="shared" si="30"/>
        <v/>
      </c>
      <c r="Q107" s="29" t="str">
        <f t="shared" si="31"/>
        <v/>
      </c>
      <c r="R107" s="28" t="str">
        <f t="shared" si="32"/>
        <v/>
      </c>
      <c r="S107" s="29" t="str">
        <f t="shared" si="33"/>
        <v/>
      </c>
      <c r="T107" s="28" t="str">
        <f t="shared" si="34"/>
        <v/>
      </c>
      <c r="U107" s="29" t="str">
        <f t="shared" si="35"/>
        <v/>
      </c>
      <c r="V107" s="28" t="str">
        <f t="shared" si="36"/>
        <v/>
      </c>
      <c r="W107" s="29" t="str">
        <f t="shared" si="37"/>
        <v/>
      </c>
    </row>
    <row r="108" spans="1:23" x14ac:dyDescent="0.25">
      <c r="A108" s="14" t="str">
        <f t="shared" si="22"/>
        <v/>
      </c>
      <c r="B108" s="56" t="str">
        <f t="shared" ca="1" si="23"/>
        <v/>
      </c>
      <c r="C108" s="30" t="str">
        <f t="shared" si="24"/>
        <v/>
      </c>
      <c r="D108" s="10" t="str">
        <f t="shared" si="25"/>
        <v/>
      </c>
      <c r="E108" s="25" t="str">
        <f t="shared" si="38"/>
        <v/>
      </c>
      <c r="F108" s="31" t="str">
        <f t="shared" si="39"/>
        <v/>
      </c>
      <c r="G108" s="31" t="str">
        <f t="shared" si="40"/>
        <v/>
      </c>
      <c r="H108" s="26" t="str">
        <f t="shared" si="41"/>
        <v/>
      </c>
      <c r="I108" s="25" t="str">
        <f t="shared" si="42"/>
        <v/>
      </c>
      <c r="K108" s="27" t="str">
        <f t="shared" si="43"/>
        <v/>
      </c>
      <c r="L108" s="28" t="str">
        <f t="shared" si="26"/>
        <v/>
      </c>
      <c r="M108" s="29" t="str">
        <f t="shared" si="27"/>
        <v/>
      </c>
      <c r="N108" s="28" t="str">
        <f t="shared" si="28"/>
        <v/>
      </c>
      <c r="O108" s="29" t="str">
        <f t="shared" si="29"/>
        <v/>
      </c>
      <c r="P108" s="28" t="str">
        <f t="shared" si="30"/>
        <v/>
      </c>
      <c r="Q108" s="29" t="str">
        <f t="shared" si="31"/>
        <v/>
      </c>
      <c r="R108" s="28" t="str">
        <f t="shared" si="32"/>
        <v/>
      </c>
      <c r="S108" s="29" t="str">
        <f t="shared" si="33"/>
        <v/>
      </c>
      <c r="T108" s="28" t="str">
        <f t="shared" si="34"/>
        <v/>
      </c>
      <c r="U108" s="29" t="str">
        <f t="shared" si="35"/>
        <v/>
      </c>
      <c r="V108" s="28" t="str">
        <f t="shared" si="36"/>
        <v/>
      </c>
      <c r="W108" s="29" t="str">
        <f t="shared" si="37"/>
        <v/>
      </c>
    </row>
    <row r="109" spans="1:23" x14ac:dyDescent="0.25">
      <c r="A109" s="14" t="str">
        <f t="shared" si="22"/>
        <v/>
      </c>
      <c r="B109" s="56" t="str">
        <f t="shared" ca="1" si="23"/>
        <v/>
      </c>
      <c r="C109" s="30" t="str">
        <f t="shared" si="24"/>
        <v/>
      </c>
      <c r="D109" s="10" t="str">
        <f t="shared" si="25"/>
        <v/>
      </c>
      <c r="E109" s="25" t="str">
        <f t="shared" si="38"/>
        <v/>
      </c>
      <c r="F109" s="31" t="str">
        <f t="shared" si="39"/>
        <v/>
      </c>
      <c r="G109" s="31" t="str">
        <f t="shared" si="40"/>
        <v/>
      </c>
      <c r="H109" s="26" t="str">
        <f t="shared" si="41"/>
        <v/>
      </c>
      <c r="I109" s="25" t="str">
        <f t="shared" si="42"/>
        <v/>
      </c>
      <c r="K109" s="27" t="str">
        <f t="shared" si="43"/>
        <v/>
      </c>
      <c r="L109" s="28" t="str">
        <f t="shared" si="26"/>
        <v/>
      </c>
      <c r="M109" s="29" t="str">
        <f t="shared" si="27"/>
        <v/>
      </c>
      <c r="N109" s="28" t="str">
        <f t="shared" si="28"/>
        <v/>
      </c>
      <c r="O109" s="29" t="str">
        <f t="shared" si="29"/>
        <v/>
      </c>
      <c r="P109" s="28" t="str">
        <f t="shared" si="30"/>
        <v/>
      </c>
      <c r="Q109" s="29" t="str">
        <f t="shared" si="31"/>
        <v/>
      </c>
      <c r="R109" s="28" t="str">
        <f t="shared" si="32"/>
        <v/>
      </c>
      <c r="S109" s="29" t="str">
        <f t="shared" si="33"/>
        <v/>
      </c>
      <c r="T109" s="28" t="str">
        <f t="shared" si="34"/>
        <v/>
      </c>
      <c r="U109" s="29" t="str">
        <f t="shared" si="35"/>
        <v/>
      </c>
      <c r="V109" s="28" t="str">
        <f t="shared" si="36"/>
        <v/>
      </c>
      <c r="W109" s="29" t="str">
        <f t="shared" si="37"/>
        <v/>
      </c>
    </row>
    <row r="110" spans="1:23" x14ac:dyDescent="0.25">
      <c r="A110" s="14" t="str">
        <f t="shared" si="22"/>
        <v/>
      </c>
      <c r="B110" s="56" t="str">
        <f t="shared" ca="1" si="23"/>
        <v/>
      </c>
      <c r="C110" s="30" t="str">
        <f t="shared" si="24"/>
        <v/>
      </c>
      <c r="D110" s="10" t="str">
        <f t="shared" si="25"/>
        <v/>
      </c>
      <c r="E110" s="25" t="str">
        <f t="shared" si="38"/>
        <v/>
      </c>
      <c r="F110" s="31" t="str">
        <f t="shared" si="39"/>
        <v/>
      </c>
      <c r="G110" s="31" t="str">
        <f t="shared" si="40"/>
        <v/>
      </c>
      <c r="H110" s="26" t="str">
        <f t="shared" si="41"/>
        <v/>
      </c>
      <c r="I110" s="25" t="str">
        <f t="shared" si="42"/>
        <v/>
      </c>
      <c r="K110" s="27" t="str">
        <f t="shared" si="43"/>
        <v/>
      </c>
      <c r="L110" s="28" t="str">
        <f t="shared" si="26"/>
        <v/>
      </c>
      <c r="M110" s="29" t="str">
        <f t="shared" si="27"/>
        <v/>
      </c>
      <c r="N110" s="28" t="str">
        <f t="shared" si="28"/>
        <v/>
      </c>
      <c r="O110" s="29" t="str">
        <f t="shared" si="29"/>
        <v/>
      </c>
      <c r="P110" s="28" t="str">
        <f t="shared" si="30"/>
        <v/>
      </c>
      <c r="Q110" s="29" t="str">
        <f t="shared" si="31"/>
        <v/>
      </c>
      <c r="R110" s="28" t="str">
        <f t="shared" si="32"/>
        <v/>
      </c>
      <c r="S110" s="29" t="str">
        <f t="shared" si="33"/>
        <v/>
      </c>
      <c r="T110" s="28" t="str">
        <f t="shared" si="34"/>
        <v/>
      </c>
      <c r="U110" s="29" t="str">
        <f t="shared" si="35"/>
        <v/>
      </c>
      <c r="V110" s="28" t="str">
        <f t="shared" si="36"/>
        <v/>
      </c>
      <c r="W110" s="29" t="str">
        <f t="shared" si="37"/>
        <v/>
      </c>
    </row>
    <row r="111" spans="1:23" x14ac:dyDescent="0.25">
      <c r="A111" s="14" t="str">
        <f t="shared" si="22"/>
        <v/>
      </c>
      <c r="B111" s="56" t="str">
        <f t="shared" ca="1" si="23"/>
        <v/>
      </c>
      <c r="C111" s="30" t="str">
        <f t="shared" si="24"/>
        <v/>
      </c>
      <c r="D111" s="10" t="str">
        <f t="shared" si="25"/>
        <v/>
      </c>
      <c r="E111" s="25" t="str">
        <f t="shared" si="38"/>
        <v/>
      </c>
      <c r="F111" s="31" t="str">
        <f t="shared" si="39"/>
        <v/>
      </c>
      <c r="G111" s="31" t="str">
        <f t="shared" si="40"/>
        <v/>
      </c>
      <c r="H111" s="26" t="str">
        <f t="shared" si="41"/>
        <v/>
      </c>
      <c r="I111" s="25" t="str">
        <f t="shared" si="42"/>
        <v/>
      </c>
      <c r="K111" s="27" t="str">
        <f t="shared" si="43"/>
        <v/>
      </c>
      <c r="L111" s="28" t="str">
        <f t="shared" si="26"/>
        <v/>
      </c>
      <c r="M111" s="29" t="str">
        <f t="shared" si="27"/>
        <v/>
      </c>
      <c r="N111" s="28" t="str">
        <f t="shared" si="28"/>
        <v/>
      </c>
      <c r="O111" s="29" t="str">
        <f t="shared" si="29"/>
        <v/>
      </c>
      <c r="P111" s="28" t="str">
        <f t="shared" si="30"/>
        <v/>
      </c>
      <c r="Q111" s="29" t="str">
        <f t="shared" si="31"/>
        <v/>
      </c>
      <c r="R111" s="28" t="str">
        <f t="shared" si="32"/>
        <v/>
      </c>
      <c r="S111" s="29" t="str">
        <f t="shared" si="33"/>
        <v/>
      </c>
      <c r="T111" s="28" t="str">
        <f t="shared" si="34"/>
        <v/>
      </c>
      <c r="U111" s="29" t="str">
        <f t="shared" si="35"/>
        <v/>
      </c>
      <c r="V111" s="28" t="str">
        <f t="shared" si="36"/>
        <v/>
      </c>
      <c r="W111" s="29" t="str">
        <f t="shared" si="37"/>
        <v/>
      </c>
    </row>
    <row r="112" spans="1:23" x14ac:dyDescent="0.25">
      <c r="A112" s="14" t="str">
        <f t="shared" si="22"/>
        <v/>
      </c>
      <c r="B112" s="56" t="str">
        <f t="shared" ca="1" si="23"/>
        <v/>
      </c>
      <c r="C112" s="30" t="str">
        <f t="shared" si="24"/>
        <v/>
      </c>
      <c r="D112" s="10" t="str">
        <f t="shared" si="25"/>
        <v/>
      </c>
      <c r="E112" s="25" t="str">
        <f t="shared" si="38"/>
        <v/>
      </c>
      <c r="F112" s="31" t="str">
        <f t="shared" si="39"/>
        <v/>
      </c>
      <c r="G112" s="31" t="str">
        <f t="shared" si="40"/>
        <v/>
      </c>
      <c r="H112" s="26" t="str">
        <f t="shared" si="41"/>
        <v/>
      </c>
      <c r="I112" s="25" t="str">
        <f t="shared" si="42"/>
        <v/>
      </c>
      <c r="K112" s="27" t="str">
        <f t="shared" si="43"/>
        <v/>
      </c>
      <c r="L112" s="28" t="str">
        <f t="shared" si="26"/>
        <v/>
      </c>
      <c r="M112" s="29" t="str">
        <f t="shared" si="27"/>
        <v/>
      </c>
      <c r="N112" s="28" t="str">
        <f t="shared" si="28"/>
        <v/>
      </c>
      <c r="O112" s="29" t="str">
        <f t="shared" si="29"/>
        <v/>
      </c>
      <c r="P112" s="28" t="str">
        <f t="shared" si="30"/>
        <v/>
      </c>
      <c r="Q112" s="29" t="str">
        <f t="shared" si="31"/>
        <v/>
      </c>
      <c r="R112" s="28" t="str">
        <f t="shared" si="32"/>
        <v/>
      </c>
      <c r="S112" s="29" t="str">
        <f t="shared" si="33"/>
        <v/>
      </c>
      <c r="T112" s="28" t="str">
        <f t="shared" si="34"/>
        <v/>
      </c>
      <c r="U112" s="29" t="str">
        <f t="shared" si="35"/>
        <v/>
      </c>
      <c r="V112" s="28" t="str">
        <f t="shared" si="36"/>
        <v/>
      </c>
      <c r="W112" s="29" t="str">
        <f t="shared" si="37"/>
        <v/>
      </c>
    </row>
    <row r="113" spans="1:23" x14ac:dyDescent="0.25">
      <c r="A113" s="14" t="str">
        <f t="shared" si="22"/>
        <v/>
      </c>
      <c r="B113" s="56" t="str">
        <f t="shared" ca="1" si="23"/>
        <v/>
      </c>
      <c r="C113" s="30" t="str">
        <f t="shared" si="24"/>
        <v/>
      </c>
      <c r="D113" s="10" t="str">
        <f t="shared" si="25"/>
        <v/>
      </c>
      <c r="E113" s="25" t="str">
        <f t="shared" si="38"/>
        <v/>
      </c>
      <c r="F113" s="31" t="str">
        <f t="shared" si="39"/>
        <v/>
      </c>
      <c r="G113" s="31" t="str">
        <f t="shared" si="40"/>
        <v/>
      </c>
      <c r="H113" s="26" t="str">
        <f t="shared" si="41"/>
        <v/>
      </c>
      <c r="I113" s="25" t="str">
        <f t="shared" si="42"/>
        <v/>
      </c>
      <c r="K113" s="27" t="str">
        <f t="shared" si="43"/>
        <v/>
      </c>
      <c r="L113" s="28" t="str">
        <f t="shared" si="26"/>
        <v/>
      </c>
      <c r="M113" s="29" t="str">
        <f t="shared" si="27"/>
        <v/>
      </c>
      <c r="N113" s="28" t="str">
        <f t="shared" si="28"/>
        <v/>
      </c>
      <c r="O113" s="29" t="str">
        <f t="shared" si="29"/>
        <v/>
      </c>
      <c r="P113" s="28" t="str">
        <f t="shared" si="30"/>
        <v/>
      </c>
      <c r="Q113" s="29" t="str">
        <f t="shared" si="31"/>
        <v/>
      </c>
      <c r="R113" s="28" t="str">
        <f t="shared" si="32"/>
        <v/>
      </c>
      <c r="S113" s="29" t="str">
        <f t="shared" si="33"/>
        <v/>
      </c>
      <c r="T113" s="28" t="str">
        <f t="shared" si="34"/>
        <v/>
      </c>
      <c r="U113" s="29" t="str">
        <f t="shared" si="35"/>
        <v/>
      </c>
      <c r="V113" s="28" t="str">
        <f t="shared" si="36"/>
        <v/>
      </c>
      <c r="W113" s="29" t="str">
        <f t="shared" si="37"/>
        <v/>
      </c>
    </row>
    <row r="114" spans="1:23" x14ac:dyDescent="0.25">
      <c r="A114" s="14" t="str">
        <f t="shared" si="22"/>
        <v/>
      </c>
      <c r="B114" s="56" t="str">
        <f t="shared" ca="1" si="23"/>
        <v/>
      </c>
      <c r="C114" s="30" t="str">
        <f t="shared" si="24"/>
        <v/>
      </c>
      <c r="D114" s="10" t="str">
        <f t="shared" si="25"/>
        <v/>
      </c>
      <c r="E114" s="25" t="str">
        <f t="shared" si="38"/>
        <v/>
      </c>
      <c r="F114" s="31" t="str">
        <f t="shared" si="39"/>
        <v/>
      </c>
      <c r="G114" s="31" t="str">
        <f t="shared" si="40"/>
        <v/>
      </c>
      <c r="H114" s="26" t="str">
        <f t="shared" si="41"/>
        <v/>
      </c>
      <c r="I114" s="25" t="str">
        <f t="shared" si="42"/>
        <v/>
      </c>
      <c r="K114" s="27" t="str">
        <f t="shared" si="43"/>
        <v/>
      </c>
      <c r="L114" s="28" t="str">
        <f t="shared" si="26"/>
        <v/>
      </c>
      <c r="M114" s="29" t="str">
        <f t="shared" si="27"/>
        <v/>
      </c>
      <c r="N114" s="28" t="str">
        <f t="shared" si="28"/>
        <v/>
      </c>
      <c r="O114" s="29" t="str">
        <f t="shared" si="29"/>
        <v/>
      </c>
      <c r="P114" s="28" t="str">
        <f t="shared" si="30"/>
        <v/>
      </c>
      <c r="Q114" s="29" t="str">
        <f t="shared" si="31"/>
        <v/>
      </c>
      <c r="R114" s="28" t="str">
        <f t="shared" si="32"/>
        <v/>
      </c>
      <c r="S114" s="29" t="str">
        <f t="shared" si="33"/>
        <v/>
      </c>
      <c r="T114" s="28" t="str">
        <f t="shared" si="34"/>
        <v/>
      </c>
      <c r="U114" s="29" t="str">
        <f t="shared" si="35"/>
        <v/>
      </c>
      <c r="V114" s="28" t="str">
        <f t="shared" si="36"/>
        <v/>
      </c>
      <c r="W114" s="29" t="str">
        <f t="shared" si="37"/>
        <v/>
      </c>
    </row>
    <row r="115" spans="1:23" x14ac:dyDescent="0.25">
      <c r="A115" s="14" t="str">
        <f t="shared" si="22"/>
        <v/>
      </c>
      <c r="B115" s="56" t="str">
        <f t="shared" ca="1" si="23"/>
        <v/>
      </c>
      <c r="C115" s="30" t="str">
        <f t="shared" si="24"/>
        <v/>
      </c>
      <c r="D115" s="10" t="str">
        <f t="shared" si="25"/>
        <v/>
      </c>
      <c r="E115" s="25" t="str">
        <f t="shared" si="38"/>
        <v/>
      </c>
      <c r="F115" s="31" t="str">
        <f t="shared" si="39"/>
        <v/>
      </c>
      <c r="G115" s="31" t="str">
        <f t="shared" si="40"/>
        <v/>
      </c>
      <c r="H115" s="26" t="str">
        <f t="shared" si="41"/>
        <v/>
      </c>
      <c r="I115" s="25" t="str">
        <f t="shared" si="42"/>
        <v/>
      </c>
      <c r="K115" s="27" t="str">
        <f t="shared" si="43"/>
        <v/>
      </c>
      <c r="L115" s="28" t="str">
        <f t="shared" si="26"/>
        <v/>
      </c>
      <c r="M115" s="29" t="str">
        <f t="shared" si="27"/>
        <v/>
      </c>
      <c r="N115" s="28" t="str">
        <f t="shared" si="28"/>
        <v/>
      </c>
      <c r="O115" s="29" t="str">
        <f t="shared" si="29"/>
        <v/>
      </c>
      <c r="P115" s="28" t="str">
        <f t="shared" si="30"/>
        <v/>
      </c>
      <c r="Q115" s="29" t="str">
        <f t="shared" si="31"/>
        <v/>
      </c>
      <c r="R115" s="28" t="str">
        <f t="shared" si="32"/>
        <v/>
      </c>
      <c r="S115" s="29" t="str">
        <f t="shared" si="33"/>
        <v/>
      </c>
      <c r="T115" s="28" t="str">
        <f t="shared" si="34"/>
        <v/>
      </c>
      <c r="U115" s="29" t="str">
        <f t="shared" si="35"/>
        <v/>
      </c>
      <c r="V115" s="28" t="str">
        <f t="shared" si="36"/>
        <v/>
      </c>
      <c r="W115" s="29" t="str">
        <f t="shared" si="37"/>
        <v/>
      </c>
    </row>
    <row r="116" spans="1:23" x14ac:dyDescent="0.25">
      <c r="A116" s="14" t="str">
        <f t="shared" si="22"/>
        <v/>
      </c>
      <c r="B116" s="56" t="str">
        <f t="shared" ca="1" si="23"/>
        <v/>
      </c>
      <c r="C116" s="30" t="str">
        <f t="shared" si="24"/>
        <v/>
      </c>
      <c r="D116" s="10" t="str">
        <f t="shared" si="25"/>
        <v/>
      </c>
      <c r="E116" s="25" t="str">
        <f t="shared" si="38"/>
        <v/>
      </c>
      <c r="F116" s="31" t="str">
        <f t="shared" si="39"/>
        <v/>
      </c>
      <c r="G116" s="31" t="str">
        <f t="shared" si="40"/>
        <v/>
      </c>
      <c r="H116" s="26" t="str">
        <f t="shared" si="41"/>
        <v/>
      </c>
      <c r="I116" s="25" t="str">
        <f t="shared" si="42"/>
        <v/>
      </c>
      <c r="K116" s="27" t="str">
        <f t="shared" si="43"/>
        <v/>
      </c>
      <c r="L116" s="28" t="str">
        <f t="shared" si="26"/>
        <v/>
      </c>
      <c r="M116" s="29" t="str">
        <f t="shared" si="27"/>
        <v/>
      </c>
      <c r="N116" s="28" t="str">
        <f t="shared" si="28"/>
        <v/>
      </c>
      <c r="O116" s="29" t="str">
        <f t="shared" si="29"/>
        <v/>
      </c>
      <c r="P116" s="28" t="str">
        <f t="shared" si="30"/>
        <v/>
      </c>
      <c r="Q116" s="29" t="str">
        <f t="shared" si="31"/>
        <v/>
      </c>
      <c r="R116" s="28" t="str">
        <f t="shared" si="32"/>
        <v/>
      </c>
      <c r="S116" s="29" t="str">
        <f t="shared" si="33"/>
        <v/>
      </c>
      <c r="T116" s="28" t="str">
        <f t="shared" si="34"/>
        <v/>
      </c>
      <c r="U116" s="29" t="str">
        <f t="shared" si="35"/>
        <v/>
      </c>
      <c r="V116" s="28" t="str">
        <f t="shared" si="36"/>
        <v/>
      </c>
      <c r="W116" s="29" t="str">
        <f t="shared" si="37"/>
        <v/>
      </c>
    </row>
    <row r="117" spans="1:23" x14ac:dyDescent="0.25">
      <c r="A117" s="14" t="str">
        <f t="shared" si="22"/>
        <v/>
      </c>
      <c r="B117" s="56" t="str">
        <f t="shared" ca="1" si="23"/>
        <v/>
      </c>
      <c r="C117" s="30" t="str">
        <f t="shared" si="24"/>
        <v/>
      </c>
      <c r="D117" s="10" t="str">
        <f t="shared" si="25"/>
        <v/>
      </c>
      <c r="E117" s="25" t="str">
        <f t="shared" si="38"/>
        <v/>
      </c>
      <c r="F117" s="31" t="str">
        <f t="shared" si="39"/>
        <v/>
      </c>
      <c r="G117" s="31" t="str">
        <f t="shared" si="40"/>
        <v/>
      </c>
      <c r="H117" s="26" t="str">
        <f t="shared" si="41"/>
        <v/>
      </c>
      <c r="I117" s="25" t="str">
        <f t="shared" si="42"/>
        <v/>
      </c>
      <c r="K117" s="27" t="str">
        <f t="shared" si="43"/>
        <v/>
      </c>
      <c r="L117" s="28" t="str">
        <f t="shared" si="26"/>
        <v/>
      </c>
      <c r="M117" s="29" t="str">
        <f t="shared" si="27"/>
        <v/>
      </c>
      <c r="N117" s="28" t="str">
        <f t="shared" si="28"/>
        <v/>
      </c>
      <c r="O117" s="29" t="str">
        <f t="shared" si="29"/>
        <v/>
      </c>
      <c r="P117" s="28" t="str">
        <f t="shared" si="30"/>
        <v/>
      </c>
      <c r="Q117" s="29" t="str">
        <f t="shared" si="31"/>
        <v/>
      </c>
      <c r="R117" s="28" t="str">
        <f t="shared" si="32"/>
        <v/>
      </c>
      <c r="S117" s="29" t="str">
        <f t="shared" si="33"/>
        <v/>
      </c>
      <c r="T117" s="28" t="str">
        <f t="shared" si="34"/>
        <v/>
      </c>
      <c r="U117" s="29" t="str">
        <f t="shared" si="35"/>
        <v/>
      </c>
      <c r="V117" s="28" t="str">
        <f t="shared" si="36"/>
        <v/>
      </c>
      <c r="W117" s="29" t="str">
        <f t="shared" si="37"/>
        <v/>
      </c>
    </row>
    <row r="118" spans="1:23" x14ac:dyDescent="0.25">
      <c r="A118" s="14" t="str">
        <f t="shared" si="22"/>
        <v/>
      </c>
      <c r="B118" s="56" t="str">
        <f t="shared" ca="1" si="23"/>
        <v/>
      </c>
      <c r="C118" s="30" t="str">
        <f t="shared" si="24"/>
        <v/>
      </c>
      <c r="D118" s="10" t="str">
        <f t="shared" si="25"/>
        <v/>
      </c>
      <c r="E118" s="25" t="str">
        <f t="shared" si="38"/>
        <v/>
      </c>
      <c r="F118" s="31" t="str">
        <f t="shared" si="39"/>
        <v/>
      </c>
      <c r="G118" s="31" t="str">
        <f t="shared" si="40"/>
        <v/>
      </c>
      <c r="H118" s="26" t="str">
        <f t="shared" si="41"/>
        <v/>
      </c>
      <c r="I118" s="25" t="str">
        <f t="shared" si="42"/>
        <v/>
      </c>
      <c r="K118" s="27" t="str">
        <f t="shared" si="43"/>
        <v/>
      </c>
      <c r="L118" s="28" t="str">
        <f t="shared" si="26"/>
        <v/>
      </c>
      <c r="M118" s="29" t="str">
        <f t="shared" si="27"/>
        <v/>
      </c>
      <c r="N118" s="28" t="str">
        <f t="shared" si="28"/>
        <v/>
      </c>
      <c r="O118" s="29" t="str">
        <f t="shared" si="29"/>
        <v/>
      </c>
      <c r="P118" s="28" t="str">
        <f t="shared" si="30"/>
        <v/>
      </c>
      <c r="Q118" s="29" t="str">
        <f t="shared" si="31"/>
        <v/>
      </c>
      <c r="R118" s="28" t="str">
        <f t="shared" si="32"/>
        <v/>
      </c>
      <c r="S118" s="29" t="str">
        <f t="shared" si="33"/>
        <v/>
      </c>
      <c r="T118" s="28" t="str">
        <f t="shared" si="34"/>
        <v/>
      </c>
      <c r="U118" s="29" t="str">
        <f t="shared" si="35"/>
        <v/>
      </c>
      <c r="V118" s="28" t="str">
        <f t="shared" si="36"/>
        <v/>
      </c>
      <c r="W118" s="29" t="str">
        <f t="shared" si="37"/>
        <v/>
      </c>
    </row>
    <row r="119" spans="1:23" x14ac:dyDescent="0.25">
      <c r="A119" s="14" t="str">
        <f t="shared" si="22"/>
        <v/>
      </c>
      <c r="B119" s="56" t="str">
        <f t="shared" ca="1" si="23"/>
        <v/>
      </c>
      <c r="C119" s="30" t="str">
        <f t="shared" si="24"/>
        <v/>
      </c>
      <c r="D119" s="10" t="str">
        <f t="shared" si="25"/>
        <v/>
      </c>
      <c r="E119" s="25" t="str">
        <f t="shared" si="38"/>
        <v/>
      </c>
      <c r="F119" s="31" t="str">
        <f t="shared" si="39"/>
        <v/>
      </c>
      <c r="G119" s="31" t="str">
        <f t="shared" si="40"/>
        <v/>
      </c>
      <c r="H119" s="26" t="str">
        <f t="shared" si="41"/>
        <v/>
      </c>
      <c r="I119" s="25" t="str">
        <f t="shared" si="42"/>
        <v/>
      </c>
      <c r="K119" s="27" t="str">
        <f t="shared" si="43"/>
        <v/>
      </c>
      <c r="L119" s="28" t="str">
        <f t="shared" si="26"/>
        <v/>
      </c>
      <c r="M119" s="29" t="str">
        <f t="shared" si="27"/>
        <v/>
      </c>
      <c r="N119" s="28" t="str">
        <f t="shared" si="28"/>
        <v/>
      </c>
      <c r="O119" s="29" t="str">
        <f t="shared" si="29"/>
        <v/>
      </c>
      <c r="P119" s="28" t="str">
        <f t="shared" si="30"/>
        <v/>
      </c>
      <c r="Q119" s="29" t="str">
        <f t="shared" si="31"/>
        <v/>
      </c>
      <c r="R119" s="28" t="str">
        <f t="shared" si="32"/>
        <v/>
      </c>
      <c r="S119" s="29" t="str">
        <f t="shared" si="33"/>
        <v/>
      </c>
      <c r="T119" s="28" t="str">
        <f t="shared" si="34"/>
        <v/>
      </c>
      <c r="U119" s="29" t="str">
        <f t="shared" si="35"/>
        <v/>
      </c>
      <c r="V119" s="28" t="str">
        <f t="shared" si="36"/>
        <v/>
      </c>
      <c r="W119" s="29" t="str">
        <f t="shared" si="37"/>
        <v/>
      </c>
    </row>
    <row r="120" spans="1:23" x14ac:dyDescent="0.25">
      <c r="A120" s="14" t="str">
        <f t="shared" si="22"/>
        <v/>
      </c>
      <c r="B120" s="56" t="str">
        <f t="shared" ca="1" si="23"/>
        <v/>
      </c>
      <c r="C120" s="30" t="str">
        <f t="shared" si="24"/>
        <v/>
      </c>
      <c r="D120" s="10" t="str">
        <f t="shared" si="25"/>
        <v/>
      </c>
      <c r="E120" s="25" t="str">
        <f t="shared" si="38"/>
        <v/>
      </c>
      <c r="F120" s="31" t="str">
        <f t="shared" si="39"/>
        <v/>
      </c>
      <c r="G120" s="31" t="str">
        <f t="shared" si="40"/>
        <v/>
      </c>
      <c r="H120" s="26" t="str">
        <f t="shared" si="41"/>
        <v/>
      </c>
      <c r="I120" s="25" t="str">
        <f t="shared" si="42"/>
        <v/>
      </c>
      <c r="K120" s="27" t="str">
        <f t="shared" si="43"/>
        <v/>
      </c>
      <c r="L120" s="28" t="str">
        <f t="shared" si="26"/>
        <v/>
      </c>
      <c r="M120" s="29" t="str">
        <f t="shared" si="27"/>
        <v/>
      </c>
      <c r="N120" s="28" t="str">
        <f t="shared" si="28"/>
        <v/>
      </c>
      <c r="O120" s="29" t="str">
        <f t="shared" si="29"/>
        <v/>
      </c>
      <c r="P120" s="28" t="str">
        <f t="shared" si="30"/>
        <v/>
      </c>
      <c r="Q120" s="29" t="str">
        <f t="shared" si="31"/>
        <v/>
      </c>
      <c r="R120" s="28" t="str">
        <f t="shared" si="32"/>
        <v/>
      </c>
      <c r="S120" s="29" t="str">
        <f t="shared" si="33"/>
        <v/>
      </c>
      <c r="T120" s="28" t="str">
        <f t="shared" si="34"/>
        <v/>
      </c>
      <c r="U120" s="29" t="str">
        <f t="shared" si="35"/>
        <v/>
      </c>
      <c r="V120" s="28" t="str">
        <f t="shared" si="36"/>
        <v/>
      </c>
      <c r="W120" s="29" t="str">
        <f t="shared" si="37"/>
        <v/>
      </c>
    </row>
    <row r="121" spans="1:23" x14ac:dyDescent="0.25">
      <c r="A121" s="14" t="str">
        <f t="shared" si="22"/>
        <v/>
      </c>
      <c r="B121" s="56" t="str">
        <f t="shared" ca="1" si="23"/>
        <v/>
      </c>
      <c r="C121" s="30" t="str">
        <f t="shared" si="24"/>
        <v/>
      </c>
      <c r="D121" s="10" t="str">
        <f t="shared" si="25"/>
        <v/>
      </c>
      <c r="E121" s="25" t="str">
        <f t="shared" si="38"/>
        <v/>
      </c>
      <c r="F121" s="31" t="str">
        <f t="shared" si="39"/>
        <v/>
      </c>
      <c r="G121" s="31" t="str">
        <f t="shared" si="40"/>
        <v/>
      </c>
      <c r="H121" s="26" t="str">
        <f t="shared" si="41"/>
        <v/>
      </c>
      <c r="I121" s="25" t="str">
        <f t="shared" si="42"/>
        <v/>
      </c>
      <c r="K121" s="27" t="str">
        <f t="shared" si="43"/>
        <v/>
      </c>
      <c r="L121" s="28" t="str">
        <f t="shared" si="26"/>
        <v/>
      </c>
      <c r="M121" s="29" t="str">
        <f t="shared" si="27"/>
        <v/>
      </c>
      <c r="N121" s="28" t="str">
        <f t="shared" si="28"/>
        <v/>
      </c>
      <c r="O121" s="29" t="str">
        <f t="shared" si="29"/>
        <v/>
      </c>
      <c r="P121" s="28" t="str">
        <f t="shared" si="30"/>
        <v/>
      </c>
      <c r="Q121" s="29" t="str">
        <f t="shared" si="31"/>
        <v/>
      </c>
      <c r="R121" s="28" t="str">
        <f t="shared" si="32"/>
        <v/>
      </c>
      <c r="S121" s="29" t="str">
        <f t="shared" si="33"/>
        <v/>
      </c>
      <c r="T121" s="28" t="str">
        <f t="shared" si="34"/>
        <v/>
      </c>
      <c r="U121" s="29" t="str">
        <f t="shared" si="35"/>
        <v/>
      </c>
      <c r="V121" s="28" t="str">
        <f t="shared" si="36"/>
        <v/>
      </c>
      <c r="W121" s="29" t="str">
        <f t="shared" si="37"/>
        <v/>
      </c>
    </row>
    <row r="122" spans="1:23" x14ac:dyDescent="0.25">
      <c r="A122" s="14" t="str">
        <f t="shared" si="22"/>
        <v/>
      </c>
      <c r="B122" s="56" t="str">
        <f t="shared" ca="1" si="23"/>
        <v/>
      </c>
      <c r="C122" s="30" t="str">
        <f t="shared" si="24"/>
        <v/>
      </c>
      <c r="D122" s="10" t="str">
        <f t="shared" si="25"/>
        <v/>
      </c>
      <c r="E122" s="25" t="str">
        <f t="shared" si="38"/>
        <v/>
      </c>
      <c r="F122" s="31" t="str">
        <f t="shared" si="39"/>
        <v/>
      </c>
      <c r="G122" s="31" t="str">
        <f t="shared" si="40"/>
        <v/>
      </c>
      <c r="H122" s="26" t="str">
        <f t="shared" si="41"/>
        <v/>
      </c>
      <c r="I122" s="25" t="str">
        <f t="shared" si="42"/>
        <v/>
      </c>
      <c r="K122" s="27" t="str">
        <f t="shared" si="43"/>
        <v/>
      </c>
      <c r="L122" s="28" t="str">
        <f t="shared" si="26"/>
        <v/>
      </c>
      <c r="M122" s="29" t="str">
        <f t="shared" si="27"/>
        <v/>
      </c>
      <c r="N122" s="28" t="str">
        <f t="shared" si="28"/>
        <v/>
      </c>
      <c r="O122" s="29" t="str">
        <f t="shared" si="29"/>
        <v/>
      </c>
      <c r="P122" s="28" t="str">
        <f t="shared" si="30"/>
        <v/>
      </c>
      <c r="Q122" s="29" t="str">
        <f t="shared" si="31"/>
        <v/>
      </c>
      <c r="R122" s="28" t="str">
        <f t="shared" si="32"/>
        <v/>
      </c>
      <c r="S122" s="29" t="str">
        <f t="shared" si="33"/>
        <v/>
      </c>
      <c r="T122" s="28" t="str">
        <f t="shared" si="34"/>
        <v/>
      </c>
      <c r="U122" s="29" t="str">
        <f t="shared" si="35"/>
        <v/>
      </c>
      <c r="V122" s="28" t="str">
        <f t="shared" si="36"/>
        <v/>
      </c>
      <c r="W122" s="29" t="str">
        <f t="shared" si="37"/>
        <v/>
      </c>
    </row>
    <row r="123" spans="1:23" x14ac:dyDescent="0.25">
      <c r="A123" s="14" t="str">
        <f t="shared" si="22"/>
        <v/>
      </c>
      <c r="B123" s="56" t="str">
        <f t="shared" ca="1" si="23"/>
        <v/>
      </c>
      <c r="C123" s="30" t="str">
        <f t="shared" si="24"/>
        <v/>
      </c>
      <c r="D123" s="10" t="str">
        <f t="shared" si="25"/>
        <v/>
      </c>
      <c r="E123" s="25" t="str">
        <f t="shared" si="38"/>
        <v/>
      </c>
      <c r="F123" s="31" t="str">
        <f t="shared" si="39"/>
        <v/>
      </c>
      <c r="G123" s="31" t="str">
        <f t="shared" si="40"/>
        <v/>
      </c>
      <c r="H123" s="26" t="str">
        <f t="shared" si="41"/>
        <v/>
      </c>
      <c r="I123" s="25" t="str">
        <f t="shared" si="42"/>
        <v/>
      </c>
      <c r="K123" s="27" t="str">
        <f t="shared" si="43"/>
        <v/>
      </c>
      <c r="L123" s="28" t="str">
        <f t="shared" si="26"/>
        <v/>
      </c>
      <c r="M123" s="29" t="str">
        <f t="shared" si="27"/>
        <v/>
      </c>
      <c r="N123" s="28" t="str">
        <f t="shared" si="28"/>
        <v/>
      </c>
      <c r="O123" s="29" t="str">
        <f t="shared" si="29"/>
        <v/>
      </c>
      <c r="P123" s="28" t="str">
        <f t="shared" si="30"/>
        <v/>
      </c>
      <c r="Q123" s="29" t="str">
        <f t="shared" si="31"/>
        <v/>
      </c>
      <c r="R123" s="28" t="str">
        <f t="shared" si="32"/>
        <v/>
      </c>
      <c r="S123" s="29" t="str">
        <f t="shared" si="33"/>
        <v/>
      </c>
      <c r="T123" s="28" t="str">
        <f t="shared" si="34"/>
        <v/>
      </c>
      <c r="U123" s="29" t="str">
        <f t="shared" si="35"/>
        <v/>
      </c>
      <c r="V123" s="28" t="str">
        <f t="shared" si="36"/>
        <v/>
      </c>
      <c r="W123" s="29" t="str">
        <f t="shared" si="37"/>
        <v/>
      </c>
    </row>
    <row r="124" spans="1:23" x14ac:dyDescent="0.25">
      <c r="A124" s="14" t="str">
        <f t="shared" si="22"/>
        <v/>
      </c>
      <c r="B124" s="56" t="str">
        <f t="shared" ca="1" si="23"/>
        <v/>
      </c>
      <c r="C124" s="30" t="str">
        <f t="shared" si="24"/>
        <v/>
      </c>
      <c r="D124" s="10" t="str">
        <f t="shared" si="25"/>
        <v/>
      </c>
      <c r="E124" s="25" t="str">
        <f t="shared" si="38"/>
        <v/>
      </c>
      <c r="F124" s="31" t="str">
        <f t="shared" si="39"/>
        <v/>
      </c>
      <c r="G124" s="31" t="str">
        <f t="shared" si="40"/>
        <v/>
      </c>
      <c r="H124" s="26" t="str">
        <f t="shared" si="41"/>
        <v/>
      </c>
      <c r="I124" s="25" t="str">
        <f t="shared" si="42"/>
        <v/>
      </c>
      <c r="K124" s="27" t="str">
        <f t="shared" si="43"/>
        <v/>
      </c>
      <c r="L124" s="28" t="str">
        <f t="shared" si="26"/>
        <v/>
      </c>
      <c r="M124" s="29" t="str">
        <f t="shared" si="27"/>
        <v/>
      </c>
      <c r="N124" s="28" t="str">
        <f t="shared" si="28"/>
        <v/>
      </c>
      <c r="O124" s="29" t="str">
        <f t="shared" si="29"/>
        <v/>
      </c>
      <c r="P124" s="28" t="str">
        <f t="shared" si="30"/>
        <v/>
      </c>
      <c r="Q124" s="29" t="str">
        <f t="shared" si="31"/>
        <v/>
      </c>
      <c r="R124" s="28" t="str">
        <f t="shared" si="32"/>
        <v/>
      </c>
      <c r="S124" s="29" t="str">
        <f t="shared" si="33"/>
        <v/>
      </c>
      <c r="T124" s="28" t="str">
        <f t="shared" si="34"/>
        <v/>
      </c>
      <c r="U124" s="29" t="str">
        <f t="shared" si="35"/>
        <v/>
      </c>
      <c r="V124" s="28" t="str">
        <f t="shared" si="36"/>
        <v/>
      </c>
      <c r="W124" s="29" t="str">
        <f t="shared" si="37"/>
        <v/>
      </c>
    </row>
    <row r="125" spans="1:23" x14ac:dyDescent="0.25">
      <c r="A125" s="14" t="str">
        <f t="shared" si="22"/>
        <v/>
      </c>
      <c r="B125" s="56" t="str">
        <f t="shared" ca="1" si="23"/>
        <v/>
      </c>
      <c r="C125" s="30" t="str">
        <f t="shared" si="24"/>
        <v/>
      </c>
      <c r="D125" s="10" t="str">
        <f t="shared" si="25"/>
        <v/>
      </c>
      <c r="E125" s="25" t="str">
        <f t="shared" si="38"/>
        <v/>
      </c>
      <c r="F125" s="31" t="str">
        <f t="shared" si="39"/>
        <v/>
      </c>
      <c r="G125" s="31" t="str">
        <f t="shared" si="40"/>
        <v/>
      </c>
      <c r="H125" s="26" t="str">
        <f t="shared" si="41"/>
        <v/>
      </c>
      <c r="I125" s="25" t="str">
        <f t="shared" si="42"/>
        <v/>
      </c>
      <c r="K125" s="27" t="str">
        <f t="shared" si="43"/>
        <v/>
      </c>
      <c r="L125" s="28" t="str">
        <f t="shared" si="26"/>
        <v/>
      </c>
      <c r="M125" s="29" t="str">
        <f t="shared" si="27"/>
        <v/>
      </c>
      <c r="N125" s="28" t="str">
        <f t="shared" si="28"/>
        <v/>
      </c>
      <c r="O125" s="29" t="str">
        <f t="shared" si="29"/>
        <v/>
      </c>
      <c r="P125" s="28" t="str">
        <f t="shared" si="30"/>
        <v/>
      </c>
      <c r="Q125" s="29" t="str">
        <f t="shared" si="31"/>
        <v/>
      </c>
      <c r="R125" s="28" t="str">
        <f t="shared" si="32"/>
        <v/>
      </c>
      <c r="S125" s="29" t="str">
        <f t="shared" si="33"/>
        <v/>
      </c>
      <c r="T125" s="28" t="str">
        <f t="shared" si="34"/>
        <v/>
      </c>
      <c r="U125" s="29" t="str">
        <f t="shared" si="35"/>
        <v/>
      </c>
      <c r="V125" s="28" t="str">
        <f t="shared" si="36"/>
        <v/>
      </c>
      <c r="W125" s="29" t="str">
        <f t="shared" si="37"/>
        <v/>
      </c>
    </row>
    <row r="126" spans="1:23" x14ac:dyDescent="0.25">
      <c r="A126" s="14" t="str">
        <f t="shared" si="22"/>
        <v/>
      </c>
      <c r="B126" s="56" t="str">
        <f t="shared" ca="1" si="23"/>
        <v/>
      </c>
      <c r="C126" s="30" t="str">
        <f t="shared" si="24"/>
        <v/>
      </c>
      <c r="D126" s="10" t="str">
        <f t="shared" si="25"/>
        <v/>
      </c>
      <c r="E126" s="25" t="str">
        <f t="shared" si="38"/>
        <v/>
      </c>
      <c r="F126" s="31" t="str">
        <f t="shared" si="39"/>
        <v/>
      </c>
      <c r="G126" s="31" t="str">
        <f t="shared" si="40"/>
        <v/>
      </c>
      <c r="H126" s="26" t="str">
        <f t="shared" si="41"/>
        <v/>
      </c>
      <c r="I126" s="25" t="str">
        <f t="shared" si="42"/>
        <v/>
      </c>
      <c r="K126" s="27" t="str">
        <f t="shared" si="43"/>
        <v/>
      </c>
      <c r="L126" s="28" t="str">
        <f t="shared" si="26"/>
        <v/>
      </c>
      <c r="M126" s="29" t="str">
        <f t="shared" si="27"/>
        <v/>
      </c>
      <c r="N126" s="28" t="str">
        <f t="shared" si="28"/>
        <v/>
      </c>
      <c r="O126" s="29" t="str">
        <f t="shared" si="29"/>
        <v/>
      </c>
      <c r="P126" s="28" t="str">
        <f t="shared" si="30"/>
        <v/>
      </c>
      <c r="Q126" s="29" t="str">
        <f t="shared" si="31"/>
        <v/>
      </c>
      <c r="R126" s="28" t="str">
        <f t="shared" si="32"/>
        <v/>
      </c>
      <c r="S126" s="29" t="str">
        <f t="shared" si="33"/>
        <v/>
      </c>
      <c r="T126" s="28" t="str">
        <f t="shared" si="34"/>
        <v/>
      </c>
      <c r="U126" s="29" t="str">
        <f t="shared" si="35"/>
        <v/>
      </c>
      <c r="V126" s="28" t="str">
        <f t="shared" si="36"/>
        <v/>
      </c>
      <c r="W126" s="29" t="str">
        <f t="shared" si="37"/>
        <v/>
      </c>
    </row>
    <row r="127" spans="1:23" x14ac:dyDescent="0.25">
      <c r="A127" s="14" t="str">
        <f t="shared" si="22"/>
        <v/>
      </c>
      <c r="B127" s="56" t="str">
        <f t="shared" ca="1" si="23"/>
        <v/>
      </c>
      <c r="C127" s="30" t="str">
        <f t="shared" si="24"/>
        <v/>
      </c>
      <c r="D127" s="10" t="str">
        <f t="shared" si="25"/>
        <v/>
      </c>
      <c r="E127" s="25" t="str">
        <f t="shared" si="38"/>
        <v/>
      </c>
      <c r="F127" s="31" t="str">
        <f t="shared" si="39"/>
        <v/>
      </c>
      <c r="G127" s="31" t="str">
        <f t="shared" si="40"/>
        <v/>
      </c>
      <c r="H127" s="26" t="str">
        <f t="shared" si="41"/>
        <v/>
      </c>
      <c r="I127" s="25" t="str">
        <f t="shared" si="42"/>
        <v/>
      </c>
      <c r="K127" s="27" t="str">
        <f t="shared" si="43"/>
        <v/>
      </c>
      <c r="L127" s="28" t="str">
        <f t="shared" si="26"/>
        <v/>
      </c>
      <c r="M127" s="29" t="str">
        <f t="shared" si="27"/>
        <v/>
      </c>
      <c r="N127" s="28" t="str">
        <f t="shared" si="28"/>
        <v/>
      </c>
      <c r="O127" s="29" t="str">
        <f t="shared" si="29"/>
        <v/>
      </c>
      <c r="P127" s="28" t="str">
        <f t="shared" si="30"/>
        <v/>
      </c>
      <c r="Q127" s="29" t="str">
        <f t="shared" si="31"/>
        <v/>
      </c>
      <c r="R127" s="28" t="str">
        <f t="shared" si="32"/>
        <v/>
      </c>
      <c r="S127" s="29" t="str">
        <f t="shared" si="33"/>
        <v/>
      </c>
      <c r="T127" s="28" t="str">
        <f t="shared" si="34"/>
        <v/>
      </c>
      <c r="U127" s="29" t="str">
        <f t="shared" si="35"/>
        <v/>
      </c>
      <c r="V127" s="28" t="str">
        <f t="shared" si="36"/>
        <v/>
      </c>
      <c r="W127" s="29" t="str">
        <f t="shared" si="37"/>
        <v/>
      </c>
    </row>
    <row r="128" spans="1:23" x14ac:dyDescent="0.25">
      <c r="A128" s="14" t="str">
        <f t="shared" si="22"/>
        <v/>
      </c>
      <c r="B128" s="56" t="str">
        <f t="shared" ca="1" si="23"/>
        <v/>
      </c>
      <c r="C128" s="30" t="str">
        <f t="shared" si="24"/>
        <v/>
      </c>
      <c r="D128" s="10" t="str">
        <f t="shared" si="25"/>
        <v/>
      </c>
      <c r="E128" s="25" t="str">
        <f t="shared" si="38"/>
        <v/>
      </c>
      <c r="F128" s="31" t="str">
        <f t="shared" si="39"/>
        <v/>
      </c>
      <c r="G128" s="31" t="str">
        <f t="shared" si="40"/>
        <v/>
      </c>
      <c r="H128" s="26" t="str">
        <f t="shared" si="41"/>
        <v/>
      </c>
      <c r="I128" s="25" t="str">
        <f t="shared" si="42"/>
        <v/>
      </c>
      <c r="K128" s="27" t="str">
        <f t="shared" si="43"/>
        <v/>
      </c>
      <c r="L128" s="28" t="str">
        <f t="shared" si="26"/>
        <v/>
      </c>
      <c r="M128" s="29" t="str">
        <f t="shared" si="27"/>
        <v/>
      </c>
      <c r="N128" s="28" t="str">
        <f t="shared" si="28"/>
        <v/>
      </c>
      <c r="O128" s="29" t="str">
        <f t="shared" si="29"/>
        <v/>
      </c>
      <c r="P128" s="28" t="str">
        <f t="shared" si="30"/>
        <v/>
      </c>
      <c r="Q128" s="29" t="str">
        <f t="shared" si="31"/>
        <v/>
      </c>
      <c r="R128" s="28" t="str">
        <f t="shared" si="32"/>
        <v/>
      </c>
      <c r="S128" s="29" t="str">
        <f t="shared" si="33"/>
        <v/>
      </c>
      <c r="T128" s="28" t="str">
        <f t="shared" si="34"/>
        <v/>
      </c>
      <c r="U128" s="29" t="str">
        <f t="shared" si="35"/>
        <v/>
      </c>
      <c r="V128" s="28" t="str">
        <f t="shared" si="36"/>
        <v/>
      </c>
      <c r="W128" s="29" t="str">
        <f t="shared" si="37"/>
        <v/>
      </c>
    </row>
    <row r="129" spans="1:23" x14ac:dyDescent="0.25">
      <c r="A129" s="14" t="str">
        <f t="shared" si="22"/>
        <v/>
      </c>
      <c r="B129" s="56" t="str">
        <f t="shared" ca="1" si="23"/>
        <v/>
      </c>
      <c r="C129" s="30" t="str">
        <f t="shared" si="24"/>
        <v/>
      </c>
      <c r="D129" s="10" t="str">
        <f t="shared" si="25"/>
        <v/>
      </c>
      <c r="E129" s="25" t="str">
        <f t="shared" si="38"/>
        <v/>
      </c>
      <c r="F129" s="31" t="str">
        <f t="shared" si="39"/>
        <v/>
      </c>
      <c r="G129" s="31" t="str">
        <f t="shared" si="40"/>
        <v/>
      </c>
      <c r="H129" s="26" t="str">
        <f t="shared" si="41"/>
        <v/>
      </c>
      <c r="I129" s="25" t="str">
        <f t="shared" si="42"/>
        <v/>
      </c>
      <c r="K129" s="27" t="str">
        <f t="shared" si="43"/>
        <v/>
      </c>
      <c r="L129" s="28" t="str">
        <f t="shared" si="26"/>
        <v/>
      </c>
      <c r="M129" s="29" t="str">
        <f t="shared" si="27"/>
        <v/>
      </c>
      <c r="N129" s="28" t="str">
        <f t="shared" si="28"/>
        <v/>
      </c>
      <c r="O129" s="29" t="str">
        <f t="shared" si="29"/>
        <v/>
      </c>
      <c r="P129" s="28" t="str">
        <f t="shared" si="30"/>
        <v/>
      </c>
      <c r="Q129" s="29" t="str">
        <f t="shared" si="31"/>
        <v/>
      </c>
      <c r="R129" s="28" t="str">
        <f t="shared" si="32"/>
        <v/>
      </c>
      <c r="S129" s="29" t="str">
        <f t="shared" si="33"/>
        <v/>
      </c>
      <c r="T129" s="28" t="str">
        <f t="shared" si="34"/>
        <v/>
      </c>
      <c r="U129" s="29" t="str">
        <f t="shared" si="35"/>
        <v/>
      </c>
      <c r="V129" s="28" t="str">
        <f t="shared" si="36"/>
        <v/>
      </c>
      <c r="W129" s="29" t="str">
        <f t="shared" si="37"/>
        <v/>
      </c>
    </row>
    <row r="130" spans="1:23" x14ac:dyDescent="0.25">
      <c r="A130" s="14" t="str">
        <f t="shared" si="22"/>
        <v/>
      </c>
      <c r="B130" s="56" t="str">
        <f t="shared" ca="1" si="23"/>
        <v/>
      </c>
      <c r="C130" s="30" t="str">
        <f t="shared" si="24"/>
        <v/>
      </c>
      <c r="D130" s="10" t="str">
        <f t="shared" si="25"/>
        <v/>
      </c>
      <c r="E130" s="25" t="str">
        <f t="shared" si="38"/>
        <v/>
      </c>
      <c r="F130" s="31" t="str">
        <f t="shared" si="39"/>
        <v/>
      </c>
      <c r="G130" s="31" t="str">
        <f t="shared" si="40"/>
        <v/>
      </c>
      <c r="H130" s="26" t="str">
        <f t="shared" si="41"/>
        <v/>
      </c>
      <c r="I130" s="25" t="str">
        <f t="shared" si="42"/>
        <v/>
      </c>
      <c r="K130" s="27" t="str">
        <f t="shared" si="43"/>
        <v/>
      </c>
      <c r="L130" s="28" t="str">
        <f t="shared" si="26"/>
        <v/>
      </c>
      <c r="M130" s="29" t="str">
        <f t="shared" si="27"/>
        <v/>
      </c>
      <c r="N130" s="28" t="str">
        <f t="shared" si="28"/>
        <v/>
      </c>
      <c r="O130" s="29" t="str">
        <f t="shared" si="29"/>
        <v/>
      </c>
      <c r="P130" s="28" t="str">
        <f t="shared" si="30"/>
        <v/>
      </c>
      <c r="Q130" s="29" t="str">
        <f t="shared" si="31"/>
        <v/>
      </c>
      <c r="R130" s="28" t="str">
        <f t="shared" si="32"/>
        <v/>
      </c>
      <c r="S130" s="29" t="str">
        <f t="shared" si="33"/>
        <v/>
      </c>
      <c r="T130" s="28" t="str">
        <f t="shared" si="34"/>
        <v/>
      </c>
      <c r="U130" s="29" t="str">
        <f t="shared" si="35"/>
        <v/>
      </c>
      <c r="V130" s="28" t="str">
        <f t="shared" si="36"/>
        <v/>
      </c>
      <c r="W130" s="29" t="str">
        <f t="shared" si="37"/>
        <v/>
      </c>
    </row>
    <row r="131" spans="1:23" x14ac:dyDescent="0.25">
      <c r="A131" s="14" t="str">
        <f t="shared" si="22"/>
        <v/>
      </c>
      <c r="B131" s="56" t="str">
        <f t="shared" ca="1" si="23"/>
        <v/>
      </c>
      <c r="C131" s="30" t="str">
        <f t="shared" si="24"/>
        <v/>
      </c>
      <c r="D131" s="10" t="str">
        <f t="shared" si="25"/>
        <v/>
      </c>
      <c r="E131" s="25" t="str">
        <f t="shared" si="38"/>
        <v/>
      </c>
      <c r="F131" s="31" t="str">
        <f t="shared" si="39"/>
        <v/>
      </c>
      <c r="G131" s="31" t="str">
        <f t="shared" si="40"/>
        <v/>
      </c>
      <c r="H131" s="26" t="str">
        <f t="shared" si="41"/>
        <v/>
      </c>
      <c r="I131" s="25" t="str">
        <f t="shared" si="42"/>
        <v/>
      </c>
      <c r="K131" s="27" t="str">
        <f t="shared" si="43"/>
        <v/>
      </c>
      <c r="L131" s="28" t="str">
        <f t="shared" si="26"/>
        <v/>
      </c>
      <c r="M131" s="29" t="str">
        <f t="shared" si="27"/>
        <v/>
      </c>
      <c r="N131" s="28" t="str">
        <f t="shared" si="28"/>
        <v/>
      </c>
      <c r="O131" s="29" t="str">
        <f t="shared" si="29"/>
        <v/>
      </c>
      <c r="P131" s="28" t="str">
        <f t="shared" si="30"/>
        <v/>
      </c>
      <c r="Q131" s="29" t="str">
        <f t="shared" si="31"/>
        <v/>
      </c>
      <c r="R131" s="28" t="str">
        <f t="shared" si="32"/>
        <v/>
      </c>
      <c r="S131" s="29" t="str">
        <f t="shared" si="33"/>
        <v/>
      </c>
      <c r="T131" s="28" t="str">
        <f t="shared" si="34"/>
        <v/>
      </c>
      <c r="U131" s="29" t="str">
        <f t="shared" si="35"/>
        <v/>
      </c>
      <c r="V131" s="28" t="str">
        <f t="shared" si="36"/>
        <v/>
      </c>
      <c r="W131" s="29" t="str">
        <f t="shared" si="37"/>
        <v/>
      </c>
    </row>
    <row r="132" spans="1:23" x14ac:dyDescent="0.25">
      <c r="A132" s="14" t="str">
        <f t="shared" si="22"/>
        <v/>
      </c>
      <c r="B132" s="56" t="str">
        <f t="shared" ca="1" si="23"/>
        <v/>
      </c>
      <c r="C132" s="30" t="str">
        <f t="shared" si="24"/>
        <v/>
      </c>
      <c r="D132" s="10" t="str">
        <f t="shared" si="25"/>
        <v/>
      </c>
      <c r="E132" s="25" t="str">
        <f t="shared" si="38"/>
        <v/>
      </c>
      <c r="F132" s="31" t="str">
        <f t="shared" si="39"/>
        <v/>
      </c>
      <c r="G132" s="31" t="str">
        <f t="shared" si="40"/>
        <v/>
      </c>
      <c r="H132" s="26" t="str">
        <f t="shared" si="41"/>
        <v/>
      </c>
      <c r="I132" s="25" t="str">
        <f t="shared" si="42"/>
        <v/>
      </c>
      <c r="K132" s="27" t="str">
        <f t="shared" si="43"/>
        <v/>
      </c>
      <c r="L132" s="28" t="str">
        <f t="shared" si="26"/>
        <v/>
      </c>
      <c r="M132" s="29" t="str">
        <f t="shared" si="27"/>
        <v/>
      </c>
      <c r="N132" s="28" t="str">
        <f t="shared" si="28"/>
        <v/>
      </c>
      <c r="O132" s="29" t="str">
        <f t="shared" si="29"/>
        <v/>
      </c>
      <c r="P132" s="28" t="str">
        <f t="shared" si="30"/>
        <v/>
      </c>
      <c r="Q132" s="29" t="str">
        <f t="shared" si="31"/>
        <v/>
      </c>
      <c r="R132" s="28" t="str">
        <f t="shared" si="32"/>
        <v/>
      </c>
      <c r="S132" s="29" t="str">
        <f t="shared" si="33"/>
        <v/>
      </c>
      <c r="T132" s="28" t="str">
        <f t="shared" si="34"/>
        <v/>
      </c>
      <c r="U132" s="29" t="str">
        <f t="shared" si="35"/>
        <v/>
      </c>
      <c r="V132" s="28" t="str">
        <f t="shared" si="36"/>
        <v/>
      </c>
      <c r="W132" s="29" t="str">
        <f t="shared" si="37"/>
        <v/>
      </c>
    </row>
    <row r="133" spans="1:23" x14ac:dyDescent="0.25">
      <c r="A133" s="14" t="str">
        <f t="shared" ref="A133:A196" si="44">IF(A132&lt;term*12,A132+1,"")</f>
        <v/>
      </c>
      <c r="B133" s="56" t="str">
        <f t="shared" ref="B133:B196" ca="1" si="45">IF(B132="","",IF(B132&lt;DateLastRepay,EDATE(Date1stRepay,A132),""))</f>
        <v/>
      </c>
      <c r="C133" s="30" t="str">
        <f t="shared" ref="C133:C196" si="46">IF(A133="","",IF(A132=FixedEnd2,SVR,C132))</f>
        <v/>
      </c>
      <c r="D133" s="10" t="str">
        <f t="shared" ref="D133:D196" si="47">IF(A133="","",IF(A132=FixedEnd2,ROUND(PMT(((1+C133/4)^(1/3))-1,(term*12-FixedEnd2),I132,0,0),2),""))</f>
        <v/>
      </c>
      <c r="E133" s="25" t="str">
        <f t="shared" si="38"/>
        <v/>
      </c>
      <c r="F133" s="31" t="str">
        <f t="shared" si="39"/>
        <v/>
      </c>
      <c r="G133" s="31" t="str">
        <f t="shared" si="40"/>
        <v/>
      </c>
      <c r="H133" s="26" t="str">
        <f t="shared" si="41"/>
        <v/>
      </c>
      <c r="I133" s="25" t="str">
        <f t="shared" si="42"/>
        <v/>
      </c>
      <c r="K133" s="27" t="str">
        <f t="shared" si="43"/>
        <v/>
      </c>
      <c r="L133" s="28" t="str">
        <f t="shared" ref="L133:L196" si="48">IF($A133="","",($E133)*(L$3^-$K133))</f>
        <v/>
      </c>
      <c r="M133" s="29" t="str">
        <f t="shared" ref="M133:M196" si="49">IF($A133="","",$K133*($E133*(L$3^-($K133-1))))</f>
        <v/>
      </c>
      <c r="N133" s="28" t="str">
        <f t="shared" ref="N133:N196" si="50">IF($A133="","",($E133)*(N$3^-$K133))</f>
        <v/>
      </c>
      <c r="O133" s="29" t="str">
        <f t="shared" ref="O133:O196" si="51">IF($A133="","",$K133*($E133)*(N$3^-($K133-1)))</f>
        <v/>
      </c>
      <c r="P133" s="28" t="str">
        <f t="shared" ref="P133:P196" si="52">IF($A133="","",($E133)*(P$3^-$K133))</f>
        <v/>
      </c>
      <c r="Q133" s="29" t="str">
        <f t="shared" ref="Q133:Q196" si="53">IF($A133="","",$K133*($E133)*(P$3^-($K133-1)))</f>
        <v/>
      </c>
      <c r="R133" s="28" t="str">
        <f t="shared" ref="R133:R196" si="54">IF($A133="","",($E133)*(R$3^-$K133))</f>
        <v/>
      </c>
      <c r="S133" s="29" t="str">
        <f t="shared" ref="S133:S196" si="55">IF($A133="","",$K133*($E133)*(R$3^-($K133-1)))</f>
        <v/>
      </c>
      <c r="T133" s="28" t="str">
        <f t="shared" ref="T133:T196" si="56">IF($A133="","",($E133)*(T$3^-$K133))</f>
        <v/>
      </c>
      <c r="U133" s="29" t="str">
        <f t="shared" ref="U133:U196" si="57">IF($A133="","",$K133*($E133)*(T$3^-($K133-1)))</f>
        <v/>
      </c>
      <c r="V133" s="28" t="str">
        <f t="shared" ref="V133:V196" si="58">IF($A133="","",($E133)*(V$3^-$K133))</f>
        <v/>
      </c>
      <c r="W133" s="29" t="str">
        <f t="shared" ref="W133:W196" si="59">IF($A133="","",$K133*($E133)*(V$3^-($K133-1)))</f>
        <v/>
      </c>
    </row>
    <row r="134" spans="1:23" x14ac:dyDescent="0.25">
      <c r="A134" s="14" t="str">
        <f t="shared" si="44"/>
        <v/>
      </c>
      <c r="B134" s="56" t="str">
        <f t="shared" ca="1" si="45"/>
        <v/>
      </c>
      <c r="C134" s="30" t="str">
        <f t="shared" si="46"/>
        <v/>
      </c>
      <c r="D134" s="10" t="str">
        <f t="shared" si="47"/>
        <v/>
      </c>
      <c r="E134" s="25" t="str">
        <f t="shared" ref="E134:E197" si="60">IF(A134="","",IF(D134="",IF(A135="",-(I133+G134)+FeeFinal,E133),D134))</f>
        <v/>
      </c>
      <c r="F134" s="31" t="str">
        <f t="shared" ref="F134:F197" si="61">IF(A134="","",ROUND(I133*C134/12,2))</f>
        <v/>
      </c>
      <c r="G134" s="31" t="str">
        <f t="shared" ref="G134:G197" si="62">IF(A134="","",IF(H133="Y",F134,G133+F134))</f>
        <v/>
      </c>
      <c r="H134" s="26" t="str">
        <f t="shared" ref="H134:H197" si="63">IF(A134="","",IF(MOD(MONTH(B134),3)=0,"Y",""))</f>
        <v/>
      </c>
      <c r="I134" s="25" t="str">
        <f t="shared" ref="I134:I197" si="64">IF(A134="","",IF(H134="Y",I133+E134+G134,I133+E134))</f>
        <v/>
      </c>
      <c r="K134" s="27" t="str">
        <f t="shared" ref="K134:K197" si="65">IF(A134="","",A134/12)</f>
        <v/>
      </c>
      <c r="L134" s="28" t="str">
        <f t="shared" si="48"/>
        <v/>
      </c>
      <c r="M134" s="29" t="str">
        <f t="shared" si="49"/>
        <v/>
      </c>
      <c r="N134" s="28" t="str">
        <f t="shared" si="50"/>
        <v/>
      </c>
      <c r="O134" s="29" t="str">
        <f t="shared" si="51"/>
        <v/>
      </c>
      <c r="P134" s="28" t="str">
        <f t="shared" si="52"/>
        <v/>
      </c>
      <c r="Q134" s="29" t="str">
        <f t="shared" si="53"/>
        <v/>
      </c>
      <c r="R134" s="28" t="str">
        <f t="shared" si="54"/>
        <v/>
      </c>
      <c r="S134" s="29" t="str">
        <f t="shared" si="55"/>
        <v/>
      </c>
      <c r="T134" s="28" t="str">
        <f t="shared" si="56"/>
        <v/>
      </c>
      <c r="U134" s="29" t="str">
        <f t="shared" si="57"/>
        <v/>
      </c>
      <c r="V134" s="28" t="str">
        <f t="shared" si="58"/>
        <v/>
      </c>
      <c r="W134" s="29" t="str">
        <f t="shared" si="59"/>
        <v/>
      </c>
    </row>
    <row r="135" spans="1:23" x14ac:dyDescent="0.25">
      <c r="A135" s="14" t="str">
        <f t="shared" si="44"/>
        <v/>
      </c>
      <c r="B135" s="56" t="str">
        <f t="shared" ca="1" si="45"/>
        <v/>
      </c>
      <c r="C135" s="30" t="str">
        <f t="shared" si="46"/>
        <v/>
      </c>
      <c r="D135" s="10" t="str">
        <f t="shared" si="47"/>
        <v/>
      </c>
      <c r="E135" s="25" t="str">
        <f t="shared" si="60"/>
        <v/>
      </c>
      <c r="F135" s="31" t="str">
        <f t="shared" si="61"/>
        <v/>
      </c>
      <c r="G135" s="31" t="str">
        <f t="shared" si="62"/>
        <v/>
      </c>
      <c r="H135" s="26" t="str">
        <f t="shared" si="63"/>
        <v/>
      </c>
      <c r="I135" s="25" t="str">
        <f t="shared" si="64"/>
        <v/>
      </c>
      <c r="K135" s="27" t="str">
        <f t="shared" si="65"/>
        <v/>
      </c>
      <c r="L135" s="28" t="str">
        <f t="shared" si="48"/>
        <v/>
      </c>
      <c r="M135" s="29" t="str">
        <f t="shared" si="49"/>
        <v/>
      </c>
      <c r="N135" s="28" t="str">
        <f t="shared" si="50"/>
        <v/>
      </c>
      <c r="O135" s="29" t="str">
        <f t="shared" si="51"/>
        <v/>
      </c>
      <c r="P135" s="28" t="str">
        <f t="shared" si="52"/>
        <v/>
      </c>
      <c r="Q135" s="29" t="str">
        <f t="shared" si="53"/>
        <v/>
      </c>
      <c r="R135" s="28" t="str">
        <f t="shared" si="54"/>
        <v/>
      </c>
      <c r="S135" s="29" t="str">
        <f t="shared" si="55"/>
        <v/>
      </c>
      <c r="T135" s="28" t="str">
        <f t="shared" si="56"/>
        <v/>
      </c>
      <c r="U135" s="29" t="str">
        <f t="shared" si="57"/>
        <v/>
      </c>
      <c r="V135" s="28" t="str">
        <f t="shared" si="58"/>
        <v/>
      </c>
      <c r="W135" s="29" t="str">
        <f t="shared" si="59"/>
        <v/>
      </c>
    </row>
    <row r="136" spans="1:23" x14ac:dyDescent="0.25">
      <c r="A136" s="14" t="str">
        <f t="shared" si="44"/>
        <v/>
      </c>
      <c r="B136" s="56" t="str">
        <f t="shared" ca="1" si="45"/>
        <v/>
      </c>
      <c r="C136" s="30" t="str">
        <f t="shared" si="46"/>
        <v/>
      </c>
      <c r="D136" s="10" t="str">
        <f t="shared" si="47"/>
        <v/>
      </c>
      <c r="E136" s="25" t="str">
        <f t="shared" si="60"/>
        <v/>
      </c>
      <c r="F136" s="31" t="str">
        <f t="shared" si="61"/>
        <v/>
      </c>
      <c r="G136" s="31" t="str">
        <f t="shared" si="62"/>
        <v/>
      </c>
      <c r="H136" s="26" t="str">
        <f t="shared" si="63"/>
        <v/>
      </c>
      <c r="I136" s="25" t="str">
        <f t="shared" si="64"/>
        <v/>
      </c>
      <c r="K136" s="27" t="str">
        <f t="shared" si="65"/>
        <v/>
      </c>
      <c r="L136" s="28" t="str">
        <f t="shared" si="48"/>
        <v/>
      </c>
      <c r="M136" s="29" t="str">
        <f t="shared" si="49"/>
        <v/>
      </c>
      <c r="N136" s="28" t="str">
        <f t="shared" si="50"/>
        <v/>
      </c>
      <c r="O136" s="29" t="str">
        <f t="shared" si="51"/>
        <v/>
      </c>
      <c r="P136" s="28" t="str">
        <f t="shared" si="52"/>
        <v/>
      </c>
      <c r="Q136" s="29" t="str">
        <f t="shared" si="53"/>
        <v/>
      </c>
      <c r="R136" s="28" t="str">
        <f t="shared" si="54"/>
        <v/>
      </c>
      <c r="S136" s="29" t="str">
        <f t="shared" si="55"/>
        <v/>
      </c>
      <c r="T136" s="28" t="str">
        <f t="shared" si="56"/>
        <v/>
      </c>
      <c r="U136" s="29" t="str">
        <f t="shared" si="57"/>
        <v/>
      </c>
      <c r="V136" s="28" t="str">
        <f t="shared" si="58"/>
        <v/>
      </c>
      <c r="W136" s="29" t="str">
        <f t="shared" si="59"/>
        <v/>
      </c>
    </row>
    <row r="137" spans="1:23" x14ac:dyDescent="0.25">
      <c r="A137" s="14" t="str">
        <f t="shared" si="44"/>
        <v/>
      </c>
      <c r="B137" s="56" t="str">
        <f t="shared" ca="1" si="45"/>
        <v/>
      </c>
      <c r="C137" s="30" t="str">
        <f t="shared" si="46"/>
        <v/>
      </c>
      <c r="D137" s="10" t="str">
        <f t="shared" si="47"/>
        <v/>
      </c>
      <c r="E137" s="25" t="str">
        <f t="shared" si="60"/>
        <v/>
      </c>
      <c r="F137" s="31" t="str">
        <f t="shared" si="61"/>
        <v/>
      </c>
      <c r="G137" s="31" t="str">
        <f t="shared" si="62"/>
        <v/>
      </c>
      <c r="H137" s="26" t="str">
        <f t="shared" si="63"/>
        <v/>
      </c>
      <c r="I137" s="25" t="str">
        <f t="shared" si="64"/>
        <v/>
      </c>
      <c r="K137" s="27" t="str">
        <f t="shared" si="65"/>
        <v/>
      </c>
      <c r="L137" s="28" t="str">
        <f t="shared" si="48"/>
        <v/>
      </c>
      <c r="M137" s="29" t="str">
        <f t="shared" si="49"/>
        <v/>
      </c>
      <c r="N137" s="28" t="str">
        <f t="shared" si="50"/>
        <v/>
      </c>
      <c r="O137" s="29" t="str">
        <f t="shared" si="51"/>
        <v/>
      </c>
      <c r="P137" s="28" t="str">
        <f t="shared" si="52"/>
        <v/>
      </c>
      <c r="Q137" s="29" t="str">
        <f t="shared" si="53"/>
        <v/>
      </c>
      <c r="R137" s="28" t="str">
        <f t="shared" si="54"/>
        <v/>
      </c>
      <c r="S137" s="29" t="str">
        <f t="shared" si="55"/>
        <v/>
      </c>
      <c r="T137" s="28" t="str">
        <f t="shared" si="56"/>
        <v/>
      </c>
      <c r="U137" s="29" t="str">
        <f t="shared" si="57"/>
        <v/>
      </c>
      <c r="V137" s="28" t="str">
        <f t="shared" si="58"/>
        <v/>
      </c>
      <c r="W137" s="29" t="str">
        <f t="shared" si="59"/>
        <v/>
      </c>
    </row>
    <row r="138" spans="1:23" x14ac:dyDescent="0.25">
      <c r="A138" s="14" t="str">
        <f t="shared" si="44"/>
        <v/>
      </c>
      <c r="B138" s="56" t="str">
        <f t="shared" ca="1" si="45"/>
        <v/>
      </c>
      <c r="C138" s="30" t="str">
        <f t="shared" si="46"/>
        <v/>
      </c>
      <c r="D138" s="10" t="str">
        <f t="shared" si="47"/>
        <v/>
      </c>
      <c r="E138" s="25" t="str">
        <f t="shared" si="60"/>
        <v/>
      </c>
      <c r="F138" s="31" t="str">
        <f t="shared" si="61"/>
        <v/>
      </c>
      <c r="G138" s="31" t="str">
        <f t="shared" si="62"/>
        <v/>
      </c>
      <c r="H138" s="26" t="str">
        <f t="shared" si="63"/>
        <v/>
      </c>
      <c r="I138" s="25" t="str">
        <f t="shared" si="64"/>
        <v/>
      </c>
      <c r="K138" s="27" t="str">
        <f t="shared" si="65"/>
        <v/>
      </c>
      <c r="L138" s="28" t="str">
        <f t="shared" si="48"/>
        <v/>
      </c>
      <c r="M138" s="29" t="str">
        <f t="shared" si="49"/>
        <v/>
      </c>
      <c r="N138" s="28" t="str">
        <f t="shared" si="50"/>
        <v/>
      </c>
      <c r="O138" s="29" t="str">
        <f t="shared" si="51"/>
        <v/>
      </c>
      <c r="P138" s="28" t="str">
        <f t="shared" si="52"/>
        <v/>
      </c>
      <c r="Q138" s="29" t="str">
        <f t="shared" si="53"/>
        <v/>
      </c>
      <c r="R138" s="28" t="str">
        <f t="shared" si="54"/>
        <v/>
      </c>
      <c r="S138" s="29" t="str">
        <f t="shared" si="55"/>
        <v/>
      </c>
      <c r="T138" s="28" t="str">
        <f t="shared" si="56"/>
        <v/>
      </c>
      <c r="U138" s="29" t="str">
        <f t="shared" si="57"/>
        <v/>
      </c>
      <c r="V138" s="28" t="str">
        <f t="shared" si="58"/>
        <v/>
      </c>
      <c r="W138" s="29" t="str">
        <f t="shared" si="59"/>
        <v/>
      </c>
    </row>
    <row r="139" spans="1:23" x14ac:dyDescent="0.25">
      <c r="A139" s="14" t="str">
        <f t="shared" si="44"/>
        <v/>
      </c>
      <c r="B139" s="56" t="str">
        <f t="shared" ca="1" si="45"/>
        <v/>
      </c>
      <c r="C139" s="30" t="str">
        <f t="shared" si="46"/>
        <v/>
      </c>
      <c r="D139" s="10" t="str">
        <f t="shared" si="47"/>
        <v/>
      </c>
      <c r="E139" s="25" t="str">
        <f t="shared" si="60"/>
        <v/>
      </c>
      <c r="F139" s="31" t="str">
        <f t="shared" si="61"/>
        <v/>
      </c>
      <c r="G139" s="31" t="str">
        <f t="shared" si="62"/>
        <v/>
      </c>
      <c r="H139" s="26" t="str">
        <f t="shared" si="63"/>
        <v/>
      </c>
      <c r="I139" s="25" t="str">
        <f t="shared" si="64"/>
        <v/>
      </c>
      <c r="K139" s="27" t="str">
        <f t="shared" si="65"/>
        <v/>
      </c>
      <c r="L139" s="28" t="str">
        <f t="shared" si="48"/>
        <v/>
      </c>
      <c r="M139" s="29" t="str">
        <f t="shared" si="49"/>
        <v/>
      </c>
      <c r="N139" s="28" t="str">
        <f t="shared" si="50"/>
        <v/>
      </c>
      <c r="O139" s="29" t="str">
        <f t="shared" si="51"/>
        <v/>
      </c>
      <c r="P139" s="28" t="str">
        <f t="shared" si="52"/>
        <v/>
      </c>
      <c r="Q139" s="29" t="str">
        <f t="shared" si="53"/>
        <v/>
      </c>
      <c r="R139" s="28" t="str">
        <f t="shared" si="54"/>
        <v/>
      </c>
      <c r="S139" s="29" t="str">
        <f t="shared" si="55"/>
        <v/>
      </c>
      <c r="T139" s="28" t="str">
        <f t="shared" si="56"/>
        <v/>
      </c>
      <c r="U139" s="29" t="str">
        <f t="shared" si="57"/>
        <v/>
      </c>
      <c r="V139" s="28" t="str">
        <f t="shared" si="58"/>
        <v/>
      </c>
      <c r="W139" s="29" t="str">
        <f t="shared" si="59"/>
        <v/>
      </c>
    </row>
    <row r="140" spans="1:23" x14ac:dyDescent="0.25">
      <c r="A140" s="14" t="str">
        <f t="shared" si="44"/>
        <v/>
      </c>
      <c r="B140" s="56" t="str">
        <f t="shared" ca="1" si="45"/>
        <v/>
      </c>
      <c r="C140" s="30" t="str">
        <f t="shared" si="46"/>
        <v/>
      </c>
      <c r="D140" s="10" t="str">
        <f t="shared" si="47"/>
        <v/>
      </c>
      <c r="E140" s="25" t="str">
        <f t="shared" si="60"/>
        <v/>
      </c>
      <c r="F140" s="31" t="str">
        <f t="shared" si="61"/>
        <v/>
      </c>
      <c r="G140" s="31" t="str">
        <f t="shared" si="62"/>
        <v/>
      </c>
      <c r="H140" s="26" t="str">
        <f t="shared" si="63"/>
        <v/>
      </c>
      <c r="I140" s="25" t="str">
        <f t="shared" si="64"/>
        <v/>
      </c>
      <c r="K140" s="27" t="str">
        <f t="shared" si="65"/>
        <v/>
      </c>
      <c r="L140" s="28" t="str">
        <f t="shared" si="48"/>
        <v/>
      </c>
      <c r="M140" s="29" t="str">
        <f t="shared" si="49"/>
        <v/>
      </c>
      <c r="N140" s="28" t="str">
        <f t="shared" si="50"/>
        <v/>
      </c>
      <c r="O140" s="29" t="str">
        <f t="shared" si="51"/>
        <v/>
      </c>
      <c r="P140" s="28" t="str">
        <f t="shared" si="52"/>
        <v/>
      </c>
      <c r="Q140" s="29" t="str">
        <f t="shared" si="53"/>
        <v/>
      </c>
      <c r="R140" s="28" t="str">
        <f t="shared" si="54"/>
        <v/>
      </c>
      <c r="S140" s="29" t="str">
        <f t="shared" si="55"/>
        <v/>
      </c>
      <c r="T140" s="28" t="str">
        <f t="shared" si="56"/>
        <v/>
      </c>
      <c r="U140" s="29" t="str">
        <f t="shared" si="57"/>
        <v/>
      </c>
      <c r="V140" s="28" t="str">
        <f t="shared" si="58"/>
        <v/>
      </c>
      <c r="W140" s="29" t="str">
        <f t="shared" si="59"/>
        <v/>
      </c>
    </row>
    <row r="141" spans="1:23" x14ac:dyDescent="0.25">
      <c r="A141" s="14" t="str">
        <f t="shared" si="44"/>
        <v/>
      </c>
      <c r="B141" s="56" t="str">
        <f t="shared" ca="1" si="45"/>
        <v/>
      </c>
      <c r="C141" s="30" t="str">
        <f t="shared" si="46"/>
        <v/>
      </c>
      <c r="D141" s="10" t="str">
        <f t="shared" si="47"/>
        <v/>
      </c>
      <c r="E141" s="25" t="str">
        <f t="shared" si="60"/>
        <v/>
      </c>
      <c r="F141" s="31" t="str">
        <f t="shared" si="61"/>
        <v/>
      </c>
      <c r="G141" s="31" t="str">
        <f t="shared" si="62"/>
        <v/>
      </c>
      <c r="H141" s="26" t="str">
        <f t="shared" si="63"/>
        <v/>
      </c>
      <c r="I141" s="25" t="str">
        <f t="shared" si="64"/>
        <v/>
      </c>
      <c r="K141" s="27" t="str">
        <f t="shared" si="65"/>
        <v/>
      </c>
      <c r="L141" s="28" t="str">
        <f t="shared" si="48"/>
        <v/>
      </c>
      <c r="M141" s="29" t="str">
        <f t="shared" si="49"/>
        <v/>
      </c>
      <c r="N141" s="28" t="str">
        <f t="shared" si="50"/>
        <v/>
      </c>
      <c r="O141" s="29" t="str">
        <f t="shared" si="51"/>
        <v/>
      </c>
      <c r="P141" s="28" t="str">
        <f t="shared" si="52"/>
        <v/>
      </c>
      <c r="Q141" s="29" t="str">
        <f t="shared" si="53"/>
        <v/>
      </c>
      <c r="R141" s="28" t="str">
        <f t="shared" si="54"/>
        <v/>
      </c>
      <c r="S141" s="29" t="str">
        <f t="shared" si="55"/>
        <v/>
      </c>
      <c r="T141" s="28" t="str">
        <f t="shared" si="56"/>
        <v/>
      </c>
      <c r="U141" s="29" t="str">
        <f t="shared" si="57"/>
        <v/>
      </c>
      <c r="V141" s="28" t="str">
        <f t="shared" si="58"/>
        <v/>
      </c>
      <c r="W141" s="29" t="str">
        <f t="shared" si="59"/>
        <v/>
      </c>
    </row>
    <row r="142" spans="1:23" x14ac:dyDescent="0.25">
      <c r="A142" s="14" t="str">
        <f t="shared" si="44"/>
        <v/>
      </c>
      <c r="B142" s="56" t="str">
        <f t="shared" ca="1" si="45"/>
        <v/>
      </c>
      <c r="C142" s="30" t="str">
        <f t="shared" si="46"/>
        <v/>
      </c>
      <c r="D142" s="10" t="str">
        <f t="shared" si="47"/>
        <v/>
      </c>
      <c r="E142" s="25" t="str">
        <f t="shared" si="60"/>
        <v/>
      </c>
      <c r="F142" s="31" t="str">
        <f t="shared" si="61"/>
        <v/>
      </c>
      <c r="G142" s="31" t="str">
        <f t="shared" si="62"/>
        <v/>
      </c>
      <c r="H142" s="26" t="str">
        <f t="shared" si="63"/>
        <v/>
      </c>
      <c r="I142" s="25" t="str">
        <f t="shared" si="64"/>
        <v/>
      </c>
      <c r="K142" s="27" t="str">
        <f t="shared" si="65"/>
        <v/>
      </c>
      <c r="L142" s="28" t="str">
        <f t="shared" si="48"/>
        <v/>
      </c>
      <c r="M142" s="29" t="str">
        <f t="shared" si="49"/>
        <v/>
      </c>
      <c r="N142" s="28" t="str">
        <f t="shared" si="50"/>
        <v/>
      </c>
      <c r="O142" s="29" t="str">
        <f t="shared" si="51"/>
        <v/>
      </c>
      <c r="P142" s="28" t="str">
        <f t="shared" si="52"/>
        <v/>
      </c>
      <c r="Q142" s="29" t="str">
        <f t="shared" si="53"/>
        <v/>
      </c>
      <c r="R142" s="28" t="str">
        <f t="shared" si="54"/>
        <v/>
      </c>
      <c r="S142" s="29" t="str">
        <f t="shared" si="55"/>
        <v/>
      </c>
      <c r="T142" s="28" t="str">
        <f t="shared" si="56"/>
        <v/>
      </c>
      <c r="U142" s="29" t="str">
        <f t="shared" si="57"/>
        <v/>
      </c>
      <c r="V142" s="28" t="str">
        <f t="shared" si="58"/>
        <v/>
      </c>
      <c r="W142" s="29" t="str">
        <f t="shared" si="59"/>
        <v/>
      </c>
    </row>
    <row r="143" spans="1:23" x14ac:dyDescent="0.25">
      <c r="A143" s="14" t="str">
        <f t="shared" si="44"/>
        <v/>
      </c>
      <c r="B143" s="56" t="str">
        <f t="shared" ca="1" si="45"/>
        <v/>
      </c>
      <c r="C143" s="30" t="str">
        <f t="shared" si="46"/>
        <v/>
      </c>
      <c r="D143" s="10" t="str">
        <f t="shared" si="47"/>
        <v/>
      </c>
      <c r="E143" s="25" t="str">
        <f t="shared" si="60"/>
        <v/>
      </c>
      <c r="F143" s="31" t="str">
        <f t="shared" si="61"/>
        <v/>
      </c>
      <c r="G143" s="31" t="str">
        <f t="shared" si="62"/>
        <v/>
      </c>
      <c r="H143" s="26" t="str">
        <f t="shared" si="63"/>
        <v/>
      </c>
      <c r="I143" s="25" t="str">
        <f t="shared" si="64"/>
        <v/>
      </c>
      <c r="K143" s="27" t="str">
        <f t="shared" si="65"/>
        <v/>
      </c>
      <c r="L143" s="28" t="str">
        <f t="shared" si="48"/>
        <v/>
      </c>
      <c r="M143" s="29" t="str">
        <f t="shared" si="49"/>
        <v/>
      </c>
      <c r="N143" s="28" t="str">
        <f t="shared" si="50"/>
        <v/>
      </c>
      <c r="O143" s="29" t="str">
        <f t="shared" si="51"/>
        <v/>
      </c>
      <c r="P143" s="28" t="str">
        <f t="shared" si="52"/>
        <v/>
      </c>
      <c r="Q143" s="29" t="str">
        <f t="shared" si="53"/>
        <v/>
      </c>
      <c r="R143" s="28" t="str">
        <f t="shared" si="54"/>
        <v/>
      </c>
      <c r="S143" s="29" t="str">
        <f t="shared" si="55"/>
        <v/>
      </c>
      <c r="T143" s="28" t="str">
        <f t="shared" si="56"/>
        <v/>
      </c>
      <c r="U143" s="29" t="str">
        <f t="shared" si="57"/>
        <v/>
      </c>
      <c r="V143" s="28" t="str">
        <f t="shared" si="58"/>
        <v/>
      </c>
      <c r="W143" s="29" t="str">
        <f t="shared" si="59"/>
        <v/>
      </c>
    </row>
    <row r="144" spans="1:23" x14ac:dyDescent="0.25">
      <c r="A144" s="14" t="str">
        <f t="shared" si="44"/>
        <v/>
      </c>
      <c r="B144" s="56" t="str">
        <f t="shared" ca="1" si="45"/>
        <v/>
      </c>
      <c r="C144" s="30" t="str">
        <f t="shared" si="46"/>
        <v/>
      </c>
      <c r="D144" s="10" t="str">
        <f t="shared" si="47"/>
        <v/>
      </c>
      <c r="E144" s="25" t="str">
        <f t="shared" si="60"/>
        <v/>
      </c>
      <c r="F144" s="31" t="str">
        <f t="shared" si="61"/>
        <v/>
      </c>
      <c r="G144" s="31" t="str">
        <f t="shared" si="62"/>
        <v/>
      </c>
      <c r="H144" s="26" t="str">
        <f t="shared" si="63"/>
        <v/>
      </c>
      <c r="I144" s="25" t="str">
        <f t="shared" si="64"/>
        <v/>
      </c>
      <c r="K144" s="27" t="str">
        <f t="shared" si="65"/>
        <v/>
      </c>
      <c r="L144" s="28" t="str">
        <f t="shared" si="48"/>
        <v/>
      </c>
      <c r="M144" s="29" t="str">
        <f t="shared" si="49"/>
        <v/>
      </c>
      <c r="N144" s="28" t="str">
        <f t="shared" si="50"/>
        <v/>
      </c>
      <c r="O144" s="29" t="str">
        <f t="shared" si="51"/>
        <v/>
      </c>
      <c r="P144" s="28" t="str">
        <f t="shared" si="52"/>
        <v/>
      </c>
      <c r="Q144" s="29" t="str">
        <f t="shared" si="53"/>
        <v/>
      </c>
      <c r="R144" s="28" t="str">
        <f t="shared" si="54"/>
        <v/>
      </c>
      <c r="S144" s="29" t="str">
        <f t="shared" si="55"/>
        <v/>
      </c>
      <c r="T144" s="28" t="str">
        <f t="shared" si="56"/>
        <v/>
      </c>
      <c r="U144" s="29" t="str">
        <f t="shared" si="57"/>
        <v/>
      </c>
      <c r="V144" s="28" t="str">
        <f t="shared" si="58"/>
        <v/>
      </c>
      <c r="W144" s="29" t="str">
        <f t="shared" si="59"/>
        <v/>
      </c>
    </row>
    <row r="145" spans="1:23" x14ac:dyDescent="0.25">
      <c r="A145" s="14" t="str">
        <f t="shared" si="44"/>
        <v/>
      </c>
      <c r="B145" s="56" t="str">
        <f t="shared" ca="1" si="45"/>
        <v/>
      </c>
      <c r="C145" s="30" t="str">
        <f t="shared" si="46"/>
        <v/>
      </c>
      <c r="D145" s="10" t="str">
        <f t="shared" si="47"/>
        <v/>
      </c>
      <c r="E145" s="25" t="str">
        <f t="shared" si="60"/>
        <v/>
      </c>
      <c r="F145" s="31" t="str">
        <f t="shared" si="61"/>
        <v/>
      </c>
      <c r="G145" s="31" t="str">
        <f t="shared" si="62"/>
        <v/>
      </c>
      <c r="H145" s="26" t="str">
        <f t="shared" si="63"/>
        <v/>
      </c>
      <c r="I145" s="25" t="str">
        <f t="shared" si="64"/>
        <v/>
      </c>
      <c r="K145" s="27" t="str">
        <f t="shared" si="65"/>
        <v/>
      </c>
      <c r="L145" s="28" t="str">
        <f t="shared" si="48"/>
        <v/>
      </c>
      <c r="M145" s="29" t="str">
        <f t="shared" si="49"/>
        <v/>
      </c>
      <c r="N145" s="28" t="str">
        <f t="shared" si="50"/>
        <v/>
      </c>
      <c r="O145" s="29" t="str">
        <f t="shared" si="51"/>
        <v/>
      </c>
      <c r="P145" s="28" t="str">
        <f t="shared" si="52"/>
        <v/>
      </c>
      <c r="Q145" s="29" t="str">
        <f t="shared" si="53"/>
        <v/>
      </c>
      <c r="R145" s="28" t="str">
        <f t="shared" si="54"/>
        <v/>
      </c>
      <c r="S145" s="29" t="str">
        <f t="shared" si="55"/>
        <v/>
      </c>
      <c r="T145" s="28" t="str">
        <f t="shared" si="56"/>
        <v/>
      </c>
      <c r="U145" s="29" t="str">
        <f t="shared" si="57"/>
        <v/>
      </c>
      <c r="V145" s="28" t="str">
        <f t="shared" si="58"/>
        <v/>
      </c>
      <c r="W145" s="29" t="str">
        <f t="shared" si="59"/>
        <v/>
      </c>
    </row>
    <row r="146" spans="1:23" x14ac:dyDescent="0.25">
      <c r="A146" s="14" t="str">
        <f t="shared" si="44"/>
        <v/>
      </c>
      <c r="B146" s="56" t="str">
        <f t="shared" ca="1" si="45"/>
        <v/>
      </c>
      <c r="C146" s="30" t="str">
        <f t="shared" si="46"/>
        <v/>
      </c>
      <c r="D146" s="10" t="str">
        <f t="shared" si="47"/>
        <v/>
      </c>
      <c r="E146" s="25" t="str">
        <f t="shared" si="60"/>
        <v/>
      </c>
      <c r="F146" s="31" t="str">
        <f t="shared" si="61"/>
        <v/>
      </c>
      <c r="G146" s="31" t="str">
        <f t="shared" si="62"/>
        <v/>
      </c>
      <c r="H146" s="26" t="str">
        <f t="shared" si="63"/>
        <v/>
      </c>
      <c r="I146" s="25" t="str">
        <f t="shared" si="64"/>
        <v/>
      </c>
      <c r="K146" s="27" t="str">
        <f t="shared" si="65"/>
        <v/>
      </c>
      <c r="L146" s="28" t="str">
        <f t="shared" si="48"/>
        <v/>
      </c>
      <c r="M146" s="29" t="str">
        <f t="shared" si="49"/>
        <v/>
      </c>
      <c r="N146" s="28" t="str">
        <f t="shared" si="50"/>
        <v/>
      </c>
      <c r="O146" s="29" t="str">
        <f t="shared" si="51"/>
        <v/>
      </c>
      <c r="P146" s="28" t="str">
        <f t="shared" si="52"/>
        <v/>
      </c>
      <c r="Q146" s="29" t="str">
        <f t="shared" si="53"/>
        <v/>
      </c>
      <c r="R146" s="28" t="str">
        <f t="shared" si="54"/>
        <v/>
      </c>
      <c r="S146" s="29" t="str">
        <f t="shared" si="55"/>
        <v/>
      </c>
      <c r="T146" s="28" t="str">
        <f t="shared" si="56"/>
        <v/>
      </c>
      <c r="U146" s="29" t="str">
        <f t="shared" si="57"/>
        <v/>
      </c>
      <c r="V146" s="28" t="str">
        <f t="shared" si="58"/>
        <v/>
      </c>
      <c r="W146" s="29" t="str">
        <f t="shared" si="59"/>
        <v/>
      </c>
    </row>
    <row r="147" spans="1:23" x14ac:dyDescent="0.25">
      <c r="A147" s="14" t="str">
        <f t="shared" si="44"/>
        <v/>
      </c>
      <c r="B147" s="56" t="str">
        <f t="shared" ca="1" si="45"/>
        <v/>
      </c>
      <c r="C147" s="30" t="str">
        <f t="shared" si="46"/>
        <v/>
      </c>
      <c r="D147" s="10" t="str">
        <f t="shared" si="47"/>
        <v/>
      </c>
      <c r="E147" s="25" t="str">
        <f t="shared" si="60"/>
        <v/>
      </c>
      <c r="F147" s="31" t="str">
        <f t="shared" si="61"/>
        <v/>
      </c>
      <c r="G147" s="31" t="str">
        <f t="shared" si="62"/>
        <v/>
      </c>
      <c r="H147" s="26" t="str">
        <f t="shared" si="63"/>
        <v/>
      </c>
      <c r="I147" s="25" t="str">
        <f t="shared" si="64"/>
        <v/>
      </c>
      <c r="K147" s="27" t="str">
        <f t="shared" si="65"/>
        <v/>
      </c>
      <c r="L147" s="28" t="str">
        <f t="shared" si="48"/>
        <v/>
      </c>
      <c r="M147" s="29" t="str">
        <f t="shared" si="49"/>
        <v/>
      </c>
      <c r="N147" s="28" t="str">
        <f t="shared" si="50"/>
        <v/>
      </c>
      <c r="O147" s="29" t="str">
        <f t="shared" si="51"/>
        <v/>
      </c>
      <c r="P147" s="28" t="str">
        <f t="shared" si="52"/>
        <v/>
      </c>
      <c r="Q147" s="29" t="str">
        <f t="shared" si="53"/>
        <v/>
      </c>
      <c r="R147" s="28" t="str">
        <f t="shared" si="54"/>
        <v/>
      </c>
      <c r="S147" s="29" t="str">
        <f t="shared" si="55"/>
        <v/>
      </c>
      <c r="T147" s="28" t="str">
        <f t="shared" si="56"/>
        <v/>
      </c>
      <c r="U147" s="29" t="str">
        <f t="shared" si="57"/>
        <v/>
      </c>
      <c r="V147" s="28" t="str">
        <f t="shared" si="58"/>
        <v/>
      </c>
      <c r="W147" s="29" t="str">
        <f t="shared" si="59"/>
        <v/>
      </c>
    </row>
    <row r="148" spans="1:23" x14ac:dyDescent="0.25">
      <c r="A148" s="14" t="str">
        <f t="shared" si="44"/>
        <v/>
      </c>
      <c r="B148" s="56" t="str">
        <f t="shared" ca="1" si="45"/>
        <v/>
      </c>
      <c r="C148" s="30" t="str">
        <f t="shared" si="46"/>
        <v/>
      </c>
      <c r="D148" s="10" t="str">
        <f t="shared" si="47"/>
        <v/>
      </c>
      <c r="E148" s="25" t="str">
        <f t="shared" si="60"/>
        <v/>
      </c>
      <c r="F148" s="31" t="str">
        <f t="shared" si="61"/>
        <v/>
      </c>
      <c r="G148" s="31" t="str">
        <f t="shared" si="62"/>
        <v/>
      </c>
      <c r="H148" s="26" t="str">
        <f t="shared" si="63"/>
        <v/>
      </c>
      <c r="I148" s="25" t="str">
        <f t="shared" si="64"/>
        <v/>
      </c>
      <c r="K148" s="27" t="str">
        <f t="shared" si="65"/>
        <v/>
      </c>
      <c r="L148" s="28" t="str">
        <f t="shared" si="48"/>
        <v/>
      </c>
      <c r="M148" s="29" t="str">
        <f t="shared" si="49"/>
        <v/>
      </c>
      <c r="N148" s="28" t="str">
        <f t="shared" si="50"/>
        <v/>
      </c>
      <c r="O148" s="29" t="str">
        <f t="shared" si="51"/>
        <v/>
      </c>
      <c r="P148" s="28" t="str">
        <f t="shared" si="52"/>
        <v/>
      </c>
      <c r="Q148" s="29" t="str">
        <f t="shared" si="53"/>
        <v/>
      </c>
      <c r="R148" s="28" t="str">
        <f t="shared" si="54"/>
        <v/>
      </c>
      <c r="S148" s="29" t="str">
        <f t="shared" si="55"/>
        <v/>
      </c>
      <c r="T148" s="28" t="str">
        <f t="shared" si="56"/>
        <v/>
      </c>
      <c r="U148" s="29" t="str">
        <f t="shared" si="57"/>
        <v/>
      </c>
      <c r="V148" s="28" t="str">
        <f t="shared" si="58"/>
        <v/>
      </c>
      <c r="W148" s="29" t="str">
        <f t="shared" si="59"/>
        <v/>
      </c>
    </row>
    <row r="149" spans="1:23" x14ac:dyDescent="0.25">
      <c r="A149" s="14" t="str">
        <f t="shared" si="44"/>
        <v/>
      </c>
      <c r="B149" s="56" t="str">
        <f t="shared" ca="1" si="45"/>
        <v/>
      </c>
      <c r="C149" s="30" t="str">
        <f t="shared" si="46"/>
        <v/>
      </c>
      <c r="D149" s="10" t="str">
        <f t="shared" si="47"/>
        <v/>
      </c>
      <c r="E149" s="25" t="str">
        <f t="shared" si="60"/>
        <v/>
      </c>
      <c r="F149" s="31" t="str">
        <f t="shared" si="61"/>
        <v/>
      </c>
      <c r="G149" s="31" t="str">
        <f t="shared" si="62"/>
        <v/>
      </c>
      <c r="H149" s="26" t="str">
        <f t="shared" si="63"/>
        <v/>
      </c>
      <c r="I149" s="25" t="str">
        <f t="shared" si="64"/>
        <v/>
      </c>
      <c r="K149" s="27" t="str">
        <f t="shared" si="65"/>
        <v/>
      </c>
      <c r="L149" s="28" t="str">
        <f t="shared" si="48"/>
        <v/>
      </c>
      <c r="M149" s="29" t="str">
        <f t="shared" si="49"/>
        <v/>
      </c>
      <c r="N149" s="28" t="str">
        <f t="shared" si="50"/>
        <v/>
      </c>
      <c r="O149" s="29" t="str">
        <f t="shared" si="51"/>
        <v/>
      </c>
      <c r="P149" s="28" t="str">
        <f t="shared" si="52"/>
        <v/>
      </c>
      <c r="Q149" s="29" t="str">
        <f t="shared" si="53"/>
        <v/>
      </c>
      <c r="R149" s="28" t="str">
        <f t="shared" si="54"/>
        <v/>
      </c>
      <c r="S149" s="29" t="str">
        <f t="shared" si="55"/>
        <v/>
      </c>
      <c r="T149" s="28" t="str">
        <f t="shared" si="56"/>
        <v/>
      </c>
      <c r="U149" s="29" t="str">
        <f t="shared" si="57"/>
        <v/>
      </c>
      <c r="V149" s="28" t="str">
        <f t="shared" si="58"/>
        <v/>
      </c>
      <c r="W149" s="29" t="str">
        <f t="shared" si="59"/>
        <v/>
      </c>
    </row>
    <row r="150" spans="1:23" x14ac:dyDescent="0.25">
      <c r="A150" s="14" t="str">
        <f t="shared" si="44"/>
        <v/>
      </c>
      <c r="B150" s="56" t="str">
        <f t="shared" ca="1" si="45"/>
        <v/>
      </c>
      <c r="C150" s="30" t="str">
        <f t="shared" si="46"/>
        <v/>
      </c>
      <c r="D150" s="10" t="str">
        <f t="shared" si="47"/>
        <v/>
      </c>
      <c r="E150" s="25" t="str">
        <f t="shared" si="60"/>
        <v/>
      </c>
      <c r="F150" s="31" t="str">
        <f t="shared" si="61"/>
        <v/>
      </c>
      <c r="G150" s="31" t="str">
        <f t="shared" si="62"/>
        <v/>
      </c>
      <c r="H150" s="26" t="str">
        <f t="shared" si="63"/>
        <v/>
      </c>
      <c r="I150" s="25" t="str">
        <f t="shared" si="64"/>
        <v/>
      </c>
      <c r="K150" s="27" t="str">
        <f t="shared" si="65"/>
        <v/>
      </c>
      <c r="L150" s="28" t="str">
        <f t="shared" si="48"/>
        <v/>
      </c>
      <c r="M150" s="29" t="str">
        <f t="shared" si="49"/>
        <v/>
      </c>
      <c r="N150" s="28" t="str">
        <f t="shared" si="50"/>
        <v/>
      </c>
      <c r="O150" s="29" t="str">
        <f t="shared" si="51"/>
        <v/>
      </c>
      <c r="P150" s="28" t="str">
        <f t="shared" si="52"/>
        <v/>
      </c>
      <c r="Q150" s="29" t="str">
        <f t="shared" si="53"/>
        <v/>
      </c>
      <c r="R150" s="28" t="str">
        <f t="shared" si="54"/>
        <v/>
      </c>
      <c r="S150" s="29" t="str">
        <f t="shared" si="55"/>
        <v/>
      </c>
      <c r="T150" s="28" t="str">
        <f t="shared" si="56"/>
        <v/>
      </c>
      <c r="U150" s="29" t="str">
        <f t="shared" si="57"/>
        <v/>
      </c>
      <c r="V150" s="28" t="str">
        <f t="shared" si="58"/>
        <v/>
      </c>
      <c r="W150" s="29" t="str">
        <f t="shared" si="59"/>
        <v/>
      </c>
    </row>
    <row r="151" spans="1:23" x14ac:dyDescent="0.25">
      <c r="A151" s="14" t="str">
        <f t="shared" si="44"/>
        <v/>
      </c>
      <c r="B151" s="56" t="str">
        <f t="shared" ca="1" si="45"/>
        <v/>
      </c>
      <c r="C151" s="30" t="str">
        <f t="shared" si="46"/>
        <v/>
      </c>
      <c r="D151" s="10" t="str">
        <f t="shared" si="47"/>
        <v/>
      </c>
      <c r="E151" s="25" t="str">
        <f t="shared" si="60"/>
        <v/>
      </c>
      <c r="F151" s="31" t="str">
        <f t="shared" si="61"/>
        <v/>
      </c>
      <c r="G151" s="31" t="str">
        <f t="shared" si="62"/>
        <v/>
      </c>
      <c r="H151" s="26" t="str">
        <f t="shared" si="63"/>
        <v/>
      </c>
      <c r="I151" s="25" t="str">
        <f t="shared" si="64"/>
        <v/>
      </c>
      <c r="K151" s="27" t="str">
        <f t="shared" si="65"/>
        <v/>
      </c>
      <c r="L151" s="28" t="str">
        <f t="shared" si="48"/>
        <v/>
      </c>
      <c r="M151" s="29" t="str">
        <f t="shared" si="49"/>
        <v/>
      </c>
      <c r="N151" s="28" t="str">
        <f t="shared" si="50"/>
        <v/>
      </c>
      <c r="O151" s="29" t="str">
        <f t="shared" si="51"/>
        <v/>
      </c>
      <c r="P151" s="28" t="str">
        <f t="shared" si="52"/>
        <v/>
      </c>
      <c r="Q151" s="29" t="str">
        <f t="shared" si="53"/>
        <v/>
      </c>
      <c r="R151" s="28" t="str">
        <f t="shared" si="54"/>
        <v/>
      </c>
      <c r="S151" s="29" t="str">
        <f t="shared" si="55"/>
        <v/>
      </c>
      <c r="T151" s="28" t="str">
        <f t="shared" si="56"/>
        <v/>
      </c>
      <c r="U151" s="29" t="str">
        <f t="shared" si="57"/>
        <v/>
      </c>
      <c r="V151" s="28" t="str">
        <f t="shared" si="58"/>
        <v/>
      </c>
      <c r="W151" s="29" t="str">
        <f t="shared" si="59"/>
        <v/>
      </c>
    </row>
    <row r="152" spans="1:23" x14ac:dyDescent="0.25">
      <c r="A152" s="14" t="str">
        <f t="shared" si="44"/>
        <v/>
      </c>
      <c r="B152" s="56" t="str">
        <f t="shared" ca="1" si="45"/>
        <v/>
      </c>
      <c r="C152" s="30" t="str">
        <f t="shared" si="46"/>
        <v/>
      </c>
      <c r="D152" s="10" t="str">
        <f t="shared" si="47"/>
        <v/>
      </c>
      <c r="E152" s="25" t="str">
        <f t="shared" si="60"/>
        <v/>
      </c>
      <c r="F152" s="31" t="str">
        <f t="shared" si="61"/>
        <v/>
      </c>
      <c r="G152" s="31" t="str">
        <f t="shared" si="62"/>
        <v/>
      </c>
      <c r="H152" s="26" t="str">
        <f t="shared" si="63"/>
        <v/>
      </c>
      <c r="I152" s="25" t="str">
        <f t="shared" si="64"/>
        <v/>
      </c>
      <c r="K152" s="27" t="str">
        <f t="shared" si="65"/>
        <v/>
      </c>
      <c r="L152" s="28" t="str">
        <f t="shared" si="48"/>
        <v/>
      </c>
      <c r="M152" s="29" t="str">
        <f t="shared" si="49"/>
        <v/>
      </c>
      <c r="N152" s="28" t="str">
        <f t="shared" si="50"/>
        <v/>
      </c>
      <c r="O152" s="29" t="str">
        <f t="shared" si="51"/>
        <v/>
      </c>
      <c r="P152" s="28" t="str">
        <f t="shared" si="52"/>
        <v/>
      </c>
      <c r="Q152" s="29" t="str">
        <f t="shared" si="53"/>
        <v/>
      </c>
      <c r="R152" s="28" t="str">
        <f t="shared" si="54"/>
        <v/>
      </c>
      <c r="S152" s="29" t="str">
        <f t="shared" si="55"/>
        <v/>
      </c>
      <c r="T152" s="28" t="str">
        <f t="shared" si="56"/>
        <v/>
      </c>
      <c r="U152" s="29" t="str">
        <f t="shared" si="57"/>
        <v/>
      </c>
      <c r="V152" s="28" t="str">
        <f t="shared" si="58"/>
        <v/>
      </c>
      <c r="W152" s="29" t="str">
        <f t="shared" si="59"/>
        <v/>
      </c>
    </row>
    <row r="153" spans="1:23" x14ac:dyDescent="0.25">
      <c r="A153" s="14" t="str">
        <f t="shared" si="44"/>
        <v/>
      </c>
      <c r="B153" s="56" t="str">
        <f t="shared" ca="1" si="45"/>
        <v/>
      </c>
      <c r="C153" s="30" t="str">
        <f t="shared" si="46"/>
        <v/>
      </c>
      <c r="D153" s="10" t="str">
        <f t="shared" si="47"/>
        <v/>
      </c>
      <c r="E153" s="25" t="str">
        <f t="shared" si="60"/>
        <v/>
      </c>
      <c r="F153" s="31" t="str">
        <f t="shared" si="61"/>
        <v/>
      </c>
      <c r="G153" s="31" t="str">
        <f t="shared" si="62"/>
        <v/>
      </c>
      <c r="H153" s="26" t="str">
        <f t="shared" si="63"/>
        <v/>
      </c>
      <c r="I153" s="25" t="str">
        <f t="shared" si="64"/>
        <v/>
      </c>
      <c r="K153" s="27" t="str">
        <f t="shared" si="65"/>
        <v/>
      </c>
      <c r="L153" s="28" t="str">
        <f t="shared" si="48"/>
        <v/>
      </c>
      <c r="M153" s="29" t="str">
        <f t="shared" si="49"/>
        <v/>
      </c>
      <c r="N153" s="28" t="str">
        <f t="shared" si="50"/>
        <v/>
      </c>
      <c r="O153" s="29" t="str">
        <f t="shared" si="51"/>
        <v/>
      </c>
      <c r="P153" s="28" t="str">
        <f t="shared" si="52"/>
        <v/>
      </c>
      <c r="Q153" s="29" t="str">
        <f t="shared" si="53"/>
        <v/>
      </c>
      <c r="R153" s="28" t="str">
        <f t="shared" si="54"/>
        <v/>
      </c>
      <c r="S153" s="29" t="str">
        <f t="shared" si="55"/>
        <v/>
      </c>
      <c r="T153" s="28" t="str">
        <f t="shared" si="56"/>
        <v/>
      </c>
      <c r="U153" s="29" t="str">
        <f t="shared" si="57"/>
        <v/>
      </c>
      <c r="V153" s="28" t="str">
        <f t="shared" si="58"/>
        <v/>
      </c>
      <c r="W153" s="29" t="str">
        <f t="shared" si="59"/>
        <v/>
      </c>
    </row>
    <row r="154" spans="1:23" x14ac:dyDescent="0.25">
      <c r="A154" s="14" t="str">
        <f t="shared" si="44"/>
        <v/>
      </c>
      <c r="B154" s="56" t="str">
        <f t="shared" ca="1" si="45"/>
        <v/>
      </c>
      <c r="C154" s="30" t="str">
        <f t="shared" si="46"/>
        <v/>
      </c>
      <c r="D154" s="10" t="str">
        <f t="shared" si="47"/>
        <v/>
      </c>
      <c r="E154" s="25" t="str">
        <f t="shared" si="60"/>
        <v/>
      </c>
      <c r="F154" s="31" t="str">
        <f t="shared" si="61"/>
        <v/>
      </c>
      <c r="G154" s="31" t="str">
        <f t="shared" si="62"/>
        <v/>
      </c>
      <c r="H154" s="26" t="str">
        <f t="shared" si="63"/>
        <v/>
      </c>
      <c r="I154" s="25" t="str">
        <f t="shared" si="64"/>
        <v/>
      </c>
      <c r="K154" s="27" t="str">
        <f t="shared" si="65"/>
        <v/>
      </c>
      <c r="L154" s="28" t="str">
        <f t="shared" si="48"/>
        <v/>
      </c>
      <c r="M154" s="29" t="str">
        <f t="shared" si="49"/>
        <v/>
      </c>
      <c r="N154" s="28" t="str">
        <f t="shared" si="50"/>
        <v/>
      </c>
      <c r="O154" s="29" t="str">
        <f t="shared" si="51"/>
        <v/>
      </c>
      <c r="P154" s="28" t="str">
        <f t="shared" si="52"/>
        <v/>
      </c>
      <c r="Q154" s="29" t="str">
        <f t="shared" si="53"/>
        <v/>
      </c>
      <c r="R154" s="28" t="str">
        <f t="shared" si="54"/>
        <v/>
      </c>
      <c r="S154" s="29" t="str">
        <f t="shared" si="55"/>
        <v/>
      </c>
      <c r="T154" s="28" t="str">
        <f t="shared" si="56"/>
        <v/>
      </c>
      <c r="U154" s="29" t="str">
        <f t="shared" si="57"/>
        <v/>
      </c>
      <c r="V154" s="28" t="str">
        <f t="shared" si="58"/>
        <v/>
      </c>
      <c r="W154" s="29" t="str">
        <f t="shared" si="59"/>
        <v/>
      </c>
    </row>
    <row r="155" spans="1:23" x14ac:dyDescent="0.25">
      <c r="A155" s="14" t="str">
        <f t="shared" si="44"/>
        <v/>
      </c>
      <c r="B155" s="56" t="str">
        <f t="shared" ca="1" si="45"/>
        <v/>
      </c>
      <c r="C155" s="30" t="str">
        <f t="shared" si="46"/>
        <v/>
      </c>
      <c r="D155" s="10" t="str">
        <f t="shared" si="47"/>
        <v/>
      </c>
      <c r="E155" s="25" t="str">
        <f t="shared" si="60"/>
        <v/>
      </c>
      <c r="F155" s="31" t="str">
        <f t="shared" si="61"/>
        <v/>
      </c>
      <c r="G155" s="31" t="str">
        <f t="shared" si="62"/>
        <v/>
      </c>
      <c r="H155" s="26" t="str">
        <f t="shared" si="63"/>
        <v/>
      </c>
      <c r="I155" s="25" t="str">
        <f t="shared" si="64"/>
        <v/>
      </c>
      <c r="K155" s="27" t="str">
        <f t="shared" si="65"/>
        <v/>
      </c>
      <c r="L155" s="28" t="str">
        <f t="shared" si="48"/>
        <v/>
      </c>
      <c r="M155" s="29" t="str">
        <f t="shared" si="49"/>
        <v/>
      </c>
      <c r="N155" s="28" t="str">
        <f t="shared" si="50"/>
        <v/>
      </c>
      <c r="O155" s="29" t="str">
        <f t="shared" si="51"/>
        <v/>
      </c>
      <c r="P155" s="28" t="str">
        <f t="shared" si="52"/>
        <v/>
      </c>
      <c r="Q155" s="29" t="str">
        <f t="shared" si="53"/>
        <v/>
      </c>
      <c r="R155" s="28" t="str">
        <f t="shared" si="54"/>
        <v/>
      </c>
      <c r="S155" s="29" t="str">
        <f t="shared" si="55"/>
        <v/>
      </c>
      <c r="T155" s="28" t="str">
        <f t="shared" si="56"/>
        <v/>
      </c>
      <c r="U155" s="29" t="str">
        <f t="shared" si="57"/>
        <v/>
      </c>
      <c r="V155" s="28" t="str">
        <f t="shared" si="58"/>
        <v/>
      </c>
      <c r="W155" s="29" t="str">
        <f t="shared" si="59"/>
        <v/>
      </c>
    </row>
    <row r="156" spans="1:23" x14ac:dyDescent="0.25">
      <c r="A156" s="14" t="str">
        <f t="shared" si="44"/>
        <v/>
      </c>
      <c r="B156" s="56" t="str">
        <f t="shared" ca="1" si="45"/>
        <v/>
      </c>
      <c r="C156" s="30" t="str">
        <f t="shared" si="46"/>
        <v/>
      </c>
      <c r="D156" s="10" t="str">
        <f t="shared" si="47"/>
        <v/>
      </c>
      <c r="E156" s="25" t="str">
        <f t="shared" si="60"/>
        <v/>
      </c>
      <c r="F156" s="31" t="str">
        <f t="shared" si="61"/>
        <v/>
      </c>
      <c r="G156" s="31" t="str">
        <f t="shared" si="62"/>
        <v/>
      </c>
      <c r="H156" s="26" t="str">
        <f t="shared" si="63"/>
        <v/>
      </c>
      <c r="I156" s="25" t="str">
        <f t="shared" si="64"/>
        <v/>
      </c>
      <c r="K156" s="27" t="str">
        <f t="shared" si="65"/>
        <v/>
      </c>
      <c r="L156" s="28" t="str">
        <f t="shared" si="48"/>
        <v/>
      </c>
      <c r="M156" s="29" t="str">
        <f t="shared" si="49"/>
        <v/>
      </c>
      <c r="N156" s="28" t="str">
        <f t="shared" si="50"/>
        <v/>
      </c>
      <c r="O156" s="29" t="str">
        <f t="shared" si="51"/>
        <v/>
      </c>
      <c r="P156" s="28" t="str">
        <f t="shared" si="52"/>
        <v/>
      </c>
      <c r="Q156" s="29" t="str">
        <f t="shared" si="53"/>
        <v/>
      </c>
      <c r="R156" s="28" t="str">
        <f t="shared" si="54"/>
        <v/>
      </c>
      <c r="S156" s="29" t="str">
        <f t="shared" si="55"/>
        <v/>
      </c>
      <c r="T156" s="28" t="str">
        <f t="shared" si="56"/>
        <v/>
      </c>
      <c r="U156" s="29" t="str">
        <f t="shared" si="57"/>
        <v/>
      </c>
      <c r="V156" s="28" t="str">
        <f t="shared" si="58"/>
        <v/>
      </c>
      <c r="W156" s="29" t="str">
        <f t="shared" si="59"/>
        <v/>
      </c>
    </row>
    <row r="157" spans="1:23" x14ac:dyDescent="0.25">
      <c r="A157" s="14" t="str">
        <f t="shared" si="44"/>
        <v/>
      </c>
      <c r="B157" s="56" t="str">
        <f t="shared" ca="1" si="45"/>
        <v/>
      </c>
      <c r="C157" s="30" t="str">
        <f t="shared" si="46"/>
        <v/>
      </c>
      <c r="D157" s="10" t="str">
        <f t="shared" si="47"/>
        <v/>
      </c>
      <c r="E157" s="25" t="str">
        <f t="shared" si="60"/>
        <v/>
      </c>
      <c r="F157" s="31" t="str">
        <f t="shared" si="61"/>
        <v/>
      </c>
      <c r="G157" s="31" t="str">
        <f t="shared" si="62"/>
        <v/>
      </c>
      <c r="H157" s="26" t="str">
        <f t="shared" si="63"/>
        <v/>
      </c>
      <c r="I157" s="25" t="str">
        <f t="shared" si="64"/>
        <v/>
      </c>
      <c r="K157" s="27" t="str">
        <f t="shared" si="65"/>
        <v/>
      </c>
      <c r="L157" s="28" t="str">
        <f t="shared" si="48"/>
        <v/>
      </c>
      <c r="M157" s="29" t="str">
        <f t="shared" si="49"/>
        <v/>
      </c>
      <c r="N157" s="28" t="str">
        <f t="shared" si="50"/>
        <v/>
      </c>
      <c r="O157" s="29" t="str">
        <f t="shared" si="51"/>
        <v/>
      </c>
      <c r="P157" s="28" t="str">
        <f t="shared" si="52"/>
        <v/>
      </c>
      <c r="Q157" s="29" t="str">
        <f t="shared" si="53"/>
        <v/>
      </c>
      <c r="R157" s="28" t="str">
        <f t="shared" si="54"/>
        <v/>
      </c>
      <c r="S157" s="29" t="str">
        <f t="shared" si="55"/>
        <v/>
      </c>
      <c r="T157" s="28" t="str">
        <f t="shared" si="56"/>
        <v/>
      </c>
      <c r="U157" s="29" t="str">
        <f t="shared" si="57"/>
        <v/>
      </c>
      <c r="V157" s="28" t="str">
        <f t="shared" si="58"/>
        <v/>
      </c>
      <c r="W157" s="29" t="str">
        <f t="shared" si="59"/>
        <v/>
      </c>
    </row>
    <row r="158" spans="1:23" x14ac:dyDescent="0.25">
      <c r="A158" s="14" t="str">
        <f t="shared" si="44"/>
        <v/>
      </c>
      <c r="B158" s="56" t="str">
        <f t="shared" ca="1" si="45"/>
        <v/>
      </c>
      <c r="C158" s="30" t="str">
        <f t="shared" si="46"/>
        <v/>
      </c>
      <c r="D158" s="10" t="str">
        <f t="shared" si="47"/>
        <v/>
      </c>
      <c r="E158" s="25" t="str">
        <f t="shared" si="60"/>
        <v/>
      </c>
      <c r="F158" s="31" t="str">
        <f t="shared" si="61"/>
        <v/>
      </c>
      <c r="G158" s="31" t="str">
        <f t="shared" si="62"/>
        <v/>
      </c>
      <c r="H158" s="26" t="str">
        <f t="shared" si="63"/>
        <v/>
      </c>
      <c r="I158" s="25" t="str">
        <f t="shared" si="64"/>
        <v/>
      </c>
      <c r="K158" s="27" t="str">
        <f t="shared" si="65"/>
        <v/>
      </c>
      <c r="L158" s="28" t="str">
        <f t="shared" si="48"/>
        <v/>
      </c>
      <c r="M158" s="29" t="str">
        <f t="shared" si="49"/>
        <v/>
      </c>
      <c r="N158" s="28" t="str">
        <f t="shared" si="50"/>
        <v/>
      </c>
      <c r="O158" s="29" t="str">
        <f t="shared" si="51"/>
        <v/>
      </c>
      <c r="P158" s="28" t="str">
        <f t="shared" si="52"/>
        <v/>
      </c>
      <c r="Q158" s="29" t="str">
        <f t="shared" si="53"/>
        <v/>
      </c>
      <c r="R158" s="28" t="str">
        <f t="shared" si="54"/>
        <v/>
      </c>
      <c r="S158" s="29" t="str">
        <f t="shared" si="55"/>
        <v/>
      </c>
      <c r="T158" s="28" t="str">
        <f t="shared" si="56"/>
        <v/>
      </c>
      <c r="U158" s="29" t="str">
        <f t="shared" si="57"/>
        <v/>
      </c>
      <c r="V158" s="28" t="str">
        <f t="shared" si="58"/>
        <v/>
      </c>
      <c r="W158" s="29" t="str">
        <f t="shared" si="59"/>
        <v/>
      </c>
    </row>
    <row r="159" spans="1:23" x14ac:dyDescent="0.25">
      <c r="A159" s="14" t="str">
        <f t="shared" si="44"/>
        <v/>
      </c>
      <c r="B159" s="56" t="str">
        <f t="shared" ca="1" si="45"/>
        <v/>
      </c>
      <c r="C159" s="30" t="str">
        <f t="shared" si="46"/>
        <v/>
      </c>
      <c r="D159" s="10" t="str">
        <f t="shared" si="47"/>
        <v/>
      </c>
      <c r="E159" s="25" t="str">
        <f t="shared" si="60"/>
        <v/>
      </c>
      <c r="F159" s="31" t="str">
        <f t="shared" si="61"/>
        <v/>
      </c>
      <c r="G159" s="31" t="str">
        <f t="shared" si="62"/>
        <v/>
      </c>
      <c r="H159" s="26" t="str">
        <f t="shared" si="63"/>
        <v/>
      </c>
      <c r="I159" s="25" t="str">
        <f t="shared" si="64"/>
        <v/>
      </c>
      <c r="K159" s="27" t="str">
        <f t="shared" si="65"/>
        <v/>
      </c>
      <c r="L159" s="28" t="str">
        <f t="shared" si="48"/>
        <v/>
      </c>
      <c r="M159" s="29" t="str">
        <f t="shared" si="49"/>
        <v/>
      </c>
      <c r="N159" s="28" t="str">
        <f t="shared" si="50"/>
        <v/>
      </c>
      <c r="O159" s="29" t="str">
        <f t="shared" si="51"/>
        <v/>
      </c>
      <c r="P159" s="28" t="str">
        <f t="shared" si="52"/>
        <v/>
      </c>
      <c r="Q159" s="29" t="str">
        <f t="shared" si="53"/>
        <v/>
      </c>
      <c r="R159" s="28" t="str">
        <f t="shared" si="54"/>
        <v/>
      </c>
      <c r="S159" s="29" t="str">
        <f t="shared" si="55"/>
        <v/>
      </c>
      <c r="T159" s="28" t="str">
        <f t="shared" si="56"/>
        <v/>
      </c>
      <c r="U159" s="29" t="str">
        <f t="shared" si="57"/>
        <v/>
      </c>
      <c r="V159" s="28" t="str">
        <f t="shared" si="58"/>
        <v/>
      </c>
      <c r="W159" s="29" t="str">
        <f t="shared" si="59"/>
        <v/>
      </c>
    </row>
    <row r="160" spans="1:23" x14ac:dyDescent="0.25">
      <c r="A160" s="14" t="str">
        <f t="shared" si="44"/>
        <v/>
      </c>
      <c r="B160" s="56" t="str">
        <f t="shared" ca="1" si="45"/>
        <v/>
      </c>
      <c r="C160" s="30" t="str">
        <f t="shared" si="46"/>
        <v/>
      </c>
      <c r="D160" s="10" t="str">
        <f t="shared" si="47"/>
        <v/>
      </c>
      <c r="E160" s="25" t="str">
        <f t="shared" si="60"/>
        <v/>
      </c>
      <c r="F160" s="31" t="str">
        <f t="shared" si="61"/>
        <v/>
      </c>
      <c r="G160" s="31" t="str">
        <f t="shared" si="62"/>
        <v/>
      </c>
      <c r="H160" s="26" t="str">
        <f t="shared" si="63"/>
        <v/>
      </c>
      <c r="I160" s="25" t="str">
        <f t="shared" si="64"/>
        <v/>
      </c>
      <c r="K160" s="27" t="str">
        <f t="shared" si="65"/>
        <v/>
      </c>
      <c r="L160" s="28" t="str">
        <f t="shared" si="48"/>
        <v/>
      </c>
      <c r="M160" s="29" t="str">
        <f t="shared" si="49"/>
        <v/>
      </c>
      <c r="N160" s="28" t="str">
        <f t="shared" si="50"/>
        <v/>
      </c>
      <c r="O160" s="29" t="str">
        <f t="shared" si="51"/>
        <v/>
      </c>
      <c r="P160" s="28" t="str">
        <f t="shared" si="52"/>
        <v/>
      </c>
      <c r="Q160" s="29" t="str">
        <f t="shared" si="53"/>
        <v/>
      </c>
      <c r="R160" s="28" t="str">
        <f t="shared" si="54"/>
        <v/>
      </c>
      <c r="S160" s="29" t="str">
        <f t="shared" si="55"/>
        <v/>
      </c>
      <c r="T160" s="28" t="str">
        <f t="shared" si="56"/>
        <v/>
      </c>
      <c r="U160" s="29" t="str">
        <f t="shared" si="57"/>
        <v/>
      </c>
      <c r="V160" s="28" t="str">
        <f t="shared" si="58"/>
        <v/>
      </c>
      <c r="W160" s="29" t="str">
        <f t="shared" si="59"/>
        <v/>
      </c>
    </row>
    <row r="161" spans="1:23" x14ac:dyDescent="0.25">
      <c r="A161" s="14" t="str">
        <f t="shared" si="44"/>
        <v/>
      </c>
      <c r="B161" s="56" t="str">
        <f t="shared" ca="1" si="45"/>
        <v/>
      </c>
      <c r="C161" s="30" t="str">
        <f t="shared" si="46"/>
        <v/>
      </c>
      <c r="D161" s="10" t="str">
        <f t="shared" si="47"/>
        <v/>
      </c>
      <c r="E161" s="25" t="str">
        <f t="shared" si="60"/>
        <v/>
      </c>
      <c r="F161" s="31" t="str">
        <f t="shared" si="61"/>
        <v/>
      </c>
      <c r="G161" s="31" t="str">
        <f t="shared" si="62"/>
        <v/>
      </c>
      <c r="H161" s="26" t="str">
        <f t="shared" si="63"/>
        <v/>
      </c>
      <c r="I161" s="25" t="str">
        <f t="shared" si="64"/>
        <v/>
      </c>
      <c r="K161" s="27" t="str">
        <f t="shared" si="65"/>
        <v/>
      </c>
      <c r="L161" s="28" t="str">
        <f t="shared" si="48"/>
        <v/>
      </c>
      <c r="M161" s="29" t="str">
        <f t="shared" si="49"/>
        <v/>
      </c>
      <c r="N161" s="28" t="str">
        <f t="shared" si="50"/>
        <v/>
      </c>
      <c r="O161" s="29" t="str">
        <f t="shared" si="51"/>
        <v/>
      </c>
      <c r="P161" s="28" t="str">
        <f t="shared" si="52"/>
        <v/>
      </c>
      <c r="Q161" s="29" t="str">
        <f t="shared" si="53"/>
        <v/>
      </c>
      <c r="R161" s="28" t="str">
        <f t="shared" si="54"/>
        <v/>
      </c>
      <c r="S161" s="29" t="str">
        <f t="shared" si="55"/>
        <v/>
      </c>
      <c r="T161" s="28" t="str">
        <f t="shared" si="56"/>
        <v/>
      </c>
      <c r="U161" s="29" t="str">
        <f t="shared" si="57"/>
        <v/>
      </c>
      <c r="V161" s="28" t="str">
        <f t="shared" si="58"/>
        <v/>
      </c>
      <c r="W161" s="29" t="str">
        <f t="shared" si="59"/>
        <v/>
      </c>
    </row>
    <row r="162" spans="1:23" x14ac:dyDescent="0.25">
      <c r="A162" s="14" t="str">
        <f t="shared" si="44"/>
        <v/>
      </c>
      <c r="B162" s="56" t="str">
        <f t="shared" ca="1" si="45"/>
        <v/>
      </c>
      <c r="C162" s="30" t="str">
        <f t="shared" si="46"/>
        <v/>
      </c>
      <c r="D162" s="10" t="str">
        <f t="shared" si="47"/>
        <v/>
      </c>
      <c r="E162" s="25" t="str">
        <f t="shared" si="60"/>
        <v/>
      </c>
      <c r="F162" s="31" t="str">
        <f t="shared" si="61"/>
        <v/>
      </c>
      <c r="G162" s="31" t="str">
        <f t="shared" si="62"/>
        <v/>
      </c>
      <c r="H162" s="26" t="str">
        <f t="shared" si="63"/>
        <v/>
      </c>
      <c r="I162" s="25" t="str">
        <f t="shared" si="64"/>
        <v/>
      </c>
      <c r="K162" s="27" t="str">
        <f t="shared" si="65"/>
        <v/>
      </c>
      <c r="L162" s="28" t="str">
        <f t="shared" si="48"/>
        <v/>
      </c>
      <c r="M162" s="29" t="str">
        <f t="shared" si="49"/>
        <v/>
      </c>
      <c r="N162" s="28" t="str">
        <f t="shared" si="50"/>
        <v/>
      </c>
      <c r="O162" s="29" t="str">
        <f t="shared" si="51"/>
        <v/>
      </c>
      <c r="P162" s="28" t="str">
        <f t="shared" si="52"/>
        <v/>
      </c>
      <c r="Q162" s="29" t="str">
        <f t="shared" si="53"/>
        <v/>
      </c>
      <c r="R162" s="28" t="str">
        <f t="shared" si="54"/>
        <v/>
      </c>
      <c r="S162" s="29" t="str">
        <f t="shared" si="55"/>
        <v/>
      </c>
      <c r="T162" s="28" t="str">
        <f t="shared" si="56"/>
        <v/>
      </c>
      <c r="U162" s="29" t="str">
        <f t="shared" si="57"/>
        <v/>
      </c>
      <c r="V162" s="28" t="str">
        <f t="shared" si="58"/>
        <v/>
      </c>
      <c r="W162" s="29" t="str">
        <f t="shared" si="59"/>
        <v/>
      </c>
    </row>
    <row r="163" spans="1:23" x14ac:dyDescent="0.25">
      <c r="A163" s="14" t="str">
        <f t="shared" si="44"/>
        <v/>
      </c>
      <c r="B163" s="56" t="str">
        <f t="shared" ca="1" si="45"/>
        <v/>
      </c>
      <c r="C163" s="30" t="str">
        <f t="shared" si="46"/>
        <v/>
      </c>
      <c r="D163" s="10" t="str">
        <f t="shared" si="47"/>
        <v/>
      </c>
      <c r="E163" s="25" t="str">
        <f t="shared" si="60"/>
        <v/>
      </c>
      <c r="F163" s="31" t="str">
        <f t="shared" si="61"/>
        <v/>
      </c>
      <c r="G163" s="31" t="str">
        <f t="shared" si="62"/>
        <v/>
      </c>
      <c r="H163" s="26" t="str">
        <f t="shared" si="63"/>
        <v/>
      </c>
      <c r="I163" s="25" t="str">
        <f t="shared" si="64"/>
        <v/>
      </c>
      <c r="K163" s="27" t="str">
        <f t="shared" si="65"/>
        <v/>
      </c>
      <c r="L163" s="28" t="str">
        <f t="shared" si="48"/>
        <v/>
      </c>
      <c r="M163" s="29" t="str">
        <f t="shared" si="49"/>
        <v/>
      </c>
      <c r="N163" s="28" t="str">
        <f t="shared" si="50"/>
        <v/>
      </c>
      <c r="O163" s="29" t="str">
        <f t="shared" si="51"/>
        <v/>
      </c>
      <c r="P163" s="28" t="str">
        <f t="shared" si="52"/>
        <v/>
      </c>
      <c r="Q163" s="29" t="str">
        <f t="shared" si="53"/>
        <v/>
      </c>
      <c r="R163" s="28" t="str">
        <f t="shared" si="54"/>
        <v/>
      </c>
      <c r="S163" s="29" t="str">
        <f t="shared" si="55"/>
        <v/>
      </c>
      <c r="T163" s="28" t="str">
        <f t="shared" si="56"/>
        <v/>
      </c>
      <c r="U163" s="29" t="str">
        <f t="shared" si="57"/>
        <v/>
      </c>
      <c r="V163" s="28" t="str">
        <f t="shared" si="58"/>
        <v/>
      </c>
      <c r="W163" s="29" t="str">
        <f t="shared" si="59"/>
        <v/>
      </c>
    </row>
    <row r="164" spans="1:23" x14ac:dyDescent="0.25">
      <c r="A164" s="14" t="str">
        <f t="shared" si="44"/>
        <v/>
      </c>
      <c r="B164" s="56" t="str">
        <f t="shared" ca="1" si="45"/>
        <v/>
      </c>
      <c r="C164" s="30" t="str">
        <f t="shared" si="46"/>
        <v/>
      </c>
      <c r="D164" s="10" t="str">
        <f t="shared" si="47"/>
        <v/>
      </c>
      <c r="E164" s="25" t="str">
        <f t="shared" si="60"/>
        <v/>
      </c>
      <c r="F164" s="31" t="str">
        <f t="shared" si="61"/>
        <v/>
      </c>
      <c r="G164" s="31" t="str">
        <f t="shared" si="62"/>
        <v/>
      </c>
      <c r="H164" s="26" t="str">
        <f t="shared" si="63"/>
        <v/>
      </c>
      <c r="I164" s="25" t="str">
        <f t="shared" si="64"/>
        <v/>
      </c>
      <c r="K164" s="27" t="str">
        <f t="shared" si="65"/>
        <v/>
      </c>
      <c r="L164" s="28" t="str">
        <f t="shared" si="48"/>
        <v/>
      </c>
      <c r="M164" s="29" t="str">
        <f t="shared" si="49"/>
        <v/>
      </c>
      <c r="N164" s="28" t="str">
        <f t="shared" si="50"/>
        <v/>
      </c>
      <c r="O164" s="29" t="str">
        <f t="shared" si="51"/>
        <v/>
      </c>
      <c r="P164" s="28" t="str">
        <f t="shared" si="52"/>
        <v/>
      </c>
      <c r="Q164" s="29" t="str">
        <f t="shared" si="53"/>
        <v/>
      </c>
      <c r="R164" s="28" t="str">
        <f t="shared" si="54"/>
        <v/>
      </c>
      <c r="S164" s="29" t="str">
        <f t="shared" si="55"/>
        <v/>
      </c>
      <c r="T164" s="28" t="str">
        <f t="shared" si="56"/>
        <v/>
      </c>
      <c r="U164" s="29" t="str">
        <f t="shared" si="57"/>
        <v/>
      </c>
      <c r="V164" s="28" t="str">
        <f t="shared" si="58"/>
        <v/>
      </c>
      <c r="W164" s="29" t="str">
        <f t="shared" si="59"/>
        <v/>
      </c>
    </row>
    <row r="165" spans="1:23" x14ac:dyDescent="0.25">
      <c r="A165" s="14" t="str">
        <f t="shared" si="44"/>
        <v/>
      </c>
      <c r="B165" s="56" t="str">
        <f t="shared" ca="1" si="45"/>
        <v/>
      </c>
      <c r="C165" s="30" t="str">
        <f t="shared" si="46"/>
        <v/>
      </c>
      <c r="D165" s="10" t="str">
        <f t="shared" si="47"/>
        <v/>
      </c>
      <c r="E165" s="25" t="str">
        <f t="shared" si="60"/>
        <v/>
      </c>
      <c r="F165" s="31" t="str">
        <f t="shared" si="61"/>
        <v/>
      </c>
      <c r="G165" s="31" t="str">
        <f t="shared" si="62"/>
        <v/>
      </c>
      <c r="H165" s="26" t="str">
        <f t="shared" si="63"/>
        <v/>
      </c>
      <c r="I165" s="25" t="str">
        <f t="shared" si="64"/>
        <v/>
      </c>
      <c r="K165" s="27" t="str">
        <f t="shared" si="65"/>
        <v/>
      </c>
      <c r="L165" s="28" t="str">
        <f t="shared" si="48"/>
        <v/>
      </c>
      <c r="M165" s="29" t="str">
        <f t="shared" si="49"/>
        <v/>
      </c>
      <c r="N165" s="28" t="str">
        <f t="shared" si="50"/>
        <v/>
      </c>
      <c r="O165" s="29" t="str">
        <f t="shared" si="51"/>
        <v/>
      </c>
      <c r="P165" s="28" t="str">
        <f t="shared" si="52"/>
        <v/>
      </c>
      <c r="Q165" s="29" t="str">
        <f t="shared" si="53"/>
        <v/>
      </c>
      <c r="R165" s="28" t="str">
        <f t="shared" si="54"/>
        <v/>
      </c>
      <c r="S165" s="29" t="str">
        <f t="shared" si="55"/>
        <v/>
      </c>
      <c r="T165" s="28" t="str">
        <f t="shared" si="56"/>
        <v/>
      </c>
      <c r="U165" s="29" t="str">
        <f t="shared" si="57"/>
        <v/>
      </c>
      <c r="V165" s="28" t="str">
        <f t="shared" si="58"/>
        <v/>
      </c>
      <c r="W165" s="29" t="str">
        <f t="shared" si="59"/>
        <v/>
      </c>
    </row>
    <row r="166" spans="1:23" x14ac:dyDescent="0.25">
      <c r="A166" s="14" t="str">
        <f t="shared" si="44"/>
        <v/>
      </c>
      <c r="B166" s="56" t="str">
        <f t="shared" ca="1" si="45"/>
        <v/>
      </c>
      <c r="C166" s="30" t="str">
        <f t="shared" si="46"/>
        <v/>
      </c>
      <c r="D166" s="10" t="str">
        <f t="shared" si="47"/>
        <v/>
      </c>
      <c r="E166" s="25" t="str">
        <f t="shared" si="60"/>
        <v/>
      </c>
      <c r="F166" s="31" t="str">
        <f t="shared" si="61"/>
        <v/>
      </c>
      <c r="G166" s="31" t="str">
        <f t="shared" si="62"/>
        <v/>
      </c>
      <c r="H166" s="26" t="str">
        <f t="shared" si="63"/>
        <v/>
      </c>
      <c r="I166" s="25" t="str">
        <f t="shared" si="64"/>
        <v/>
      </c>
      <c r="K166" s="27" t="str">
        <f t="shared" si="65"/>
        <v/>
      </c>
      <c r="L166" s="28" t="str">
        <f t="shared" si="48"/>
        <v/>
      </c>
      <c r="M166" s="29" t="str">
        <f t="shared" si="49"/>
        <v/>
      </c>
      <c r="N166" s="28" t="str">
        <f t="shared" si="50"/>
        <v/>
      </c>
      <c r="O166" s="29" t="str">
        <f t="shared" si="51"/>
        <v/>
      </c>
      <c r="P166" s="28" t="str">
        <f t="shared" si="52"/>
        <v/>
      </c>
      <c r="Q166" s="29" t="str">
        <f t="shared" si="53"/>
        <v/>
      </c>
      <c r="R166" s="28" t="str">
        <f t="shared" si="54"/>
        <v/>
      </c>
      <c r="S166" s="29" t="str">
        <f t="shared" si="55"/>
        <v/>
      </c>
      <c r="T166" s="28" t="str">
        <f t="shared" si="56"/>
        <v/>
      </c>
      <c r="U166" s="29" t="str">
        <f t="shared" si="57"/>
        <v/>
      </c>
      <c r="V166" s="28" t="str">
        <f t="shared" si="58"/>
        <v/>
      </c>
      <c r="W166" s="29" t="str">
        <f t="shared" si="59"/>
        <v/>
      </c>
    </row>
    <row r="167" spans="1:23" x14ac:dyDescent="0.25">
      <c r="A167" s="14" t="str">
        <f t="shared" si="44"/>
        <v/>
      </c>
      <c r="B167" s="56" t="str">
        <f t="shared" ca="1" si="45"/>
        <v/>
      </c>
      <c r="C167" s="30" t="str">
        <f t="shared" si="46"/>
        <v/>
      </c>
      <c r="D167" s="10" t="str">
        <f t="shared" si="47"/>
        <v/>
      </c>
      <c r="E167" s="25" t="str">
        <f t="shared" si="60"/>
        <v/>
      </c>
      <c r="F167" s="31" t="str">
        <f t="shared" si="61"/>
        <v/>
      </c>
      <c r="G167" s="31" t="str">
        <f t="shared" si="62"/>
        <v/>
      </c>
      <c r="H167" s="26" t="str">
        <f t="shared" si="63"/>
        <v/>
      </c>
      <c r="I167" s="25" t="str">
        <f t="shared" si="64"/>
        <v/>
      </c>
      <c r="K167" s="27" t="str">
        <f t="shared" si="65"/>
        <v/>
      </c>
      <c r="L167" s="28" t="str">
        <f t="shared" si="48"/>
        <v/>
      </c>
      <c r="M167" s="29" t="str">
        <f t="shared" si="49"/>
        <v/>
      </c>
      <c r="N167" s="28" t="str">
        <f t="shared" si="50"/>
        <v/>
      </c>
      <c r="O167" s="29" t="str">
        <f t="shared" si="51"/>
        <v/>
      </c>
      <c r="P167" s="28" t="str">
        <f t="shared" si="52"/>
        <v/>
      </c>
      <c r="Q167" s="29" t="str">
        <f t="shared" si="53"/>
        <v/>
      </c>
      <c r="R167" s="28" t="str">
        <f t="shared" si="54"/>
        <v/>
      </c>
      <c r="S167" s="29" t="str">
        <f t="shared" si="55"/>
        <v/>
      </c>
      <c r="T167" s="28" t="str">
        <f t="shared" si="56"/>
        <v/>
      </c>
      <c r="U167" s="29" t="str">
        <f t="shared" si="57"/>
        <v/>
      </c>
      <c r="V167" s="28" t="str">
        <f t="shared" si="58"/>
        <v/>
      </c>
      <c r="W167" s="29" t="str">
        <f t="shared" si="59"/>
        <v/>
      </c>
    </row>
    <row r="168" spans="1:23" x14ac:dyDescent="0.25">
      <c r="A168" s="14" t="str">
        <f t="shared" si="44"/>
        <v/>
      </c>
      <c r="B168" s="56" t="str">
        <f t="shared" ca="1" si="45"/>
        <v/>
      </c>
      <c r="C168" s="30" t="str">
        <f t="shared" si="46"/>
        <v/>
      </c>
      <c r="D168" s="10" t="str">
        <f t="shared" si="47"/>
        <v/>
      </c>
      <c r="E168" s="25" t="str">
        <f t="shared" si="60"/>
        <v/>
      </c>
      <c r="F168" s="31" t="str">
        <f t="shared" si="61"/>
        <v/>
      </c>
      <c r="G168" s="31" t="str">
        <f t="shared" si="62"/>
        <v/>
      </c>
      <c r="H168" s="26" t="str">
        <f t="shared" si="63"/>
        <v/>
      </c>
      <c r="I168" s="25" t="str">
        <f t="shared" si="64"/>
        <v/>
      </c>
      <c r="K168" s="27" t="str">
        <f t="shared" si="65"/>
        <v/>
      </c>
      <c r="L168" s="28" t="str">
        <f t="shared" si="48"/>
        <v/>
      </c>
      <c r="M168" s="29" t="str">
        <f t="shared" si="49"/>
        <v/>
      </c>
      <c r="N168" s="28" t="str">
        <f t="shared" si="50"/>
        <v/>
      </c>
      <c r="O168" s="29" t="str">
        <f t="shared" si="51"/>
        <v/>
      </c>
      <c r="P168" s="28" t="str">
        <f t="shared" si="52"/>
        <v/>
      </c>
      <c r="Q168" s="29" t="str">
        <f t="shared" si="53"/>
        <v/>
      </c>
      <c r="R168" s="28" t="str">
        <f t="shared" si="54"/>
        <v/>
      </c>
      <c r="S168" s="29" t="str">
        <f t="shared" si="55"/>
        <v/>
      </c>
      <c r="T168" s="28" t="str">
        <f t="shared" si="56"/>
        <v/>
      </c>
      <c r="U168" s="29" t="str">
        <f t="shared" si="57"/>
        <v/>
      </c>
      <c r="V168" s="28" t="str">
        <f t="shared" si="58"/>
        <v/>
      </c>
      <c r="W168" s="29" t="str">
        <f t="shared" si="59"/>
        <v/>
      </c>
    </row>
    <row r="169" spans="1:23" x14ac:dyDescent="0.25">
      <c r="A169" s="14" t="str">
        <f t="shared" si="44"/>
        <v/>
      </c>
      <c r="B169" s="56" t="str">
        <f t="shared" ca="1" si="45"/>
        <v/>
      </c>
      <c r="C169" s="30" t="str">
        <f t="shared" si="46"/>
        <v/>
      </c>
      <c r="D169" s="10" t="str">
        <f t="shared" si="47"/>
        <v/>
      </c>
      <c r="E169" s="25" t="str">
        <f t="shared" si="60"/>
        <v/>
      </c>
      <c r="F169" s="31" t="str">
        <f t="shared" si="61"/>
        <v/>
      </c>
      <c r="G169" s="31" t="str">
        <f t="shared" si="62"/>
        <v/>
      </c>
      <c r="H169" s="26" t="str">
        <f t="shared" si="63"/>
        <v/>
      </c>
      <c r="I169" s="25" t="str">
        <f t="shared" si="64"/>
        <v/>
      </c>
      <c r="K169" s="27" t="str">
        <f t="shared" si="65"/>
        <v/>
      </c>
      <c r="L169" s="28" t="str">
        <f t="shared" si="48"/>
        <v/>
      </c>
      <c r="M169" s="29" t="str">
        <f t="shared" si="49"/>
        <v/>
      </c>
      <c r="N169" s="28" t="str">
        <f t="shared" si="50"/>
        <v/>
      </c>
      <c r="O169" s="29" t="str">
        <f t="shared" si="51"/>
        <v/>
      </c>
      <c r="P169" s="28" t="str">
        <f t="shared" si="52"/>
        <v/>
      </c>
      <c r="Q169" s="29" t="str">
        <f t="shared" si="53"/>
        <v/>
      </c>
      <c r="R169" s="28" t="str">
        <f t="shared" si="54"/>
        <v/>
      </c>
      <c r="S169" s="29" t="str">
        <f t="shared" si="55"/>
        <v/>
      </c>
      <c r="T169" s="28" t="str">
        <f t="shared" si="56"/>
        <v/>
      </c>
      <c r="U169" s="29" t="str">
        <f t="shared" si="57"/>
        <v/>
      </c>
      <c r="V169" s="28" t="str">
        <f t="shared" si="58"/>
        <v/>
      </c>
      <c r="W169" s="29" t="str">
        <f t="shared" si="59"/>
        <v/>
      </c>
    </row>
    <row r="170" spans="1:23" x14ac:dyDescent="0.25">
      <c r="A170" s="14" t="str">
        <f t="shared" si="44"/>
        <v/>
      </c>
      <c r="B170" s="56" t="str">
        <f t="shared" ca="1" si="45"/>
        <v/>
      </c>
      <c r="C170" s="30" t="str">
        <f t="shared" si="46"/>
        <v/>
      </c>
      <c r="D170" s="10" t="str">
        <f t="shared" si="47"/>
        <v/>
      </c>
      <c r="E170" s="25" t="str">
        <f t="shared" si="60"/>
        <v/>
      </c>
      <c r="F170" s="31" t="str">
        <f t="shared" si="61"/>
        <v/>
      </c>
      <c r="G170" s="31" t="str">
        <f t="shared" si="62"/>
        <v/>
      </c>
      <c r="H170" s="26" t="str">
        <f t="shared" si="63"/>
        <v/>
      </c>
      <c r="I170" s="25" t="str">
        <f t="shared" si="64"/>
        <v/>
      </c>
      <c r="K170" s="27" t="str">
        <f t="shared" si="65"/>
        <v/>
      </c>
      <c r="L170" s="28" t="str">
        <f t="shared" si="48"/>
        <v/>
      </c>
      <c r="M170" s="29" t="str">
        <f t="shared" si="49"/>
        <v/>
      </c>
      <c r="N170" s="28" t="str">
        <f t="shared" si="50"/>
        <v/>
      </c>
      <c r="O170" s="29" t="str">
        <f t="shared" si="51"/>
        <v/>
      </c>
      <c r="P170" s="28" t="str">
        <f t="shared" si="52"/>
        <v/>
      </c>
      <c r="Q170" s="29" t="str">
        <f t="shared" si="53"/>
        <v/>
      </c>
      <c r="R170" s="28" t="str">
        <f t="shared" si="54"/>
        <v/>
      </c>
      <c r="S170" s="29" t="str">
        <f t="shared" si="55"/>
        <v/>
      </c>
      <c r="T170" s="28" t="str">
        <f t="shared" si="56"/>
        <v/>
      </c>
      <c r="U170" s="29" t="str">
        <f t="shared" si="57"/>
        <v/>
      </c>
      <c r="V170" s="28" t="str">
        <f t="shared" si="58"/>
        <v/>
      </c>
      <c r="W170" s="29" t="str">
        <f t="shared" si="59"/>
        <v/>
      </c>
    </row>
    <row r="171" spans="1:23" x14ac:dyDescent="0.25">
      <c r="A171" s="14" t="str">
        <f t="shared" si="44"/>
        <v/>
      </c>
      <c r="B171" s="56" t="str">
        <f t="shared" ca="1" si="45"/>
        <v/>
      </c>
      <c r="C171" s="30" t="str">
        <f t="shared" si="46"/>
        <v/>
      </c>
      <c r="D171" s="10" t="str">
        <f t="shared" si="47"/>
        <v/>
      </c>
      <c r="E171" s="25" t="str">
        <f t="shared" si="60"/>
        <v/>
      </c>
      <c r="F171" s="31" t="str">
        <f t="shared" si="61"/>
        <v/>
      </c>
      <c r="G171" s="31" t="str">
        <f t="shared" si="62"/>
        <v/>
      </c>
      <c r="H171" s="26" t="str">
        <f t="shared" si="63"/>
        <v/>
      </c>
      <c r="I171" s="25" t="str">
        <f t="shared" si="64"/>
        <v/>
      </c>
      <c r="K171" s="27" t="str">
        <f t="shared" si="65"/>
        <v/>
      </c>
      <c r="L171" s="28" t="str">
        <f t="shared" si="48"/>
        <v/>
      </c>
      <c r="M171" s="29" t="str">
        <f t="shared" si="49"/>
        <v/>
      </c>
      <c r="N171" s="28" t="str">
        <f t="shared" si="50"/>
        <v/>
      </c>
      <c r="O171" s="29" t="str">
        <f t="shared" si="51"/>
        <v/>
      </c>
      <c r="P171" s="28" t="str">
        <f t="shared" si="52"/>
        <v/>
      </c>
      <c r="Q171" s="29" t="str">
        <f t="shared" si="53"/>
        <v/>
      </c>
      <c r="R171" s="28" t="str">
        <f t="shared" si="54"/>
        <v/>
      </c>
      <c r="S171" s="29" t="str">
        <f t="shared" si="55"/>
        <v/>
      </c>
      <c r="T171" s="28" t="str">
        <f t="shared" si="56"/>
        <v/>
      </c>
      <c r="U171" s="29" t="str">
        <f t="shared" si="57"/>
        <v/>
      </c>
      <c r="V171" s="28" t="str">
        <f t="shared" si="58"/>
        <v/>
      </c>
      <c r="W171" s="29" t="str">
        <f t="shared" si="59"/>
        <v/>
      </c>
    </row>
    <row r="172" spans="1:23" x14ac:dyDescent="0.25">
      <c r="A172" s="14" t="str">
        <f t="shared" si="44"/>
        <v/>
      </c>
      <c r="B172" s="56" t="str">
        <f t="shared" ca="1" si="45"/>
        <v/>
      </c>
      <c r="C172" s="30" t="str">
        <f t="shared" si="46"/>
        <v/>
      </c>
      <c r="D172" s="10" t="str">
        <f t="shared" si="47"/>
        <v/>
      </c>
      <c r="E172" s="25" t="str">
        <f t="shared" si="60"/>
        <v/>
      </c>
      <c r="F172" s="31" t="str">
        <f t="shared" si="61"/>
        <v/>
      </c>
      <c r="G172" s="31" t="str">
        <f t="shared" si="62"/>
        <v/>
      </c>
      <c r="H172" s="26" t="str">
        <f t="shared" si="63"/>
        <v/>
      </c>
      <c r="I172" s="25" t="str">
        <f t="shared" si="64"/>
        <v/>
      </c>
      <c r="K172" s="27" t="str">
        <f t="shared" si="65"/>
        <v/>
      </c>
      <c r="L172" s="28" t="str">
        <f t="shared" si="48"/>
        <v/>
      </c>
      <c r="M172" s="29" t="str">
        <f t="shared" si="49"/>
        <v/>
      </c>
      <c r="N172" s="28" t="str">
        <f t="shared" si="50"/>
        <v/>
      </c>
      <c r="O172" s="29" t="str">
        <f t="shared" si="51"/>
        <v/>
      </c>
      <c r="P172" s="28" t="str">
        <f t="shared" si="52"/>
        <v/>
      </c>
      <c r="Q172" s="29" t="str">
        <f t="shared" si="53"/>
        <v/>
      </c>
      <c r="R172" s="28" t="str">
        <f t="shared" si="54"/>
        <v/>
      </c>
      <c r="S172" s="29" t="str">
        <f t="shared" si="55"/>
        <v/>
      </c>
      <c r="T172" s="28" t="str">
        <f t="shared" si="56"/>
        <v/>
      </c>
      <c r="U172" s="29" t="str">
        <f t="shared" si="57"/>
        <v/>
      </c>
      <c r="V172" s="28" t="str">
        <f t="shared" si="58"/>
        <v/>
      </c>
      <c r="W172" s="29" t="str">
        <f t="shared" si="59"/>
        <v/>
      </c>
    </row>
    <row r="173" spans="1:23" x14ac:dyDescent="0.25">
      <c r="A173" s="14" t="str">
        <f t="shared" si="44"/>
        <v/>
      </c>
      <c r="B173" s="56" t="str">
        <f t="shared" ca="1" si="45"/>
        <v/>
      </c>
      <c r="C173" s="30" t="str">
        <f t="shared" si="46"/>
        <v/>
      </c>
      <c r="D173" s="10" t="str">
        <f t="shared" si="47"/>
        <v/>
      </c>
      <c r="E173" s="25" t="str">
        <f t="shared" si="60"/>
        <v/>
      </c>
      <c r="F173" s="31" t="str">
        <f t="shared" si="61"/>
        <v/>
      </c>
      <c r="G173" s="31" t="str">
        <f t="shared" si="62"/>
        <v/>
      </c>
      <c r="H173" s="26" t="str">
        <f t="shared" si="63"/>
        <v/>
      </c>
      <c r="I173" s="25" t="str">
        <f t="shared" si="64"/>
        <v/>
      </c>
      <c r="K173" s="27" t="str">
        <f t="shared" si="65"/>
        <v/>
      </c>
      <c r="L173" s="28" t="str">
        <f t="shared" si="48"/>
        <v/>
      </c>
      <c r="M173" s="29" t="str">
        <f t="shared" si="49"/>
        <v/>
      </c>
      <c r="N173" s="28" t="str">
        <f t="shared" si="50"/>
        <v/>
      </c>
      <c r="O173" s="29" t="str">
        <f t="shared" si="51"/>
        <v/>
      </c>
      <c r="P173" s="28" t="str">
        <f t="shared" si="52"/>
        <v/>
      </c>
      <c r="Q173" s="29" t="str">
        <f t="shared" si="53"/>
        <v/>
      </c>
      <c r="R173" s="28" t="str">
        <f t="shared" si="54"/>
        <v/>
      </c>
      <c r="S173" s="29" t="str">
        <f t="shared" si="55"/>
        <v/>
      </c>
      <c r="T173" s="28" t="str">
        <f t="shared" si="56"/>
        <v/>
      </c>
      <c r="U173" s="29" t="str">
        <f t="shared" si="57"/>
        <v/>
      </c>
      <c r="V173" s="28" t="str">
        <f t="shared" si="58"/>
        <v/>
      </c>
      <c r="W173" s="29" t="str">
        <f t="shared" si="59"/>
        <v/>
      </c>
    </row>
    <row r="174" spans="1:23" x14ac:dyDescent="0.25">
      <c r="A174" s="14" t="str">
        <f t="shared" si="44"/>
        <v/>
      </c>
      <c r="B174" s="56" t="str">
        <f t="shared" ca="1" si="45"/>
        <v/>
      </c>
      <c r="C174" s="30" t="str">
        <f t="shared" si="46"/>
        <v/>
      </c>
      <c r="D174" s="10" t="str">
        <f t="shared" si="47"/>
        <v/>
      </c>
      <c r="E174" s="25" t="str">
        <f t="shared" si="60"/>
        <v/>
      </c>
      <c r="F174" s="31" t="str">
        <f t="shared" si="61"/>
        <v/>
      </c>
      <c r="G174" s="31" t="str">
        <f t="shared" si="62"/>
        <v/>
      </c>
      <c r="H174" s="26" t="str">
        <f t="shared" si="63"/>
        <v/>
      </c>
      <c r="I174" s="25" t="str">
        <f t="shared" si="64"/>
        <v/>
      </c>
      <c r="K174" s="27" t="str">
        <f t="shared" si="65"/>
        <v/>
      </c>
      <c r="L174" s="28" t="str">
        <f t="shared" si="48"/>
        <v/>
      </c>
      <c r="M174" s="29" t="str">
        <f t="shared" si="49"/>
        <v/>
      </c>
      <c r="N174" s="28" t="str">
        <f t="shared" si="50"/>
        <v/>
      </c>
      <c r="O174" s="29" t="str">
        <f t="shared" si="51"/>
        <v/>
      </c>
      <c r="P174" s="28" t="str">
        <f t="shared" si="52"/>
        <v/>
      </c>
      <c r="Q174" s="29" t="str">
        <f t="shared" si="53"/>
        <v/>
      </c>
      <c r="R174" s="28" t="str">
        <f t="shared" si="54"/>
        <v/>
      </c>
      <c r="S174" s="29" t="str">
        <f t="shared" si="55"/>
        <v/>
      </c>
      <c r="T174" s="28" t="str">
        <f t="shared" si="56"/>
        <v/>
      </c>
      <c r="U174" s="29" t="str">
        <f t="shared" si="57"/>
        <v/>
      </c>
      <c r="V174" s="28" t="str">
        <f t="shared" si="58"/>
        <v/>
      </c>
      <c r="W174" s="29" t="str">
        <f t="shared" si="59"/>
        <v/>
      </c>
    </row>
    <row r="175" spans="1:23" x14ac:dyDescent="0.25">
      <c r="A175" s="14" t="str">
        <f t="shared" si="44"/>
        <v/>
      </c>
      <c r="B175" s="56" t="str">
        <f t="shared" ca="1" si="45"/>
        <v/>
      </c>
      <c r="C175" s="30" t="str">
        <f t="shared" si="46"/>
        <v/>
      </c>
      <c r="D175" s="10" t="str">
        <f t="shared" si="47"/>
        <v/>
      </c>
      <c r="E175" s="25" t="str">
        <f t="shared" si="60"/>
        <v/>
      </c>
      <c r="F175" s="31" t="str">
        <f t="shared" si="61"/>
        <v/>
      </c>
      <c r="G175" s="31" t="str">
        <f t="shared" si="62"/>
        <v/>
      </c>
      <c r="H175" s="26" t="str">
        <f t="shared" si="63"/>
        <v/>
      </c>
      <c r="I175" s="25" t="str">
        <f t="shared" si="64"/>
        <v/>
      </c>
      <c r="K175" s="27" t="str">
        <f t="shared" si="65"/>
        <v/>
      </c>
      <c r="L175" s="28" t="str">
        <f t="shared" si="48"/>
        <v/>
      </c>
      <c r="M175" s="29" t="str">
        <f t="shared" si="49"/>
        <v/>
      </c>
      <c r="N175" s="28" t="str">
        <f t="shared" si="50"/>
        <v/>
      </c>
      <c r="O175" s="29" t="str">
        <f t="shared" si="51"/>
        <v/>
      </c>
      <c r="P175" s="28" t="str">
        <f t="shared" si="52"/>
        <v/>
      </c>
      <c r="Q175" s="29" t="str">
        <f t="shared" si="53"/>
        <v/>
      </c>
      <c r="R175" s="28" t="str">
        <f t="shared" si="54"/>
        <v/>
      </c>
      <c r="S175" s="29" t="str">
        <f t="shared" si="55"/>
        <v/>
      </c>
      <c r="T175" s="28" t="str">
        <f t="shared" si="56"/>
        <v/>
      </c>
      <c r="U175" s="29" t="str">
        <f t="shared" si="57"/>
        <v/>
      </c>
      <c r="V175" s="28" t="str">
        <f t="shared" si="58"/>
        <v/>
      </c>
      <c r="W175" s="29" t="str">
        <f t="shared" si="59"/>
        <v/>
      </c>
    </row>
    <row r="176" spans="1:23" x14ac:dyDescent="0.25">
      <c r="A176" s="14" t="str">
        <f t="shared" si="44"/>
        <v/>
      </c>
      <c r="B176" s="56" t="str">
        <f t="shared" ca="1" si="45"/>
        <v/>
      </c>
      <c r="C176" s="30" t="str">
        <f t="shared" si="46"/>
        <v/>
      </c>
      <c r="D176" s="10" t="str">
        <f t="shared" si="47"/>
        <v/>
      </c>
      <c r="E176" s="25" t="str">
        <f t="shared" si="60"/>
        <v/>
      </c>
      <c r="F176" s="31" t="str">
        <f t="shared" si="61"/>
        <v/>
      </c>
      <c r="G176" s="31" t="str">
        <f t="shared" si="62"/>
        <v/>
      </c>
      <c r="H176" s="26" t="str">
        <f t="shared" si="63"/>
        <v/>
      </c>
      <c r="I176" s="25" t="str">
        <f t="shared" si="64"/>
        <v/>
      </c>
      <c r="K176" s="27" t="str">
        <f t="shared" si="65"/>
        <v/>
      </c>
      <c r="L176" s="28" t="str">
        <f t="shared" si="48"/>
        <v/>
      </c>
      <c r="M176" s="29" t="str">
        <f t="shared" si="49"/>
        <v/>
      </c>
      <c r="N176" s="28" t="str">
        <f t="shared" si="50"/>
        <v/>
      </c>
      <c r="O176" s="29" t="str">
        <f t="shared" si="51"/>
        <v/>
      </c>
      <c r="P176" s="28" t="str">
        <f t="shared" si="52"/>
        <v/>
      </c>
      <c r="Q176" s="29" t="str">
        <f t="shared" si="53"/>
        <v/>
      </c>
      <c r="R176" s="28" t="str">
        <f t="shared" si="54"/>
        <v/>
      </c>
      <c r="S176" s="29" t="str">
        <f t="shared" si="55"/>
        <v/>
      </c>
      <c r="T176" s="28" t="str">
        <f t="shared" si="56"/>
        <v/>
      </c>
      <c r="U176" s="29" t="str">
        <f t="shared" si="57"/>
        <v/>
      </c>
      <c r="V176" s="28" t="str">
        <f t="shared" si="58"/>
        <v/>
      </c>
      <c r="W176" s="29" t="str">
        <f t="shared" si="59"/>
        <v/>
      </c>
    </row>
    <row r="177" spans="1:23" x14ac:dyDescent="0.25">
      <c r="A177" s="14" t="str">
        <f t="shared" si="44"/>
        <v/>
      </c>
      <c r="B177" s="56" t="str">
        <f t="shared" ca="1" si="45"/>
        <v/>
      </c>
      <c r="C177" s="30" t="str">
        <f t="shared" si="46"/>
        <v/>
      </c>
      <c r="D177" s="10" t="str">
        <f t="shared" si="47"/>
        <v/>
      </c>
      <c r="E177" s="25" t="str">
        <f t="shared" si="60"/>
        <v/>
      </c>
      <c r="F177" s="31" t="str">
        <f t="shared" si="61"/>
        <v/>
      </c>
      <c r="G177" s="31" t="str">
        <f t="shared" si="62"/>
        <v/>
      </c>
      <c r="H177" s="26" t="str">
        <f t="shared" si="63"/>
        <v/>
      </c>
      <c r="I177" s="25" t="str">
        <f t="shared" si="64"/>
        <v/>
      </c>
      <c r="K177" s="27" t="str">
        <f t="shared" si="65"/>
        <v/>
      </c>
      <c r="L177" s="28" t="str">
        <f t="shared" si="48"/>
        <v/>
      </c>
      <c r="M177" s="29" t="str">
        <f t="shared" si="49"/>
        <v/>
      </c>
      <c r="N177" s="28" t="str">
        <f t="shared" si="50"/>
        <v/>
      </c>
      <c r="O177" s="29" t="str">
        <f t="shared" si="51"/>
        <v/>
      </c>
      <c r="P177" s="28" t="str">
        <f t="shared" si="52"/>
        <v/>
      </c>
      <c r="Q177" s="29" t="str">
        <f t="shared" si="53"/>
        <v/>
      </c>
      <c r="R177" s="28" t="str">
        <f t="shared" si="54"/>
        <v/>
      </c>
      <c r="S177" s="29" t="str">
        <f t="shared" si="55"/>
        <v/>
      </c>
      <c r="T177" s="28" t="str">
        <f t="shared" si="56"/>
        <v/>
      </c>
      <c r="U177" s="29" t="str">
        <f t="shared" si="57"/>
        <v/>
      </c>
      <c r="V177" s="28" t="str">
        <f t="shared" si="58"/>
        <v/>
      </c>
      <c r="W177" s="29" t="str">
        <f t="shared" si="59"/>
        <v/>
      </c>
    </row>
    <row r="178" spans="1:23" x14ac:dyDescent="0.25">
      <c r="A178" s="14" t="str">
        <f t="shared" si="44"/>
        <v/>
      </c>
      <c r="B178" s="56" t="str">
        <f t="shared" ca="1" si="45"/>
        <v/>
      </c>
      <c r="C178" s="30" t="str">
        <f t="shared" si="46"/>
        <v/>
      </c>
      <c r="D178" s="10" t="str">
        <f t="shared" si="47"/>
        <v/>
      </c>
      <c r="E178" s="25" t="str">
        <f t="shared" si="60"/>
        <v/>
      </c>
      <c r="F178" s="31" t="str">
        <f t="shared" si="61"/>
        <v/>
      </c>
      <c r="G178" s="31" t="str">
        <f t="shared" si="62"/>
        <v/>
      </c>
      <c r="H178" s="26" t="str">
        <f t="shared" si="63"/>
        <v/>
      </c>
      <c r="I178" s="25" t="str">
        <f t="shared" si="64"/>
        <v/>
      </c>
      <c r="K178" s="27" t="str">
        <f t="shared" si="65"/>
        <v/>
      </c>
      <c r="L178" s="28" t="str">
        <f t="shared" si="48"/>
        <v/>
      </c>
      <c r="M178" s="29" t="str">
        <f t="shared" si="49"/>
        <v/>
      </c>
      <c r="N178" s="28" t="str">
        <f t="shared" si="50"/>
        <v/>
      </c>
      <c r="O178" s="29" t="str">
        <f t="shared" si="51"/>
        <v/>
      </c>
      <c r="P178" s="28" t="str">
        <f t="shared" si="52"/>
        <v/>
      </c>
      <c r="Q178" s="29" t="str">
        <f t="shared" si="53"/>
        <v/>
      </c>
      <c r="R178" s="28" t="str">
        <f t="shared" si="54"/>
        <v/>
      </c>
      <c r="S178" s="29" t="str">
        <f t="shared" si="55"/>
        <v/>
      </c>
      <c r="T178" s="28" t="str">
        <f t="shared" si="56"/>
        <v/>
      </c>
      <c r="U178" s="29" t="str">
        <f t="shared" si="57"/>
        <v/>
      </c>
      <c r="V178" s="28" t="str">
        <f t="shared" si="58"/>
        <v/>
      </c>
      <c r="W178" s="29" t="str">
        <f t="shared" si="59"/>
        <v/>
      </c>
    </row>
    <row r="179" spans="1:23" x14ac:dyDescent="0.25">
      <c r="A179" s="14" t="str">
        <f t="shared" si="44"/>
        <v/>
      </c>
      <c r="B179" s="56" t="str">
        <f t="shared" ca="1" si="45"/>
        <v/>
      </c>
      <c r="C179" s="30" t="str">
        <f t="shared" si="46"/>
        <v/>
      </c>
      <c r="D179" s="10" t="str">
        <f t="shared" si="47"/>
        <v/>
      </c>
      <c r="E179" s="25" t="str">
        <f t="shared" si="60"/>
        <v/>
      </c>
      <c r="F179" s="31" t="str">
        <f t="shared" si="61"/>
        <v/>
      </c>
      <c r="G179" s="31" t="str">
        <f t="shared" si="62"/>
        <v/>
      </c>
      <c r="H179" s="26" t="str">
        <f t="shared" si="63"/>
        <v/>
      </c>
      <c r="I179" s="25" t="str">
        <f t="shared" si="64"/>
        <v/>
      </c>
      <c r="K179" s="27" t="str">
        <f t="shared" si="65"/>
        <v/>
      </c>
      <c r="L179" s="28" t="str">
        <f t="shared" si="48"/>
        <v/>
      </c>
      <c r="M179" s="29" t="str">
        <f t="shared" si="49"/>
        <v/>
      </c>
      <c r="N179" s="28" t="str">
        <f t="shared" si="50"/>
        <v/>
      </c>
      <c r="O179" s="29" t="str">
        <f t="shared" si="51"/>
        <v/>
      </c>
      <c r="P179" s="28" t="str">
        <f t="shared" si="52"/>
        <v/>
      </c>
      <c r="Q179" s="29" t="str">
        <f t="shared" si="53"/>
        <v/>
      </c>
      <c r="R179" s="28" t="str">
        <f t="shared" si="54"/>
        <v/>
      </c>
      <c r="S179" s="29" t="str">
        <f t="shared" si="55"/>
        <v/>
      </c>
      <c r="T179" s="28" t="str">
        <f t="shared" si="56"/>
        <v/>
      </c>
      <c r="U179" s="29" t="str">
        <f t="shared" si="57"/>
        <v/>
      </c>
      <c r="V179" s="28" t="str">
        <f t="shared" si="58"/>
        <v/>
      </c>
      <c r="W179" s="29" t="str">
        <f t="shared" si="59"/>
        <v/>
      </c>
    </row>
    <row r="180" spans="1:23" x14ac:dyDescent="0.25">
      <c r="A180" s="14" t="str">
        <f t="shared" si="44"/>
        <v/>
      </c>
      <c r="B180" s="56" t="str">
        <f t="shared" ca="1" si="45"/>
        <v/>
      </c>
      <c r="C180" s="30" t="str">
        <f t="shared" si="46"/>
        <v/>
      </c>
      <c r="D180" s="10" t="str">
        <f t="shared" si="47"/>
        <v/>
      </c>
      <c r="E180" s="25" t="str">
        <f t="shared" si="60"/>
        <v/>
      </c>
      <c r="F180" s="31" t="str">
        <f t="shared" si="61"/>
        <v/>
      </c>
      <c r="G180" s="31" t="str">
        <f t="shared" si="62"/>
        <v/>
      </c>
      <c r="H180" s="26" t="str">
        <f t="shared" si="63"/>
        <v/>
      </c>
      <c r="I180" s="25" t="str">
        <f t="shared" si="64"/>
        <v/>
      </c>
      <c r="K180" s="27" t="str">
        <f t="shared" si="65"/>
        <v/>
      </c>
      <c r="L180" s="28" t="str">
        <f t="shared" si="48"/>
        <v/>
      </c>
      <c r="M180" s="29" t="str">
        <f t="shared" si="49"/>
        <v/>
      </c>
      <c r="N180" s="28" t="str">
        <f t="shared" si="50"/>
        <v/>
      </c>
      <c r="O180" s="29" t="str">
        <f t="shared" si="51"/>
        <v/>
      </c>
      <c r="P180" s="28" t="str">
        <f t="shared" si="52"/>
        <v/>
      </c>
      <c r="Q180" s="29" t="str">
        <f t="shared" si="53"/>
        <v/>
      </c>
      <c r="R180" s="28" t="str">
        <f t="shared" si="54"/>
        <v/>
      </c>
      <c r="S180" s="29" t="str">
        <f t="shared" si="55"/>
        <v/>
      </c>
      <c r="T180" s="28" t="str">
        <f t="shared" si="56"/>
        <v/>
      </c>
      <c r="U180" s="29" t="str">
        <f t="shared" si="57"/>
        <v/>
      </c>
      <c r="V180" s="28" t="str">
        <f t="shared" si="58"/>
        <v/>
      </c>
      <c r="W180" s="29" t="str">
        <f t="shared" si="59"/>
        <v/>
      </c>
    </row>
    <row r="181" spans="1:23" x14ac:dyDescent="0.25">
      <c r="A181" s="14" t="str">
        <f t="shared" si="44"/>
        <v/>
      </c>
      <c r="B181" s="56" t="str">
        <f t="shared" ca="1" si="45"/>
        <v/>
      </c>
      <c r="C181" s="30" t="str">
        <f t="shared" si="46"/>
        <v/>
      </c>
      <c r="D181" s="10" t="str">
        <f t="shared" si="47"/>
        <v/>
      </c>
      <c r="E181" s="25" t="str">
        <f t="shared" si="60"/>
        <v/>
      </c>
      <c r="F181" s="31" t="str">
        <f t="shared" si="61"/>
        <v/>
      </c>
      <c r="G181" s="31" t="str">
        <f t="shared" si="62"/>
        <v/>
      </c>
      <c r="H181" s="26" t="str">
        <f t="shared" si="63"/>
        <v/>
      </c>
      <c r="I181" s="25" t="str">
        <f t="shared" si="64"/>
        <v/>
      </c>
      <c r="K181" s="27" t="str">
        <f t="shared" si="65"/>
        <v/>
      </c>
      <c r="L181" s="28" t="str">
        <f t="shared" si="48"/>
        <v/>
      </c>
      <c r="M181" s="29" t="str">
        <f t="shared" si="49"/>
        <v/>
      </c>
      <c r="N181" s="28" t="str">
        <f t="shared" si="50"/>
        <v/>
      </c>
      <c r="O181" s="29" t="str">
        <f t="shared" si="51"/>
        <v/>
      </c>
      <c r="P181" s="28" t="str">
        <f t="shared" si="52"/>
        <v/>
      </c>
      <c r="Q181" s="29" t="str">
        <f t="shared" si="53"/>
        <v/>
      </c>
      <c r="R181" s="28" t="str">
        <f t="shared" si="54"/>
        <v/>
      </c>
      <c r="S181" s="29" t="str">
        <f t="shared" si="55"/>
        <v/>
      </c>
      <c r="T181" s="28" t="str">
        <f t="shared" si="56"/>
        <v/>
      </c>
      <c r="U181" s="29" t="str">
        <f t="shared" si="57"/>
        <v/>
      </c>
      <c r="V181" s="28" t="str">
        <f t="shared" si="58"/>
        <v/>
      </c>
      <c r="W181" s="29" t="str">
        <f t="shared" si="59"/>
        <v/>
      </c>
    </row>
    <row r="182" spans="1:23" x14ac:dyDescent="0.25">
      <c r="A182" s="14" t="str">
        <f t="shared" si="44"/>
        <v/>
      </c>
      <c r="B182" s="56" t="str">
        <f t="shared" ca="1" si="45"/>
        <v/>
      </c>
      <c r="C182" s="30" t="str">
        <f t="shared" si="46"/>
        <v/>
      </c>
      <c r="D182" s="10" t="str">
        <f t="shared" si="47"/>
        <v/>
      </c>
      <c r="E182" s="25" t="str">
        <f t="shared" si="60"/>
        <v/>
      </c>
      <c r="F182" s="31" t="str">
        <f t="shared" si="61"/>
        <v/>
      </c>
      <c r="G182" s="31" t="str">
        <f t="shared" si="62"/>
        <v/>
      </c>
      <c r="H182" s="26" t="str">
        <f t="shared" si="63"/>
        <v/>
      </c>
      <c r="I182" s="25" t="str">
        <f t="shared" si="64"/>
        <v/>
      </c>
      <c r="K182" s="27" t="str">
        <f t="shared" si="65"/>
        <v/>
      </c>
      <c r="L182" s="28" t="str">
        <f t="shared" si="48"/>
        <v/>
      </c>
      <c r="M182" s="29" t="str">
        <f t="shared" si="49"/>
        <v/>
      </c>
      <c r="N182" s="28" t="str">
        <f t="shared" si="50"/>
        <v/>
      </c>
      <c r="O182" s="29" t="str">
        <f t="shared" si="51"/>
        <v/>
      </c>
      <c r="P182" s="28" t="str">
        <f t="shared" si="52"/>
        <v/>
      </c>
      <c r="Q182" s="29" t="str">
        <f t="shared" si="53"/>
        <v/>
      </c>
      <c r="R182" s="28" t="str">
        <f t="shared" si="54"/>
        <v/>
      </c>
      <c r="S182" s="29" t="str">
        <f t="shared" si="55"/>
        <v/>
      </c>
      <c r="T182" s="28" t="str">
        <f t="shared" si="56"/>
        <v/>
      </c>
      <c r="U182" s="29" t="str">
        <f t="shared" si="57"/>
        <v/>
      </c>
      <c r="V182" s="28" t="str">
        <f t="shared" si="58"/>
        <v/>
      </c>
      <c r="W182" s="29" t="str">
        <f t="shared" si="59"/>
        <v/>
      </c>
    </row>
    <row r="183" spans="1:23" x14ac:dyDescent="0.25">
      <c r="A183" s="14" t="str">
        <f t="shared" si="44"/>
        <v/>
      </c>
      <c r="B183" s="56" t="str">
        <f t="shared" ca="1" si="45"/>
        <v/>
      </c>
      <c r="C183" s="30" t="str">
        <f t="shared" si="46"/>
        <v/>
      </c>
      <c r="D183" s="10" t="str">
        <f t="shared" si="47"/>
        <v/>
      </c>
      <c r="E183" s="25" t="str">
        <f t="shared" si="60"/>
        <v/>
      </c>
      <c r="F183" s="31" t="str">
        <f t="shared" si="61"/>
        <v/>
      </c>
      <c r="G183" s="31" t="str">
        <f t="shared" si="62"/>
        <v/>
      </c>
      <c r="H183" s="26" t="str">
        <f t="shared" si="63"/>
        <v/>
      </c>
      <c r="I183" s="25" t="str">
        <f t="shared" si="64"/>
        <v/>
      </c>
      <c r="K183" s="27" t="str">
        <f t="shared" si="65"/>
        <v/>
      </c>
      <c r="L183" s="28" t="str">
        <f t="shared" si="48"/>
        <v/>
      </c>
      <c r="M183" s="29" t="str">
        <f t="shared" si="49"/>
        <v/>
      </c>
      <c r="N183" s="28" t="str">
        <f t="shared" si="50"/>
        <v/>
      </c>
      <c r="O183" s="29" t="str">
        <f t="shared" si="51"/>
        <v/>
      </c>
      <c r="P183" s="28" t="str">
        <f t="shared" si="52"/>
        <v/>
      </c>
      <c r="Q183" s="29" t="str">
        <f t="shared" si="53"/>
        <v/>
      </c>
      <c r="R183" s="28" t="str">
        <f t="shared" si="54"/>
        <v/>
      </c>
      <c r="S183" s="29" t="str">
        <f t="shared" si="55"/>
        <v/>
      </c>
      <c r="T183" s="28" t="str">
        <f t="shared" si="56"/>
        <v/>
      </c>
      <c r="U183" s="29" t="str">
        <f t="shared" si="57"/>
        <v/>
      </c>
      <c r="V183" s="28" t="str">
        <f t="shared" si="58"/>
        <v/>
      </c>
      <c r="W183" s="29" t="str">
        <f t="shared" si="59"/>
        <v/>
      </c>
    </row>
    <row r="184" spans="1:23" x14ac:dyDescent="0.25">
      <c r="A184" s="14" t="str">
        <f t="shared" si="44"/>
        <v/>
      </c>
      <c r="B184" s="56" t="str">
        <f t="shared" ca="1" si="45"/>
        <v/>
      </c>
      <c r="C184" s="30" t="str">
        <f t="shared" si="46"/>
        <v/>
      </c>
      <c r="D184" s="10" t="str">
        <f t="shared" si="47"/>
        <v/>
      </c>
      <c r="E184" s="25" t="str">
        <f t="shared" si="60"/>
        <v/>
      </c>
      <c r="F184" s="31" t="str">
        <f t="shared" si="61"/>
        <v/>
      </c>
      <c r="G184" s="31" t="str">
        <f t="shared" si="62"/>
        <v/>
      </c>
      <c r="H184" s="26" t="str">
        <f t="shared" si="63"/>
        <v/>
      </c>
      <c r="I184" s="25" t="str">
        <f t="shared" si="64"/>
        <v/>
      </c>
      <c r="K184" s="27" t="str">
        <f t="shared" si="65"/>
        <v/>
      </c>
      <c r="L184" s="28" t="str">
        <f t="shared" si="48"/>
        <v/>
      </c>
      <c r="M184" s="29" t="str">
        <f t="shared" si="49"/>
        <v/>
      </c>
      <c r="N184" s="28" t="str">
        <f t="shared" si="50"/>
        <v/>
      </c>
      <c r="O184" s="29" t="str">
        <f t="shared" si="51"/>
        <v/>
      </c>
      <c r="P184" s="28" t="str">
        <f t="shared" si="52"/>
        <v/>
      </c>
      <c r="Q184" s="29" t="str">
        <f t="shared" si="53"/>
        <v/>
      </c>
      <c r="R184" s="28" t="str">
        <f t="shared" si="54"/>
        <v/>
      </c>
      <c r="S184" s="29" t="str">
        <f t="shared" si="55"/>
        <v/>
      </c>
      <c r="T184" s="28" t="str">
        <f t="shared" si="56"/>
        <v/>
      </c>
      <c r="U184" s="29" t="str">
        <f t="shared" si="57"/>
        <v/>
      </c>
      <c r="V184" s="28" t="str">
        <f t="shared" si="58"/>
        <v/>
      </c>
      <c r="W184" s="29" t="str">
        <f t="shared" si="59"/>
        <v/>
      </c>
    </row>
    <row r="185" spans="1:23" x14ac:dyDescent="0.25">
      <c r="A185" s="14" t="str">
        <f t="shared" si="44"/>
        <v/>
      </c>
      <c r="B185" s="56" t="str">
        <f t="shared" ca="1" si="45"/>
        <v/>
      </c>
      <c r="C185" s="30" t="str">
        <f t="shared" si="46"/>
        <v/>
      </c>
      <c r="D185" s="10" t="str">
        <f t="shared" si="47"/>
        <v/>
      </c>
      <c r="E185" s="25" t="str">
        <f t="shared" si="60"/>
        <v/>
      </c>
      <c r="F185" s="31" t="str">
        <f t="shared" si="61"/>
        <v/>
      </c>
      <c r="G185" s="31" t="str">
        <f t="shared" si="62"/>
        <v/>
      </c>
      <c r="H185" s="26" t="str">
        <f t="shared" si="63"/>
        <v/>
      </c>
      <c r="I185" s="25" t="str">
        <f t="shared" si="64"/>
        <v/>
      </c>
      <c r="K185" s="27" t="str">
        <f t="shared" si="65"/>
        <v/>
      </c>
      <c r="L185" s="28" t="str">
        <f t="shared" si="48"/>
        <v/>
      </c>
      <c r="M185" s="29" t="str">
        <f t="shared" si="49"/>
        <v/>
      </c>
      <c r="N185" s="28" t="str">
        <f t="shared" si="50"/>
        <v/>
      </c>
      <c r="O185" s="29" t="str">
        <f t="shared" si="51"/>
        <v/>
      </c>
      <c r="P185" s="28" t="str">
        <f t="shared" si="52"/>
        <v/>
      </c>
      <c r="Q185" s="29" t="str">
        <f t="shared" si="53"/>
        <v/>
      </c>
      <c r="R185" s="28" t="str">
        <f t="shared" si="54"/>
        <v/>
      </c>
      <c r="S185" s="29" t="str">
        <f t="shared" si="55"/>
        <v/>
      </c>
      <c r="T185" s="28" t="str">
        <f t="shared" si="56"/>
        <v/>
      </c>
      <c r="U185" s="29" t="str">
        <f t="shared" si="57"/>
        <v/>
      </c>
      <c r="V185" s="28" t="str">
        <f t="shared" si="58"/>
        <v/>
      </c>
      <c r="W185" s="29" t="str">
        <f t="shared" si="59"/>
        <v/>
      </c>
    </row>
    <row r="186" spans="1:23" x14ac:dyDescent="0.25">
      <c r="A186" s="14" t="str">
        <f t="shared" si="44"/>
        <v/>
      </c>
      <c r="B186" s="56" t="str">
        <f t="shared" ca="1" si="45"/>
        <v/>
      </c>
      <c r="C186" s="30" t="str">
        <f t="shared" si="46"/>
        <v/>
      </c>
      <c r="D186" s="10" t="str">
        <f t="shared" si="47"/>
        <v/>
      </c>
      <c r="E186" s="25" t="str">
        <f t="shared" si="60"/>
        <v/>
      </c>
      <c r="F186" s="31" t="str">
        <f t="shared" si="61"/>
        <v/>
      </c>
      <c r="G186" s="31" t="str">
        <f t="shared" si="62"/>
        <v/>
      </c>
      <c r="H186" s="26" t="str">
        <f t="shared" si="63"/>
        <v/>
      </c>
      <c r="I186" s="25" t="str">
        <f t="shared" si="64"/>
        <v/>
      </c>
      <c r="K186" s="27" t="str">
        <f t="shared" si="65"/>
        <v/>
      </c>
      <c r="L186" s="28" t="str">
        <f t="shared" si="48"/>
        <v/>
      </c>
      <c r="M186" s="29" t="str">
        <f t="shared" si="49"/>
        <v/>
      </c>
      <c r="N186" s="28" t="str">
        <f t="shared" si="50"/>
        <v/>
      </c>
      <c r="O186" s="29" t="str">
        <f t="shared" si="51"/>
        <v/>
      </c>
      <c r="P186" s="28" t="str">
        <f t="shared" si="52"/>
        <v/>
      </c>
      <c r="Q186" s="29" t="str">
        <f t="shared" si="53"/>
        <v/>
      </c>
      <c r="R186" s="28" t="str">
        <f t="shared" si="54"/>
        <v/>
      </c>
      <c r="S186" s="29" t="str">
        <f t="shared" si="55"/>
        <v/>
      </c>
      <c r="T186" s="28" t="str">
        <f t="shared" si="56"/>
        <v/>
      </c>
      <c r="U186" s="29" t="str">
        <f t="shared" si="57"/>
        <v/>
      </c>
      <c r="V186" s="28" t="str">
        <f t="shared" si="58"/>
        <v/>
      </c>
      <c r="W186" s="29" t="str">
        <f t="shared" si="59"/>
        <v/>
      </c>
    </row>
    <row r="187" spans="1:23" x14ac:dyDescent="0.25">
      <c r="A187" s="14" t="str">
        <f t="shared" si="44"/>
        <v/>
      </c>
      <c r="B187" s="56" t="str">
        <f t="shared" ca="1" si="45"/>
        <v/>
      </c>
      <c r="C187" s="30" t="str">
        <f t="shared" si="46"/>
        <v/>
      </c>
      <c r="D187" s="10" t="str">
        <f t="shared" si="47"/>
        <v/>
      </c>
      <c r="E187" s="25" t="str">
        <f t="shared" si="60"/>
        <v/>
      </c>
      <c r="F187" s="31" t="str">
        <f t="shared" si="61"/>
        <v/>
      </c>
      <c r="G187" s="31" t="str">
        <f t="shared" si="62"/>
        <v/>
      </c>
      <c r="H187" s="26" t="str">
        <f t="shared" si="63"/>
        <v/>
      </c>
      <c r="I187" s="25" t="str">
        <f t="shared" si="64"/>
        <v/>
      </c>
      <c r="K187" s="27" t="str">
        <f t="shared" si="65"/>
        <v/>
      </c>
      <c r="L187" s="28" t="str">
        <f t="shared" si="48"/>
        <v/>
      </c>
      <c r="M187" s="29" t="str">
        <f t="shared" si="49"/>
        <v/>
      </c>
      <c r="N187" s="28" t="str">
        <f t="shared" si="50"/>
        <v/>
      </c>
      <c r="O187" s="29" t="str">
        <f t="shared" si="51"/>
        <v/>
      </c>
      <c r="P187" s="28" t="str">
        <f t="shared" si="52"/>
        <v/>
      </c>
      <c r="Q187" s="29" t="str">
        <f t="shared" si="53"/>
        <v/>
      </c>
      <c r="R187" s="28" t="str">
        <f t="shared" si="54"/>
        <v/>
      </c>
      <c r="S187" s="29" t="str">
        <f t="shared" si="55"/>
        <v/>
      </c>
      <c r="T187" s="28" t="str">
        <f t="shared" si="56"/>
        <v/>
      </c>
      <c r="U187" s="29" t="str">
        <f t="shared" si="57"/>
        <v/>
      </c>
      <c r="V187" s="28" t="str">
        <f t="shared" si="58"/>
        <v/>
      </c>
      <c r="W187" s="29" t="str">
        <f t="shared" si="59"/>
        <v/>
      </c>
    </row>
    <row r="188" spans="1:23" x14ac:dyDescent="0.25">
      <c r="A188" s="14" t="str">
        <f t="shared" si="44"/>
        <v/>
      </c>
      <c r="B188" s="56" t="str">
        <f t="shared" ca="1" si="45"/>
        <v/>
      </c>
      <c r="C188" s="30" t="str">
        <f t="shared" si="46"/>
        <v/>
      </c>
      <c r="D188" s="10" t="str">
        <f t="shared" si="47"/>
        <v/>
      </c>
      <c r="E188" s="25" t="str">
        <f t="shared" si="60"/>
        <v/>
      </c>
      <c r="F188" s="31" t="str">
        <f t="shared" si="61"/>
        <v/>
      </c>
      <c r="G188" s="31" t="str">
        <f t="shared" si="62"/>
        <v/>
      </c>
      <c r="H188" s="26" t="str">
        <f t="shared" si="63"/>
        <v/>
      </c>
      <c r="I188" s="25" t="str">
        <f t="shared" si="64"/>
        <v/>
      </c>
      <c r="K188" s="27" t="str">
        <f t="shared" si="65"/>
        <v/>
      </c>
      <c r="L188" s="28" t="str">
        <f t="shared" si="48"/>
        <v/>
      </c>
      <c r="M188" s="29" t="str">
        <f t="shared" si="49"/>
        <v/>
      </c>
      <c r="N188" s="28" t="str">
        <f t="shared" si="50"/>
        <v/>
      </c>
      <c r="O188" s="29" t="str">
        <f t="shared" si="51"/>
        <v/>
      </c>
      <c r="P188" s="28" t="str">
        <f t="shared" si="52"/>
        <v/>
      </c>
      <c r="Q188" s="29" t="str">
        <f t="shared" si="53"/>
        <v/>
      </c>
      <c r="R188" s="28" t="str">
        <f t="shared" si="54"/>
        <v/>
      </c>
      <c r="S188" s="29" t="str">
        <f t="shared" si="55"/>
        <v/>
      </c>
      <c r="T188" s="28" t="str">
        <f t="shared" si="56"/>
        <v/>
      </c>
      <c r="U188" s="29" t="str">
        <f t="shared" si="57"/>
        <v/>
      </c>
      <c r="V188" s="28" t="str">
        <f t="shared" si="58"/>
        <v/>
      </c>
      <c r="W188" s="29" t="str">
        <f t="shared" si="59"/>
        <v/>
      </c>
    </row>
    <row r="189" spans="1:23" x14ac:dyDescent="0.25">
      <c r="A189" s="14" t="str">
        <f t="shared" si="44"/>
        <v/>
      </c>
      <c r="B189" s="56" t="str">
        <f t="shared" ca="1" si="45"/>
        <v/>
      </c>
      <c r="C189" s="30" t="str">
        <f t="shared" si="46"/>
        <v/>
      </c>
      <c r="D189" s="10" t="str">
        <f t="shared" si="47"/>
        <v/>
      </c>
      <c r="E189" s="25" t="str">
        <f t="shared" si="60"/>
        <v/>
      </c>
      <c r="F189" s="31" t="str">
        <f t="shared" si="61"/>
        <v/>
      </c>
      <c r="G189" s="31" t="str">
        <f t="shared" si="62"/>
        <v/>
      </c>
      <c r="H189" s="26" t="str">
        <f t="shared" si="63"/>
        <v/>
      </c>
      <c r="I189" s="25" t="str">
        <f t="shared" si="64"/>
        <v/>
      </c>
      <c r="K189" s="27" t="str">
        <f t="shared" si="65"/>
        <v/>
      </c>
      <c r="L189" s="28" t="str">
        <f t="shared" si="48"/>
        <v/>
      </c>
      <c r="M189" s="29" t="str">
        <f t="shared" si="49"/>
        <v/>
      </c>
      <c r="N189" s="28" t="str">
        <f t="shared" si="50"/>
        <v/>
      </c>
      <c r="O189" s="29" t="str">
        <f t="shared" si="51"/>
        <v/>
      </c>
      <c r="P189" s="28" t="str">
        <f t="shared" si="52"/>
        <v/>
      </c>
      <c r="Q189" s="29" t="str">
        <f t="shared" si="53"/>
        <v/>
      </c>
      <c r="R189" s="28" t="str">
        <f t="shared" si="54"/>
        <v/>
      </c>
      <c r="S189" s="29" t="str">
        <f t="shared" si="55"/>
        <v/>
      </c>
      <c r="T189" s="28" t="str">
        <f t="shared" si="56"/>
        <v/>
      </c>
      <c r="U189" s="29" t="str">
        <f t="shared" si="57"/>
        <v/>
      </c>
      <c r="V189" s="28" t="str">
        <f t="shared" si="58"/>
        <v/>
      </c>
      <c r="W189" s="29" t="str">
        <f t="shared" si="59"/>
        <v/>
      </c>
    </row>
    <row r="190" spans="1:23" x14ac:dyDescent="0.25">
      <c r="A190" s="14" t="str">
        <f t="shared" si="44"/>
        <v/>
      </c>
      <c r="B190" s="56" t="str">
        <f t="shared" ca="1" si="45"/>
        <v/>
      </c>
      <c r="C190" s="30" t="str">
        <f t="shared" si="46"/>
        <v/>
      </c>
      <c r="D190" s="10" t="str">
        <f t="shared" si="47"/>
        <v/>
      </c>
      <c r="E190" s="25" t="str">
        <f t="shared" si="60"/>
        <v/>
      </c>
      <c r="F190" s="31" t="str">
        <f t="shared" si="61"/>
        <v/>
      </c>
      <c r="G190" s="31" t="str">
        <f t="shared" si="62"/>
        <v/>
      </c>
      <c r="H190" s="26" t="str">
        <f t="shared" si="63"/>
        <v/>
      </c>
      <c r="I190" s="25" t="str">
        <f t="shared" si="64"/>
        <v/>
      </c>
      <c r="K190" s="27" t="str">
        <f t="shared" si="65"/>
        <v/>
      </c>
      <c r="L190" s="28" t="str">
        <f t="shared" si="48"/>
        <v/>
      </c>
      <c r="M190" s="29" t="str">
        <f t="shared" si="49"/>
        <v/>
      </c>
      <c r="N190" s="28" t="str">
        <f t="shared" si="50"/>
        <v/>
      </c>
      <c r="O190" s="29" t="str">
        <f t="shared" si="51"/>
        <v/>
      </c>
      <c r="P190" s="28" t="str">
        <f t="shared" si="52"/>
        <v/>
      </c>
      <c r="Q190" s="29" t="str">
        <f t="shared" si="53"/>
        <v/>
      </c>
      <c r="R190" s="28" t="str">
        <f t="shared" si="54"/>
        <v/>
      </c>
      <c r="S190" s="29" t="str">
        <f t="shared" si="55"/>
        <v/>
      </c>
      <c r="T190" s="28" t="str">
        <f t="shared" si="56"/>
        <v/>
      </c>
      <c r="U190" s="29" t="str">
        <f t="shared" si="57"/>
        <v/>
      </c>
      <c r="V190" s="28" t="str">
        <f t="shared" si="58"/>
        <v/>
      </c>
      <c r="W190" s="29" t="str">
        <f t="shared" si="59"/>
        <v/>
      </c>
    </row>
    <row r="191" spans="1:23" x14ac:dyDescent="0.25">
      <c r="A191" s="14" t="str">
        <f t="shared" si="44"/>
        <v/>
      </c>
      <c r="B191" s="56" t="str">
        <f t="shared" ca="1" si="45"/>
        <v/>
      </c>
      <c r="C191" s="30" t="str">
        <f t="shared" si="46"/>
        <v/>
      </c>
      <c r="D191" s="10" t="str">
        <f t="shared" si="47"/>
        <v/>
      </c>
      <c r="E191" s="25" t="str">
        <f t="shared" si="60"/>
        <v/>
      </c>
      <c r="F191" s="31" t="str">
        <f t="shared" si="61"/>
        <v/>
      </c>
      <c r="G191" s="31" t="str">
        <f t="shared" si="62"/>
        <v/>
      </c>
      <c r="H191" s="26" t="str">
        <f t="shared" si="63"/>
        <v/>
      </c>
      <c r="I191" s="25" t="str">
        <f t="shared" si="64"/>
        <v/>
      </c>
      <c r="K191" s="27" t="str">
        <f t="shared" si="65"/>
        <v/>
      </c>
      <c r="L191" s="28" t="str">
        <f t="shared" si="48"/>
        <v/>
      </c>
      <c r="M191" s="29" t="str">
        <f t="shared" si="49"/>
        <v/>
      </c>
      <c r="N191" s="28" t="str">
        <f t="shared" si="50"/>
        <v/>
      </c>
      <c r="O191" s="29" t="str">
        <f t="shared" si="51"/>
        <v/>
      </c>
      <c r="P191" s="28" t="str">
        <f t="shared" si="52"/>
        <v/>
      </c>
      <c r="Q191" s="29" t="str">
        <f t="shared" si="53"/>
        <v/>
      </c>
      <c r="R191" s="28" t="str">
        <f t="shared" si="54"/>
        <v/>
      </c>
      <c r="S191" s="29" t="str">
        <f t="shared" si="55"/>
        <v/>
      </c>
      <c r="T191" s="28" t="str">
        <f t="shared" si="56"/>
        <v/>
      </c>
      <c r="U191" s="29" t="str">
        <f t="shared" si="57"/>
        <v/>
      </c>
      <c r="V191" s="28" t="str">
        <f t="shared" si="58"/>
        <v/>
      </c>
      <c r="W191" s="29" t="str">
        <f t="shared" si="59"/>
        <v/>
      </c>
    </row>
    <row r="192" spans="1:23" x14ac:dyDescent="0.25">
      <c r="A192" s="14" t="str">
        <f t="shared" si="44"/>
        <v/>
      </c>
      <c r="B192" s="56" t="str">
        <f t="shared" ca="1" si="45"/>
        <v/>
      </c>
      <c r="C192" s="30" t="str">
        <f t="shared" si="46"/>
        <v/>
      </c>
      <c r="D192" s="10" t="str">
        <f t="shared" si="47"/>
        <v/>
      </c>
      <c r="E192" s="25" t="str">
        <f t="shared" si="60"/>
        <v/>
      </c>
      <c r="F192" s="31" t="str">
        <f t="shared" si="61"/>
        <v/>
      </c>
      <c r="G192" s="31" t="str">
        <f t="shared" si="62"/>
        <v/>
      </c>
      <c r="H192" s="26" t="str">
        <f t="shared" si="63"/>
        <v/>
      </c>
      <c r="I192" s="25" t="str">
        <f t="shared" si="64"/>
        <v/>
      </c>
      <c r="K192" s="27" t="str">
        <f t="shared" si="65"/>
        <v/>
      </c>
      <c r="L192" s="28" t="str">
        <f t="shared" si="48"/>
        <v/>
      </c>
      <c r="M192" s="29" t="str">
        <f t="shared" si="49"/>
        <v/>
      </c>
      <c r="N192" s="28" t="str">
        <f t="shared" si="50"/>
        <v/>
      </c>
      <c r="O192" s="29" t="str">
        <f t="shared" si="51"/>
        <v/>
      </c>
      <c r="P192" s="28" t="str">
        <f t="shared" si="52"/>
        <v/>
      </c>
      <c r="Q192" s="29" t="str">
        <f t="shared" si="53"/>
        <v/>
      </c>
      <c r="R192" s="28" t="str">
        <f t="shared" si="54"/>
        <v/>
      </c>
      <c r="S192" s="29" t="str">
        <f t="shared" si="55"/>
        <v/>
      </c>
      <c r="T192" s="28" t="str">
        <f t="shared" si="56"/>
        <v/>
      </c>
      <c r="U192" s="29" t="str">
        <f t="shared" si="57"/>
        <v/>
      </c>
      <c r="V192" s="28" t="str">
        <f t="shared" si="58"/>
        <v/>
      </c>
      <c r="W192" s="29" t="str">
        <f t="shared" si="59"/>
        <v/>
      </c>
    </row>
    <row r="193" spans="1:23" x14ac:dyDescent="0.25">
      <c r="A193" s="14" t="str">
        <f t="shared" si="44"/>
        <v/>
      </c>
      <c r="B193" s="56" t="str">
        <f t="shared" ca="1" si="45"/>
        <v/>
      </c>
      <c r="C193" s="30" t="str">
        <f t="shared" si="46"/>
        <v/>
      </c>
      <c r="D193" s="10" t="str">
        <f t="shared" si="47"/>
        <v/>
      </c>
      <c r="E193" s="25" t="str">
        <f t="shared" si="60"/>
        <v/>
      </c>
      <c r="F193" s="31" t="str">
        <f t="shared" si="61"/>
        <v/>
      </c>
      <c r="G193" s="31" t="str">
        <f t="shared" si="62"/>
        <v/>
      </c>
      <c r="H193" s="26" t="str">
        <f t="shared" si="63"/>
        <v/>
      </c>
      <c r="I193" s="25" t="str">
        <f t="shared" si="64"/>
        <v/>
      </c>
      <c r="K193" s="27" t="str">
        <f t="shared" si="65"/>
        <v/>
      </c>
      <c r="L193" s="28" t="str">
        <f t="shared" si="48"/>
        <v/>
      </c>
      <c r="M193" s="29" t="str">
        <f t="shared" si="49"/>
        <v/>
      </c>
      <c r="N193" s="28" t="str">
        <f t="shared" si="50"/>
        <v/>
      </c>
      <c r="O193" s="29" t="str">
        <f t="shared" si="51"/>
        <v/>
      </c>
      <c r="P193" s="28" t="str">
        <f t="shared" si="52"/>
        <v/>
      </c>
      <c r="Q193" s="29" t="str">
        <f t="shared" si="53"/>
        <v/>
      </c>
      <c r="R193" s="28" t="str">
        <f t="shared" si="54"/>
        <v/>
      </c>
      <c r="S193" s="29" t="str">
        <f t="shared" si="55"/>
        <v/>
      </c>
      <c r="T193" s="28" t="str">
        <f t="shared" si="56"/>
        <v/>
      </c>
      <c r="U193" s="29" t="str">
        <f t="shared" si="57"/>
        <v/>
      </c>
      <c r="V193" s="28" t="str">
        <f t="shared" si="58"/>
        <v/>
      </c>
      <c r="W193" s="29" t="str">
        <f t="shared" si="59"/>
        <v/>
      </c>
    </row>
    <row r="194" spans="1:23" x14ac:dyDescent="0.25">
      <c r="A194" s="14" t="str">
        <f t="shared" si="44"/>
        <v/>
      </c>
      <c r="B194" s="56" t="str">
        <f t="shared" ca="1" si="45"/>
        <v/>
      </c>
      <c r="C194" s="30" t="str">
        <f t="shared" si="46"/>
        <v/>
      </c>
      <c r="D194" s="10" t="str">
        <f t="shared" si="47"/>
        <v/>
      </c>
      <c r="E194" s="25" t="str">
        <f t="shared" si="60"/>
        <v/>
      </c>
      <c r="F194" s="31" t="str">
        <f t="shared" si="61"/>
        <v/>
      </c>
      <c r="G194" s="31" t="str">
        <f t="shared" si="62"/>
        <v/>
      </c>
      <c r="H194" s="26" t="str">
        <f t="shared" si="63"/>
        <v/>
      </c>
      <c r="I194" s="25" t="str">
        <f t="shared" si="64"/>
        <v/>
      </c>
      <c r="K194" s="27" t="str">
        <f t="shared" si="65"/>
        <v/>
      </c>
      <c r="L194" s="28" t="str">
        <f t="shared" si="48"/>
        <v/>
      </c>
      <c r="M194" s="29" t="str">
        <f t="shared" si="49"/>
        <v/>
      </c>
      <c r="N194" s="28" t="str">
        <f t="shared" si="50"/>
        <v/>
      </c>
      <c r="O194" s="29" t="str">
        <f t="shared" si="51"/>
        <v/>
      </c>
      <c r="P194" s="28" t="str">
        <f t="shared" si="52"/>
        <v/>
      </c>
      <c r="Q194" s="29" t="str">
        <f t="shared" si="53"/>
        <v/>
      </c>
      <c r="R194" s="28" t="str">
        <f t="shared" si="54"/>
        <v/>
      </c>
      <c r="S194" s="29" t="str">
        <f t="shared" si="55"/>
        <v/>
      </c>
      <c r="T194" s="28" t="str">
        <f t="shared" si="56"/>
        <v/>
      </c>
      <c r="U194" s="29" t="str">
        <f t="shared" si="57"/>
        <v/>
      </c>
      <c r="V194" s="28" t="str">
        <f t="shared" si="58"/>
        <v/>
      </c>
      <c r="W194" s="29" t="str">
        <f t="shared" si="59"/>
        <v/>
      </c>
    </row>
    <row r="195" spans="1:23" x14ac:dyDescent="0.25">
      <c r="A195" s="14" t="str">
        <f t="shared" si="44"/>
        <v/>
      </c>
      <c r="B195" s="56" t="str">
        <f t="shared" ca="1" si="45"/>
        <v/>
      </c>
      <c r="C195" s="30" t="str">
        <f t="shared" si="46"/>
        <v/>
      </c>
      <c r="D195" s="10" t="str">
        <f t="shared" si="47"/>
        <v/>
      </c>
      <c r="E195" s="25" t="str">
        <f t="shared" si="60"/>
        <v/>
      </c>
      <c r="F195" s="31" t="str">
        <f t="shared" si="61"/>
        <v/>
      </c>
      <c r="G195" s="31" t="str">
        <f t="shared" si="62"/>
        <v/>
      </c>
      <c r="H195" s="26" t="str">
        <f t="shared" si="63"/>
        <v/>
      </c>
      <c r="I195" s="25" t="str">
        <f t="shared" si="64"/>
        <v/>
      </c>
      <c r="K195" s="27" t="str">
        <f t="shared" si="65"/>
        <v/>
      </c>
      <c r="L195" s="28" t="str">
        <f t="shared" si="48"/>
        <v/>
      </c>
      <c r="M195" s="29" t="str">
        <f t="shared" si="49"/>
        <v/>
      </c>
      <c r="N195" s="28" t="str">
        <f t="shared" si="50"/>
        <v/>
      </c>
      <c r="O195" s="29" t="str">
        <f t="shared" si="51"/>
        <v/>
      </c>
      <c r="P195" s="28" t="str">
        <f t="shared" si="52"/>
        <v/>
      </c>
      <c r="Q195" s="29" t="str">
        <f t="shared" si="53"/>
        <v/>
      </c>
      <c r="R195" s="28" t="str">
        <f t="shared" si="54"/>
        <v/>
      </c>
      <c r="S195" s="29" t="str">
        <f t="shared" si="55"/>
        <v/>
      </c>
      <c r="T195" s="28" t="str">
        <f t="shared" si="56"/>
        <v/>
      </c>
      <c r="U195" s="29" t="str">
        <f t="shared" si="57"/>
        <v/>
      </c>
      <c r="V195" s="28" t="str">
        <f t="shared" si="58"/>
        <v/>
      </c>
      <c r="W195" s="29" t="str">
        <f t="shared" si="59"/>
        <v/>
      </c>
    </row>
    <row r="196" spans="1:23" x14ac:dyDescent="0.25">
      <c r="A196" s="14" t="str">
        <f t="shared" si="44"/>
        <v/>
      </c>
      <c r="B196" s="56" t="str">
        <f t="shared" ca="1" si="45"/>
        <v/>
      </c>
      <c r="C196" s="30" t="str">
        <f t="shared" si="46"/>
        <v/>
      </c>
      <c r="D196" s="10" t="str">
        <f t="shared" si="47"/>
        <v/>
      </c>
      <c r="E196" s="25" t="str">
        <f t="shared" si="60"/>
        <v/>
      </c>
      <c r="F196" s="31" t="str">
        <f t="shared" si="61"/>
        <v/>
      </c>
      <c r="G196" s="31" t="str">
        <f t="shared" si="62"/>
        <v/>
      </c>
      <c r="H196" s="26" t="str">
        <f t="shared" si="63"/>
        <v/>
      </c>
      <c r="I196" s="25" t="str">
        <f t="shared" si="64"/>
        <v/>
      </c>
      <c r="K196" s="27" t="str">
        <f t="shared" si="65"/>
        <v/>
      </c>
      <c r="L196" s="28" t="str">
        <f t="shared" si="48"/>
        <v/>
      </c>
      <c r="M196" s="29" t="str">
        <f t="shared" si="49"/>
        <v/>
      </c>
      <c r="N196" s="28" t="str">
        <f t="shared" si="50"/>
        <v/>
      </c>
      <c r="O196" s="29" t="str">
        <f t="shared" si="51"/>
        <v/>
      </c>
      <c r="P196" s="28" t="str">
        <f t="shared" si="52"/>
        <v/>
      </c>
      <c r="Q196" s="29" t="str">
        <f t="shared" si="53"/>
        <v/>
      </c>
      <c r="R196" s="28" t="str">
        <f t="shared" si="54"/>
        <v/>
      </c>
      <c r="S196" s="29" t="str">
        <f t="shared" si="55"/>
        <v/>
      </c>
      <c r="T196" s="28" t="str">
        <f t="shared" si="56"/>
        <v/>
      </c>
      <c r="U196" s="29" t="str">
        <f t="shared" si="57"/>
        <v/>
      </c>
      <c r="V196" s="28" t="str">
        <f t="shared" si="58"/>
        <v/>
      </c>
      <c r="W196" s="29" t="str">
        <f t="shared" si="59"/>
        <v/>
      </c>
    </row>
    <row r="197" spans="1:23" x14ac:dyDescent="0.25">
      <c r="A197" s="14" t="str">
        <f t="shared" ref="A197:A260" si="66">IF(A196&lt;term*12,A196+1,"")</f>
        <v/>
      </c>
      <c r="B197" s="56" t="str">
        <f t="shared" ref="B197:B260" ca="1" si="67">IF(B196="","",IF(B196&lt;DateLastRepay,EDATE(Date1stRepay,A196),""))</f>
        <v/>
      </c>
      <c r="C197" s="30" t="str">
        <f t="shared" ref="C197:C260" si="68">IF(A197="","",IF(A196=FixedEnd2,SVR,C196))</f>
        <v/>
      </c>
      <c r="D197" s="10" t="str">
        <f t="shared" ref="D197:D260" si="69">IF(A197="","",IF(A196=FixedEnd2,ROUND(PMT(((1+C197/4)^(1/3))-1,(term*12-FixedEnd2),I196,0,0),2),""))</f>
        <v/>
      </c>
      <c r="E197" s="25" t="str">
        <f t="shared" si="60"/>
        <v/>
      </c>
      <c r="F197" s="31" t="str">
        <f t="shared" si="61"/>
        <v/>
      </c>
      <c r="G197" s="31" t="str">
        <f t="shared" si="62"/>
        <v/>
      </c>
      <c r="H197" s="26" t="str">
        <f t="shared" si="63"/>
        <v/>
      </c>
      <c r="I197" s="25" t="str">
        <f t="shared" si="64"/>
        <v/>
      </c>
      <c r="K197" s="27" t="str">
        <f t="shared" si="65"/>
        <v/>
      </c>
      <c r="L197" s="28" t="str">
        <f t="shared" ref="L197:L260" si="70">IF($A197="","",($E197)*(L$3^-$K197))</f>
        <v/>
      </c>
      <c r="M197" s="29" t="str">
        <f t="shared" ref="M197:M260" si="71">IF($A197="","",$K197*($E197*(L$3^-($K197-1))))</f>
        <v/>
      </c>
      <c r="N197" s="28" t="str">
        <f t="shared" ref="N197:N260" si="72">IF($A197="","",($E197)*(N$3^-$K197))</f>
        <v/>
      </c>
      <c r="O197" s="29" t="str">
        <f t="shared" ref="O197:O260" si="73">IF($A197="","",$K197*($E197)*(N$3^-($K197-1)))</f>
        <v/>
      </c>
      <c r="P197" s="28" t="str">
        <f t="shared" ref="P197:P260" si="74">IF($A197="","",($E197)*(P$3^-$K197))</f>
        <v/>
      </c>
      <c r="Q197" s="29" t="str">
        <f t="shared" ref="Q197:Q260" si="75">IF($A197="","",$K197*($E197)*(P$3^-($K197-1)))</f>
        <v/>
      </c>
      <c r="R197" s="28" t="str">
        <f t="shared" ref="R197:R260" si="76">IF($A197="","",($E197)*(R$3^-$K197))</f>
        <v/>
      </c>
      <c r="S197" s="29" t="str">
        <f t="shared" ref="S197:S260" si="77">IF($A197="","",$K197*($E197)*(R$3^-($K197-1)))</f>
        <v/>
      </c>
      <c r="T197" s="28" t="str">
        <f t="shared" ref="T197:T260" si="78">IF($A197="","",($E197)*(T$3^-$K197))</f>
        <v/>
      </c>
      <c r="U197" s="29" t="str">
        <f t="shared" ref="U197:U260" si="79">IF($A197="","",$K197*($E197)*(T$3^-($K197-1)))</f>
        <v/>
      </c>
      <c r="V197" s="28" t="str">
        <f t="shared" ref="V197:V260" si="80">IF($A197="","",($E197)*(V$3^-$K197))</f>
        <v/>
      </c>
      <c r="W197" s="29" t="str">
        <f t="shared" ref="W197:W260" si="81">IF($A197="","",$K197*($E197)*(V$3^-($K197-1)))</f>
        <v/>
      </c>
    </row>
    <row r="198" spans="1:23" x14ac:dyDescent="0.25">
      <c r="A198" s="14" t="str">
        <f t="shared" si="66"/>
        <v/>
      </c>
      <c r="B198" s="56" t="str">
        <f t="shared" ca="1" si="67"/>
        <v/>
      </c>
      <c r="C198" s="30" t="str">
        <f t="shared" si="68"/>
        <v/>
      </c>
      <c r="D198" s="10" t="str">
        <f t="shared" si="69"/>
        <v/>
      </c>
      <c r="E198" s="25" t="str">
        <f t="shared" ref="E198:E261" si="82">IF(A198="","",IF(D198="",IF(A199="",-(I197+G198)+FeeFinal,E197),D198))</f>
        <v/>
      </c>
      <c r="F198" s="31" t="str">
        <f t="shared" ref="F198:F261" si="83">IF(A198="","",ROUND(I197*C198/12,2))</f>
        <v/>
      </c>
      <c r="G198" s="31" t="str">
        <f t="shared" ref="G198:G261" si="84">IF(A198="","",IF(H197="Y",F198,G197+F198))</f>
        <v/>
      </c>
      <c r="H198" s="26" t="str">
        <f t="shared" ref="H198:H261" si="85">IF(A198="","",IF(MOD(MONTH(B198),3)=0,"Y",""))</f>
        <v/>
      </c>
      <c r="I198" s="25" t="str">
        <f t="shared" ref="I198:I261" si="86">IF(A198="","",IF(H198="Y",I197+E198+G198,I197+E198))</f>
        <v/>
      </c>
      <c r="K198" s="27" t="str">
        <f t="shared" ref="K198:K261" si="87">IF(A198="","",A198/12)</f>
        <v/>
      </c>
      <c r="L198" s="28" t="str">
        <f t="shared" si="70"/>
        <v/>
      </c>
      <c r="M198" s="29" t="str">
        <f t="shared" si="71"/>
        <v/>
      </c>
      <c r="N198" s="28" t="str">
        <f t="shared" si="72"/>
        <v/>
      </c>
      <c r="O198" s="29" t="str">
        <f t="shared" si="73"/>
        <v/>
      </c>
      <c r="P198" s="28" t="str">
        <f t="shared" si="74"/>
        <v/>
      </c>
      <c r="Q198" s="29" t="str">
        <f t="shared" si="75"/>
        <v/>
      </c>
      <c r="R198" s="28" t="str">
        <f t="shared" si="76"/>
        <v/>
      </c>
      <c r="S198" s="29" t="str">
        <f t="shared" si="77"/>
        <v/>
      </c>
      <c r="T198" s="28" t="str">
        <f t="shared" si="78"/>
        <v/>
      </c>
      <c r="U198" s="29" t="str">
        <f t="shared" si="79"/>
        <v/>
      </c>
      <c r="V198" s="28" t="str">
        <f t="shared" si="80"/>
        <v/>
      </c>
      <c r="W198" s="29" t="str">
        <f t="shared" si="81"/>
        <v/>
      </c>
    </row>
    <row r="199" spans="1:23" x14ac:dyDescent="0.25">
      <c r="A199" s="14" t="str">
        <f t="shared" si="66"/>
        <v/>
      </c>
      <c r="B199" s="56" t="str">
        <f t="shared" ca="1" si="67"/>
        <v/>
      </c>
      <c r="C199" s="30" t="str">
        <f t="shared" si="68"/>
        <v/>
      </c>
      <c r="D199" s="10" t="str">
        <f t="shared" si="69"/>
        <v/>
      </c>
      <c r="E199" s="25" t="str">
        <f t="shared" si="82"/>
        <v/>
      </c>
      <c r="F199" s="31" t="str">
        <f t="shared" si="83"/>
        <v/>
      </c>
      <c r="G199" s="31" t="str">
        <f t="shared" si="84"/>
        <v/>
      </c>
      <c r="H199" s="26" t="str">
        <f t="shared" si="85"/>
        <v/>
      </c>
      <c r="I199" s="25" t="str">
        <f t="shared" si="86"/>
        <v/>
      </c>
      <c r="K199" s="27" t="str">
        <f t="shared" si="87"/>
        <v/>
      </c>
      <c r="L199" s="28" t="str">
        <f t="shared" si="70"/>
        <v/>
      </c>
      <c r="M199" s="29" t="str">
        <f t="shared" si="71"/>
        <v/>
      </c>
      <c r="N199" s="28" t="str">
        <f t="shared" si="72"/>
        <v/>
      </c>
      <c r="O199" s="29" t="str">
        <f t="shared" si="73"/>
        <v/>
      </c>
      <c r="P199" s="28" t="str">
        <f t="shared" si="74"/>
        <v/>
      </c>
      <c r="Q199" s="29" t="str">
        <f t="shared" si="75"/>
        <v/>
      </c>
      <c r="R199" s="28" t="str">
        <f t="shared" si="76"/>
        <v/>
      </c>
      <c r="S199" s="29" t="str">
        <f t="shared" si="77"/>
        <v/>
      </c>
      <c r="T199" s="28" t="str">
        <f t="shared" si="78"/>
        <v/>
      </c>
      <c r="U199" s="29" t="str">
        <f t="shared" si="79"/>
        <v/>
      </c>
      <c r="V199" s="28" t="str">
        <f t="shared" si="80"/>
        <v/>
      </c>
      <c r="W199" s="29" t="str">
        <f t="shared" si="81"/>
        <v/>
      </c>
    </row>
    <row r="200" spans="1:23" x14ac:dyDescent="0.25">
      <c r="A200" s="14" t="str">
        <f t="shared" si="66"/>
        <v/>
      </c>
      <c r="B200" s="56" t="str">
        <f t="shared" ca="1" si="67"/>
        <v/>
      </c>
      <c r="C200" s="30" t="str">
        <f t="shared" si="68"/>
        <v/>
      </c>
      <c r="D200" s="10" t="str">
        <f t="shared" si="69"/>
        <v/>
      </c>
      <c r="E200" s="25" t="str">
        <f t="shared" si="82"/>
        <v/>
      </c>
      <c r="F200" s="31" t="str">
        <f t="shared" si="83"/>
        <v/>
      </c>
      <c r="G200" s="31" t="str">
        <f t="shared" si="84"/>
        <v/>
      </c>
      <c r="H200" s="26" t="str">
        <f t="shared" si="85"/>
        <v/>
      </c>
      <c r="I200" s="25" t="str">
        <f t="shared" si="86"/>
        <v/>
      </c>
      <c r="K200" s="27" t="str">
        <f t="shared" si="87"/>
        <v/>
      </c>
      <c r="L200" s="28" t="str">
        <f t="shared" si="70"/>
        <v/>
      </c>
      <c r="M200" s="29" t="str">
        <f t="shared" si="71"/>
        <v/>
      </c>
      <c r="N200" s="28" t="str">
        <f t="shared" si="72"/>
        <v/>
      </c>
      <c r="O200" s="29" t="str">
        <f t="shared" si="73"/>
        <v/>
      </c>
      <c r="P200" s="28" t="str">
        <f t="shared" si="74"/>
        <v/>
      </c>
      <c r="Q200" s="29" t="str">
        <f t="shared" si="75"/>
        <v/>
      </c>
      <c r="R200" s="28" t="str">
        <f t="shared" si="76"/>
        <v/>
      </c>
      <c r="S200" s="29" t="str">
        <f t="shared" si="77"/>
        <v/>
      </c>
      <c r="T200" s="28" t="str">
        <f t="shared" si="78"/>
        <v/>
      </c>
      <c r="U200" s="29" t="str">
        <f t="shared" si="79"/>
        <v/>
      </c>
      <c r="V200" s="28" t="str">
        <f t="shared" si="80"/>
        <v/>
      </c>
      <c r="W200" s="29" t="str">
        <f t="shared" si="81"/>
        <v/>
      </c>
    </row>
    <row r="201" spans="1:23" x14ac:dyDescent="0.25">
      <c r="A201" s="14" t="str">
        <f t="shared" si="66"/>
        <v/>
      </c>
      <c r="B201" s="56" t="str">
        <f t="shared" ca="1" si="67"/>
        <v/>
      </c>
      <c r="C201" s="30" t="str">
        <f t="shared" si="68"/>
        <v/>
      </c>
      <c r="D201" s="10" t="str">
        <f t="shared" si="69"/>
        <v/>
      </c>
      <c r="E201" s="25" t="str">
        <f t="shared" si="82"/>
        <v/>
      </c>
      <c r="F201" s="31" t="str">
        <f t="shared" si="83"/>
        <v/>
      </c>
      <c r="G201" s="31" t="str">
        <f t="shared" si="84"/>
        <v/>
      </c>
      <c r="H201" s="26" t="str">
        <f t="shared" si="85"/>
        <v/>
      </c>
      <c r="I201" s="25" t="str">
        <f t="shared" si="86"/>
        <v/>
      </c>
      <c r="K201" s="27" t="str">
        <f t="shared" si="87"/>
        <v/>
      </c>
      <c r="L201" s="28" t="str">
        <f t="shared" si="70"/>
        <v/>
      </c>
      <c r="M201" s="29" t="str">
        <f t="shared" si="71"/>
        <v/>
      </c>
      <c r="N201" s="28" t="str">
        <f t="shared" si="72"/>
        <v/>
      </c>
      <c r="O201" s="29" t="str">
        <f t="shared" si="73"/>
        <v/>
      </c>
      <c r="P201" s="28" t="str">
        <f t="shared" si="74"/>
        <v/>
      </c>
      <c r="Q201" s="29" t="str">
        <f t="shared" si="75"/>
        <v/>
      </c>
      <c r="R201" s="28" t="str">
        <f t="shared" si="76"/>
        <v/>
      </c>
      <c r="S201" s="29" t="str">
        <f t="shared" si="77"/>
        <v/>
      </c>
      <c r="T201" s="28" t="str">
        <f t="shared" si="78"/>
        <v/>
      </c>
      <c r="U201" s="29" t="str">
        <f t="shared" si="79"/>
        <v/>
      </c>
      <c r="V201" s="28" t="str">
        <f t="shared" si="80"/>
        <v/>
      </c>
      <c r="W201" s="29" t="str">
        <f t="shared" si="81"/>
        <v/>
      </c>
    </row>
    <row r="202" spans="1:23" x14ac:dyDescent="0.25">
      <c r="A202" s="14" t="str">
        <f t="shared" si="66"/>
        <v/>
      </c>
      <c r="B202" s="56" t="str">
        <f t="shared" ca="1" si="67"/>
        <v/>
      </c>
      <c r="C202" s="30" t="str">
        <f t="shared" si="68"/>
        <v/>
      </c>
      <c r="D202" s="10" t="str">
        <f t="shared" si="69"/>
        <v/>
      </c>
      <c r="E202" s="25" t="str">
        <f t="shared" si="82"/>
        <v/>
      </c>
      <c r="F202" s="31" t="str">
        <f t="shared" si="83"/>
        <v/>
      </c>
      <c r="G202" s="31" t="str">
        <f t="shared" si="84"/>
        <v/>
      </c>
      <c r="H202" s="26" t="str">
        <f t="shared" si="85"/>
        <v/>
      </c>
      <c r="I202" s="25" t="str">
        <f t="shared" si="86"/>
        <v/>
      </c>
      <c r="K202" s="27" t="str">
        <f t="shared" si="87"/>
        <v/>
      </c>
      <c r="L202" s="28" t="str">
        <f t="shared" si="70"/>
        <v/>
      </c>
      <c r="M202" s="29" t="str">
        <f t="shared" si="71"/>
        <v/>
      </c>
      <c r="N202" s="28" t="str">
        <f t="shared" si="72"/>
        <v/>
      </c>
      <c r="O202" s="29" t="str">
        <f t="shared" si="73"/>
        <v/>
      </c>
      <c r="P202" s="28" t="str">
        <f t="shared" si="74"/>
        <v/>
      </c>
      <c r="Q202" s="29" t="str">
        <f t="shared" si="75"/>
        <v/>
      </c>
      <c r="R202" s="28" t="str">
        <f t="shared" si="76"/>
        <v/>
      </c>
      <c r="S202" s="29" t="str">
        <f t="shared" si="77"/>
        <v/>
      </c>
      <c r="T202" s="28" t="str">
        <f t="shared" si="78"/>
        <v/>
      </c>
      <c r="U202" s="29" t="str">
        <f t="shared" si="79"/>
        <v/>
      </c>
      <c r="V202" s="28" t="str">
        <f t="shared" si="80"/>
        <v/>
      </c>
      <c r="W202" s="29" t="str">
        <f t="shared" si="81"/>
        <v/>
      </c>
    </row>
    <row r="203" spans="1:23" x14ac:dyDescent="0.25">
      <c r="A203" s="14" t="str">
        <f t="shared" si="66"/>
        <v/>
      </c>
      <c r="B203" s="56" t="str">
        <f t="shared" ca="1" si="67"/>
        <v/>
      </c>
      <c r="C203" s="30" t="str">
        <f t="shared" si="68"/>
        <v/>
      </c>
      <c r="D203" s="10" t="str">
        <f t="shared" si="69"/>
        <v/>
      </c>
      <c r="E203" s="25" t="str">
        <f t="shared" si="82"/>
        <v/>
      </c>
      <c r="F203" s="31" t="str">
        <f t="shared" si="83"/>
        <v/>
      </c>
      <c r="G203" s="31" t="str">
        <f t="shared" si="84"/>
        <v/>
      </c>
      <c r="H203" s="26" t="str">
        <f t="shared" si="85"/>
        <v/>
      </c>
      <c r="I203" s="25" t="str">
        <f t="shared" si="86"/>
        <v/>
      </c>
      <c r="K203" s="27" t="str">
        <f t="shared" si="87"/>
        <v/>
      </c>
      <c r="L203" s="28" t="str">
        <f t="shared" si="70"/>
        <v/>
      </c>
      <c r="M203" s="29" t="str">
        <f t="shared" si="71"/>
        <v/>
      </c>
      <c r="N203" s="28" t="str">
        <f t="shared" si="72"/>
        <v/>
      </c>
      <c r="O203" s="29" t="str">
        <f t="shared" si="73"/>
        <v/>
      </c>
      <c r="P203" s="28" t="str">
        <f t="shared" si="74"/>
        <v/>
      </c>
      <c r="Q203" s="29" t="str">
        <f t="shared" si="75"/>
        <v/>
      </c>
      <c r="R203" s="28" t="str">
        <f t="shared" si="76"/>
        <v/>
      </c>
      <c r="S203" s="29" t="str">
        <f t="shared" si="77"/>
        <v/>
      </c>
      <c r="T203" s="28" t="str">
        <f t="shared" si="78"/>
        <v/>
      </c>
      <c r="U203" s="29" t="str">
        <f t="shared" si="79"/>
        <v/>
      </c>
      <c r="V203" s="28" t="str">
        <f t="shared" si="80"/>
        <v/>
      </c>
      <c r="W203" s="29" t="str">
        <f t="shared" si="81"/>
        <v/>
      </c>
    </row>
    <row r="204" spans="1:23" x14ac:dyDescent="0.25">
      <c r="A204" s="14" t="str">
        <f t="shared" si="66"/>
        <v/>
      </c>
      <c r="B204" s="56" t="str">
        <f t="shared" ca="1" si="67"/>
        <v/>
      </c>
      <c r="C204" s="30" t="str">
        <f t="shared" si="68"/>
        <v/>
      </c>
      <c r="D204" s="10" t="str">
        <f t="shared" si="69"/>
        <v/>
      </c>
      <c r="E204" s="25" t="str">
        <f t="shared" si="82"/>
        <v/>
      </c>
      <c r="F204" s="31" t="str">
        <f t="shared" si="83"/>
        <v/>
      </c>
      <c r="G204" s="31" t="str">
        <f t="shared" si="84"/>
        <v/>
      </c>
      <c r="H204" s="26" t="str">
        <f t="shared" si="85"/>
        <v/>
      </c>
      <c r="I204" s="25" t="str">
        <f t="shared" si="86"/>
        <v/>
      </c>
      <c r="K204" s="27" t="str">
        <f t="shared" si="87"/>
        <v/>
      </c>
      <c r="L204" s="28" t="str">
        <f t="shared" si="70"/>
        <v/>
      </c>
      <c r="M204" s="29" t="str">
        <f t="shared" si="71"/>
        <v/>
      </c>
      <c r="N204" s="28" t="str">
        <f t="shared" si="72"/>
        <v/>
      </c>
      <c r="O204" s="29" t="str">
        <f t="shared" si="73"/>
        <v/>
      </c>
      <c r="P204" s="28" t="str">
        <f t="shared" si="74"/>
        <v/>
      </c>
      <c r="Q204" s="29" t="str">
        <f t="shared" si="75"/>
        <v/>
      </c>
      <c r="R204" s="28" t="str">
        <f t="shared" si="76"/>
        <v/>
      </c>
      <c r="S204" s="29" t="str">
        <f t="shared" si="77"/>
        <v/>
      </c>
      <c r="T204" s="28" t="str">
        <f t="shared" si="78"/>
        <v/>
      </c>
      <c r="U204" s="29" t="str">
        <f t="shared" si="79"/>
        <v/>
      </c>
      <c r="V204" s="28" t="str">
        <f t="shared" si="80"/>
        <v/>
      </c>
      <c r="W204" s="29" t="str">
        <f t="shared" si="81"/>
        <v/>
      </c>
    </row>
    <row r="205" spans="1:23" x14ac:dyDescent="0.25">
      <c r="A205" s="14" t="str">
        <f t="shared" si="66"/>
        <v/>
      </c>
      <c r="B205" s="56" t="str">
        <f t="shared" ca="1" si="67"/>
        <v/>
      </c>
      <c r="C205" s="30" t="str">
        <f t="shared" si="68"/>
        <v/>
      </c>
      <c r="D205" s="10" t="str">
        <f t="shared" si="69"/>
        <v/>
      </c>
      <c r="E205" s="25" t="str">
        <f t="shared" si="82"/>
        <v/>
      </c>
      <c r="F205" s="31" t="str">
        <f t="shared" si="83"/>
        <v/>
      </c>
      <c r="G205" s="31" t="str">
        <f t="shared" si="84"/>
        <v/>
      </c>
      <c r="H205" s="26" t="str">
        <f t="shared" si="85"/>
        <v/>
      </c>
      <c r="I205" s="25" t="str">
        <f t="shared" si="86"/>
        <v/>
      </c>
      <c r="K205" s="27" t="str">
        <f t="shared" si="87"/>
        <v/>
      </c>
      <c r="L205" s="28" t="str">
        <f t="shared" si="70"/>
        <v/>
      </c>
      <c r="M205" s="29" t="str">
        <f t="shared" si="71"/>
        <v/>
      </c>
      <c r="N205" s="28" t="str">
        <f t="shared" si="72"/>
        <v/>
      </c>
      <c r="O205" s="29" t="str">
        <f t="shared" si="73"/>
        <v/>
      </c>
      <c r="P205" s="28" t="str">
        <f t="shared" si="74"/>
        <v/>
      </c>
      <c r="Q205" s="29" t="str">
        <f t="shared" si="75"/>
        <v/>
      </c>
      <c r="R205" s="28" t="str">
        <f t="shared" si="76"/>
        <v/>
      </c>
      <c r="S205" s="29" t="str">
        <f t="shared" si="77"/>
        <v/>
      </c>
      <c r="T205" s="28" t="str">
        <f t="shared" si="78"/>
        <v/>
      </c>
      <c r="U205" s="29" t="str">
        <f t="shared" si="79"/>
        <v/>
      </c>
      <c r="V205" s="28" t="str">
        <f t="shared" si="80"/>
        <v/>
      </c>
      <c r="W205" s="29" t="str">
        <f t="shared" si="81"/>
        <v/>
      </c>
    </row>
    <row r="206" spans="1:23" x14ac:dyDescent="0.25">
      <c r="A206" s="14" t="str">
        <f t="shared" si="66"/>
        <v/>
      </c>
      <c r="B206" s="56" t="str">
        <f t="shared" ca="1" si="67"/>
        <v/>
      </c>
      <c r="C206" s="30" t="str">
        <f t="shared" si="68"/>
        <v/>
      </c>
      <c r="D206" s="10" t="str">
        <f t="shared" si="69"/>
        <v/>
      </c>
      <c r="E206" s="25" t="str">
        <f t="shared" si="82"/>
        <v/>
      </c>
      <c r="F206" s="31" t="str">
        <f t="shared" si="83"/>
        <v/>
      </c>
      <c r="G206" s="31" t="str">
        <f t="shared" si="84"/>
        <v/>
      </c>
      <c r="H206" s="26" t="str">
        <f t="shared" si="85"/>
        <v/>
      </c>
      <c r="I206" s="25" t="str">
        <f t="shared" si="86"/>
        <v/>
      </c>
      <c r="K206" s="27" t="str">
        <f t="shared" si="87"/>
        <v/>
      </c>
      <c r="L206" s="28" t="str">
        <f t="shared" si="70"/>
        <v/>
      </c>
      <c r="M206" s="29" t="str">
        <f t="shared" si="71"/>
        <v/>
      </c>
      <c r="N206" s="28" t="str">
        <f t="shared" si="72"/>
        <v/>
      </c>
      <c r="O206" s="29" t="str">
        <f t="shared" si="73"/>
        <v/>
      </c>
      <c r="P206" s="28" t="str">
        <f t="shared" si="74"/>
        <v/>
      </c>
      <c r="Q206" s="29" t="str">
        <f t="shared" si="75"/>
        <v/>
      </c>
      <c r="R206" s="28" t="str">
        <f t="shared" si="76"/>
        <v/>
      </c>
      <c r="S206" s="29" t="str">
        <f t="shared" si="77"/>
        <v/>
      </c>
      <c r="T206" s="28" t="str">
        <f t="shared" si="78"/>
        <v/>
      </c>
      <c r="U206" s="29" t="str">
        <f t="shared" si="79"/>
        <v/>
      </c>
      <c r="V206" s="28" t="str">
        <f t="shared" si="80"/>
        <v/>
      </c>
      <c r="W206" s="29" t="str">
        <f t="shared" si="81"/>
        <v/>
      </c>
    </row>
    <row r="207" spans="1:23" x14ac:dyDescent="0.25">
      <c r="A207" s="14" t="str">
        <f t="shared" si="66"/>
        <v/>
      </c>
      <c r="B207" s="56" t="str">
        <f t="shared" ca="1" si="67"/>
        <v/>
      </c>
      <c r="C207" s="30" t="str">
        <f t="shared" si="68"/>
        <v/>
      </c>
      <c r="D207" s="10" t="str">
        <f t="shared" si="69"/>
        <v/>
      </c>
      <c r="E207" s="25" t="str">
        <f t="shared" si="82"/>
        <v/>
      </c>
      <c r="F207" s="31" t="str">
        <f t="shared" si="83"/>
        <v/>
      </c>
      <c r="G207" s="31" t="str">
        <f t="shared" si="84"/>
        <v/>
      </c>
      <c r="H207" s="26" t="str">
        <f t="shared" si="85"/>
        <v/>
      </c>
      <c r="I207" s="25" t="str">
        <f t="shared" si="86"/>
        <v/>
      </c>
      <c r="K207" s="27" t="str">
        <f t="shared" si="87"/>
        <v/>
      </c>
      <c r="L207" s="28" t="str">
        <f t="shared" si="70"/>
        <v/>
      </c>
      <c r="M207" s="29" t="str">
        <f t="shared" si="71"/>
        <v/>
      </c>
      <c r="N207" s="28" t="str">
        <f t="shared" si="72"/>
        <v/>
      </c>
      <c r="O207" s="29" t="str">
        <f t="shared" si="73"/>
        <v/>
      </c>
      <c r="P207" s="28" t="str">
        <f t="shared" si="74"/>
        <v/>
      </c>
      <c r="Q207" s="29" t="str">
        <f t="shared" si="75"/>
        <v/>
      </c>
      <c r="R207" s="28" t="str">
        <f t="shared" si="76"/>
        <v/>
      </c>
      <c r="S207" s="29" t="str">
        <f t="shared" si="77"/>
        <v/>
      </c>
      <c r="T207" s="28" t="str">
        <f t="shared" si="78"/>
        <v/>
      </c>
      <c r="U207" s="29" t="str">
        <f t="shared" si="79"/>
        <v/>
      </c>
      <c r="V207" s="28" t="str">
        <f t="shared" si="80"/>
        <v/>
      </c>
      <c r="W207" s="29" t="str">
        <f t="shared" si="81"/>
        <v/>
      </c>
    </row>
    <row r="208" spans="1:23" x14ac:dyDescent="0.25">
      <c r="A208" s="14" t="str">
        <f t="shared" si="66"/>
        <v/>
      </c>
      <c r="B208" s="56" t="str">
        <f t="shared" ca="1" si="67"/>
        <v/>
      </c>
      <c r="C208" s="30" t="str">
        <f t="shared" si="68"/>
        <v/>
      </c>
      <c r="D208" s="10" t="str">
        <f t="shared" si="69"/>
        <v/>
      </c>
      <c r="E208" s="25" t="str">
        <f t="shared" si="82"/>
        <v/>
      </c>
      <c r="F208" s="31" t="str">
        <f t="shared" si="83"/>
        <v/>
      </c>
      <c r="G208" s="31" t="str">
        <f t="shared" si="84"/>
        <v/>
      </c>
      <c r="H208" s="26" t="str">
        <f t="shared" si="85"/>
        <v/>
      </c>
      <c r="I208" s="25" t="str">
        <f t="shared" si="86"/>
        <v/>
      </c>
      <c r="K208" s="27" t="str">
        <f t="shared" si="87"/>
        <v/>
      </c>
      <c r="L208" s="28" t="str">
        <f t="shared" si="70"/>
        <v/>
      </c>
      <c r="M208" s="29" t="str">
        <f t="shared" si="71"/>
        <v/>
      </c>
      <c r="N208" s="28" t="str">
        <f t="shared" si="72"/>
        <v/>
      </c>
      <c r="O208" s="29" t="str">
        <f t="shared" si="73"/>
        <v/>
      </c>
      <c r="P208" s="28" t="str">
        <f t="shared" si="74"/>
        <v/>
      </c>
      <c r="Q208" s="29" t="str">
        <f t="shared" si="75"/>
        <v/>
      </c>
      <c r="R208" s="28" t="str">
        <f t="shared" si="76"/>
        <v/>
      </c>
      <c r="S208" s="29" t="str">
        <f t="shared" si="77"/>
        <v/>
      </c>
      <c r="T208" s="28" t="str">
        <f t="shared" si="78"/>
        <v/>
      </c>
      <c r="U208" s="29" t="str">
        <f t="shared" si="79"/>
        <v/>
      </c>
      <c r="V208" s="28" t="str">
        <f t="shared" si="80"/>
        <v/>
      </c>
      <c r="W208" s="29" t="str">
        <f t="shared" si="81"/>
        <v/>
      </c>
    </row>
    <row r="209" spans="1:23" x14ac:dyDescent="0.25">
      <c r="A209" s="14" t="str">
        <f t="shared" si="66"/>
        <v/>
      </c>
      <c r="B209" s="56" t="str">
        <f t="shared" ca="1" si="67"/>
        <v/>
      </c>
      <c r="C209" s="30" t="str">
        <f t="shared" si="68"/>
        <v/>
      </c>
      <c r="D209" s="10" t="str">
        <f t="shared" si="69"/>
        <v/>
      </c>
      <c r="E209" s="25" t="str">
        <f t="shared" si="82"/>
        <v/>
      </c>
      <c r="F209" s="31" t="str">
        <f t="shared" si="83"/>
        <v/>
      </c>
      <c r="G209" s="31" t="str">
        <f t="shared" si="84"/>
        <v/>
      </c>
      <c r="H209" s="26" t="str">
        <f t="shared" si="85"/>
        <v/>
      </c>
      <c r="I209" s="25" t="str">
        <f t="shared" si="86"/>
        <v/>
      </c>
      <c r="K209" s="27" t="str">
        <f t="shared" si="87"/>
        <v/>
      </c>
      <c r="L209" s="28" t="str">
        <f t="shared" si="70"/>
        <v/>
      </c>
      <c r="M209" s="29" t="str">
        <f t="shared" si="71"/>
        <v/>
      </c>
      <c r="N209" s="28" t="str">
        <f t="shared" si="72"/>
        <v/>
      </c>
      <c r="O209" s="29" t="str">
        <f t="shared" si="73"/>
        <v/>
      </c>
      <c r="P209" s="28" t="str">
        <f t="shared" si="74"/>
        <v/>
      </c>
      <c r="Q209" s="29" t="str">
        <f t="shared" si="75"/>
        <v/>
      </c>
      <c r="R209" s="28" t="str">
        <f t="shared" si="76"/>
        <v/>
      </c>
      <c r="S209" s="29" t="str">
        <f t="shared" si="77"/>
        <v/>
      </c>
      <c r="T209" s="28" t="str">
        <f t="shared" si="78"/>
        <v/>
      </c>
      <c r="U209" s="29" t="str">
        <f t="shared" si="79"/>
        <v/>
      </c>
      <c r="V209" s="28" t="str">
        <f t="shared" si="80"/>
        <v/>
      </c>
      <c r="W209" s="29" t="str">
        <f t="shared" si="81"/>
        <v/>
      </c>
    </row>
    <row r="210" spans="1:23" x14ac:dyDescent="0.25">
      <c r="A210" s="14" t="str">
        <f t="shared" si="66"/>
        <v/>
      </c>
      <c r="B210" s="56" t="str">
        <f t="shared" ca="1" si="67"/>
        <v/>
      </c>
      <c r="C210" s="30" t="str">
        <f t="shared" si="68"/>
        <v/>
      </c>
      <c r="D210" s="10" t="str">
        <f t="shared" si="69"/>
        <v/>
      </c>
      <c r="E210" s="25" t="str">
        <f t="shared" si="82"/>
        <v/>
      </c>
      <c r="F210" s="31" t="str">
        <f t="shared" si="83"/>
        <v/>
      </c>
      <c r="G210" s="31" t="str">
        <f t="shared" si="84"/>
        <v/>
      </c>
      <c r="H210" s="26" t="str">
        <f t="shared" si="85"/>
        <v/>
      </c>
      <c r="I210" s="25" t="str">
        <f t="shared" si="86"/>
        <v/>
      </c>
      <c r="K210" s="27" t="str">
        <f t="shared" si="87"/>
        <v/>
      </c>
      <c r="L210" s="28" t="str">
        <f t="shared" si="70"/>
        <v/>
      </c>
      <c r="M210" s="29" t="str">
        <f t="shared" si="71"/>
        <v/>
      </c>
      <c r="N210" s="28" t="str">
        <f t="shared" si="72"/>
        <v/>
      </c>
      <c r="O210" s="29" t="str">
        <f t="shared" si="73"/>
        <v/>
      </c>
      <c r="P210" s="28" t="str">
        <f t="shared" si="74"/>
        <v/>
      </c>
      <c r="Q210" s="29" t="str">
        <f t="shared" si="75"/>
        <v/>
      </c>
      <c r="R210" s="28" t="str">
        <f t="shared" si="76"/>
        <v/>
      </c>
      <c r="S210" s="29" t="str">
        <f t="shared" si="77"/>
        <v/>
      </c>
      <c r="T210" s="28" t="str">
        <f t="shared" si="78"/>
        <v/>
      </c>
      <c r="U210" s="29" t="str">
        <f t="shared" si="79"/>
        <v/>
      </c>
      <c r="V210" s="28" t="str">
        <f t="shared" si="80"/>
        <v/>
      </c>
      <c r="W210" s="29" t="str">
        <f t="shared" si="81"/>
        <v/>
      </c>
    </row>
    <row r="211" spans="1:23" x14ac:dyDescent="0.25">
      <c r="A211" s="14" t="str">
        <f t="shared" si="66"/>
        <v/>
      </c>
      <c r="B211" s="56" t="str">
        <f t="shared" ca="1" si="67"/>
        <v/>
      </c>
      <c r="C211" s="30" t="str">
        <f t="shared" si="68"/>
        <v/>
      </c>
      <c r="D211" s="10" t="str">
        <f t="shared" si="69"/>
        <v/>
      </c>
      <c r="E211" s="25" t="str">
        <f t="shared" si="82"/>
        <v/>
      </c>
      <c r="F211" s="31" t="str">
        <f t="shared" si="83"/>
        <v/>
      </c>
      <c r="G211" s="31" t="str">
        <f t="shared" si="84"/>
        <v/>
      </c>
      <c r="H211" s="26" t="str">
        <f t="shared" si="85"/>
        <v/>
      </c>
      <c r="I211" s="25" t="str">
        <f t="shared" si="86"/>
        <v/>
      </c>
      <c r="K211" s="27" t="str">
        <f t="shared" si="87"/>
        <v/>
      </c>
      <c r="L211" s="28" t="str">
        <f t="shared" si="70"/>
        <v/>
      </c>
      <c r="M211" s="29" t="str">
        <f t="shared" si="71"/>
        <v/>
      </c>
      <c r="N211" s="28" t="str">
        <f t="shared" si="72"/>
        <v/>
      </c>
      <c r="O211" s="29" t="str">
        <f t="shared" si="73"/>
        <v/>
      </c>
      <c r="P211" s="28" t="str">
        <f t="shared" si="74"/>
        <v/>
      </c>
      <c r="Q211" s="29" t="str">
        <f t="shared" si="75"/>
        <v/>
      </c>
      <c r="R211" s="28" t="str">
        <f t="shared" si="76"/>
        <v/>
      </c>
      <c r="S211" s="29" t="str">
        <f t="shared" si="77"/>
        <v/>
      </c>
      <c r="T211" s="28" t="str">
        <f t="shared" si="78"/>
        <v/>
      </c>
      <c r="U211" s="29" t="str">
        <f t="shared" si="79"/>
        <v/>
      </c>
      <c r="V211" s="28" t="str">
        <f t="shared" si="80"/>
        <v/>
      </c>
      <c r="W211" s="29" t="str">
        <f t="shared" si="81"/>
        <v/>
      </c>
    </row>
    <row r="212" spans="1:23" x14ac:dyDescent="0.25">
      <c r="A212" s="14" t="str">
        <f t="shared" si="66"/>
        <v/>
      </c>
      <c r="B212" s="56" t="str">
        <f t="shared" ca="1" si="67"/>
        <v/>
      </c>
      <c r="C212" s="30" t="str">
        <f t="shared" si="68"/>
        <v/>
      </c>
      <c r="D212" s="10" t="str">
        <f t="shared" si="69"/>
        <v/>
      </c>
      <c r="E212" s="25" t="str">
        <f t="shared" si="82"/>
        <v/>
      </c>
      <c r="F212" s="31" t="str">
        <f t="shared" si="83"/>
        <v/>
      </c>
      <c r="G212" s="31" t="str">
        <f t="shared" si="84"/>
        <v/>
      </c>
      <c r="H212" s="26" t="str">
        <f t="shared" si="85"/>
        <v/>
      </c>
      <c r="I212" s="25" t="str">
        <f t="shared" si="86"/>
        <v/>
      </c>
      <c r="K212" s="27" t="str">
        <f t="shared" si="87"/>
        <v/>
      </c>
      <c r="L212" s="28" t="str">
        <f t="shared" si="70"/>
        <v/>
      </c>
      <c r="M212" s="29" t="str">
        <f t="shared" si="71"/>
        <v/>
      </c>
      <c r="N212" s="28" t="str">
        <f t="shared" si="72"/>
        <v/>
      </c>
      <c r="O212" s="29" t="str">
        <f t="shared" si="73"/>
        <v/>
      </c>
      <c r="P212" s="28" t="str">
        <f t="shared" si="74"/>
        <v/>
      </c>
      <c r="Q212" s="29" t="str">
        <f t="shared" si="75"/>
        <v/>
      </c>
      <c r="R212" s="28" t="str">
        <f t="shared" si="76"/>
        <v/>
      </c>
      <c r="S212" s="29" t="str">
        <f t="shared" si="77"/>
        <v/>
      </c>
      <c r="T212" s="28" t="str">
        <f t="shared" si="78"/>
        <v/>
      </c>
      <c r="U212" s="29" t="str">
        <f t="shared" si="79"/>
        <v/>
      </c>
      <c r="V212" s="28" t="str">
        <f t="shared" si="80"/>
        <v/>
      </c>
      <c r="W212" s="29" t="str">
        <f t="shared" si="81"/>
        <v/>
      </c>
    </row>
    <row r="213" spans="1:23" x14ac:dyDescent="0.25">
      <c r="A213" s="14" t="str">
        <f t="shared" si="66"/>
        <v/>
      </c>
      <c r="B213" s="56" t="str">
        <f t="shared" ca="1" si="67"/>
        <v/>
      </c>
      <c r="C213" s="30" t="str">
        <f t="shared" si="68"/>
        <v/>
      </c>
      <c r="D213" s="10" t="str">
        <f t="shared" si="69"/>
        <v/>
      </c>
      <c r="E213" s="25" t="str">
        <f t="shared" si="82"/>
        <v/>
      </c>
      <c r="F213" s="31" t="str">
        <f t="shared" si="83"/>
        <v/>
      </c>
      <c r="G213" s="31" t="str">
        <f t="shared" si="84"/>
        <v/>
      </c>
      <c r="H213" s="26" t="str">
        <f t="shared" si="85"/>
        <v/>
      </c>
      <c r="I213" s="25" t="str">
        <f t="shared" si="86"/>
        <v/>
      </c>
      <c r="K213" s="27" t="str">
        <f t="shared" si="87"/>
        <v/>
      </c>
      <c r="L213" s="28" t="str">
        <f t="shared" si="70"/>
        <v/>
      </c>
      <c r="M213" s="29" t="str">
        <f t="shared" si="71"/>
        <v/>
      </c>
      <c r="N213" s="28" t="str">
        <f t="shared" si="72"/>
        <v/>
      </c>
      <c r="O213" s="29" t="str">
        <f t="shared" si="73"/>
        <v/>
      </c>
      <c r="P213" s="28" t="str">
        <f t="shared" si="74"/>
        <v/>
      </c>
      <c r="Q213" s="29" t="str">
        <f t="shared" si="75"/>
        <v/>
      </c>
      <c r="R213" s="28" t="str">
        <f t="shared" si="76"/>
        <v/>
      </c>
      <c r="S213" s="29" t="str">
        <f t="shared" si="77"/>
        <v/>
      </c>
      <c r="T213" s="28" t="str">
        <f t="shared" si="78"/>
        <v/>
      </c>
      <c r="U213" s="29" t="str">
        <f t="shared" si="79"/>
        <v/>
      </c>
      <c r="V213" s="28" t="str">
        <f t="shared" si="80"/>
        <v/>
      </c>
      <c r="W213" s="29" t="str">
        <f t="shared" si="81"/>
        <v/>
      </c>
    </row>
    <row r="214" spans="1:23" x14ac:dyDescent="0.25">
      <c r="A214" s="14" t="str">
        <f t="shared" si="66"/>
        <v/>
      </c>
      <c r="B214" s="56" t="str">
        <f t="shared" ca="1" si="67"/>
        <v/>
      </c>
      <c r="C214" s="30" t="str">
        <f t="shared" si="68"/>
        <v/>
      </c>
      <c r="D214" s="10" t="str">
        <f t="shared" si="69"/>
        <v/>
      </c>
      <c r="E214" s="25" t="str">
        <f t="shared" si="82"/>
        <v/>
      </c>
      <c r="F214" s="31" t="str">
        <f t="shared" si="83"/>
        <v/>
      </c>
      <c r="G214" s="31" t="str">
        <f t="shared" si="84"/>
        <v/>
      </c>
      <c r="H214" s="26" t="str">
        <f t="shared" si="85"/>
        <v/>
      </c>
      <c r="I214" s="25" t="str">
        <f t="shared" si="86"/>
        <v/>
      </c>
      <c r="K214" s="27" t="str">
        <f t="shared" si="87"/>
        <v/>
      </c>
      <c r="L214" s="28" t="str">
        <f t="shared" si="70"/>
        <v/>
      </c>
      <c r="M214" s="29" t="str">
        <f t="shared" si="71"/>
        <v/>
      </c>
      <c r="N214" s="28" t="str">
        <f t="shared" si="72"/>
        <v/>
      </c>
      <c r="O214" s="29" t="str">
        <f t="shared" si="73"/>
        <v/>
      </c>
      <c r="P214" s="28" t="str">
        <f t="shared" si="74"/>
        <v/>
      </c>
      <c r="Q214" s="29" t="str">
        <f t="shared" si="75"/>
        <v/>
      </c>
      <c r="R214" s="28" t="str">
        <f t="shared" si="76"/>
        <v/>
      </c>
      <c r="S214" s="29" t="str">
        <f t="shared" si="77"/>
        <v/>
      </c>
      <c r="T214" s="28" t="str">
        <f t="shared" si="78"/>
        <v/>
      </c>
      <c r="U214" s="29" t="str">
        <f t="shared" si="79"/>
        <v/>
      </c>
      <c r="V214" s="28" t="str">
        <f t="shared" si="80"/>
        <v/>
      </c>
      <c r="W214" s="29" t="str">
        <f t="shared" si="81"/>
        <v/>
      </c>
    </row>
    <row r="215" spans="1:23" x14ac:dyDescent="0.25">
      <c r="A215" s="14" t="str">
        <f t="shared" si="66"/>
        <v/>
      </c>
      <c r="B215" s="56" t="str">
        <f t="shared" ca="1" si="67"/>
        <v/>
      </c>
      <c r="C215" s="30" t="str">
        <f t="shared" si="68"/>
        <v/>
      </c>
      <c r="D215" s="10" t="str">
        <f t="shared" si="69"/>
        <v/>
      </c>
      <c r="E215" s="25" t="str">
        <f t="shared" si="82"/>
        <v/>
      </c>
      <c r="F215" s="31" t="str">
        <f t="shared" si="83"/>
        <v/>
      </c>
      <c r="G215" s="31" t="str">
        <f t="shared" si="84"/>
        <v/>
      </c>
      <c r="H215" s="26" t="str">
        <f t="shared" si="85"/>
        <v/>
      </c>
      <c r="I215" s="25" t="str">
        <f t="shared" si="86"/>
        <v/>
      </c>
      <c r="K215" s="27" t="str">
        <f t="shared" si="87"/>
        <v/>
      </c>
      <c r="L215" s="28" t="str">
        <f t="shared" si="70"/>
        <v/>
      </c>
      <c r="M215" s="29" t="str">
        <f t="shared" si="71"/>
        <v/>
      </c>
      <c r="N215" s="28" t="str">
        <f t="shared" si="72"/>
        <v/>
      </c>
      <c r="O215" s="29" t="str">
        <f t="shared" si="73"/>
        <v/>
      </c>
      <c r="P215" s="28" t="str">
        <f t="shared" si="74"/>
        <v/>
      </c>
      <c r="Q215" s="29" t="str">
        <f t="shared" si="75"/>
        <v/>
      </c>
      <c r="R215" s="28" t="str">
        <f t="shared" si="76"/>
        <v/>
      </c>
      <c r="S215" s="29" t="str">
        <f t="shared" si="77"/>
        <v/>
      </c>
      <c r="T215" s="28" t="str">
        <f t="shared" si="78"/>
        <v/>
      </c>
      <c r="U215" s="29" t="str">
        <f t="shared" si="79"/>
        <v/>
      </c>
      <c r="V215" s="28" t="str">
        <f t="shared" si="80"/>
        <v/>
      </c>
      <c r="W215" s="29" t="str">
        <f t="shared" si="81"/>
        <v/>
      </c>
    </row>
    <row r="216" spans="1:23" x14ac:dyDescent="0.25">
      <c r="A216" s="14" t="str">
        <f t="shared" si="66"/>
        <v/>
      </c>
      <c r="B216" s="56" t="str">
        <f t="shared" ca="1" si="67"/>
        <v/>
      </c>
      <c r="C216" s="30" t="str">
        <f t="shared" si="68"/>
        <v/>
      </c>
      <c r="D216" s="10" t="str">
        <f t="shared" si="69"/>
        <v/>
      </c>
      <c r="E216" s="25" t="str">
        <f t="shared" si="82"/>
        <v/>
      </c>
      <c r="F216" s="31" t="str">
        <f t="shared" si="83"/>
        <v/>
      </c>
      <c r="G216" s="31" t="str">
        <f t="shared" si="84"/>
        <v/>
      </c>
      <c r="H216" s="26" t="str">
        <f t="shared" si="85"/>
        <v/>
      </c>
      <c r="I216" s="25" t="str">
        <f t="shared" si="86"/>
        <v/>
      </c>
      <c r="K216" s="27" t="str">
        <f t="shared" si="87"/>
        <v/>
      </c>
      <c r="L216" s="28" t="str">
        <f t="shared" si="70"/>
        <v/>
      </c>
      <c r="M216" s="29" t="str">
        <f t="shared" si="71"/>
        <v/>
      </c>
      <c r="N216" s="28" t="str">
        <f t="shared" si="72"/>
        <v/>
      </c>
      <c r="O216" s="29" t="str">
        <f t="shared" si="73"/>
        <v/>
      </c>
      <c r="P216" s="28" t="str">
        <f t="shared" si="74"/>
        <v/>
      </c>
      <c r="Q216" s="29" t="str">
        <f t="shared" si="75"/>
        <v/>
      </c>
      <c r="R216" s="28" t="str">
        <f t="shared" si="76"/>
        <v/>
      </c>
      <c r="S216" s="29" t="str">
        <f t="shared" si="77"/>
        <v/>
      </c>
      <c r="T216" s="28" t="str">
        <f t="shared" si="78"/>
        <v/>
      </c>
      <c r="U216" s="29" t="str">
        <f t="shared" si="79"/>
        <v/>
      </c>
      <c r="V216" s="28" t="str">
        <f t="shared" si="80"/>
        <v/>
      </c>
      <c r="W216" s="29" t="str">
        <f t="shared" si="81"/>
        <v/>
      </c>
    </row>
    <row r="217" spans="1:23" x14ac:dyDescent="0.25">
      <c r="A217" s="14" t="str">
        <f t="shared" si="66"/>
        <v/>
      </c>
      <c r="B217" s="56" t="str">
        <f t="shared" ca="1" si="67"/>
        <v/>
      </c>
      <c r="C217" s="30" t="str">
        <f t="shared" si="68"/>
        <v/>
      </c>
      <c r="D217" s="10" t="str">
        <f t="shared" si="69"/>
        <v/>
      </c>
      <c r="E217" s="25" t="str">
        <f t="shared" si="82"/>
        <v/>
      </c>
      <c r="F217" s="31" t="str">
        <f t="shared" si="83"/>
        <v/>
      </c>
      <c r="G217" s="31" t="str">
        <f t="shared" si="84"/>
        <v/>
      </c>
      <c r="H217" s="26" t="str">
        <f t="shared" si="85"/>
        <v/>
      </c>
      <c r="I217" s="25" t="str">
        <f t="shared" si="86"/>
        <v/>
      </c>
      <c r="K217" s="27" t="str">
        <f t="shared" si="87"/>
        <v/>
      </c>
      <c r="L217" s="28" t="str">
        <f t="shared" si="70"/>
        <v/>
      </c>
      <c r="M217" s="29" t="str">
        <f t="shared" si="71"/>
        <v/>
      </c>
      <c r="N217" s="28" t="str">
        <f t="shared" si="72"/>
        <v/>
      </c>
      <c r="O217" s="29" t="str">
        <f t="shared" si="73"/>
        <v/>
      </c>
      <c r="P217" s="28" t="str">
        <f t="shared" si="74"/>
        <v/>
      </c>
      <c r="Q217" s="29" t="str">
        <f t="shared" si="75"/>
        <v/>
      </c>
      <c r="R217" s="28" t="str">
        <f t="shared" si="76"/>
        <v/>
      </c>
      <c r="S217" s="29" t="str">
        <f t="shared" si="77"/>
        <v/>
      </c>
      <c r="T217" s="28" t="str">
        <f t="shared" si="78"/>
        <v/>
      </c>
      <c r="U217" s="29" t="str">
        <f t="shared" si="79"/>
        <v/>
      </c>
      <c r="V217" s="28" t="str">
        <f t="shared" si="80"/>
        <v/>
      </c>
      <c r="W217" s="29" t="str">
        <f t="shared" si="81"/>
        <v/>
      </c>
    </row>
    <row r="218" spans="1:23" x14ac:dyDescent="0.25">
      <c r="A218" s="14" t="str">
        <f t="shared" si="66"/>
        <v/>
      </c>
      <c r="B218" s="56" t="str">
        <f t="shared" ca="1" si="67"/>
        <v/>
      </c>
      <c r="C218" s="30" t="str">
        <f t="shared" si="68"/>
        <v/>
      </c>
      <c r="D218" s="10" t="str">
        <f t="shared" si="69"/>
        <v/>
      </c>
      <c r="E218" s="25" t="str">
        <f t="shared" si="82"/>
        <v/>
      </c>
      <c r="F218" s="31" t="str">
        <f t="shared" si="83"/>
        <v/>
      </c>
      <c r="G218" s="31" t="str">
        <f t="shared" si="84"/>
        <v/>
      </c>
      <c r="H218" s="26" t="str">
        <f t="shared" si="85"/>
        <v/>
      </c>
      <c r="I218" s="25" t="str">
        <f t="shared" si="86"/>
        <v/>
      </c>
      <c r="K218" s="27" t="str">
        <f t="shared" si="87"/>
        <v/>
      </c>
      <c r="L218" s="28" t="str">
        <f t="shared" si="70"/>
        <v/>
      </c>
      <c r="M218" s="29" t="str">
        <f t="shared" si="71"/>
        <v/>
      </c>
      <c r="N218" s="28" t="str">
        <f t="shared" si="72"/>
        <v/>
      </c>
      <c r="O218" s="29" t="str">
        <f t="shared" si="73"/>
        <v/>
      </c>
      <c r="P218" s="28" t="str">
        <f t="shared" si="74"/>
        <v/>
      </c>
      <c r="Q218" s="29" t="str">
        <f t="shared" si="75"/>
        <v/>
      </c>
      <c r="R218" s="28" t="str">
        <f t="shared" si="76"/>
        <v/>
      </c>
      <c r="S218" s="29" t="str">
        <f t="shared" si="77"/>
        <v/>
      </c>
      <c r="T218" s="28" t="str">
        <f t="shared" si="78"/>
        <v/>
      </c>
      <c r="U218" s="29" t="str">
        <f t="shared" si="79"/>
        <v/>
      </c>
      <c r="V218" s="28" t="str">
        <f t="shared" si="80"/>
        <v/>
      </c>
      <c r="W218" s="29" t="str">
        <f t="shared" si="81"/>
        <v/>
      </c>
    </row>
    <row r="219" spans="1:23" x14ac:dyDescent="0.25">
      <c r="A219" s="14" t="str">
        <f t="shared" si="66"/>
        <v/>
      </c>
      <c r="B219" s="56" t="str">
        <f t="shared" ca="1" si="67"/>
        <v/>
      </c>
      <c r="C219" s="30" t="str">
        <f t="shared" si="68"/>
        <v/>
      </c>
      <c r="D219" s="10" t="str">
        <f t="shared" si="69"/>
        <v/>
      </c>
      <c r="E219" s="25" t="str">
        <f t="shared" si="82"/>
        <v/>
      </c>
      <c r="F219" s="31" t="str">
        <f t="shared" si="83"/>
        <v/>
      </c>
      <c r="G219" s="31" t="str">
        <f t="shared" si="84"/>
        <v/>
      </c>
      <c r="H219" s="26" t="str">
        <f t="shared" si="85"/>
        <v/>
      </c>
      <c r="I219" s="25" t="str">
        <f t="shared" si="86"/>
        <v/>
      </c>
      <c r="K219" s="27" t="str">
        <f t="shared" si="87"/>
        <v/>
      </c>
      <c r="L219" s="28" t="str">
        <f t="shared" si="70"/>
        <v/>
      </c>
      <c r="M219" s="29" t="str">
        <f t="shared" si="71"/>
        <v/>
      </c>
      <c r="N219" s="28" t="str">
        <f t="shared" si="72"/>
        <v/>
      </c>
      <c r="O219" s="29" t="str">
        <f t="shared" si="73"/>
        <v/>
      </c>
      <c r="P219" s="28" t="str">
        <f t="shared" si="74"/>
        <v/>
      </c>
      <c r="Q219" s="29" t="str">
        <f t="shared" si="75"/>
        <v/>
      </c>
      <c r="R219" s="28" t="str">
        <f t="shared" si="76"/>
        <v/>
      </c>
      <c r="S219" s="29" t="str">
        <f t="shared" si="77"/>
        <v/>
      </c>
      <c r="T219" s="28" t="str">
        <f t="shared" si="78"/>
        <v/>
      </c>
      <c r="U219" s="29" t="str">
        <f t="shared" si="79"/>
        <v/>
      </c>
      <c r="V219" s="28" t="str">
        <f t="shared" si="80"/>
        <v/>
      </c>
      <c r="W219" s="29" t="str">
        <f t="shared" si="81"/>
        <v/>
      </c>
    </row>
    <row r="220" spans="1:23" x14ac:dyDescent="0.25">
      <c r="A220" s="14" t="str">
        <f t="shared" si="66"/>
        <v/>
      </c>
      <c r="B220" s="56" t="str">
        <f t="shared" ca="1" si="67"/>
        <v/>
      </c>
      <c r="C220" s="30" t="str">
        <f t="shared" si="68"/>
        <v/>
      </c>
      <c r="D220" s="10" t="str">
        <f t="shared" si="69"/>
        <v/>
      </c>
      <c r="E220" s="25" t="str">
        <f t="shared" si="82"/>
        <v/>
      </c>
      <c r="F220" s="31" t="str">
        <f t="shared" si="83"/>
        <v/>
      </c>
      <c r="G220" s="31" t="str">
        <f t="shared" si="84"/>
        <v/>
      </c>
      <c r="H220" s="26" t="str">
        <f t="shared" si="85"/>
        <v/>
      </c>
      <c r="I220" s="25" t="str">
        <f t="shared" si="86"/>
        <v/>
      </c>
      <c r="K220" s="27" t="str">
        <f t="shared" si="87"/>
        <v/>
      </c>
      <c r="L220" s="28" t="str">
        <f t="shared" si="70"/>
        <v/>
      </c>
      <c r="M220" s="29" t="str">
        <f t="shared" si="71"/>
        <v/>
      </c>
      <c r="N220" s="28" t="str">
        <f t="shared" si="72"/>
        <v/>
      </c>
      <c r="O220" s="29" t="str">
        <f t="shared" si="73"/>
        <v/>
      </c>
      <c r="P220" s="28" t="str">
        <f t="shared" si="74"/>
        <v/>
      </c>
      <c r="Q220" s="29" t="str">
        <f t="shared" si="75"/>
        <v/>
      </c>
      <c r="R220" s="28" t="str">
        <f t="shared" si="76"/>
        <v/>
      </c>
      <c r="S220" s="29" t="str">
        <f t="shared" si="77"/>
        <v/>
      </c>
      <c r="T220" s="28" t="str">
        <f t="shared" si="78"/>
        <v/>
      </c>
      <c r="U220" s="29" t="str">
        <f t="shared" si="79"/>
        <v/>
      </c>
      <c r="V220" s="28" t="str">
        <f t="shared" si="80"/>
        <v/>
      </c>
      <c r="W220" s="29" t="str">
        <f t="shared" si="81"/>
        <v/>
      </c>
    </row>
    <row r="221" spans="1:23" x14ac:dyDescent="0.25">
      <c r="A221" s="14" t="str">
        <f t="shared" si="66"/>
        <v/>
      </c>
      <c r="B221" s="56" t="str">
        <f t="shared" ca="1" si="67"/>
        <v/>
      </c>
      <c r="C221" s="30" t="str">
        <f t="shared" si="68"/>
        <v/>
      </c>
      <c r="D221" s="10" t="str">
        <f t="shared" si="69"/>
        <v/>
      </c>
      <c r="E221" s="25" t="str">
        <f t="shared" si="82"/>
        <v/>
      </c>
      <c r="F221" s="31" t="str">
        <f t="shared" si="83"/>
        <v/>
      </c>
      <c r="G221" s="31" t="str">
        <f t="shared" si="84"/>
        <v/>
      </c>
      <c r="H221" s="26" t="str">
        <f t="shared" si="85"/>
        <v/>
      </c>
      <c r="I221" s="25" t="str">
        <f t="shared" si="86"/>
        <v/>
      </c>
      <c r="K221" s="27" t="str">
        <f t="shared" si="87"/>
        <v/>
      </c>
      <c r="L221" s="28" t="str">
        <f t="shared" si="70"/>
        <v/>
      </c>
      <c r="M221" s="29" t="str">
        <f t="shared" si="71"/>
        <v/>
      </c>
      <c r="N221" s="28" t="str">
        <f t="shared" si="72"/>
        <v/>
      </c>
      <c r="O221" s="29" t="str">
        <f t="shared" si="73"/>
        <v/>
      </c>
      <c r="P221" s="28" t="str">
        <f t="shared" si="74"/>
        <v/>
      </c>
      <c r="Q221" s="29" t="str">
        <f t="shared" si="75"/>
        <v/>
      </c>
      <c r="R221" s="28" t="str">
        <f t="shared" si="76"/>
        <v/>
      </c>
      <c r="S221" s="29" t="str">
        <f t="shared" si="77"/>
        <v/>
      </c>
      <c r="T221" s="28" t="str">
        <f t="shared" si="78"/>
        <v/>
      </c>
      <c r="U221" s="29" t="str">
        <f t="shared" si="79"/>
        <v/>
      </c>
      <c r="V221" s="28" t="str">
        <f t="shared" si="80"/>
        <v/>
      </c>
      <c r="W221" s="29" t="str">
        <f t="shared" si="81"/>
        <v/>
      </c>
    </row>
    <row r="222" spans="1:23" x14ac:dyDescent="0.25">
      <c r="A222" s="14" t="str">
        <f t="shared" si="66"/>
        <v/>
      </c>
      <c r="B222" s="56" t="str">
        <f t="shared" ca="1" si="67"/>
        <v/>
      </c>
      <c r="C222" s="30" t="str">
        <f t="shared" si="68"/>
        <v/>
      </c>
      <c r="D222" s="10" t="str">
        <f t="shared" si="69"/>
        <v/>
      </c>
      <c r="E222" s="25" t="str">
        <f t="shared" si="82"/>
        <v/>
      </c>
      <c r="F222" s="31" t="str">
        <f t="shared" si="83"/>
        <v/>
      </c>
      <c r="G222" s="31" t="str">
        <f t="shared" si="84"/>
        <v/>
      </c>
      <c r="H222" s="26" t="str">
        <f t="shared" si="85"/>
        <v/>
      </c>
      <c r="I222" s="25" t="str">
        <f t="shared" si="86"/>
        <v/>
      </c>
      <c r="K222" s="27" t="str">
        <f t="shared" si="87"/>
        <v/>
      </c>
      <c r="L222" s="28" t="str">
        <f t="shared" si="70"/>
        <v/>
      </c>
      <c r="M222" s="29" t="str">
        <f t="shared" si="71"/>
        <v/>
      </c>
      <c r="N222" s="28" t="str">
        <f t="shared" si="72"/>
        <v/>
      </c>
      <c r="O222" s="29" t="str">
        <f t="shared" si="73"/>
        <v/>
      </c>
      <c r="P222" s="28" t="str">
        <f t="shared" si="74"/>
        <v/>
      </c>
      <c r="Q222" s="29" t="str">
        <f t="shared" si="75"/>
        <v/>
      </c>
      <c r="R222" s="28" t="str">
        <f t="shared" si="76"/>
        <v/>
      </c>
      <c r="S222" s="29" t="str">
        <f t="shared" si="77"/>
        <v/>
      </c>
      <c r="T222" s="28" t="str">
        <f t="shared" si="78"/>
        <v/>
      </c>
      <c r="U222" s="29" t="str">
        <f t="shared" si="79"/>
        <v/>
      </c>
      <c r="V222" s="28" t="str">
        <f t="shared" si="80"/>
        <v/>
      </c>
      <c r="W222" s="29" t="str">
        <f t="shared" si="81"/>
        <v/>
      </c>
    </row>
    <row r="223" spans="1:23" x14ac:dyDescent="0.25">
      <c r="A223" s="14" t="str">
        <f t="shared" si="66"/>
        <v/>
      </c>
      <c r="B223" s="56" t="str">
        <f t="shared" ca="1" si="67"/>
        <v/>
      </c>
      <c r="C223" s="30" t="str">
        <f t="shared" si="68"/>
        <v/>
      </c>
      <c r="D223" s="10" t="str">
        <f t="shared" si="69"/>
        <v/>
      </c>
      <c r="E223" s="25" t="str">
        <f t="shared" si="82"/>
        <v/>
      </c>
      <c r="F223" s="31" t="str">
        <f t="shared" si="83"/>
        <v/>
      </c>
      <c r="G223" s="31" t="str">
        <f t="shared" si="84"/>
        <v/>
      </c>
      <c r="H223" s="26" t="str">
        <f t="shared" si="85"/>
        <v/>
      </c>
      <c r="I223" s="25" t="str">
        <f t="shared" si="86"/>
        <v/>
      </c>
      <c r="K223" s="27" t="str">
        <f t="shared" si="87"/>
        <v/>
      </c>
      <c r="L223" s="28" t="str">
        <f t="shared" si="70"/>
        <v/>
      </c>
      <c r="M223" s="29" t="str">
        <f t="shared" si="71"/>
        <v/>
      </c>
      <c r="N223" s="28" t="str">
        <f t="shared" si="72"/>
        <v/>
      </c>
      <c r="O223" s="29" t="str">
        <f t="shared" si="73"/>
        <v/>
      </c>
      <c r="P223" s="28" t="str">
        <f t="shared" si="74"/>
        <v/>
      </c>
      <c r="Q223" s="29" t="str">
        <f t="shared" si="75"/>
        <v/>
      </c>
      <c r="R223" s="28" t="str">
        <f t="shared" si="76"/>
        <v/>
      </c>
      <c r="S223" s="29" t="str">
        <f t="shared" si="77"/>
        <v/>
      </c>
      <c r="T223" s="28" t="str">
        <f t="shared" si="78"/>
        <v/>
      </c>
      <c r="U223" s="29" t="str">
        <f t="shared" si="79"/>
        <v/>
      </c>
      <c r="V223" s="28" t="str">
        <f t="shared" si="80"/>
        <v/>
      </c>
      <c r="W223" s="29" t="str">
        <f t="shared" si="81"/>
        <v/>
      </c>
    </row>
    <row r="224" spans="1:23" x14ac:dyDescent="0.25">
      <c r="A224" s="14" t="str">
        <f t="shared" si="66"/>
        <v/>
      </c>
      <c r="B224" s="56" t="str">
        <f t="shared" ca="1" si="67"/>
        <v/>
      </c>
      <c r="C224" s="30" t="str">
        <f t="shared" si="68"/>
        <v/>
      </c>
      <c r="D224" s="10" t="str">
        <f t="shared" si="69"/>
        <v/>
      </c>
      <c r="E224" s="25" t="str">
        <f t="shared" si="82"/>
        <v/>
      </c>
      <c r="F224" s="31" t="str">
        <f t="shared" si="83"/>
        <v/>
      </c>
      <c r="G224" s="31" t="str">
        <f t="shared" si="84"/>
        <v/>
      </c>
      <c r="H224" s="26" t="str">
        <f t="shared" si="85"/>
        <v/>
      </c>
      <c r="I224" s="25" t="str">
        <f t="shared" si="86"/>
        <v/>
      </c>
      <c r="K224" s="27" t="str">
        <f t="shared" si="87"/>
        <v/>
      </c>
      <c r="L224" s="28" t="str">
        <f t="shared" si="70"/>
        <v/>
      </c>
      <c r="M224" s="29" t="str">
        <f t="shared" si="71"/>
        <v/>
      </c>
      <c r="N224" s="28" t="str">
        <f t="shared" si="72"/>
        <v/>
      </c>
      <c r="O224" s="29" t="str">
        <f t="shared" si="73"/>
        <v/>
      </c>
      <c r="P224" s="28" t="str">
        <f t="shared" si="74"/>
        <v/>
      </c>
      <c r="Q224" s="29" t="str">
        <f t="shared" si="75"/>
        <v/>
      </c>
      <c r="R224" s="28" t="str">
        <f t="shared" si="76"/>
        <v/>
      </c>
      <c r="S224" s="29" t="str">
        <f t="shared" si="77"/>
        <v/>
      </c>
      <c r="T224" s="28" t="str">
        <f t="shared" si="78"/>
        <v/>
      </c>
      <c r="U224" s="29" t="str">
        <f t="shared" si="79"/>
        <v/>
      </c>
      <c r="V224" s="28" t="str">
        <f t="shared" si="80"/>
        <v/>
      </c>
      <c r="W224" s="29" t="str">
        <f t="shared" si="81"/>
        <v/>
      </c>
    </row>
    <row r="225" spans="1:23" x14ac:dyDescent="0.25">
      <c r="A225" s="14" t="str">
        <f t="shared" si="66"/>
        <v/>
      </c>
      <c r="B225" s="56" t="str">
        <f t="shared" ca="1" si="67"/>
        <v/>
      </c>
      <c r="C225" s="30" t="str">
        <f t="shared" si="68"/>
        <v/>
      </c>
      <c r="D225" s="10" t="str">
        <f t="shared" si="69"/>
        <v/>
      </c>
      <c r="E225" s="25" t="str">
        <f t="shared" si="82"/>
        <v/>
      </c>
      <c r="F225" s="31" t="str">
        <f t="shared" si="83"/>
        <v/>
      </c>
      <c r="G225" s="31" t="str">
        <f t="shared" si="84"/>
        <v/>
      </c>
      <c r="H225" s="26" t="str">
        <f t="shared" si="85"/>
        <v/>
      </c>
      <c r="I225" s="25" t="str">
        <f t="shared" si="86"/>
        <v/>
      </c>
      <c r="K225" s="27" t="str">
        <f t="shared" si="87"/>
        <v/>
      </c>
      <c r="L225" s="28" t="str">
        <f t="shared" si="70"/>
        <v/>
      </c>
      <c r="M225" s="29" t="str">
        <f t="shared" si="71"/>
        <v/>
      </c>
      <c r="N225" s="28" t="str">
        <f t="shared" si="72"/>
        <v/>
      </c>
      <c r="O225" s="29" t="str">
        <f t="shared" si="73"/>
        <v/>
      </c>
      <c r="P225" s="28" t="str">
        <f t="shared" si="74"/>
        <v/>
      </c>
      <c r="Q225" s="29" t="str">
        <f t="shared" si="75"/>
        <v/>
      </c>
      <c r="R225" s="28" t="str">
        <f t="shared" si="76"/>
        <v/>
      </c>
      <c r="S225" s="29" t="str">
        <f t="shared" si="77"/>
        <v/>
      </c>
      <c r="T225" s="28" t="str">
        <f t="shared" si="78"/>
        <v/>
      </c>
      <c r="U225" s="29" t="str">
        <f t="shared" si="79"/>
        <v/>
      </c>
      <c r="V225" s="28" t="str">
        <f t="shared" si="80"/>
        <v/>
      </c>
      <c r="W225" s="29" t="str">
        <f t="shared" si="81"/>
        <v/>
      </c>
    </row>
    <row r="226" spans="1:23" x14ac:dyDescent="0.25">
      <c r="A226" s="14" t="str">
        <f t="shared" si="66"/>
        <v/>
      </c>
      <c r="B226" s="56" t="str">
        <f t="shared" ca="1" si="67"/>
        <v/>
      </c>
      <c r="C226" s="30" t="str">
        <f t="shared" si="68"/>
        <v/>
      </c>
      <c r="D226" s="10" t="str">
        <f t="shared" si="69"/>
        <v/>
      </c>
      <c r="E226" s="25" t="str">
        <f t="shared" si="82"/>
        <v/>
      </c>
      <c r="F226" s="31" t="str">
        <f t="shared" si="83"/>
        <v/>
      </c>
      <c r="G226" s="31" t="str">
        <f t="shared" si="84"/>
        <v/>
      </c>
      <c r="H226" s="26" t="str">
        <f t="shared" si="85"/>
        <v/>
      </c>
      <c r="I226" s="25" t="str">
        <f t="shared" si="86"/>
        <v/>
      </c>
      <c r="K226" s="27" t="str">
        <f t="shared" si="87"/>
        <v/>
      </c>
      <c r="L226" s="28" t="str">
        <f t="shared" si="70"/>
        <v/>
      </c>
      <c r="M226" s="29" t="str">
        <f t="shared" si="71"/>
        <v/>
      </c>
      <c r="N226" s="28" t="str">
        <f t="shared" si="72"/>
        <v/>
      </c>
      <c r="O226" s="29" t="str">
        <f t="shared" si="73"/>
        <v/>
      </c>
      <c r="P226" s="28" t="str">
        <f t="shared" si="74"/>
        <v/>
      </c>
      <c r="Q226" s="29" t="str">
        <f t="shared" si="75"/>
        <v/>
      </c>
      <c r="R226" s="28" t="str">
        <f t="shared" si="76"/>
        <v/>
      </c>
      <c r="S226" s="29" t="str">
        <f t="shared" si="77"/>
        <v/>
      </c>
      <c r="T226" s="28" t="str">
        <f t="shared" si="78"/>
        <v/>
      </c>
      <c r="U226" s="29" t="str">
        <f t="shared" si="79"/>
        <v/>
      </c>
      <c r="V226" s="28" t="str">
        <f t="shared" si="80"/>
        <v/>
      </c>
      <c r="W226" s="29" t="str">
        <f t="shared" si="81"/>
        <v/>
      </c>
    </row>
    <row r="227" spans="1:23" x14ac:dyDescent="0.25">
      <c r="A227" s="14" t="str">
        <f t="shared" si="66"/>
        <v/>
      </c>
      <c r="B227" s="56" t="str">
        <f t="shared" ca="1" si="67"/>
        <v/>
      </c>
      <c r="C227" s="30" t="str">
        <f t="shared" si="68"/>
        <v/>
      </c>
      <c r="D227" s="10" t="str">
        <f t="shared" si="69"/>
        <v/>
      </c>
      <c r="E227" s="25" t="str">
        <f t="shared" si="82"/>
        <v/>
      </c>
      <c r="F227" s="31" t="str">
        <f t="shared" si="83"/>
        <v/>
      </c>
      <c r="G227" s="31" t="str">
        <f t="shared" si="84"/>
        <v/>
      </c>
      <c r="H227" s="26" t="str">
        <f t="shared" si="85"/>
        <v/>
      </c>
      <c r="I227" s="25" t="str">
        <f t="shared" si="86"/>
        <v/>
      </c>
      <c r="K227" s="27" t="str">
        <f t="shared" si="87"/>
        <v/>
      </c>
      <c r="L227" s="28" t="str">
        <f t="shared" si="70"/>
        <v/>
      </c>
      <c r="M227" s="29" t="str">
        <f t="shared" si="71"/>
        <v/>
      </c>
      <c r="N227" s="28" t="str">
        <f t="shared" si="72"/>
        <v/>
      </c>
      <c r="O227" s="29" t="str">
        <f t="shared" si="73"/>
        <v/>
      </c>
      <c r="P227" s="28" t="str">
        <f t="shared" si="74"/>
        <v/>
      </c>
      <c r="Q227" s="29" t="str">
        <f t="shared" si="75"/>
        <v/>
      </c>
      <c r="R227" s="28" t="str">
        <f t="shared" si="76"/>
        <v/>
      </c>
      <c r="S227" s="29" t="str">
        <f t="shared" si="77"/>
        <v/>
      </c>
      <c r="T227" s="28" t="str">
        <f t="shared" si="78"/>
        <v/>
      </c>
      <c r="U227" s="29" t="str">
        <f t="shared" si="79"/>
        <v/>
      </c>
      <c r="V227" s="28" t="str">
        <f t="shared" si="80"/>
        <v/>
      </c>
      <c r="W227" s="29" t="str">
        <f t="shared" si="81"/>
        <v/>
      </c>
    </row>
    <row r="228" spans="1:23" x14ac:dyDescent="0.25">
      <c r="A228" s="14" t="str">
        <f t="shared" si="66"/>
        <v/>
      </c>
      <c r="B228" s="56" t="str">
        <f t="shared" ca="1" si="67"/>
        <v/>
      </c>
      <c r="C228" s="30" t="str">
        <f t="shared" si="68"/>
        <v/>
      </c>
      <c r="D228" s="10" t="str">
        <f t="shared" si="69"/>
        <v/>
      </c>
      <c r="E228" s="25" t="str">
        <f t="shared" si="82"/>
        <v/>
      </c>
      <c r="F228" s="31" t="str">
        <f t="shared" si="83"/>
        <v/>
      </c>
      <c r="G228" s="31" t="str">
        <f t="shared" si="84"/>
        <v/>
      </c>
      <c r="H228" s="26" t="str">
        <f t="shared" si="85"/>
        <v/>
      </c>
      <c r="I228" s="25" t="str">
        <f t="shared" si="86"/>
        <v/>
      </c>
      <c r="K228" s="27" t="str">
        <f t="shared" si="87"/>
        <v/>
      </c>
      <c r="L228" s="28" t="str">
        <f t="shared" si="70"/>
        <v/>
      </c>
      <c r="M228" s="29" t="str">
        <f t="shared" si="71"/>
        <v/>
      </c>
      <c r="N228" s="28" t="str">
        <f t="shared" si="72"/>
        <v/>
      </c>
      <c r="O228" s="29" t="str">
        <f t="shared" si="73"/>
        <v/>
      </c>
      <c r="P228" s="28" t="str">
        <f t="shared" si="74"/>
        <v/>
      </c>
      <c r="Q228" s="29" t="str">
        <f t="shared" si="75"/>
        <v/>
      </c>
      <c r="R228" s="28" t="str">
        <f t="shared" si="76"/>
        <v/>
      </c>
      <c r="S228" s="29" t="str">
        <f t="shared" si="77"/>
        <v/>
      </c>
      <c r="T228" s="28" t="str">
        <f t="shared" si="78"/>
        <v/>
      </c>
      <c r="U228" s="29" t="str">
        <f t="shared" si="79"/>
        <v/>
      </c>
      <c r="V228" s="28" t="str">
        <f t="shared" si="80"/>
        <v/>
      </c>
      <c r="W228" s="29" t="str">
        <f t="shared" si="81"/>
        <v/>
      </c>
    </row>
    <row r="229" spans="1:23" x14ac:dyDescent="0.25">
      <c r="A229" s="14" t="str">
        <f t="shared" si="66"/>
        <v/>
      </c>
      <c r="B229" s="56" t="str">
        <f t="shared" ca="1" si="67"/>
        <v/>
      </c>
      <c r="C229" s="30" t="str">
        <f t="shared" si="68"/>
        <v/>
      </c>
      <c r="D229" s="10" t="str">
        <f t="shared" si="69"/>
        <v/>
      </c>
      <c r="E229" s="25" t="str">
        <f t="shared" si="82"/>
        <v/>
      </c>
      <c r="F229" s="31" t="str">
        <f t="shared" si="83"/>
        <v/>
      </c>
      <c r="G229" s="31" t="str">
        <f t="shared" si="84"/>
        <v/>
      </c>
      <c r="H229" s="26" t="str">
        <f t="shared" si="85"/>
        <v/>
      </c>
      <c r="I229" s="25" t="str">
        <f t="shared" si="86"/>
        <v/>
      </c>
      <c r="K229" s="27" t="str">
        <f t="shared" si="87"/>
        <v/>
      </c>
      <c r="L229" s="28" t="str">
        <f t="shared" si="70"/>
        <v/>
      </c>
      <c r="M229" s="29" t="str">
        <f t="shared" si="71"/>
        <v/>
      </c>
      <c r="N229" s="28" t="str">
        <f t="shared" si="72"/>
        <v/>
      </c>
      <c r="O229" s="29" t="str">
        <f t="shared" si="73"/>
        <v/>
      </c>
      <c r="P229" s="28" t="str">
        <f t="shared" si="74"/>
        <v/>
      </c>
      <c r="Q229" s="29" t="str">
        <f t="shared" si="75"/>
        <v/>
      </c>
      <c r="R229" s="28" t="str">
        <f t="shared" si="76"/>
        <v/>
      </c>
      <c r="S229" s="29" t="str">
        <f t="shared" si="77"/>
        <v/>
      </c>
      <c r="T229" s="28" t="str">
        <f t="shared" si="78"/>
        <v/>
      </c>
      <c r="U229" s="29" t="str">
        <f t="shared" si="79"/>
        <v/>
      </c>
      <c r="V229" s="28" t="str">
        <f t="shared" si="80"/>
        <v/>
      </c>
      <c r="W229" s="29" t="str">
        <f t="shared" si="81"/>
        <v/>
      </c>
    </row>
    <row r="230" spans="1:23" x14ac:dyDescent="0.25">
      <c r="A230" s="14" t="str">
        <f t="shared" si="66"/>
        <v/>
      </c>
      <c r="B230" s="56" t="str">
        <f t="shared" ca="1" si="67"/>
        <v/>
      </c>
      <c r="C230" s="30" t="str">
        <f t="shared" si="68"/>
        <v/>
      </c>
      <c r="D230" s="10" t="str">
        <f t="shared" si="69"/>
        <v/>
      </c>
      <c r="E230" s="25" t="str">
        <f t="shared" si="82"/>
        <v/>
      </c>
      <c r="F230" s="31" t="str">
        <f t="shared" si="83"/>
        <v/>
      </c>
      <c r="G230" s="31" t="str">
        <f t="shared" si="84"/>
        <v/>
      </c>
      <c r="H230" s="26" t="str">
        <f t="shared" si="85"/>
        <v/>
      </c>
      <c r="I230" s="25" t="str">
        <f t="shared" si="86"/>
        <v/>
      </c>
      <c r="K230" s="27" t="str">
        <f t="shared" si="87"/>
        <v/>
      </c>
      <c r="L230" s="28" t="str">
        <f t="shared" si="70"/>
        <v/>
      </c>
      <c r="M230" s="29" t="str">
        <f t="shared" si="71"/>
        <v/>
      </c>
      <c r="N230" s="28" t="str">
        <f t="shared" si="72"/>
        <v/>
      </c>
      <c r="O230" s="29" t="str">
        <f t="shared" si="73"/>
        <v/>
      </c>
      <c r="P230" s="28" t="str">
        <f t="shared" si="74"/>
        <v/>
      </c>
      <c r="Q230" s="29" t="str">
        <f t="shared" si="75"/>
        <v/>
      </c>
      <c r="R230" s="28" t="str">
        <f t="shared" si="76"/>
        <v/>
      </c>
      <c r="S230" s="29" t="str">
        <f t="shared" si="77"/>
        <v/>
      </c>
      <c r="T230" s="28" t="str">
        <f t="shared" si="78"/>
        <v/>
      </c>
      <c r="U230" s="29" t="str">
        <f t="shared" si="79"/>
        <v/>
      </c>
      <c r="V230" s="28" t="str">
        <f t="shared" si="80"/>
        <v/>
      </c>
      <c r="W230" s="29" t="str">
        <f t="shared" si="81"/>
        <v/>
      </c>
    </row>
    <row r="231" spans="1:23" x14ac:dyDescent="0.25">
      <c r="A231" s="14" t="str">
        <f t="shared" si="66"/>
        <v/>
      </c>
      <c r="B231" s="56" t="str">
        <f t="shared" ca="1" si="67"/>
        <v/>
      </c>
      <c r="C231" s="30" t="str">
        <f t="shared" si="68"/>
        <v/>
      </c>
      <c r="D231" s="10" t="str">
        <f t="shared" si="69"/>
        <v/>
      </c>
      <c r="E231" s="25" t="str">
        <f t="shared" si="82"/>
        <v/>
      </c>
      <c r="F231" s="31" t="str">
        <f t="shared" si="83"/>
        <v/>
      </c>
      <c r="G231" s="31" t="str">
        <f t="shared" si="84"/>
        <v/>
      </c>
      <c r="H231" s="26" t="str">
        <f t="shared" si="85"/>
        <v/>
      </c>
      <c r="I231" s="25" t="str">
        <f t="shared" si="86"/>
        <v/>
      </c>
      <c r="K231" s="27" t="str">
        <f t="shared" si="87"/>
        <v/>
      </c>
      <c r="L231" s="28" t="str">
        <f t="shared" si="70"/>
        <v/>
      </c>
      <c r="M231" s="29" t="str">
        <f t="shared" si="71"/>
        <v/>
      </c>
      <c r="N231" s="28" t="str">
        <f t="shared" si="72"/>
        <v/>
      </c>
      <c r="O231" s="29" t="str">
        <f t="shared" si="73"/>
        <v/>
      </c>
      <c r="P231" s="28" t="str">
        <f t="shared" si="74"/>
        <v/>
      </c>
      <c r="Q231" s="29" t="str">
        <f t="shared" si="75"/>
        <v/>
      </c>
      <c r="R231" s="28" t="str">
        <f t="shared" si="76"/>
        <v/>
      </c>
      <c r="S231" s="29" t="str">
        <f t="shared" si="77"/>
        <v/>
      </c>
      <c r="T231" s="28" t="str">
        <f t="shared" si="78"/>
        <v/>
      </c>
      <c r="U231" s="29" t="str">
        <f t="shared" si="79"/>
        <v/>
      </c>
      <c r="V231" s="28" t="str">
        <f t="shared" si="80"/>
        <v/>
      </c>
      <c r="W231" s="29" t="str">
        <f t="shared" si="81"/>
        <v/>
      </c>
    </row>
    <row r="232" spans="1:23" x14ac:dyDescent="0.25">
      <c r="A232" s="14" t="str">
        <f t="shared" si="66"/>
        <v/>
      </c>
      <c r="B232" s="56" t="str">
        <f t="shared" ca="1" si="67"/>
        <v/>
      </c>
      <c r="C232" s="30" t="str">
        <f t="shared" si="68"/>
        <v/>
      </c>
      <c r="D232" s="10" t="str">
        <f t="shared" si="69"/>
        <v/>
      </c>
      <c r="E232" s="25" t="str">
        <f t="shared" si="82"/>
        <v/>
      </c>
      <c r="F232" s="31" t="str">
        <f t="shared" si="83"/>
        <v/>
      </c>
      <c r="G232" s="31" t="str">
        <f t="shared" si="84"/>
        <v/>
      </c>
      <c r="H232" s="26" t="str">
        <f t="shared" si="85"/>
        <v/>
      </c>
      <c r="I232" s="25" t="str">
        <f t="shared" si="86"/>
        <v/>
      </c>
      <c r="K232" s="27" t="str">
        <f t="shared" si="87"/>
        <v/>
      </c>
      <c r="L232" s="28" t="str">
        <f t="shared" si="70"/>
        <v/>
      </c>
      <c r="M232" s="29" t="str">
        <f t="shared" si="71"/>
        <v/>
      </c>
      <c r="N232" s="28" t="str">
        <f t="shared" si="72"/>
        <v/>
      </c>
      <c r="O232" s="29" t="str">
        <f t="shared" si="73"/>
        <v/>
      </c>
      <c r="P232" s="28" t="str">
        <f t="shared" si="74"/>
        <v/>
      </c>
      <c r="Q232" s="29" t="str">
        <f t="shared" si="75"/>
        <v/>
      </c>
      <c r="R232" s="28" t="str">
        <f t="shared" si="76"/>
        <v/>
      </c>
      <c r="S232" s="29" t="str">
        <f t="shared" si="77"/>
        <v/>
      </c>
      <c r="T232" s="28" t="str">
        <f t="shared" si="78"/>
        <v/>
      </c>
      <c r="U232" s="29" t="str">
        <f t="shared" si="79"/>
        <v/>
      </c>
      <c r="V232" s="28" t="str">
        <f t="shared" si="80"/>
        <v/>
      </c>
      <c r="W232" s="29" t="str">
        <f t="shared" si="81"/>
        <v/>
      </c>
    </row>
    <row r="233" spans="1:23" x14ac:dyDescent="0.25">
      <c r="A233" s="14" t="str">
        <f t="shared" si="66"/>
        <v/>
      </c>
      <c r="B233" s="56" t="str">
        <f t="shared" ca="1" si="67"/>
        <v/>
      </c>
      <c r="C233" s="30" t="str">
        <f t="shared" si="68"/>
        <v/>
      </c>
      <c r="D233" s="10" t="str">
        <f t="shared" si="69"/>
        <v/>
      </c>
      <c r="E233" s="25" t="str">
        <f t="shared" si="82"/>
        <v/>
      </c>
      <c r="F233" s="31" t="str">
        <f t="shared" si="83"/>
        <v/>
      </c>
      <c r="G233" s="31" t="str">
        <f t="shared" si="84"/>
        <v/>
      </c>
      <c r="H233" s="26" t="str">
        <f t="shared" si="85"/>
        <v/>
      </c>
      <c r="I233" s="25" t="str">
        <f t="shared" si="86"/>
        <v/>
      </c>
      <c r="K233" s="27" t="str">
        <f t="shared" si="87"/>
        <v/>
      </c>
      <c r="L233" s="28" t="str">
        <f t="shared" si="70"/>
        <v/>
      </c>
      <c r="M233" s="29" t="str">
        <f t="shared" si="71"/>
        <v/>
      </c>
      <c r="N233" s="28" t="str">
        <f t="shared" si="72"/>
        <v/>
      </c>
      <c r="O233" s="29" t="str">
        <f t="shared" si="73"/>
        <v/>
      </c>
      <c r="P233" s="28" t="str">
        <f t="shared" si="74"/>
        <v/>
      </c>
      <c r="Q233" s="29" t="str">
        <f t="shared" si="75"/>
        <v/>
      </c>
      <c r="R233" s="28" t="str">
        <f t="shared" si="76"/>
        <v/>
      </c>
      <c r="S233" s="29" t="str">
        <f t="shared" si="77"/>
        <v/>
      </c>
      <c r="T233" s="28" t="str">
        <f t="shared" si="78"/>
        <v/>
      </c>
      <c r="U233" s="29" t="str">
        <f t="shared" si="79"/>
        <v/>
      </c>
      <c r="V233" s="28" t="str">
        <f t="shared" si="80"/>
        <v/>
      </c>
      <c r="W233" s="29" t="str">
        <f t="shared" si="81"/>
        <v/>
      </c>
    </row>
    <row r="234" spans="1:23" x14ac:dyDescent="0.25">
      <c r="A234" s="14" t="str">
        <f t="shared" si="66"/>
        <v/>
      </c>
      <c r="B234" s="56" t="str">
        <f t="shared" ca="1" si="67"/>
        <v/>
      </c>
      <c r="C234" s="30" t="str">
        <f t="shared" si="68"/>
        <v/>
      </c>
      <c r="D234" s="10" t="str">
        <f t="shared" si="69"/>
        <v/>
      </c>
      <c r="E234" s="25" t="str">
        <f t="shared" si="82"/>
        <v/>
      </c>
      <c r="F234" s="31" t="str">
        <f t="shared" si="83"/>
        <v/>
      </c>
      <c r="G234" s="31" t="str">
        <f t="shared" si="84"/>
        <v/>
      </c>
      <c r="H234" s="26" t="str">
        <f t="shared" si="85"/>
        <v/>
      </c>
      <c r="I234" s="25" t="str">
        <f t="shared" si="86"/>
        <v/>
      </c>
      <c r="K234" s="27" t="str">
        <f t="shared" si="87"/>
        <v/>
      </c>
      <c r="L234" s="28" t="str">
        <f t="shared" si="70"/>
        <v/>
      </c>
      <c r="M234" s="29" t="str">
        <f t="shared" si="71"/>
        <v/>
      </c>
      <c r="N234" s="28" t="str">
        <f t="shared" si="72"/>
        <v/>
      </c>
      <c r="O234" s="29" t="str">
        <f t="shared" si="73"/>
        <v/>
      </c>
      <c r="P234" s="28" t="str">
        <f t="shared" si="74"/>
        <v/>
      </c>
      <c r="Q234" s="29" t="str">
        <f t="shared" si="75"/>
        <v/>
      </c>
      <c r="R234" s="28" t="str">
        <f t="shared" si="76"/>
        <v/>
      </c>
      <c r="S234" s="29" t="str">
        <f t="shared" si="77"/>
        <v/>
      </c>
      <c r="T234" s="28" t="str">
        <f t="shared" si="78"/>
        <v/>
      </c>
      <c r="U234" s="29" t="str">
        <f t="shared" si="79"/>
        <v/>
      </c>
      <c r="V234" s="28" t="str">
        <f t="shared" si="80"/>
        <v/>
      </c>
      <c r="W234" s="29" t="str">
        <f t="shared" si="81"/>
        <v/>
      </c>
    </row>
    <row r="235" spans="1:23" x14ac:dyDescent="0.25">
      <c r="A235" s="14" t="str">
        <f t="shared" si="66"/>
        <v/>
      </c>
      <c r="B235" s="56" t="str">
        <f t="shared" ca="1" si="67"/>
        <v/>
      </c>
      <c r="C235" s="30" t="str">
        <f t="shared" si="68"/>
        <v/>
      </c>
      <c r="D235" s="10" t="str">
        <f t="shared" si="69"/>
        <v/>
      </c>
      <c r="E235" s="25" t="str">
        <f t="shared" si="82"/>
        <v/>
      </c>
      <c r="F235" s="31" t="str">
        <f t="shared" si="83"/>
        <v/>
      </c>
      <c r="G235" s="31" t="str">
        <f t="shared" si="84"/>
        <v/>
      </c>
      <c r="H235" s="26" t="str">
        <f t="shared" si="85"/>
        <v/>
      </c>
      <c r="I235" s="25" t="str">
        <f t="shared" si="86"/>
        <v/>
      </c>
      <c r="K235" s="27" t="str">
        <f t="shared" si="87"/>
        <v/>
      </c>
      <c r="L235" s="28" t="str">
        <f t="shared" si="70"/>
        <v/>
      </c>
      <c r="M235" s="29" t="str">
        <f t="shared" si="71"/>
        <v/>
      </c>
      <c r="N235" s="28" t="str">
        <f t="shared" si="72"/>
        <v/>
      </c>
      <c r="O235" s="29" t="str">
        <f t="shared" si="73"/>
        <v/>
      </c>
      <c r="P235" s="28" t="str">
        <f t="shared" si="74"/>
        <v/>
      </c>
      <c r="Q235" s="29" t="str">
        <f t="shared" si="75"/>
        <v/>
      </c>
      <c r="R235" s="28" t="str">
        <f t="shared" si="76"/>
        <v/>
      </c>
      <c r="S235" s="29" t="str">
        <f t="shared" si="77"/>
        <v/>
      </c>
      <c r="T235" s="28" t="str">
        <f t="shared" si="78"/>
        <v/>
      </c>
      <c r="U235" s="29" t="str">
        <f t="shared" si="79"/>
        <v/>
      </c>
      <c r="V235" s="28" t="str">
        <f t="shared" si="80"/>
        <v/>
      </c>
      <c r="W235" s="29" t="str">
        <f t="shared" si="81"/>
        <v/>
      </c>
    </row>
    <row r="236" spans="1:23" x14ac:dyDescent="0.25">
      <c r="A236" s="14" t="str">
        <f t="shared" si="66"/>
        <v/>
      </c>
      <c r="B236" s="56" t="str">
        <f t="shared" ca="1" si="67"/>
        <v/>
      </c>
      <c r="C236" s="30" t="str">
        <f t="shared" si="68"/>
        <v/>
      </c>
      <c r="D236" s="10" t="str">
        <f t="shared" si="69"/>
        <v/>
      </c>
      <c r="E236" s="25" t="str">
        <f t="shared" si="82"/>
        <v/>
      </c>
      <c r="F236" s="31" t="str">
        <f t="shared" si="83"/>
        <v/>
      </c>
      <c r="G236" s="31" t="str">
        <f t="shared" si="84"/>
        <v/>
      </c>
      <c r="H236" s="26" t="str">
        <f t="shared" si="85"/>
        <v/>
      </c>
      <c r="I236" s="25" t="str">
        <f t="shared" si="86"/>
        <v/>
      </c>
      <c r="K236" s="27" t="str">
        <f t="shared" si="87"/>
        <v/>
      </c>
      <c r="L236" s="28" t="str">
        <f t="shared" si="70"/>
        <v/>
      </c>
      <c r="M236" s="29" t="str">
        <f t="shared" si="71"/>
        <v/>
      </c>
      <c r="N236" s="28" t="str">
        <f t="shared" si="72"/>
        <v/>
      </c>
      <c r="O236" s="29" t="str">
        <f t="shared" si="73"/>
        <v/>
      </c>
      <c r="P236" s="28" t="str">
        <f t="shared" si="74"/>
        <v/>
      </c>
      <c r="Q236" s="29" t="str">
        <f t="shared" si="75"/>
        <v/>
      </c>
      <c r="R236" s="28" t="str">
        <f t="shared" si="76"/>
        <v/>
      </c>
      <c r="S236" s="29" t="str">
        <f t="shared" si="77"/>
        <v/>
      </c>
      <c r="T236" s="28" t="str">
        <f t="shared" si="78"/>
        <v/>
      </c>
      <c r="U236" s="29" t="str">
        <f t="shared" si="79"/>
        <v/>
      </c>
      <c r="V236" s="28" t="str">
        <f t="shared" si="80"/>
        <v/>
      </c>
      <c r="W236" s="29" t="str">
        <f t="shared" si="81"/>
        <v/>
      </c>
    </row>
    <row r="237" spans="1:23" x14ac:dyDescent="0.25">
      <c r="A237" s="14" t="str">
        <f t="shared" si="66"/>
        <v/>
      </c>
      <c r="B237" s="56" t="str">
        <f t="shared" ca="1" si="67"/>
        <v/>
      </c>
      <c r="C237" s="30" t="str">
        <f t="shared" si="68"/>
        <v/>
      </c>
      <c r="D237" s="10" t="str">
        <f t="shared" si="69"/>
        <v/>
      </c>
      <c r="E237" s="25" t="str">
        <f t="shared" si="82"/>
        <v/>
      </c>
      <c r="F237" s="31" t="str">
        <f t="shared" si="83"/>
        <v/>
      </c>
      <c r="G237" s="31" t="str">
        <f t="shared" si="84"/>
        <v/>
      </c>
      <c r="H237" s="26" t="str">
        <f t="shared" si="85"/>
        <v/>
      </c>
      <c r="I237" s="25" t="str">
        <f t="shared" si="86"/>
        <v/>
      </c>
      <c r="K237" s="27" t="str">
        <f t="shared" si="87"/>
        <v/>
      </c>
      <c r="L237" s="28" t="str">
        <f t="shared" si="70"/>
        <v/>
      </c>
      <c r="M237" s="29" t="str">
        <f t="shared" si="71"/>
        <v/>
      </c>
      <c r="N237" s="28" t="str">
        <f t="shared" si="72"/>
        <v/>
      </c>
      <c r="O237" s="29" t="str">
        <f t="shared" si="73"/>
        <v/>
      </c>
      <c r="P237" s="28" t="str">
        <f t="shared" si="74"/>
        <v/>
      </c>
      <c r="Q237" s="29" t="str">
        <f t="shared" si="75"/>
        <v/>
      </c>
      <c r="R237" s="28" t="str">
        <f t="shared" si="76"/>
        <v/>
      </c>
      <c r="S237" s="29" t="str">
        <f t="shared" si="77"/>
        <v/>
      </c>
      <c r="T237" s="28" t="str">
        <f t="shared" si="78"/>
        <v/>
      </c>
      <c r="U237" s="29" t="str">
        <f t="shared" si="79"/>
        <v/>
      </c>
      <c r="V237" s="28" t="str">
        <f t="shared" si="80"/>
        <v/>
      </c>
      <c r="W237" s="29" t="str">
        <f t="shared" si="81"/>
        <v/>
      </c>
    </row>
    <row r="238" spans="1:23" x14ac:dyDescent="0.25">
      <c r="A238" s="14" t="str">
        <f t="shared" si="66"/>
        <v/>
      </c>
      <c r="B238" s="56" t="str">
        <f t="shared" ca="1" si="67"/>
        <v/>
      </c>
      <c r="C238" s="30" t="str">
        <f t="shared" si="68"/>
        <v/>
      </c>
      <c r="D238" s="10" t="str">
        <f t="shared" si="69"/>
        <v/>
      </c>
      <c r="E238" s="25" t="str">
        <f t="shared" si="82"/>
        <v/>
      </c>
      <c r="F238" s="31" t="str">
        <f t="shared" si="83"/>
        <v/>
      </c>
      <c r="G238" s="31" t="str">
        <f t="shared" si="84"/>
        <v/>
      </c>
      <c r="H238" s="26" t="str">
        <f t="shared" si="85"/>
        <v/>
      </c>
      <c r="I238" s="25" t="str">
        <f t="shared" si="86"/>
        <v/>
      </c>
      <c r="K238" s="27" t="str">
        <f t="shared" si="87"/>
        <v/>
      </c>
      <c r="L238" s="28" t="str">
        <f t="shared" si="70"/>
        <v/>
      </c>
      <c r="M238" s="29" t="str">
        <f t="shared" si="71"/>
        <v/>
      </c>
      <c r="N238" s="28" t="str">
        <f t="shared" si="72"/>
        <v/>
      </c>
      <c r="O238" s="29" t="str">
        <f t="shared" si="73"/>
        <v/>
      </c>
      <c r="P238" s="28" t="str">
        <f t="shared" si="74"/>
        <v/>
      </c>
      <c r="Q238" s="29" t="str">
        <f t="shared" si="75"/>
        <v/>
      </c>
      <c r="R238" s="28" t="str">
        <f t="shared" si="76"/>
        <v/>
      </c>
      <c r="S238" s="29" t="str">
        <f t="shared" si="77"/>
        <v/>
      </c>
      <c r="T238" s="28" t="str">
        <f t="shared" si="78"/>
        <v/>
      </c>
      <c r="U238" s="29" t="str">
        <f t="shared" si="79"/>
        <v/>
      </c>
      <c r="V238" s="28" t="str">
        <f t="shared" si="80"/>
        <v/>
      </c>
      <c r="W238" s="29" t="str">
        <f t="shared" si="81"/>
        <v/>
      </c>
    </row>
    <row r="239" spans="1:23" x14ac:dyDescent="0.25">
      <c r="A239" s="14" t="str">
        <f t="shared" si="66"/>
        <v/>
      </c>
      <c r="B239" s="56" t="str">
        <f t="shared" ca="1" si="67"/>
        <v/>
      </c>
      <c r="C239" s="30" t="str">
        <f t="shared" si="68"/>
        <v/>
      </c>
      <c r="D239" s="10" t="str">
        <f t="shared" si="69"/>
        <v/>
      </c>
      <c r="E239" s="25" t="str">
        <f t="shared" si="82"/>
        <v/>
      </c>
      <c r="F239" s="31" t="str">
        <f t="shared" si="83"/>
        <v/>
      </c>
      <c r="G239" s="31" t="str">
        <f t="shared" si="84"/>
        <v/>
      </c>
      <c r="H239" s="26" t="str">
        <f t="shared" si="85"/>
        <v/>
      </c>
      <c r="I239" s="25" t="str">
        <f t="shared" si="86"/>
        <v/>
      </c>
      <c r="K239" s="27" t="str">
        <f t="shared" si="87"/>
        <v/>
      </c>
      <c r="L239" s="28" t="str">
        <f t="shared" si="70"/>
        <v/>
      </c>
      <c r="M239" s="29" t="str">
        <f t="shared" si="71"/>
        <v/>
      </c>
      <c r="N239" s="28" t="str">
        <f t="shared" si="72"/>
        <v/>
      </c>
      <c r="O239" s="29" t="str">
        <f t="shared" si="73"/>
        <v/>
      </c>
      <c r="P239" s="28" t="str">
        <f t="shared" si="74"/>
        <v/>
      </c>
      <c r="Q239" s="29" t="str">
        <f t="shared" si="75"/>
        <v/>
      </c>
      <c r="R239" s="28" t="str">
        <f t="shared" si="76"/>
        <v/>
      </c>
      <c r="S239" s="29" t="str">
        <f t="shared" si="77"/>
        <v/>
      </c>
      <c r="T239" s="28" t="str">
        <f t="shared" si="78"/>
        <v/>
      </c>
      <c r="U239" s="29" t="str">
        <f t="shared" si="79"/>
        <v/>
      </c>
      <c r="V239" s="28" t="str">
        <f t="shared" si="80"/>
        <v/>
      </c>
      <c r="W239" s="29" t="str">
        <f t="shared" si="81"/>
        <v/>
      </c>
    </row>
    <row r="240" spans="1:23" x14ac:dyDescent="0.25">
      <c r="A240" s="14" t="str">
        <f t="shared" si="66"/>
        <v/>
      </c>
      <c r="B240" s="56" t="str">
        <f t="shared" ca="1" si="67"/>
        <v/>
      </c>
      <c r="C240" s="30" t="str">
        <f t="shared" si="68"/>
        <v/>
      </c>
      <c r="D240" s="10" t="str">
        <f t="shared" si="69"/>
        <v/>
      </c>
      <c r="E240" s="25" t="str">
        <f t="shared" si="82"/>
        <v/>
      </c>
      <c r="F240" s="31" t="str">
        <f t="shared" si="83"/>
        <v/>
      </c>
      <c r="G240" s="31" t="str">
        <f t="shared" si="84"/>
        <v/>
      </c>
      <c r="H240" s="26" t="str">
        <f t="shared" si="85"/>
        <v/>
      </c>
      <c r="I240" s="25" t="str">
        <f t="shared" si="86"/>
        <v/>
      </c>
      <c r="K240" s="27" t="str">
        <f t="shared" si="87"/>
        <v/>
      </c>
      <c r="L240" s="28" t="str">
        <f t="shared" si="70"/>
        <v/>
      </c>
      <c r="M240" s="29" t="str">
        <f t="shared" si="71"/>
        <v/>
      </c>
      <c r="N240" s="28" t="str">
        <f t="shared" si="72"/>
        <v/>
      </c>
      <c r="O240" s="29" t="str">
        <f t="shared" si="73"/>
        <v/>
      </c>
      <c r="P240" s="28" t="str">
        <f t="shared" si="74"/>
        <v/>
      </c>
      <c r="Q240" s="29" t="str">
        <f t="shared" si="75"/>
        <v/>
      </c>
      <c r="R240" s="28" t="str">
        <f t="shared" si="76"/>
        <v/>
      </c>
      <c r="S240" s="29" t="str">
        <f t="shared" si="77"/>
        <v/>
      </c>
      <c r="T240" s="28" t="str">
        <f t="shared" si="78"/>
        <v/>
      </c>
      <c r="U240" s="29" t="str">
        <f t="shared" si="79"/>
        <v/>
      </c>
      <c r="V240" s="28" t="str">
        <f t="shared" si="80"/>
        <v/>
      </c>
      <c r="W240" s="29" t="str">
        <f t="shared" si="81"/>
        <v/>
      </c>
    </row>
    <row r="241" spans="1:23" x14ac:dyDescent="0.25">
      <c r="A241" s="14" t="str">
        <f t="shared" si="66"/>
        <v/>
      </c>
      <c r="B241" s="56" t="str">
        <f t="shared" ca="1" si="67"/>
        <v/>
      </c>
      <c r="C241" s="30" t="str">
        <f t="shared" si="68"/>
        <v/>
      </c>
      <c r="D241" s="10" t="str">
        <f t="shared" si="69"/>
        <v/>
      </c>
      <c r="E241" s="25" t="str">
        <f t="shared" si="82"/>
        <v/>
      </c>
      <c r="F241" s="31" t="str">
        <f t="shared" si="83"/>
        <v/>
      </c>
      <c r="G241" s="31" t="str">
        <f t="shared" si="84"/>
        <v/>
      </c>
      <c r="H241" s="26" t="str">
        <f t="shared" si="85"/>
        <v/>
      </c>
      <c r="I241" s="25" t="str">
        <f t="shared" si="86"/>
        <v/>
      </c>
      <c r="K241" s="27" t="str">
        <f t="shared" si="87"/>
        <v/>
      </c>
      <c r="L241" s="28" t="str">
        <f t="shared" si="70"/>
        <v/>
      </c>
      <c r="M241" s="29" t="str">
        <f t="shared" si="71"/>
        <v/>
      </c>
      <c r="N241" s="28" t="str">
        <f t="shared" si="72"/>
        <v/>
      </c>
      <c r="O241" s="29" t="str">
        <f t="shared" si="73"/>
        <v/>
      </c>
      <c r="P241" s="28" t="str">
        <f t="shared" si="74"/>
        <v/>
      </c>
      <c r="Q241" s="29" t="str">
        <f t="shared" si="75"/>
        <v/>
      </c>
      <c r="R241" s="28" t="str">
        <f t="shared" si="76"/>
        <v/>
      </c>
      <c r="S241" s="29" t="str">
        <f t="shared" si="77"/>
        <v/>
      </c>
      <c r="T241" s="28" t="str">
        <f t="shared" si="78"/>
        <v/>
      </c>
      <c r="U241" s="29" t="str">
        <f t="shared" si="79"/>
        <v/>
      </c>
      <c r="V241" s="28" t="str">
        <f t="shared" si="80"/>
        <v/>
      </c>
      <c r="W241" s="29" t="str">
        <f t="shared" si="81"/>
        <v/>
      </c>
    </row>
    <row r="242" spans="1:23" x14ac:dyDescent="0.25">
      <c r="A242" s="14" t="str">
        <f t="shared" si="66"/>
        <v/>
      </c>
      <c r="B242" s="56" t="str">
        <f t="shared" ca="1" si="67"/>
        <v/>
      </c>
      <c r="C242" s="30" t="str">
        <f t="shared" si="68"/>
        <v/>
      </c>
      <c r="D242" s="10" t="str">
        <f t="shared" si="69"/>
        <v/>
      </c>
      <c r="E242" s="25" t="str">
        <f t="shared" si="82"/>
        <v/>
      </c>
      <c r="F242" s="31" t="str">
        <f t="shared" si="83"/>
        <v/>
      </c>
      <c r="G242" s="31" t="str">
        <f t="shared" si="84"/>
        <v/>
      </c>
      <c r="H242" s="26" t="str">
        <f t="shared" si="85"/>
        <v/>
      </c>
      <c r="I242" s="25" t="str">
        <f t="shared" si="86"/>
        <v/>
      </c>
      <c r="K242" s="27" t="str">
        <f t="shared" si="87"/>
        <v/>
      </c>
      <c r="L242" s="28" t="str">
        <f t="shared" si="70"/>
        <v/>
      </c>
      <c r="M242" s="29" t="str">
        <f t="shared" si="71"/>
        <v/>
      </c>
      <c r="N242" s="28" t="str">
        <f t="shared" si="72"/>
        <v/>
      </c>
      <c r="O242" s="29" t="str">
        <f t="shared" si="73"/>
        <v/>
      </c>
      <c r="P242" s="28" t="str">
        <f t="shared" si="74"/>
        <v/>
      </c>
      <c r="Q242" s="29" t="str">
        <f t="shared" si="75"/>
        <v/>
      </c>
      <c r="R242" s="28" t="str">
        <f t="shared" si="76"/>
        <v/>
      </c>
      <c r="S242" s="29" t="str">
        <f t="shared" si="77"/>
        <v/>
      </c>
      <c r="T242" s="28" t="str">
        <f t="shared" si="78"/>
        <v/>
      </c>
      <c r="U242" s="29" t="str">
        <f t="shared" si="79"/>
        <v/>
      </c>
      <c r="V242" s="28" t="str">
        <f t="shared" si="80"/>
        <v/>
      </c>
      <c r="W242" s="29" t="str">
        <f t="shared" si="81"/>
        <v/>
      </c>
    </row>
    <row r="243" spans="1:23" x14ac:dyDescent="0.25">
      <c r="A243" s="14" t="str">
        <f t="shared" si="66"/>
        <v/>
      </c>
      <c r="B243" s="56" t="str">
        <f t="shared" ca="1" si="67"/>
        <v/>
      </c>
      <c r="C243" s="30" t="str">
        <f t="shared" si="68"/>
        <v/>
      </c>
      <c r="D243" s="10" t="str">
        <f t="shared" si="69"/>
        <v/>
      </c>
      <c r="E243" s="25" t="str">
        <f t="shared" si="82"/>
        <v/>
      </c>
      <c r="F243" s="31" t="str">
        <f t="shared" si="83"/>
        <v/>
      </c>
      <c r="G243" s="31" t="str">
        <f t="shared" si="84"/>
        <v/>
      </c>
      <c r="H243" s="26" t="str">
        <f t="shared" si="85"/>
        <v/>
      </c>
      <c r="I243" s="25" t="str">
        <f t="shared" si="86"/>
        <v/>
      </c>
      <c r="K243" s="27" t="str">
        <f t="shared" si="87"/>
        <v/>
      </c>
      <c r="L243" s="28" t="str">
        <f t="shared" si="70"/>
        <v/>
      </c>
      <c r="M243" s="29" t="str">
        <f t="shared" si="71"/>
        <v/>
      </c>
      <c r="N243" s="28" t="str">
        <f t="shared" si="72"/>
        <v/>
      </c>
      <c r="O243" s="29" t="str">
        <f t="shared" si="73"/>
        <v/>
      </c>
      <c r="P243" s="28" t="str">
        <f t="shared" si="74"/>
        <v/>
      </c>
      <c r="Q243" s="29" t="str">
        <f t="shared" si="75"/>
        <v/>
      </c>
      <c r="R243" s="28" t="str">
        <f t="shared" si="76"/>
        <v/>
      </c>
      <c r="S243" s="29" t="str">
        <f t="shared" si="77"/>
        <v/>
      </c>
      <c r="T243" s="28" t="str">
        <f t="shared" si="78"/>
        <v/>
      </c>
      <c r="U243" s="29" t="str">
        <f t="shared" si="79"/>
        <v/>
      </c>
      <c r="V243" s="28" t="str">
        <f t="shared" si="80"/>
        <v/>
      </c>
      <c r="W243" s="29" t="str">
        <f t="shared" si="81"/>
        <v/>
      </c>
    </row>
    <row r="244" spans="1:23" x14ac:dyDescent="0.25">
      <c r="A244" s="14" t="str">
        <f t="shared" si="66"/>
        <v/>
      </c>
      <c r="B244" s="56" t="str">
        <f t="shared" ca="1" si="67"/>
        <v/>
      </c>
      <c r="C244" s="30" t="str">
        <f t="shared" si="68"/>
        <v/>
      </c>
      <c r="D244" s="10" t="str">
        <f t="shared" si="69"/>
        <v/>
      </c>
      <c r="E244" s="25" t="str">
        <f t="shared" si="82"/>
        <v/>
      </c>
      <c r="F244" s="31" t="str">
        <f t="shared" si="83"/>
        <v/>
      </c>
      <c r="G244" s="31" t="str">
        <f t="shared" si="84"/>
        <v/>
      </c>
      <c r="H244" s="26" t="str">
        <f t="shared" si="85"/>
        <v/>
      </c>
      <c r="I244" s="25" t="str">
        <f t="shared" si="86"/>
        <v/>
      </c>
      <c r="K244" s="27" t="str">
        <f t="shared" si="87"/>
        <v/>
      </c>
      <c r="L244" s="28" t="str">
        <f t="shared" si="70"/>
        <v/>
      </c>
      <c r="M244" s="29" t="str">
        <f t="shared" si="71"/>
        <v/>
      </c>
      <c r="N244" s="28" t="str">
        <f t="shared" si="72"/>
        <v/>
      </c>
      <c r="O244" s="29" t="str">
        <f t="shared" si="73"/>
        <v/>
      </c>
      <c r="P244" s="28" t="str">
        <f t="shared" si="74"/>
        <v/>
      </c>
      <c r="Q244" s="29" t="str">
        <f t="shared" si="75"/>
        <v/>
      </c>
      <c r="R244" s="28" t="str">
        <f t="shared" si="76"/>
        <v/>
      </c>
      <c r="S244" s="29" t="str">
        <f t="shared" si="77"/>
        <v/>
      </c>
      <c r="T244" s="28" t="str">
        <f t="shared" si="78"/>
        <v/>
      </c>
      <c r="U244" s="29" t="str">
        <f t="shared" si="79"/>
        <v/>
      </c>
      <c r="V244" s="28" t="str">
        <f t="shared" si="80"/>
        <v/>
      </c>
      <c r="W244" s="29" t="str">
        <f t="shared" si="81"/>
        <v/>
      </c>
    </row>
    <row r="245" spans="1:23" x14ac:dyDescent="0.25">
      <c r="A245" s="14" t="str">
        <f t="shared" si="66"/>
        <v/>
      </c>
      <c r="B245" s="56" t="str">
        <f t="shared" ca="1" si="67"/>
        <v/>
      </c>
      <c r="C245" s="30" t="str">
        <f t="shared" si="68"/>
        <v/>
      </c>
      <c r="D245" s="10" t="str">
        <f t="shared" si="69"/>
        <v/>
      </c>
      <c r="E245" s="25" t="str">
        <f t="shared" si="82"/>
        <v/>
      </c>
      <c r="F245" s="31" t="str">
        <f t="shared" si="83"/>
        <v/>
      </c>
      <c r="G245" s="31" t="str">
        <f t="shared" si="84"/>
        <v/>
      </c>
      <c r="H245" s="26" t="str">
        <f t="shared" si="85"/>
        <v/>
      </c>
      <c r="I245" s="25" t="str">
        <f t="shared" si="86"/>
        <v/>
      </c>
      <c r="K245" s="27" t="str">
        <f t="shared" si="87"/>
        <v/>
      </c>
      <c r="L245" s="28" t="str">
        <f t="shared" si="70"/>
        <v/>
      </c>
      <c r="M245" s="29" t="str">
        <f t="shared" si="71"/>
        <v/>
      </c>
      <c r="N245" s="28" t="str">
        <f t="shared" si="72"/>
        <v/>
      </c>
      <c r="O245" s="29" t="str">
        <f t="shared" si="73"/>
        <v/>
      </c>
      <c r="P245" s="28" t="str">
        <f t="shared" si="74"/>
        <v/>
      </c>
      <c r="Q245" s="29" t="str">
        <f t="shared" si="75"/>
        <v/>
      </c>
      <c r="R245" s="28" t="str">
        <f t="shared" si="76"/>
        <v/>
      </c>
      <c r="S245" s="29" t="str">
        <f t="shared" si="77"/>
        <v/>
      </c>
      <c r="T245" s="28" t="str">
        <f t="shared" si="78"/>
        <v/>
      </c>
      <c r="U245" s="29" t="str">
        <f t="shared" si="79"/>
        <v/>
      </c>
      <c r="V245" s="28" t="str">
        <f t="shared" si="80"/>
        <v/>
      </c>
      <c r="W245" s="29" t="str">
        <f t="shared" si="81"/>
        <v/>
      </c>
    </row>
    <row r="246" spans="1:23" x14ac:dyDescent="0.25">
      <c r="A246" s="14" t="str">
        <f t="shared" si="66"/>
        <v/>
      </c>
      <c r="B246" s="56" t="str">
        <f t="shared" ca="1" si="67"/>
        <v/>
      </c>
      <c r="C246" s="30" t="str">
        <f t="shared" si="68"/>
        <v/>
      </c>
      <c r="D246" s="10" t="str">
        <f t="shared" si="69"/>
        <v/>
      </c>
      <c r="E246" s="25" t="str">
        <f t="shared" si="82"/>
        <v/>
      </c>
      <c r="F246" s="31" t="str">
        <f t="shared" si="83"/>
        <v/>
      </c>
      <c r="G246" s="31" t="str">
        <f t="shared" si="84"/>
        <v/>
      </c>
      <c r="H246" s="26" t="str">
        <f t="shared" si="85"/>
        <v/>
      </c>
      <c r="I246" s="25" t="str">
        <f t="shared" si="86"/>
        <v/>
      </c>
      <c r="K246" s="27" t="str">
        <f t="shared" si="87"/>
        <v/>
      </c>
      <c r="L246" s="28" t="str">
        <f t="shared" si="70"/>
        <v/>
      </c>
      <c r="M246" s="29" t="str">
        <f t="shared" si="71"/>
        <v/>
      </c>
      <c r="N246" s="28" t="str">
        <f t="shared" si="72"/>
        <v/>
      </c>
      <c r="O246" s="29" t="str">
        <f t="shared" si="73"/>
        <v/>
      </c>
      <c r="P246" s="28" t="str">
        <f t="shared" si="74"/>
        <v/>
      </c>
      <c r="Q246" s="29" t="str">
        <f t="shared" si="75"/>
        <v/>
      </c>
      <c r="R246" s="28" t="str">
        <f t="shared" si="76"/>
        <v/>
      </c>
      <c r="S246" s="29" t="str">
        <f t="shared" si="77"/>
        <v/>
      </c>
      <c r="T246" s="28" t="str">
        <f t="shared" si="78"/>
        <v/>
      </c>
      <c r="U246" s="29" t="str">
        <f t="shared" si="79"/>
        <v/>
      </c>
      <c r="V246" s="28" t="str">
        <f t="shared" si="80"/>
        <v/>
      </c>
      <c r="W246" s="29" t="str">
        <f t="shared" si="81"/>
        <v/>
      </c>
    </row>
    <row r="247" spans="1:23" x14ac:dyDescent="0.25">
      <c r="A247" s="14" t="str">
        <f t="shared" si="66"/>
        <v/>
      </c>
      <c r="B247" s="56" t="str">
        <f t="shared" ca="1" si="67"/>
        <v/>
      </c>
      <c r="C247" s="30" t="str">
        <f t="shared" si="68"/>
        <v/>
      </c>
      <c r="D247" s="10" t="str">
        <f t="shared" si="69"/>
        <v/>
      </c>
      <c r="E247" s="25" t="str">
        <f t="shared" si="82"/>
        <v/>
      </c>
      <c r="F247" s="31" t="str">
        <f t="shared" si="83"/>
        <v/>
      </c>
      <c r="G247" s="31" t="str">
        <f t="shared" si="84"/>
        <v/>
      </c>
      <c r="H247" s="26" t="str">
        <f t="shared" si="85"/>
        <v/>
      </c>
      <c r="I247" s="25" t="str">
        <f t="shared" si="86"/>
        <v/>
      </c>
      <c r="K247" s="27" t="str">
        <f t="shared" si="87"/>
        <v/>
      </c>
      <c r="L247" s="28" t="str">
        <f t="shared" si="70"/>
        <v/>
      </c>
      <c r="M247" s="29" t="str">
        <f t="shared" si="71"/>
        <v/>
      </c>
      <c r="N247" s="28" t="str">
        <f t="shared" si="72"/>
        <v/>
      </c>
      <c r="O247" s="29" t="str">
        <f t="shared" si="73"/>
        <v/>
      </c>
      <c r="P247" s="28" t="str">
        <f t="shared" si="74"/>
        <v/>
      </c>
      <c r="Q247" s="29" t="str">
        <f t="shared" si="75"/>
        <v/>
      </c>
      <c r="R247" s="28" t="str">
        <f t="shared" si="76"/>
        <v/>
      </c>
      <c r="S247" s="29" t="str">
        <f t="shared" si="77"/>
        <v/>
      </c>
      <c r="T247" s="28" t="str">
        <f t="shared" si="78"/>
        <v/>
      </c>
      <c r="U247" s="29" t="str">
        <f t="shared" si="79"/>
        <v/>
      </c>
      <c r="V247" s="28" t="str">
        <f t="shared" si="80"/>
        <v/>
      </c>
      <c r="W247" s="29" t="str">
        <f t="shared" si="81"/>
        <v/>
      </c>
    </row>
    <row r="248" spans="1:23" x14ac:dyDescent="0.25">
      <c r="A248" s="14" t="str">
        <f t="shared" si="66"/>
        <v/>
      </c>
      <c r="B248" s="56" t="str">
        <f t="shared" ca="1" si="67"/>
        <v/>
      </c>
      <c r="C248" s="30" t="str">
        <f t="shared" si="68"/>
        <v/>
      </c>
      <c r="D248" s="10" t="str">
        <f t="shared" si="69"/>
        <v/>
      </c>
      <c r="E248" s="25" t="str">
        <f t="shared" si="82"/>
        <v/>
      </c>
      <c r="F248" s="31" t="str">
        <f t="shared" si="83"/>
        <v/>
      </c>
      <c r="G248" s="31" t="str">
        <f t="shared" si="84"/>
        <v/>
      </c>
      <c r="H248" s="26" t="str">
        <f t="shared" si="85"/>
        <v/>
      </c>
      <c r="I248" s="25" t="str">
        <f t="shared" si="86"/>
        <v/>
      </c>
      <c r="K248" s="27" t="str">
        <f t="shared" si="87"/>
        <v/>
      </c>
      <c r="L248" s="28" t="str">
        <f t="shared" si="70"/>
        <v/>
      </c>
      <c r="M248" s="29" t="str">
        <f t="shared" si="71"/>
        <v/>
      </c>
      <c r="N248" s="28" t="str">
        <f t="shared" si="72"/>
        <v/>
      </c>
      <c r="O248" s="29" t="str">
        <f t="shared" si="73"/>
        <v/>
      </c>
      <c r="P248" s="28" t="str">
        <f t="shared" si="74"/>
        <v/>
      </c>
      <c r="Q248" s="29" t="str">
        <f t="shared" si="75"/>
        <v/>
      </c>
      <c r="R248" s="28" t="str">
        <f t="shared" si="76"/>
        <v/>
      </c>
      <c r="S248" s="29" t="str">
        <f t="shared" si="77"/>
        <v/>
      </c>
      <c r="T248" s="28" t="str">
        <f t="shared" si="78"/>
        <v/>
      </c>
      <c r="U248" s="29" t="str">
        <f t="shared" si="79"/>
        <v/>
      </c>
      <c r="V248" s="28" t="str">
        <f t="shared" si="80"/>
        <v/>
      </c>
      <c r="W248" s="29" t="str">
        <f t="shared" si="81"/>
        <v/>
      </c>
    </row>
    <row r="249" spans="1:23" x14ac:dyDescent="0.25">
      <c r="A249" s="14" t="str">
        <f t="shared" si="66"/>
        <v/>
      </c>
      <c r="B249" s="56" t="str">
        <f t="shared" ca="1" si="67"/>
        <v/>
      </c>
      <c r="C249" s="30" t="str">
        <f t="shared" si="68"/>
        <v/>
      </c>
      <c r="D249" s="10" t="str">
        <f t="shared" si="69"/>
        <v/>
      </c>
      <c r="E249" s="25" t="str">
        <f t="shared" si="82"/>
        <v/>
      </c>
      <c r="F249" s="31" t="str">
        <f t="shared" si="83"/>
        <v/>
      </c>
      <c r="G249" s="31" t="str">
        <f t="shared" si="84"/>
        <v/>
      </c>
      <c r="H249" s="26" t="str">
        <f t="shared" si="85"/>
        <v/>
      </c>
      <c r="I249" s="25" t="str">
        <f t="shared" si="86"/>
        <v/>
      </c>
      <c r="K249" s="27" t="str">
        <f t="shared" si="87"/>
        <v/>
      </c>
      <c r="L249" s="28" t="str">
        <f t="shared" si="70"/>
        <v/>
      </c>
      <c r="M249" s="29" t="str">
        <f t="shared" si="71"/>
        <v/>
      </c>
      <c r="N249" s="28" t="str">
        <f t="shared" si="72"/>
        <v/>
      </c>
      <c r="O249" s="29" t="str">
        <f t="shared" si="73"/>
        <v/>
      </c>
      <c r="P249" s="28" t="str">
        <f t="shared" si="74"/>
        <v/>
      </c>
      <c r="Q249" s="29" t="str">
        <f t="shared" si="75"/>
        <v/>
      </c>
      <c r="R249" s="28" t="str">
        <f t="shared" si="76"/>
        <v/>
      </c>
      <c r="S249" s="29" t="str">
        <f t="shared" si="77"/>
        <v/>
      </c>
      <c r="T249" s="28" t="str">
        <f t="shared" si="78"/>
        <v/>
      </c>
      <c r="U249" s="29" t="str">
        <f t="shared" si="79"/>
        <v/>
      </c>
      <c r="V249" s="28" t="str">
        <f t="shared" si="80"/>
        <v/>
      </c>
      <c r="W249" s="29" t="str">
        <f t="shared" si="81"/>
        <v/>
      </c>
    </row>
    <row r="250" spans="1:23" x14ac:dyDescent="0.25">
      <c r="A250" s="14" t="str">
        <f t="shared" si="66"/>
        <v/>
      </c>
      <c r="B250" s="56" t="str">
        <f t="shared" ca="1" si="67"/>
        <v/>
      </c>
      <c r="C250" s="30" t="str">
        <f t="shared" si="68"/>
        <v/>
      </c>
      <c r="D250" s="10" t="str">
        <f t="shared" si="69"/>
        <v/>
      </c>
      <c r="E250" s="25" t="str">
        <f t="shared" si="82"/>
        <v/>
      </c>
      <c r="F250" s="31" t="str">
        <f t="shared" si="83"/>
        <v/>
      </c>
      <c r="G250" s="31" t="str">
        <f t="shared" si="84"/>
        <v/>
      </c>
      <c r="H250" s="26" t="str">
        <f t="shared" si="85"/>
        <v/>
      </c>
      <c r="I250" s="25" t="str">
        <f t="shared" si="86"/>
        <v/>
      </c>
      <c r="K250" s="27" t="str">
        <f t="shared" si="87"/>
        <v/>
      </c>
      <c r="L250" s="28" t="str">
        <f t="shared" si="70"/>
        <v/>
      </c>
      <c r="M250" s="29" t="str">
        <f t="shared" si="71"/>
        <v/>
      </c>
      <c r="N250" s="28" t="str">
        <f t="shared" si="72"/>
        <v/>
      </c>
      <c r="O250" s="29" t="str">
        <f t="shared" si="73"/>
        <v/>
      </c>
      <c r="P250" s="28" t="str">
        <f t="shared" si="74"/>
        <v/>
      </c>
      <c r="Q250" s="29" t="str">
        <f t="shared" si="75"/>
        <v/>
      </c>
      <c r="R250" s="28" t="str">
        <f t="shared" si="76"/>
        <v/>
      </c>
      <c r="S250" s="29" t="str">
        <f t="shared" si="77"/>
        <v/>
      </c>
      <c r="T250" s="28" t="str">
        <f t="shared" si="78"/>
        <v/>
      </c>
      <c r="U250" s="29" t="str">
        <f t="shared" si="79"/>
        <v/>
      </c>
      <c r="V250" s="28" t="str">
        <f t="shared" si="80"/>
        <v/>
      </c>
      <c r="W250" s="29" t="str">
        <f t="shared" si="81"/>
        <v/>
      </c>
    </row>
    <row r="251" spans="1:23" x14ac:dyDescent="0.25">
      <c r="A251" s="14" t="str">
        <f t="shared" si="66"/>
        <v/>
      </c>
      <c r="B251" s="56" t="str">
        <f t="shared" ca="1" si="67"/>
        <v/>
      </c>
      <c r="C251" s="30" t="str">
        <f t="shared" si="68"/>
        <v/>
      </c>
      <c r="D251" s="10" t="str">
        <f t="shared" si="69"/>
        <v/>
      </c>
      <c r="E251" s="25" t="str">
        <f t="shared" si="82"/>
        <v/>
      </c>
      <c r="F251" s="31" t="str">
        <f t="shared" si="83"/>
        <v/>
      </c>
      <c r="G251" s="31" t="str">
        <f t="shared" si="84"/>
        <v/>
      </c>
      <c r="H251" s="26" t="str">
        <f t="shared" si="85"/>
        <v/>
      </c>
      <c r="I251" s="25" t="str">
        <f t="shared" si="86"/>
        <v/>
      </c>
      <c r="K251" s="27" t="str">
        <f t="shared" si="87"/>
        <v/>
      </c>
      <c r="L251" s="28" t="str">
        <f t="shared" si="70"/>
        <v/>
      </c>
      <c r="M251" s="29" t="str">
        <f t="shared" si="71"/>
        <v/>
      </c>
      <c r="N251" s="28" t="str">
        <f t="shared" si="72"/>
        <v/>
      </c>
      <c r="O251" s="29" t="str">
        <f t="shared" si="73"/>
        <v/>
      </c>
      <c r="P251" s="28" t="str">
        <f t="shared" si="74"/>
        <v/>
      </c>
      <c r="Q251" s="29" t="str">
        <f t="shared" si="75"/>
        <v/>
      </c>
      <c r="R251" s="28" t="str">
        <f t="shared" si="76"/>
        <v/>
      </c>
      <c r="S251" s="29" t="str">
        <f t="shared" si="77"/>
        <v/>
      </c>
      <c r="T251" s="28" t="str">
        <f t="shared" si="78"/>
        <v/>
      </c>
      <c r="U251" s="29" t="str">
        <f t="shared" si="79"/>
        <v/>
      </c>
      <c r="V251" s="28" t="str">
        <f t="shared" si="80"/>
        <v/>
      </c>
      <c r="W251" s="29" t="str">
        <f t="shared" si="81"/>
        <v/>
      </c>
    </row>
    <row r="252" spans="1:23" x14ac:dyDescent="0.25">
      <c r="A252" s="14" t="str">
        <f t="shared" si="66"/>
        <v/>
      </c>
      <c r="B252" s="56" t="str">
        <f t="shared" ca="1" si="67"/>
        <v/>
      </c>
      <c r="C252" s="30" t="str">
        <f t="shared" si="68"/>
        <v/>
      </c>
      <c r="D252" s="10" t="str">
        <f t="shared" si="69"/>
        <v/>
      </c>
      <c r="E252" s="25" t="str">
        <f t="shared" si="82"/>
        <v/>
      </c>
      <c r="F252" s="31" t="str">
        <f t="shared" si="83"/>
        <v/>
      </c>
      <c r="G252" s="31" t="str">
        <f t="shared" si="84"/>
        <v/>
      </c>
      <c r="H252" s="26" t="str">
        <f t="shared" si="85"/>
        <v/>
      </c>
      <c r="I252" s="25" t="str">
        <f t="shared" si="86"/>
        <v/>
      </c>
      <c r="K252" s="27" t="str">
        <f t="shared" si="87"/>
        <v/>
      </c>
      <c r="L252" s="28" t="str">
        <f t="shared" si="70"/>
        <v/>
      </c>
      <c r="M252" s="29" t="str">
        <f t="shared" si="71"/>
        <v/>
      </c>
      <c r="N252" s="28" t="str">
        <f t="shared" si="72"/>
        <v/>
      </c>
      <c r="O252" s="29" t="str">
        <f t="shared" si="73"/>
        <v/>
      </c>
      <c r="P252" s="28" t="str">
        <f t="shared" si="74"/>
        <v/>
      </c>
      <c r="Q252" s="29" t="str">
        <f t="shared" si="75"/>
        <v/>
      </c>
      <c r="R252" s="28" t="str">
        <f t="shared" si="76"/>
        <v/>
      </c>
      <c r="S252" s="29" t="str">
        <f t="shared" si="77"/>
        <v/>
      </c>
      <c r="T252" s="28" t="str">
        <f t="shared" si="78"/>
        <v/>
      </c>
      <c r="U252" s="29" t="str">
        <f t="shared" si="79"/>
        <v/>
      </c>
      <c r="V252" s="28" t="str">
        <f t="shared" si="80"/>
        <v/>
      </c>
      <c r="W252" s="29" t="str">
        <f t="shared" si="81"/>
        <v/>
      </c>
    </row>
    <row r="253" spans="1:23" x14ac:dyDescent="0.25">
      <c r="A253" s="14" t="str">
        <f t="shared" si="66"/>
        <v/>
      </c>
      <c r="B253" s="56" t="str">
        <f t="shared" ca="1" si="67"/>
        <v/>
      </c>
      <c r="C253" s="30" t="str">
        <f t="shared" si="68"/>
        <v/>
      </c>
      <c r="D253" s="10" t="str">
        <f t="shared" si="69"/>
        <v/>
      </c>
      <c r="E253" s="25" t="str">
        <f t="shared" si="82"/>
        <v/>
      </c>
      <c r="F253" s="31" t="str">
        <f t="shared" si="83"/>
        <v/>
      </c>
      <c r="G253" s="31" t="str">
        <f t="shared" si="84"/>
        <v/>
      </c>
      <c r="H253" s="26" t="str">
        <f t="shared" si="85"/>
        <v/>
      </c>
      <c r="I253" s="25" t="str">
        <f t="shared" si="86"/>
        <v/>
      </c>
      <c r="K253" s="27" t="str">
        <f t="shared" si="87"/>
        <v/>
      </c>
      <c r="L253" s="28" t="str">
        <f t="shared" si="70"/>
        <v/>
      </c>
      <c r="M253" s="29" t="str">
        <f t="shared" si="71"/>
        <v/>
      </c>
      <c r="N253" s="28" t="str">
        <f t="shared" si="72"/>
        <v/>
      </c>
      <c r="O253" s="29" t="str">
        <f t="shared" si="73"/>
        <v/>
      </c>
      <c r="P253" s="28" t="str">
        <f t="shared" si="74"/>
        <v/>
      </c>
      <c r="Q253" s="29" t="str">
        <f t="shared" si="75"/>
        <v/>
      </c>
      <c r="R253" s="28" t="str">
        <f t="shared" si="76"/>
        <v/>
      </c>
      <c r="S253" s="29" t="str">
        <f t="shared" si="77"/>
        <v/>
      </c>
      <c r="T253" s="28" t="str">
        <f t="shared" si="78"/>
        <v/>
      </c>
      <c r="U253" s="29" t="str">
        <f t="shared" si="79"/>
        <v/>
      </c>
      <c r="V253" s="28" t="str">
        <f t="shared" si="80"/>
        <v/>
      </c>
      <c r="W253" s="29" t="str">
        <f t="shared" si="81"/>
        <v/>
      </c>
    </row>
    <row r="254" spans="1:23" x14ac:dyDescent="0.25">
      <c r="A254" s="14" t="str">
        <f t="shared" si="66"/>
        <v/>
      </c>
      <c r="B254" s="56" t="str">
        <f t="shared" ca="1" si="67"/>
        <v/>
      </c>
      <c r="C254" s="30" t="str">
        <f t="shared" si="68"/>
        <v/>
      </c>
      <c r="D254" s="10" t="str">
        <f t="shared" si="69"/>
        <v/>
      </c>
      <c r="E254" s="25" t="str">
        <f t="shared" si="82"/>
        <v/>
      </c>
      <c r="F254" s="31" t="str">
        <f t="shared" si="83"/>
        <v/>
      </c>
      <c r="G254" s="31" t="str">
        <f t="shared" si="84"/>
        <v/>
      </c>
      <c r="H254" s="26" t="str">
        <f t="shared" si="85"/>
        <v/>
      </c>
      <c r="I254" s="25" t="str">
        <f t="shared" si="86"/>
        <v/>
      </c>
      <c r="K254" s="27" t="str">
        <f t="shared" si="87"/>
        <v/>
      </c>
      <c r="L254" s="28" t="str">
        <f t="shared" si="70"/>
        <v/>
      </c>
      <c r="M254" s="29" t="str">
        <f t="shared" si="71"/>
        <v/>
      </c>
      <c r="N254" s="28" t="str">
        <f t="shared" si="72"/>
        <v/>
      </c>
      <c r="O254" s="29" t="str">
        <f t="shared" si="73"/>
        <v/>
      </c>
      <c r="P254" s="28" t="str">
        <f t="shared" si="74"/>
        <v/>
      </c>
      <c r="Q254" s="29" t="str">
        <f t="shared" si="75"/>
        <v/>
      </c>
      <c r="R254" s="28" t="str">
        <f t="shared" si="76"/>
        <v/>
      </c>
      <c r="S254" s="29" t="str">
        <f t="shared" si="77"/>
        <v/>
      </c>
      <c r="T254" s="28" t="str">
        <f t="shared" si="78"/>
        <v/>
      </c>
      <c r="U254" s="29" t="str">
        <f t="shared" si="79"/>
        <v/>
      </c>
      <c r="V254" s="28" t="str">
        <f t="shared" si="80"/>
        <v/>
      </c>
      <c r="W254" s="29" t="str">
        <f t="shared" si="81"/>
        <v/>
      </c>
    </row>
    <row r="255" spans="1:23" x14ac:dyDescent="0.25">
      <c r="A255" s="14" t="str">
        <f t="shared" si="66"/>
        <v/>
      </c>
      <c r="B255" s="56" t="str">
        <f t="shared" ca="1" si="67"/>
        <v/>
      </c>
      <c r="C255" s="30" t="str">
        <f t="shared" si="68"/>
        <v/>
      </c>
      <c r="D255" s="10" t="str">
        <f t="shared" si="69"/>
        <v/>
      </c>
      <c r="E255" s="25" t="str">
        <f t="shared" si="82"/>
        <v/>
      </c>
      <c r="F255" s="31" t="str">
        <f t="shared" si="83"/>
        <v/>
      </c>
      <c r="G255" s="31" t="str">
        <f t="shared" si="84"/>
        <v/>
      </c>
      <c r="H255" s="26" t="str">
        <f t="shared" si="85"/>
        <v/>
      </c>
      <c r="I255" s="25" t="str">
        <f t="shared" si="86"/>
        <v/>
      </c>
      <c r="K255" s="27" t="str">
        <f t="shared" si="87"/>
        <v/>
      </c>
      <c r="L255" s="28" t="str">
        <f t="shared" si="70"/>
        <v/>
      </c>
      <c r="M255" s="29" t="str">
        <f t="shared" si="71"/>
        <v/>
      </c>
      <c r="N255" s="28" t="str">
        <f t="shared" si="72"/>
        <v/>
      </c>
      <c r="O255" s="29" t="str">
        <f t="shared" si="73"/>
        <v/>
      </c>
      <c r="P255" s="28" t="str">
        <f t="shared" si="74"/>
        <v/>
      </c>
      <c r="Q255" s="29" t="str">
        <f t="shared" si="75"/>
        <v/>
      </c>
      <c r="R255" s="28" t="str">
        <f t="shared" si="76"/>
        <v/>
      </c>
      <c r="S255" s="29" t="str">
        <f t="shared" si="77"/>
        <v/>
      </c>
      <c r="T255" s="28" t="str">
        <f t="shared" si="78"/>
        <v/>
      </c>
      <c r="U255" s="29" t="str">
        <f t="shared" si="79"/>
        <v/>
      </c>
      <c r="V255" s="28" t="str">
        <f t="shared" si="80"/>
        <v/>
      </c>
      <c r="W255" s="29" t="str">
        <f t="shared" si="81"/>
        <v/>
      </c>
    </row>
    <row r="256" spans="1:23" x14ac:dyDescent="0.25">
      <c r="A256" s="14" t="str">
        <f t="shared" si="66"/>
        <v/>
      </c>
      <c r="B256" s="56" t="str">
        <f t="shared" ca="1" si="67"/>
        <v/>
      </c>
      <c r="C256" s="30" t="str">
        <f t="shared" si="68"/>
        <v/>
      </c>
      <c r="D256" s="10" t="str">
        <f t="shared" si="69"/>
        <v/>
      </c>
      <c r="E256" s="25" t="str">
        <f t="shared" si="82"/>
        <v/>
      </c>
      <c r="F256" s="31" t="str">
        <f t="shared" si="83"/>
        <v/>
      </c>
      <c r="G256" s="31" t="str">
        <f t="shared" si="84"/>
        <v/>
      </c>
      <c r="H256" s="26" t="str">
        <f t="shared" si="85"/>
        <v/>
      </c>
      <c r="I256" s="25" t="str">
        <f t="shared" si="86"/>
        <v/>
      </c>
      <c r="K256" s="27" t="str">
        <f t="shared" si="87"/>
        <v/>
      </c>
      <c r="L256" s="28" t="str">
        <f t="shared" si="70"/>
        <v/>
      </c>
      <c r="M256" s="29" t="str">
        <f t="shared" si="71"/>
        <v/>
      </c>
      <c r="N256" s="28" t="str">
        <f t="shared" si="72"/>
        <v/>
      </c>
      <c r="O256" s="29" t="str">
        <f t="shared" si="73"/>
        <v/>
      </c>
      <c r="P256" s="28" t="str">
        <f t="shared" si="74"/>
        <v/>
      </c>
      <c r="Q256" s="29" t="str">
        <f t="shared" si="75"/>
        <v/>
      </c>
      <c r="R256" s="28" t="str">
        <f t="shared" si="76"/>
        <v/>
      </c>
      <c r="S256" s="29" t="str">
        <f t="shared" si="77"/>
        <v/>
      </c>
      <c r="T256" s="28" t="str">
        <f t="shared" si="78"/>
        <v/>
      </c>
      <c r="U256" s="29" t="str">
        <f t="shared" si="79"/>
        <v/>
      </c>
      <c r="V256" s="28" t="str">
        <f t="shared" si="80"/>
        <v/>
      </c>
      <c r="W256" s="29" t="str">
        <f t="shared" si="81"/>
        <v/>
      </c>
    </row>
    <row r="257" spans="1:23" x14ac:dyDescent="0.25">
      <c r="A257" s="14" t="str">
        <f t="shared" si="66"/>
        <v/>
      </c>
      <c r="B257" s="56" t="str">
        <f t="shared" ca="1" si="67"/>
        <v/>
      </c>
      <c r="C257" s="30" t="str">
        <f t="shared" si="68"/>
        <v/>
      </c>
      <c r="D257" s="10" t="str">
        <f t="shared" si="69"/>
        <v/>
      </c>
      <c r="E257" s="25" t="str">
        <f t="shared" si="82"/>
        <v/>
      </c>
      <c r="F257" s="31" t="str">
        <f t="shared" si="83"/>
        <v/>
      </c>
      <c r="G257" s="31" t="str">
        <f t="shared" si="84"/>
        <v/>
      </c>
      <c r="H257" s="26" t="str">
        <f t="shared" si="85"/>
        <v/>
      </c>
      <c r="I257" s="25" t="str">
        <f t="shared" si="86"/>
        <v/>
      </c>
      <c r="K257" s="27" t="str">
        <f t="shared" si="87"/>
        <v/>
      </c>
      <c r="L257" s="28" t="str">
        <f t="shared" si="70"/>
        <v/>
      </c>
      <c r="M257" s="29" t="str">
        <f t="shared" si="71"/>
        <v/>
      </c>
      <c r="N257" s="28" t="str">
        <f t="shared" si="72"/>
        <v/>
      </c>
      <c r="O257" s="29" t="str">
        <f t="shared" si="73"/>
        <v/>
      </c>
      <c r="P257" s="28" t="str">
        <f t="shared" si="74"/>
        <v/>
      </c>
      <c r="Q257" s="29" t="str">
        <f t="shared" si="75"/>
        <v/>
      </c>
      <c r="R257" s="28" t="str">
        <f t="shared" si="76"/>
        <v/>
      </c>
      <c r="S257" s="29" t="str">
        <f t="shared" si="77"/>
        <v/>
      </c>
      <c r="T257" s="28" t="str">
        <f t="shared" si="78"/>
        <v/>
      </c>
      <c r="U257" s="29" t="str">
        <f t="shared" si="79"/>
        <v/>
      </c>
      <c r="V257" s="28" t="str">
        <f t="shared" si="80"/>
        <v/>
      </c>
      <c r="W257" s="29" t="str">
        <f t="shared" si="81"/>
        <v/>
      </c>
    </row>
    <row r="258" spans="1:23" x14ac:dyDescent="0.25">
      <c r="A258" s="14" t="str">
        <f t="shared" si="66"/>
        <v/>
      </c>
      <c r="B258" s="56" t="str">
        <f t="shared" ca="1" si="67"/>
        <v/>
      </c>
      <c r="C258" s="30" t="str">
        <f t="shared" si="68"/>
        <v/>
      </c>
      <c r="D258" s="10" t="str">
        <f t="shared" si="69"/>
        <v/>
      </c>
      <c r="E258" s="25" t="str">
        <f t="shared" si="82"/>
        <v/>
      </c>
      <c r="F258" s="31" t="str">
        <f t="shared" si="83"/>
        <v/>
      </c>
      <c r="G258" s="31" t="str">
        <f t="shared" si="84"/>
        <v/>
      </c>
      <c r="H258" s="26" t="str">
        <f t="shared" si="85"/>
        <v/>
      </c>
      <c r="I258" s="25" t="str">
        <f t="shared" si="86"/>
        <v/>
      </c>
      <c r="K258" s="27" t="str">
        <f t="shared" si="87"/>
        <v/>
      </c>
      <c r="L258" s="28" t="str">
        <f t="shared" si="70"/>
        <v/>
      </c>
      <c r="M258" s="29" t="str">
        <f t="shared" si="71"/>
        <v/>
      </c>
      <c r="N258" s="28" t="str">
        <f t="shared" si="72"/>
        <v/>
      </c>
      <c r="O258" s="29" t="str">
        <f t="shared" si="73"/>
        <v/>
      </c>
      <c r="P258" s="28" t="str">
        <f t="shared" si="74"/>
        <v/>
      </c>
      <c r="Q258" s="29" t="str">
        <f t="shared" si="75"/>
        <v/>
      </c>
      <c r="R258" s="28" t="str">
        <f t="shared" si="76"/>
        <v/>
      </c>
      <c r="S258" s="29" t="str">
        <f t="shared" si="77"/>
        <v/>
      </c>
      <c r="T258" s="28" t="str">
        <f t="shared" si="78"/>
        <v/>
      </c>
      <c r="U258" s="29" t="str">
        <f t="shared" si="79"/>
        <v/>
      </c>
      <c r="V258" s="28" t="str">
        <f t="shared" si="80"/>
        <v/>
      </c>
      <c r="W258" s="29" t="str">
        <f t="shared" si="81"/>
        <v/>
      </c>
    </row>
    <row r="259" spans="1:23" x14ac:dyDescent="0.25">
      <c r="A259" s="14" t="str">
        <f t="shared" si="66"/>
        <v/>
      </c>
      <c r="B259" s="56" t="str">
        <f t="shared" ca="1" si="67"/>
        <v/>
      </c>
      <c r="C259" s="30" t="str">
        <f t="shared" si="68"/>
        <v/>
      </c>
      <c r="D259" s="10" t="str">
        <f t="shared" si="69"/>
        <v/>
      </c>
      <c r="E259" s="25" t="str">
        <f t="shared" si="82"/>
        <v/>
      </c>
      <c r="F259" s="31" t="str">
        <f t="shared" si="83"/>
        <v/>
      </c>
      <c r="G259" s="31" t="str">
        <f t="shared" si="84"/>
        <v/>
      </c>
      <c r="H259" s="26" t="str">
        <f t="shared" si="85"/>
        <v/>
      </c>
      <c r="I259" s="25" t="str">
        <f t="shared" si="86"/>
        <v/>
      </c>
      <c r="K259" s="27" t="str">
        <f t="shared" si="87"/>
        <v/>
      </c>
      <c r="L259" s="28" t="str">
        <f t="shared" si="70"/>
        <v/>
      </c>
      <c r="M259" s="29" t="str">
        <f t="shared" si="71"/>
        <v/>
      </c>
      <c r="N259" s="28" t="str">
        <f t="shared" si="72"/>
        <v/>
      </c>
      <c r="O259" s="29" t="str">
        <f t="shared" si="73"/>
        <v/>
      </c>
      <c r="P259" s="28" t="str">
        <f t="shared" si="74"/>
        <v/>
      </c>
      <c r="Q259" s="29" t="str">
        <f t="shared" si="75"/>
        <v/>
      </c>
      <c r="R259" s="28" t="str">
        <f t="shared" si="76"/>
        <v/>
      </c>
      <c r="S259" s="29" t="str">
        <f t="shared" si="77"/>
        <v/>
      </c>
      <c r="T259" s="28" t="str">
        <f t="shared" si="78"/>
        <v/>
      </c>
      <c r="U259" s="29" t="str">
        <f t="shared" si="79"/>
        <v/>
      </c>
      <c r="V259" s="28" t="str">
        <f t="shared" si="80"/>
        <v/>
      </c>
      <c r="W259" s="29" t="str">
        <f t="shared" si="81"/>
        <v/>
      </c>
    </row>
    <row r="260" spans="1:23" x14ac:dyDescent="0.25">
      <c r="A260" s="14" t="str">
        <f t="shared" si="66"/>
        <v/>
      </c>
      <c r="B260" s="56" t="str">
        <f t="shared" ca="1" si="67"/>
        <v/>
      </c>
      <c r="C260" s="30" t="str">
        <f t="shared" si="68"/>
        <v/>
      </c>
      <c r="D260" s="10" t="str">
        <f t="shared" si="69"/>
        <v/>
      </c>
      <c r="E260" s="25" t="str">
        <f t="shared" si="82"/>
        <v/>
      </c>
      <c r="F260" s="31" t="str">
        <f t="shared" si="83"/>
        <v/>
      </c>
      <c r="G260" s="31" t="str">
        <f t="shared" si="84"/>
        <v/>
      </c>
      <c r="H260" s="26" t="str">
        <f t="shared" si="85"/>
        <v/>
      </c>
      <c r="I260" s="25" t="str">
        <f t="shared" si="86"/>
        <v/>
      </c>
      <c r="K260" s="27" t="str">
        <f t="shared" si="87"/>
        <v/>
      </c>
      <c r="L260" s="28" t="str">
        <f t="shared" si="70"/>
        <v/>
      </c>
      <c r="M260" s="29" t="str">
        <f t="shared" si="71"/>
        <v/>
      </c>
      <c r="N260" s="28" t="str">
        <f t="shared" si="72"/>
        <v/>
      </c>
      <c r="O260" s="29" t="str">
        <f t="shared" si="73"/>
        <v/>
      </c>
      <c r="P260" s="28" t="str">
        <f t="shared" si="74"/>
        <v/>
      </c>
      <c r="Q260" s="29" t="str">
        <f t="shared" si="75"/>
        <v/>
      </c>
      <c r="R260" s="28" t="str">
        <f t="shared" si="76"/>
        <v/>
      </c>
      <c r="S260" s="29" t="str">
        <f t="shared" si="77"/>
        <v/>
      </c>
      <c r="T260" s="28" t="str">
        <f t="shared" si="78"/>
        <v/>
      </c>
      <c r="U260" s="29" t="str">
        <f t="shared" si="79"/>
        <v/>
      </c>
      <c r="V260" s="28" t="str">
        <f t="shared" si="80"/>
        <v/>
      </c>
      <c r="W260" s="29" t="str">
        <f t="shared" si="81"/>
        <v/>
      </c>
    </row>
    <row r="261" spans="1:23" x14ac:dyDescent="0.25">
      <c r="A261" s="14" t="str">
        <f t="shared" ref="A261:A324" si="88">IF(A260&lt;term*12,A260+1,"")</f>
        <v/>
      </c>
      <c r="B261" s="56" t="str">
        <f t="shared" ref="B261:B324" ca="1" si="89">IF(B260="","",IF(B260&lt;DateLastRepay,EDATE(Date1stRepay,A260),""))</f>
        <v/>
      </c>
      <c r="C261" s="30" t="str">
        <f t="shared" ref="C261:C324" si="90">IF(A261="","",IF(A260=FixedEnd2,SVR,C260))</f>
        <v/>
      </c>
      <c r="D261" s="10" t="str">
        <f t="shared" ref="D261:D304" si="91">IF(A261="","",IF(A260=FixedEnd2,ROUND(PMT(((1+C261/4)^(1/3))-1,(term*12-FixedEnd2),I260,0,0),2),""))</f>
        <v/>
      </c>
      <c r="E261" s="25" t="str">
        <f t="shared" si="82"/>
        <v/>
      </c>
      <c r="F261" s="31" t="str">
        <f t="shared" si="83"/>
        <v/>
      </c>
      <c r="G261" s="31" t="str">
        <f t="shared" si="84"/>
        <v/>
      </c>
      <c r="H261" s="26" t="str">
        <f t="shared" si="85"/>
        <v/>
      </c>
      <c r="I261" s="25" t="str">
        <f t="shared" si="86"/>
        <v/>
      </c>
      <c r="K261" s="27" t="str">
        <f t="shared" si="87"/>
        <v/>
      </c>
      <c r="L261" s="28" t="str">
        <f t="shared" ref="L261:L324" si="92">IF($A261="","",($E261)*(L$3^-$K261))</f>
        <v/>
      </c>
      <c r="M261" s="29" t="str">
        <f t="shared" ref="M261:M324" si="93">IF($A261="","",$K261*($E261*(L$3^-($K261-1))))</f>
        <v/>
      </c>
      <c r="N261" s="28" t="str">
        <f t="shared" ref="N261:N324" si="94">IF($A261="","",($E261)*(N$3^-$K261))</f>
        <v/>
      </c>
      <c r="O261" s="29" t="str">
        <f t="shared" ref="O261:O324" si="95">IF($A261="","",$K261*($E261)*(N$3^-($K261-1)))</f>
        <v/>
      </c>
      <c r="P261" s="28" t="str">
        <f t="shared" ref="P261:P324" si="96">IF($A261="","",($E261)*(P$3^-$K261))</f>
        <v/>
      </c>
      <c r="Q261" s="29" t="str">
        <f t="shared" ref="Q261:Q324" si="97">IF($A261="","",$K261*($E261)*(P$3^-($K261-1)))</f>
        <v/>
      </c>
      <c r="R261" s="28" t="str">
        <f t="shared" ref="R261:R324" si="98">IF($A261="","",($E261)*(R$3^-$K261))</f>
        <v/>
      </c>
      <c r="S261" s="29" t="str">
        <f t="shared" ref="S261:S324" si="99">IF($A261="","",$K261*($E261)*(R$3^-($K261-1)))</f>
        <v/>
      </c>
      <c r="T261" s="28" t="str">
        <f t="shared" ref="T261:T324" si="100">IF($A261="","",($E261)*(T$3^-$K261))</f>
        <v/>
      </c>
      <c r="U261" s="29" t="str">
        <f t="shared" ref="U261:U324" si="101">IF($A261="","",$K261*($E261)*(T$3^-($K261-1)))</f>
        <v/>
      </c>
      <c r="V261" s="28" t="str">
        <f t="shared" ref="V261:V324" si="102">IF($A261="","",($E261)*(V$3^-$K261))</f>
        <v/>
      </c>
      <c r="W261" s="29" t="str">
        <f t="shared" ref="W261:W324" si="103">IF($A261="","",$K261*($E261)*(V$3^-($K261-1)))</f>
        <v/>
      </c>
    </row>
    <row r="262" spans="1:23" x14ac:dyDescent="0.25">
      <c r="A262" s="14" t="str">
        <f t="shared" si="88"/>
        <v/>
      </c>
      <c r="B262" s="56" t="str">
        <f t="shared" ca="1" si="89"/>
        <v/>
      </c>
      <c r="C262" s="30" t="str">
        <f t="shared" si="90"/>
        <v/>
      </c>
      <c r="D262" s="10" t="str">
        <f t="shared" si="91"/>
        <v/>
      </c>
      <c r="E262" s="25" t="str">
        <f t="shared" ref="E262:E325" si="104">IF(A262="","",IF(D262="",IF(A263="",-(I261+G262)+FeeFinal,E261),D262))</f>
        <v/>
      </c>
      <c r="F262" s="31" t="str">
        <f t="shared" ref="F262:F325" si="105">IF(A262="","",ROUND(I261*C262/12,2))</f>
        <v/>
      </c>
      <c r="G262" s="31" t="str">
        <f t="shared" ref="G262:G325" si="106">IF(A262="","",IF(H261="Y",F262,G261+F262))</f>
        <v/>
      </c>
      <c r="H262" s="26" t="str">
        <f t="shared" ref="H262:H325" si="107">IF(A262="","",IF(MOD(MONTH(B262),3)=0,"Y",""))</f>
        <v/>
      </c>
      <c r="I262" s="25" t="str">
        <f t="shared" ref="I262:I325" si="108">IF(A262="","",IF(H262="Y",I261+E262+G262,I261+E262))</f>
        <v/>
      </c>
      <c r="K262" s="27" t="str">
        <f t="shared" ref="K262:K325" si="109">IF(A262="","",A262/12)</f>
        <v/>
      </c>
      <c r="L262" s="28" t="str">
        <f t="shared" si="92"/>
        <v/>
      </c>
      <c r="M262" s="29" t="str">
        <f t="shared" si="93"/>
        <v/>
      </c>
      <c r="N262" s="28" t="str">
        <f t="shared" si="94"/>
        <v/>
      </c>
      <c r="O262" s="29" t="str">
        <f t="shared" si="95"/>
        <v/>
      </c>
      <c r="P262" s="28" t="str">
        <f t="shared" si="96"/>
        <v/>
      </c>
      <c r="Q262" s="29" t="str">
        <f t="shared" si="97"/>
        <v/>
      </c>
      <c r="R262" s="28" t="str">
        <f t="shared" si="98"/>
        <v/>
      </c>
      <c r="S262" s="29" t="str">
        <f t="shared" si="99"/>
        <v/>
      </c>
      <c r="T262" s="28" t="str">
        <f t="shared" si="100"/>
        <v/>
      </c>
      <c r="U262" s="29" t="str">
        <f t="shared" si="101"/>
        <v/>
      </c>
      <c r="V262" s="28" t="str">
        <f t="shared" si="102"/>
        <v/>
      </c>
      <c r="W262" s="29" t="str">
        <f t="shared" si="103"/>
        <v/>
      </c>
    </row>
    <row r="263" spans="1:23" x14ac:dyDescent="0.25">
      <c r="A263" s="14" t="str">
        <f t="shared" si="88"/>
        <v/>
      </c>
      <c r="B263" s="56" t="str">
        <f t="shared" ca="1" si="89"/>
        <v/>
      </c>
      <c r="C263" s="30" t="str">
        <f t="shared" si="90"/>
        <v/>
      </c>
      <c r="D263" s="10" t="str">
        <f t="shared" si="91"/>
        <v/>
      </c>
      <c r="E263" s="25" t="str">
        <f t="shared" si="104"/>
        <v/>
      </c>
      <c r="F263" s="31" t="str">
        <f t="shared" si="105"/>
        <v/>
      </c>
      <c r="G263" s="31" t="str">
        <f t="shared" si="106"/>
        <v/>
      </c>
      <c r="H263" s="26" t="str">
        <f t="shared" si="107"/>
        <v/>
      </c>
      <c r="I263" s="25" t="str">
        <f t="shared" si="108"/>
        <v/>
      </c>
      <c r="K263" s="27" t="str">
        <f t="shared" si="109"/>
        <v/>
      </c>
      <c r="L263" s="28" t="str">
        <f t="shared" si="92"/>
        <v/>
      </c>
      <c r="M263" s="29" t="str">
        <f t="shared" si="93"/>
        <v/>
      </c>
      <c r="N263" s="28" t="str">
        <f t="shared" si="94"/>
        <v/>
      </c>
      <c r="O263" s="29" t="str">
        <f t="shared" si="95"/>
        <v/>
      </c>
      <c r="P263" s="28" t="str">
        <f t="shared" si="96"/>
        <v/>
      </c>
      <c r="Q263" s="29" t="str">
        <f t="shared" si="97"/>
        <v/>
      </c>
      <c r="R263" s="28" t="str">
        <f t="shared" si="98"/>
        <v/>
      </c>
      <c r="S263" s="29" t="str">
        <f t="shared" si="99"/>
        <v/>
      </c>
      <c r="T263" s="28" t="str">
        <f t="shared" si="100"/>
        <v/>
      </c>
      <c r="U263" s="29" t="str">
        <f t="shared" si="101"/>
        <v/>
      </c>
      <c r="V263" s="28" t="str">
        <f t="shared" si="102"/>
        <v/>
      </c>
      <c r="W263" s="29" t="str">
        <f t="shared" si="103"/>
        <v/>
      </c>
    </row>
    <row r="264" spans="1:23" x14ac:dyDescent="0.25">
      <c r="A264" s="14" t="str">
        <f t="shared" si="88"/>
        <v/>
      </c>
      <c r="B264" s="56" t="str">
        <f t="shared" ca="1" si="89"/>
        <v/>
      </c>
      <c r="C264" s="30" t="str">
        <f t="shared" si="90"/>
        <v/>
      </c>
      <c r="D264" s="10" t="str">
        <f t="shared" si="91"/>
        <v/>
      </c>
      <c r="E264" s="25" t="str">
        <f t="shared" si="104"/>
        <v/>
      </c>
      <c r="F264" s="31" t="str">
        <f t="shared" si="105"/>
        <v/>
      </c>
      <c r="G264" s="31" t="str">
        <f t="shared" si="106"/>
        <v/>
      </c>
      <c r="H264" s="26" t="str">
        <f t="shared" si="107"/>
        <v/>
      </c>
      <c r="I264" s="25" t="str">
        <f t="shared" si="108"/>
        <v/>
      </c>
      <c r="K264" s="27" t="str">
        <f t="shared" si="109"/>
        <v/>
      </c>
      <c r="L264" s="28" t="str">
        <f t="shared" si="92"/>
        <v/>
      </c>
      <c r="M264" s="29" t="str">
        <f t="shared" si="93"/>
        <v/>
      </c>
      <c r="N264" s="28" t="str">
        <f t="shared" si="94"/>
        <v/>
      </c>
      <c r="O264" s="29" t="str">
        <f t="shared" si="95"/>
        <v/>
      </c>
      <c r="P264" s="28" t="str">
        <f t="shared" si="96"/>
        <v/>
      </c>
      <c r="Q264" s="29" t="str">
        <f t="shared" si="97"/>
        <v/>
      </c>
      <c r="R264" s="28" t="str">
        <f t="shared" si="98"/>
        <v/>
      </c>
      <c r="S264" s="29" t="str">
        <f t="shared" si="99"/>
        <v/>
      </c>
      <c r="T264" s="28" t="str">
        <f t="shared" si="100"/>
        <v/>
      </c>
      <c r="U264" s="29" t="str">
        <f t="shared" si="101"/>
        <v/>
      </c>
      <c r="V264" s="28" t="str">
        <f t="shared" si="102"/>
        <v/>
      </c>
      <c r="W264" s="29" t="str">
        <f t="shared" si="103"/>
        <v/>
      </c>
    </row>
    <row r="265" spans="1:23" x14ac:dyDescent="0.25">
      <c r="A265" s="14" t="str">
        <f t="shared" si="88"/>
        <v/>
      </c>
      <c r="B265" s="56" t="str">
        <f t="shared" ca="1" si="89"/>
        <v/>
      </c>
      <c r="C265" s="30" t="str">
        <f t="shared" si="90"/>
        <v/>
      </c>
      <c r="D265" s="10" t="str">
        <f t="shared" si="91"/>
        <v/>
      </c>
      <c r="E265" s="25" t="str">
        <f t="shared" si="104"/>
        <v/>
      </c>
      <c r="F265" s="31" t="str">
        <f t="shared" si="105"/>
        <v/>
      </c>
      <c r="G265" s="31" t="str">
        <f t="shared" si="106"/>
        <v/>
      </c>
      <c r="H265" s="26" t="str">
        <f t="shared" si="107"/>
        <v/>
      </c>
      <c r="I265" s="25" t="str">
        <f t="shared" si="108"/>
        <v/>
      </c>
      <c r="K265" s="27" t="str">
        <f t="shared" si="109"/>
        <v/>
      </c>
      <c r="L265" s="28" t="str">
        <f t="shared" si="92"/>
        <v/>
      </c>
      <c r="M265" s="29" t="str">
        <f t="shared" si="93"/>
        <v/>
      </c>
      <c r="N265" s="28" t="str">
        <f t="shared" si="94"/>
        <v/>
      </c>
      <c r="O265" s="29" t="str">
        <f t="shared" si="95"/>
        <v/>
      </c>
      <c r="P265" s="28" t="str">
        <f t="shared" si="96"/>
        <v/>
      </c>
      <c r="Q265" s="29" t="str">
        <f t="shared" si="97"/>
        <v/>
      </c>
      <c r="R265" s="28" t="str">
        <f t="shared" si="98"/>
        <v/>
      </c>
      <c r="S265" s="29" t="str">
        <f t="shared" si="99"/>
        <v/>
      </c>
      <c r="T265" s="28" t="str">
        <f t="shared" si="100"/>
        <v/>
      </c>
      <c r="U265" s="29" t="str">
        <f t="shared" si="101"/>
        <v/>
      </c>
      <c r="V265" s="28" t="str">
        <f t="shared" si="102"/>
        <v/>
      </c>
      <c r="W265" s="29" t="str">
        <f t="shared" si="103"/>
        <v/>
      </c>
    </row>
    <row r="266" spans="1:23" x14ac:dyDescent="0.25">
      <c r="A266" s="14" t="str">
        <f t="shared" si="88"/>
        <v/>
      </c>
      <c r="B266" s="56" t="str">
        <f t="shared" ca="1" si="89"/>
        <v/>
      </c>
      <c r="C266" s="30" t="str">
        <f t="shared" si="90"/>
        <v/>
      </c>
      <c r="D266" s="10" t="str">
        <f t="shared" si="91"/>
        <v/>
      </c>
      <c r="E266" s="25" t="str">
        <f t="shared" si="104"/>
        <v/>
      </c>
      <c r="F266" s="31" t="str">
        <f t="shared" si="105"/>
        <v/>
      </c>
      <c r="G266" s="31" t="str">
        <f t="shared" si="106"/>
        <v/>
      </c>
      <c r="H266" s="26" t="str">
        <f t="shared" si="107"/>
        <v/>
      </c>
      <c r="I266" s="25" t="str">
        <f t="shared" si="108"/>
        <v/>
      </c>
      <c r="K266" s="27" t="str">
        <f t="shared" si="109"/>
        <v/>
      </c>
      <c r="L266" s="28" t="str">
        <f t="shared" si="92"/>
        <v/>
      </c>
      <c r="M266" s="29" t="str">
        <f t="shared" si="93"/>
        <v/>
      </c>
      <c r="N266" s="28" t="str">
        <f t="shared" si="94"/>
        <v/>
      </c>
      <c r="O266" s="29" t="str">
        <f t="shared" si="95"/>
        <v/>
      </c>
      <c r="P266" s="28" t="str">
        <f t="shared" si="96"/>
        <v/>
      </c>
      <c r="Q266" s="29" t="str">
        <f t="shared" si="97"/>
        <v/>
      </c>
      <c r="R266" s="28" t="str">
        <f t="shared" si="98"/>
        <v/>
      </c>
      <c r="S266" s="29" t="str">
        <f t="shared" si="99"/>
        <v/>
      </c>
      <c r="T266" s="28" t="str">
        <f t="shared" si="100"/>
        <v/>
      </c>
      <c r="U266" s="29" t="str">
        <f t="shared" si="101"/>
        <v/>
      </c>
      <c r="V266" s="28" t="str">
        <f t="shared" si="102"/>
        <v/>
      </c>
      <c r="W266" s="29" t="str">
        <f t="shared" si="103"/>
        <v/>
      </c>
    </row>
    <row r="267" spans="1:23" x14ac:dyDescent="0.25">
      <c r="A267" s="14" t="str">
        <f t="shared" si="88"/>
        <v/>
      </c>
      <c r="B267" s="56" t="str">
        <f t="shared" ca="1" si="89"/>
        <v/>
      </c>
      <c r="C267" s="30" t="str">
        <f t="shared" si="90"/>
        <v/>
      </c>
      <c r="D267" s="10" t="str">
        <f t="shared" si="91"/>
        <v/>
      </c>
      <c r="E267" s="25" t="str">
        <f t="shared" si="104"/>
        <v/>
      </c>
      <c r="F267" s="31" t="str">
        <f t="shared" si="105"/>
        <v/>
      </c>
      <c r="G267" s="31" t="str">
        <f t="shared" si="106"/>
        <v/>
      </c>
      <c r="H267" s="26" t="str">
        <f t="shared" si="107"/>
        <v/>
      </c>
      <c r="I267" s="25" t="str">
        <f t="shared" si="108"/>
        <v/>
      </c>
      <c r="K267" s="27" t="str">
        <f t="shared" si="109"/>
        <v/>
      </c>
      <c r="L267" s="28" t="str">
        <f t="shared" si="92"/>
        <v/>
      </c>
      <c r="M267" s="29" t="str">
        <f t="shared" si="93"/>
        <v/>
      </c>
      <c r="N267" s="28" t="str">
        <f t="shared" si="94"/>
        <v/>
      </c>
      <c r="O267" s="29" t="str">
        <f t="shared" si="95"/>
        <v/>
      </c>
      <c r="P267" s="28" t="str">
        <f t="shared" si="96"/>
        <v/>
      </c>
      <c r="Q267" s="29" t="str">
        <f t="shared" si="97"/>
        <v/>
      </c>
      <c r="R267" s="28" t="str">
        <f t="shared" si="98"/>
        <v/>
      </c>
      <c r="S267" s="29" t="str">
        <f t="shared" si="99"/>
        <v/>
      </c>
      <c r="T267" s="28" t="str">
        <f t="shared" si="100"/>
        <v/>
      </c>
      <c r="U267" s="29" t="str">
        <f t="shared" si="101"/>
        <v/>
      </c>
      <c r="V267" s="28" t="str">
        <f t="shared" si="102"/>
        <v/>
      </c>
      <c r="W267" s="29" t="str">
        <f t="shared" si="103"/>
        <v/>
      </c>
    </row>
    <row r="268" spans="1:23" x14ac:dyDescent="0.25">
      <c r="A268" s="14" t="str">
        <f t="shared" si="88"/>
        <v/>
      </c>
      <c r="B268" s="56" t="str">
        <f t="shared" ca="1" si="89"/>
        <v/>
      </c>
      <c r="C268" s="30" t="str">
        <f t="shared" si="90"/>
        <v/>
      </c>
      <c r="D268" s="10" t="str">
        <f t="shared" si="91"/>
        <v/>
      </c>
      <c r="E268" s="25" t="str">
        <f t="shared" si="104"/>
        <v/>
      </c>
      <c r="F268" s="31" t="str">
        <f t="shared" si="105"/>
        <v/>
      </c>
      <c r="G268" s="31" t="str">
        <f t="shared" si="106"/>
        <v/>
      </c>
      <c r="H268" s="26" t="str">
        <f t="shared" si="107"/>
        <v/>
      </c>
      <c r="I268" s="25" t="str">
        <f t="shared" si="108"/>
        <v/>
      </c>
      <c r="K268" s="27" t="str">
        <f t="shared" si="109"/>
        <v/>
      </c>
      <c r="L268" s="28" t="str">
        <f t="shared" si="92"/>
        <v/>
      </c>
      <c r="M268" s="29" t="str">
        <f t="shared" si="93"/>
        <v/>
      </c>
      <c r="N268" s="28" t="str">
        <f t="shared" si="94"/>
        <v/>
      </c>
      <c r="O268" s="29" t="str">
        <f t="shared" si="95"/>
        <v/>
      </c>
      <c r="P268" s="28" t="str">
        <f t="shared" si="96"/>
        <v/>
      </c>
      <c r="Q268" s="29" t="str">
        <f t="shared" si="97"/>
        <v/>
      </c>
      <c r="R268" s="28" t="str">
        <f t="shared" si="98"/>
        <v/>
      </c>
      <c r="S268" s="29" t="str">
        <f t="shared" si="99"/>
        <v/>
      </c>
      <c r="T268" s="28" t="str">
        <f t="shared" si="100"/>
        <v/>
      </c>
      <c r="U268" s="29" t="str">
        <f t="shared" si="101"/>
        <v/>
      </c>
      <c r="V268" s="28" t="str">
        <f t="shared" si="102"/>
        <v/>
      </c>
      <c r="W268" s="29" t="str">
        <f t="shared" si="103"/>
        <v/>
      </c>
    </row>
    <row r="269" spans="1:23" x14ac:dyDescent="0.25">
      <c r="A269" s="14" t="str">
        <f t="shared" si="88"/>
        <v/>
      </c>
      <c r="B269" s="56" t="str">
        <f t="shared" ca="1" si="89"/>
        <v/>
      </c>
      <c r="C269" s="30" t="str">
        <f t="shared" si="90"/>
        <v/>
      </c>
      <c r="D269" s="10" t="str">
        <f t="shared" si="91"/>
        <v/>
      </c>
      <c r="E269" s="25" t="str">
        <f t="shared" si="104"/>
        <v/>
      </c>
      <c r="F269" s="31" t="str">
        <f t="shared" si="105"/>
        <v/>
      </c>
      <c r="G269" s="31" t="str">
        <f t="shared" si="106"/>
        <v/>
      </c>
      <c r="H269" s="26" t="str">
        <f t="shared" si="107"/>
        <v/>
      </c>
      <c r="I269" s="25" t="str">
        <f t="shared" si="108"/>
        <v/>
      </c>
      <c r="K269" s="27" t="str">
        <f t="shared" si="109"/>
        <v/>
      </c>
      <c r="L269" s="28" t="str">
        <f t="shared" si="92"/>
        <v/>
      </c>
      <c r="M269" s="29" t="str">
        <f t="shared" si="93"/>
        <v/>
      </c>
      <c r="N269" s="28" t="str">
        <f t="shared" si="94"/>
        <v/>
      </c>
      <c r="O269" s="29" t="str">
        <f t="shared" si="95"/>
        <v/>
      </c>
      <c r="P269" s="28" t="str">
        <f t="shared" si="96"/>
        <v/>
      </c>
      <c r="Q269" s="29" t="str">
        <f t="shared" si="97"/>
        <v/>
      </c>
      <c r="R269" s="28" t="str">
        <f t="shared" si="98"/>
        <v/>
      </c>
      <c r="S269" s="29" t="str">
        <f t="shared" si="99"/>
        <v/>
      </c>
      <c r="T269" s="28" t="str">
        <f t="shared" si="100"/>
        <v/>
      </c>
      <c r="U269" s="29" t="str">
        <f t="shared" si="101"/>
        <v/>
      </c>
      <c r="V269" s="28" t="str">
        <f t="shared" si="102"/>
        <v/>
      </c>
      <c r="W269" s="29" t="str">
        <f t="shared" si="103"/>
        <v/>
      </c>
    </row>
    <row r="270" spans="1:23" x14ac:dyDescent="0.25">
      <c r="A270" s="14" t="str">
        <f t="shared" si="88"/>
        <v/>
      </c>
      <c r="B270" s="56" t="str">
        <f t="shared" ca="1" si="89"/>
        <v/>
      </c>
      <c r="C270" s="30" t="str">
        <f t="shared" si="90"/>
        <v/>
      </c>
      <c r="D270" s="10" t="str">
        <f t="shared" si="91"/>
        <v/>
      </c>
      <c r="E270" s="25" t="str">
        <f t="shared" si="104"/>
        <v/>
      </c>
      <c r="F270" s="31" t="str">
        <f t="shared" si="105"/>
        <v/>
      </c>
      <c r="G270" s="31" t="str">
        <f t="shared" si="106"/>
        <v/>
      </c>
      <c r="H270" s="26" t="str">
        <f t="shared" si="107"/>
        <v/>
      </c>
      <c r="I270" s="25" t="str">
        <f t="shared" si="108"/>
        <v/>
      </c>
      <c r="K270" s="27" t="str">
        <f t="shared" si="109"/>
        <v/>
      </c>
      <c r="L270" s="28" t="str">
        <f t="shared" si="92"/>
        <v/>
      </c>
      <c r="M270" s="29" t="str">
        <f t="shared" si="93"/>
        <v/>
      </c>
      <c r="N270" s="28" t="str">
        <f t="shared" si="94"/>
        <v/>
      </c>
      <c r="O270" s="29" t="str">
        <f t="shared" si="95"/>
        <v/>
      </c>
      <c r="P270" s="28" t="str">
        <f t="shared" si="96"/>
        <v/>
      </c>
      <c r="Q270" s="29" t="str">
        <f t="shared" si="97"/>
        <v/>
      </c>
      <c r="R270" s="28" t="str">
        <f t="shared" si="98"/>
        <v/>
      </c>
      <c r="S270" s="29" t="str">
        <f t="shared" si="99"/>
        <v/>
      </c>
      <c r="T270" s="28" t="str">
        <f t="shared" si="100"/>
        <v/>
      </c>
      <c r="U270" s="29" t="str">
        <f t="shared" si="101"/>
        <v/>
      </c>
      <c r="V270" s="28" t="str">
        <f t="shared" si="102"/>
        <v/>
      </c>
      <c r="W270" s="29" t="str">
        <f t="shared" si="103"/>
        <v/>
      </c>
    </row>
    <row r="271" spans="1:23" x14ac:dyDescent="0.25">
      <c r="A271" s="14" t="str">
        <f t="shared" si="88"/>
        <v/>
      </c>
      <c r="B271" s="56" t="str">
        <f t="shared" ca="1" si="89"/>
        <v/>
      </c>
      <c r="C271" s="30" t="str">
        <f t="shared" si="90"/>
        <v/>
      </c>
      <c r="D271" s="10" t="str">
        <f t="shared" si="91"/>
        <v/>
      </c>
      <c r="E271" s="25" t="str">
        <f t="shared" si="104"/>
        <v/>
      </c>
      <c r="F271" s="31" t="str">
        <f t="shared" si="105"/>
        <v/>
      </c>
      <c r="G271" s="31" t="str">
        <f t="shared" si="106"/>
        <v/>
      </c>
      <c r="H271" s="26" t="str">
        <f t="shared" si="107"/>
        <v/>
      </c>
      <c r="I271" s="25" t="str">
        <f t="shared" si="108"/>
        <v/>
      </c>
      <c r="K271" s="27" t="str">
        <f t="shared" si="109"/>
        <v/>
      </c>
      <c r="L271" s="28" t="str">
        <f t="shared" si="92"/>
        <v/>
      </c>
      <c r="M271" s="29" t="str">
        <f t="shared" si="93"/>
        <v/>
      </c>
      <c r="N271" s="28" t="str">
        <f t="shared" si="94"/>
        <v/>
      </c>
      <c r="O271" s="29" t="str">
        <f t="shared" si="95"/>
        <v/>
      </c>
      <c r="P271" s="28" t="str">
        <f t="shared" si="96"/>
        <v/>
      </c>
      <c r="Q271" s="29" t="str">
        <f t="shared" si="97"/>
        <v/>
      </c>
      <c r="R271" s="28" t="str">
        <f t="shared" si="98"/>
        <v/>
      </c>
      <c r="S271" s="29" t="str">
        <f t="shared" si="99"/>
        <v/>
      </c>
      <c r="T271" s="28" t="str">
        <f t="shared" si="100"/>
        <v/>
      </c>
      <c r="U271" s="29" t="str">
        <f t="shared" si="101"/>
        <v/>
      </c>
      <c r="V271" s="28" t="str">
        <f t="shared" si="102"/>
        <v/>
      </c>
      <c r="W271" s="29" t="str">
        <f t="shared" si="103"/>
        <v/>
      </c>
    </row>
    <row r="272" spans="1:23" x14ac:dyDescent="0.25">
      <c r="A272" s="14" t="str">
        <f t="shared" si="88"/>
        <v/>
      </c>
      <c r="B272" s="56" t="str">
        <f t="shared" ca="1" si="89"/>
        <v/>
      </c>
      <c r="C272" s="30" t="str">
        <f t="shared" si="90"/>
        <v/>
      </c>
      <c r="D272" s="10" t="str">
        <f t="shared" si="91"/>
        <v/>
      </c>
      <c r="E272" s="25" t="str">
        <f t="shared" si="104"/>
        <v/>
      </c>
      <c r="F272" s="31" t="str">
        <f t="shared" si="105"/>
        <v/>
      </c>
      <c r="G272" s="31" t="str">
        <f t="shared" si="106"/>
        <v/>
      </c>
      <c r="H272" s="26" t="str">
        <f t="shared" si="107"/>
        <v/>
      </c>
      <c r="I272" s="25" t="str">
        <f t="shared" si="108"/>
        <v/>
      </c>
      <c r="K272" s="27" t="str">
        <f t="shared" si="109"/>
        <v/>
      </c>
      <c r="L272" s="28" t="str">
        <f t="shared" si="92"/>
        <v/>
      </c>
      <c r="M272" s="29" t="str">
        <f t="shared" si="93"/>
        <v/>
      </c>
      <c r="N272" s="28" t="str">
        <f t="shared" si="94"/>
        <v/>
      </c>
      <c r="O272" s="29" t="str">
        <f t="shared" si="95"/>
        <v/>
      </c>
      <c r="P272" s="28" t="str">
        <f t="shared" si="96"/>
        <v/>
      </c>
      <c r="Q272" s="29" t="str">
        <f t="shared" si="97"/>
        <v/>
      </c>
      <c r="R272" s="28" t="str">
        <f t="shared" si="98"/>
        <v/>
      </c>
      <c r="S272" s="29" t="str">
        <f t="shared" si="99"/>
        <v/>
      </c>
      <c r="T272" s="28" t="str">
        <f t="shared" si="100"/>
        <v/>
      </c>
      <c r="U272" s="29" t="str">
        <f t="shared" si="101"/>
        <v/>
      </c>
      <c r="V272" s="28" t="str">
        <f t="shared" si="102"/>
        <v/>
      </c>
      <c r="W272" s="29" t="str">
        <f t="shared" si="103"/>
        <v/>
      </c>
    </row>
    <row r="273" spans="1:23" x14ac:dyDescent="0.25">
      <c r="A273" s="14" t="str">
        <f t="shared" si="88"/>
        <v/>
      </c>
      <c r="B273" s="56" t="str">
        <f t="shared" ca="1" si="89"/>
        <v/>
      </c>
      <c r="C273" s="30" t="str">
        <f t="shared" si="90"/>
        <v/>
      </c>
      <c r="D273" s="10" t="str">
        <f t="shared" si="91"/>
        <v/>
      </c>
      <c r="E273" s="25" t="str">
        <f t="shared" si="104"/>
        <v/>
      </c>
      <c r="F273" s="31" t="str">
        <f t="shared" si="105"/>
        <v/>
      </c>
      <c r="G273" s="31" t="str">
        <f t="shared" si="106"/>
        <v/>
      </c>
      <c r="H273" s="26" t="str">
        <f t="shared" si="107"/>
        <v/>
      </c>
      <c r="I273" s="25" t="str">
        <f t="shared" si="108"/>
        <v/>
      </c>
      <c r="K273" s="27" t="str">
        <f t="shared" si="109"/>
        <v/>
      </c>
      <c r="L273" s="28" t="str">
        <f t="shared" si="92"/>
        <v/>
      </c>
      <c r="M273" s="29" t="str">
        <f t="shared" si="93"/>
        <v/>
      </c>
      <c r="N273" s="28" t="str">
        <f t="shared" si="94"/>
        <v/>
      </c>
      <c r="O273" s="29" t="str">
        <f t="shared" si="95"/>
        <v/>
      </c>
      <c r="P273" s="28" t="str">
        <f t="shared" si="96"/>
        <v/>
      </c>
      <c r="Q273" s="29" t="str">
        <f t="shared" si="97"/>
        <v/>
      </c>
      <c r="R273" s="28" t="str">
        <f t="shared" si="98"/>
        <v/>
      </c>
      <c r="S273" s="29" t="str">
        <f t="shared" si="99"/>
        <v/>
      </c>
      <c r="T273" s="28" t="str">
        <f t="shared" si="100"/>
        <v/>
      </c>
      <c r="U273" s="29" t="str">
        <f t="shared" si="101"/>
        <v/>
      </c>
      <c r="V273" s="28" t="str">
        <f t="shared" si="102"/>
        <v/>
      </c>
      <c r="W273" s="29" t="str">
        <f t="shared" si="103"/>
        <v/>
      </c>
    </row>
    <row r="274" spans="1:23" x14ac:dyDescent="0.25">
      <c r="A274" s="14" t="str">
        <f t="shared" si="88"/>
        <v/>
      </c>
      <c r="B274" s="56" t="str">
        <f t="shared" ca="1" si="89"/>
        <v/>
      </c>
      <c r="C274" s="30" t="str">
        <f t="shared" si="90"/>
        <v/>
      </c>
      <c r="D274" s="10" t="str">
        <f t="shared" si="91"/>
        <v/>
      </c>
      <c r="E274" s="25" t="str">
        <f t="shared" si="104"/>
        <v/>
      </c>
      <c r="F274" s="31" t="str">
        <f t="shared" si="105"/>
        <v/>
      </c>
      <c r="G274" s="31" t="str">
        <f t="shared" si="106"/>
        <v/>
      </c>
      <c r="H274" s="26" t="str">
        <f t="shared" si="107"/>
        <v/>
      </c>
      <c r="I274" s="25" t="str">
        <f t="shared" si="108"/>
        <v/>
      </c>
      <c r="K274" s="27" t="str">
        <f t="shared" si="109"/>
        <v/>
      </c>
      <c r="L274" s="28" t="str">
        <f t="shared" si="92"/>
        <v/>
      </c>
      <c r="M274" s="29" t="str">
        <f t="shared" si="93"/>
        <v/>
      </c>
      <c r="N274" s="28" t="str">
        <f t="shared" si="94"/>
        <v/>
      </c>
      <c r="O274" s="29" t="str">
        <f t="shared" si="95"/>
        <v/>
      </c>
      <c r="P274" s="28" t="str">
        <f t="shared" si="96"/>
        <v/>
      </c>
      <c r="Q274" s="29" t="str">
        <f t="shared" si="97"/>
        <v/>
      </c>
      <c r="R274" s="28" t="str">
        <f t="shared" si="98"/>
        <v/>
      </c>
      <c r="S274" s="29" t="str">
        <f t="shared" si="99"/>
        <v/>
      </c>
      <c r="T274" s="28" t="str">
        <f t="shared" si="100"/>
        <v/>
      </c>
      <c r="U274" s="29" t="str">
        <f t="shared" si="101"/>
        <v/>
      </c>
      <c r="V274" s="28" t="str">
        <f t="shared" si="102"/>
        <v/>
      </c>
      <c r="W274" s="29" t="str">
        <f t="shared" si="103"/>
        <v/>
      </c>
    </row>
    <row r="275" spans="1:23" x14ac:dyDescent="0.25">
      <c r="A275" s="14" t="str">
        <f t="shared" si="88"/>
        <v/>
      </c>
      <c r="B275" s="56" t="str">
        <f t="shared" ca="1" si="89"/>
        <v/>
      </c>
      <c r="C275" s="30" t="str">
        <f t="shared" si="90"/>
        <v/>
      </c>
      <c r="D275" s="10" t="str">
        <f t="shared" si="91"/>
        <v/>
      </c>
      <c r="E275" s="25" t="str">
        <f t="shared" si="104"/>
        <v/>
      </c>
      <c r="F275" s="31" t="str">
        <f t="shared" si="105"/>
        <v/>
      </c>
      <c r="G275" s="31" t="str">
        <f t="shared" si="106"/>
        <v/>
      </c>
      <c r="H275" s="26" t="str">
        <f t="shared" si="107"/>
        <v/>
      </c>
      <c r="I275" s="25" t="str">
        <f t="shared" si="108"/>
        <v/>
      </c>
      <c r="K275" s="27" t="str">
        <f t="shared" si="109"/>
        <v/>
      </c>
      <c r="L275" s="28" t="str">
        <f t="shared" si="92"/>
        <v/>
      </c>
      <c r="M275" s="29" t="str">
        <f t="shared" si="93"/>
        <v/>
      </c>
      <c r="N275" s="28" t="str">
        <f t="shared" si="94"/>
        <v/>
      </c>
      <c r="O275" s="29" t="str">
        <f t="shared" si="95"/>
        <v/>
      </c>
      <c r="P275" s="28" t="str">
        <f t="shared" si="96"/>
        <v/>
      </c>
      <c r="Q275" s="29" t="str">
        <f t="shared" si="97"/>
        <v/>
      </c>
      <c r="R275" s="28" t="str">
        <f t="shared" si="98"/>
        <v/>
      </c>
      <c r="S275" s="29" t="str">
        <f t="shared" si="99"/>
        <v/>
      </c>
      <c r="T275" s="28" t="str">
        <f t="shared" si="100"/>
        <v/>
      </c>
      <c r="U275" s="29" t="str">
        <f t="shared" si="101"/>
        <v/>
      </c>
      <c r="V275" s="28" t="str">
        <f t="shared" si="102"/>
        <v/>
      </c>
      <c r="W275" s="29" t="str">
        <f t="shared" si="103"/>
        <v/>
      </c>
    </row>
    <row r="276" spans="1:23" x14ac:dyDescent="0.25">
      <c r="A276" s="14" t="str">
        <f t="shared" si="88"/>
        <v/>
      </c>
      <c r="B276" s="56" t="str">
        <f t="shared" ca="1" si="89"/>
        <v/>
      </c>
      <c r="C276" s="30" t="str">
        <f t="shared" si="90"/>
        <v/>
      </c>
      <c r="D276" s="10" t="str">
        <f t="shared" si="91"/>
        <v/>
      </c>
      <c r="E276" s="25" t="str">
        <f t="shared" si="104"/>
        <v/>
      </c>
      <c r="F276" s="31" t="str">
        <f t="shared" si="105"/>
        <v/>
      </c>
      <c r="G276" s="31" t="str">
        <f t="shared" si="106"/>
        <v/>
      </c>
      <c r="H276" s="26" t="str">
        <f t="shared" si="107"/>
        <v/>
      </c>
      <c r="I276" s="25" t="str">
        <f t="shared" si="108"/>
        <v/>
      </c>
      <c r="K276" s="27" t="str">
        <f t="shared" si="109"/>
        <v/>
      </c>
      <c r="L276" s="28" t="str">
        <f t="shared" si="92"/>
        <v/>
      </c>
      <c r="M276" s="29" t="str">
        <f t="shared" si="93"/>
        <v/>
      </c>
      <c r="N276" s="28" t="str">
        <f t="shared" si="94"/>
        <v/>
      </c>
      <c r="O276" s="29" t="str">
        <f t="shared" si="95"/>
        <v/>
      </c>
      <c r="P276" s="28" t="str">
        <f t="shared" si="96"/>
        <v/>
      </c>
      <c r="Q276" s="29" t="str">
        <f t="shared" si="97"/>
        <v/>
      </c>
      <c r="R276" s="28" t="str">
        <f t="shared" si="98"/>
        <v/>
      </c>
      <c r="S276" s="29" t="str">
        <f t="shared" si="99"/>
        <v/>
      </c>
      <c r="T276" s="28" t="str">
        <f t="shared" si="100"/>
        <v/>
      </c>
      <c r="U276" s="29" t="str">
        <f t="shared" si="101"/>
        <v/>
      </c>
      <c r="V276" s="28" t="str">
        <f t="shared" si="102"/>
        <v/>
      </c>
      <c r="W276" s="29" t="str">
        <f t="shared" si="103"/>
        <v/>
      </c>
    </row>
    <row r="277" spans="1:23" x14ac:dyDescent="0.25">
      <c r="A277" s="14" t="str">
        <f t="shared" si="88"/>
        <v/>
      </c>
      <c r="B277" s="56" t="str">
        <f t="shared" ca="1" si="89"/>
        <v/>
      </c>
      <c r="C277" s="30" t="str">
        <f t="shared" si="90"/>
        <v/>
      </c>
      <c r="D277" s="10" t="str">
        <f t="shared" si="91"/>
        <v/>
      </c>
      <c r="E277" s="25" t="str">
        <f t="shared" si="104"/>
        <v/>
      </c>
      <c r="F277" s="31" t="str">
        <f t="shared" si="105"/>
        <v/>
      </c>
      <c r="G277" s="31" t="str">
        <f t="shared" si="106"/>
        <v/>
      </c>
      <c r="H277" s="26" t="str">
        <f t="shared" si="107"/>
        <v/>
      </c>
      <c r="I277" s="25" t="str">
        <f t="shared" si="108"/>
        <v/>
      </c>
      <c r="K277" s="27" t="str">
        <f t="shared" si="109"/>
        <v/>
      </c>
      <c r="L277" s="28" t="str">
        <f t="shared" si="92"/>
        <v/>
      </c>
      <c r="M277" s="29" t="str">
        <f t="shared" si="93"/>
        <v/>
      </c>
      <c r="N277" s="28" t="str">
        <f t="shared" si="94"/>
        <v/>
      </c>
      <c r="O277" s="29" t="str">
        <f t="shared" si="95"/>
        <v/>
      </c>
      <c r="P277" s="28" t="str">
        <f t="shared" si="96"/>
        <v/>
      </c>
      <c r="Q277" s="29" t="str">
        <f t="shared" si="97"/>
        <v/>
      </c>
      <c r="R277" s="28" t="str">
        <f t="shared" si="98"/>
        <v/>
      </c>
      <c r="S277" s="29" t="str">
        <f t="shared" si="99"/>
        <v/>
      </c>
      <c r="T277" s="28" t="str">
        <f t="shared" si="100"/>
        <v/>
      </c>
      <c r="U277" s="29" t="str">
        <f t="shared" si="101"/>
        <v/>
      </c>
      <c r="V277" s="28" t="str">
        <f t="shared" si="102"/>
        <v/>
      </c>
      <c r="W277" s="29" t="str">
        <f t="shared" si="103"/>
        <v/>
      </c>
    </row>
    <row r="278" spans="1:23" x14ac:dyDescent="0.25">
      <c r="A278" s="14" t="str">
        <f t="shared" si="88"/>
        <v/>
      </c>
      <c r="B278" s="56" t="str">
        <f t="shared" ca="1" si="89"/>
        <v/>
      </c>
      <c r="C278" s="30" t="str">
        <f t="shared" si="90"/>
        <v/>
      </c>
      <c r="D278" s="10" t="str">
        <f t="shared" si="91"/>
        <v/>
      </c>
      <c r="E278" s="25" t="str">
        <f t="shared" si="104"/>
        <v/>
      </c>
      <c r="F278" s="31" t="str">
        <f t="shared" si="105"/>
        <v/>
      </c>
      <c r="G278" s="31" t="str">
        <f t="shared" si="106"/>
        <v/>
      </c>
      <c r="H278" s="26" t="str">
        <f t="shared" si="107"/>
        <v/>
      </c>
      <c r="I278" s="25" t="str">
        <f t="shared" si="108"/>
        <v/>
      </c>
      <c r="K278" s="27" t="str">
        <f t="shared" si="109"/>
        <v/>
      </c>
      <c r="L278" s="28" t="str">
        <f t="shared" si="92"/>
        <v/>
      </c>
      <c r="M278" s="29" t="str">
        <f t="shared" si="93"/>
        <v/>
      </c>
      <c r="N278" s="28" t="str">
        <f t="shared" si="94"/>
        <v/>
      </c>
      <c r="O278" s="29" t="str">
        <f t="shared" si="95"/>
        <v/>
      </c>
      <c r="P278" s="28" t="str">
        <f t="shared" si="96"/>
        <v/>
      </c>
      <c r="Q278" s="29" t="str">
        <f t="shared" si="97"/>
        <v/>
      </c>
      <c r="R278" s="28" t="str">
        <f t="shared" si="98"/>
        <v/>
      </c>
      <c r="S278" s="29" t="str">
        <f t="shared" si="99"/>
        <v/>
      </c>
      <c r="T278" s="28" t="str">
        <f t="shared" si="100"/>
        <v/>
      </c>
      <c r="U278" s="29" t="str">
        <f t="shared" si="101"/>
        <v/>
      </c>
      <c r="V278" s="28" t="str">
        <f t="shared" si="102"/>
        <v/>
      </c>
      <c r="W278" s="29" t="str">
        <f t="shared" si="103"/>
        <v/>
      </c>
    </row>
    <row r="279" spans="1:23" x14ac:dyDescent="0.25">
      <c r="A279" s="14" t="str">
        <f t="shared" si="88"/>
        <v/>
      </c>
      <c r="B279" s="56" t="str">
        <f t="shared" ca="1" si="89"/>
        <v/>
      </c>
      <c r="C279" s="30" t="str">
        <f t="shared" si="90"/>
        <v/>
      </c>
      <c r="D279" s="10" t="str">
        <f t="shared" si="91"/>
        <v/>
      </c>
      <c r="E279" s="25" t="str">
        <f t="shared" si="104"/>
        <v/>
      </c>
      <c r="F279" s="31" t="str">
        <f t="shared" si="105"/>
        <v/>
      </c>
      <c r="G279" s="31" t="str">
        <f t="shared" si="106"/>
        <v/>
      </c>
      <c r="H279" s="26" t="str">
        <f t="shared" si="107"/>
        <v/>
      </c>
      <c r="I279" s="25" t="str">
        <f t="shared" si="108"/>
        <v/>
      </c>
      <c r="K279" s="27" t="str">
        <f t="shared" si="109"/>
        <v/>
      </c>
      <c r="L279" s="28" t="str">
        <f t="shared" si="92"/>
        <v/>
      </c>
      <c r="M279" s="29" t="str">
        <f t="shared" si="93"/>
        <v/>
      </c>
      <c r="N279" s="28" t="str">
        <f t="shared" si="94"/>
        <v/>
      </c>
      <c r="O279" s="29" t="str">
        <f t="shared" si="95"/>
        <v/>
      </c>
      <c r="P279" s="28" t="str">
        <f t="shared" si="96"/>
        <v/>
      </c>
      <c r="Q279" s="29" t="str">
        <f t="shared" si="97"/>
        <v/>
      </c>
      <c r="R279" s="28" t="str">
        <f t="shared" si="98"/>
        <v/>
      </c>
      <c r="S279" s="29" t="str">
        <f t="shared" si="99"/>
        <v/>
      </c>
      <c r="T279" s="28" t="str">
        <f t="shared" si="100"/>
        <v/>
      </c>
      <c r="U279" s="29" t="str">
        <f t="shared" si="101"/>
        <v/>
      </c>
      <c r="V279" s="28" t="str">
        <f t="shared" si="102"/>
        <v/>
      </c>
      <c r="W279" s="29" t="str">
        <f t="shared" si="103"/>
        <v/>
      </c>
    </row>
    <row r="280" spans="1:23" x14ac:dyDescent="0.25">
      <c r="A280" s="14" t="str">
        <f t="shared" si="88"/>
        <v/>
      </c>
      <c r="B280" s="56" t="str">
        <f t="shared" ca="1" si="89"/>
        <v/>
      </c>
      <c r="C280" s="30" t="str">
        <f t="shared" si="90"/>
        <v/>
      </c>
      <c r="D280" s="10" t="str">
        <f t="shared" si="91"/>
        <v/>
      </c>
      <c r="E280" s="25" t="str">
        <f t="shared" si="104"/>
        <v/>
      </c>
      <c r="F280" s="31" t="str">
        <f t="shared" si="105"/>
        <v/>
      </c>
      <c r="G280" s="31" t="str">
        <f t="shared" si="106"/>
        <v/>
      </c>
      <c r="H280" s="26" t="str">
        <f t="shared" si="107"/>
        <v/>
      </c>
      <c r="I280" s="25" t="str">
        <f t="shared" si="108"/>
        <v/>
      </c>
      <c r="K280" s="27" t="str">
        <f t="shared" si="109"/>
        <v/>
      </c>
      <c r="L280" s="28" t="str">
        <f t="shared" si="92"/>
        <v/>
      </c>
      <c r="M280" s="29" t="str">
        <f t="shared" si="93"/>
        <v/>
      </c>
      <c r="N280" s="28" t="str">
        <f t="shared" si="94"/>
        <v/>
      </c>
      <c r="O280" s="29" t="str">
        <f t="shared" si="95"/>
        <v/>
      </c>
      <c r="P280" s="28" t="str">
        <f t="shared" si="96"/>
        <v/>
      </c>
      <c r="Q280" s="29" t="str">
        <f t="shared" si="97"/>
        <v/>
      </c>
      <c r="R280" s="28" t="str">
        <f t="shared" si="98"/>
        <v/>
      </c>
      <c r="S280" s="29" t="str">
        <f t="shared" si="99"/>
        <v/>
      </c>
      <c r="T280" s="28" t="str">
        <f t="shared" si="100"/>
        <v/>
      </c>
      <c r="U280" s="29" t="str">
        <f t="shared" si="101"/>
        <v/>
      </c>
      <c r="V280" s="28" t="str">
        <f t="shared" si="102"/>
        <v/>
      </c>
      <c r="W280" s="29" t="str">
        <f t="shared" si="103"/>
        <v/>
      </c>
    </row>
    <row r="281" spans="1:23" x14ac:dyDescent="0.25">
      <c r="A281" s="14" t="str">
        <f t="shared" si="88"/>
        <v/>
      </c>
      <c r="B281" s="56" t="str">
        <f t="shared" ca="1" si="89"/>
        <v/>
      </c>
      <c r="C281" s="30" t="str">
        <f t="shared" si="90"/>
        <v/>
      </c>
      <c r="D281" s="10" t="str">
        <f t="shared" si="91"/>
        <v/>
      </c>
      <c r="E281" s="25" t="str">
        <f t="shared" si="104"/>
        <v/>
      </c>
      <c r="F281" s="31" t="str">
        <f t="shared" si="105"/>
        <v/>
      </c>
      <c r="G281" s="31" t="str">
        <f t="shared" si="106"/>
        <v/>
      </c>
      <c r="H281" s="26" t="str">
        <f t="shared" si="107"/>
        <v/>
      </c>
      <c r="I281" s="25" t="str">
        <f t="shared" si="108"/>
        <v/>
      </c>
      <c r="K281" s="27" t="str">
        <f t="shared" si="109"/>
        <v/>
      </c>
      <c r="L281" s="28" t="str">
        <f t="shared" si="92"/>
        <v/>
      </c>
      <c r="M281" s="29" t="str">
        <f t="shared" si="93"/>
        <v/>
      </c>
      <c r="N281" s="28" t="str">
        <f t="shared" si="94"/>
        <v/>
      </c>
      <c r="O281" s="29" t="str">
        <f t="shared" si="95"/>
        <v/>
      </c>
      <c r="P281" s="28" t="str">
        <f t="shared" si="96"/>
        <v/>
      </c>
      <c r="Q281" s="29" t="str">
        <f t="shared" si="97"/>
        <v/>
      </c>
      <c r="R281" s="28" t="str">
        <f t="shared" si="98"/>
        <v/>
      </c>
      <c r="S281" s="29" t="str">
        <f t="shared" si="99"/>
        <v/>
      </c>
      <c r="T281" s="28" t="str">
        <f t="shared" si="100"/>
        <v/>
      </c>
      <c r="U281" s="29" t="str">
        <f t="shared" si="101"/>
        <v/>
      </c>
      <c r="V281" s="28" t="str">
        <f t="shared" si="102"/>
        <v/>
      </c>
      <c r="W281" s="29" t="str">
        <f t="shared" si="103"/>
        <v/>
      </c>
    </row>
    <row r="282" spans="1:23" x14ac:dyDescent="0.25">
      <c r="A282" s="14" t="str">
        <f t="shared" si="88"/>
        <v/>
      </c>
      <c r="B282" s="56" t="str">
        <f t="shared" ca="1" si="89"/>
        <v/>
      </c>
      <c r="C282" s="30" t="str">
        <f t="shared" si="90"/>
        <v/>
      </c>
      <c r="D282" s="10" t="str">
        <f t="shared" si="91"/>
        <v/>
      </c>
      <c r="E282" s="25" t="str">
        <f t="shared" si="104"/>
        <v/>
      </c>
      <c r="F282" s="31" t="str">
        <f t="shared" si="105"/>
        <v/>
      </c>
      <c r="G282" s="31" t="str">
        <f t="shared" si="106"/>
        <v/>
      </c>
      <c r="H282" s="26" t="str">
        <f t="shared" si="107"/>
        <v/>
      </c>
      <c r="I282" s="25" t="str">
        <f t="shared" si="108"/>
        <v/>
      </c>
      <c r="K282" s="27" t="str">
        <f t="shared" si="109"/>
        <v/>
      </c>
      <c r="L282" s="28" t="str">
        <f t="shared" si="92"/>
        <v/>
      </c>
      <c r="M282" s="29" t="str">
        <f t="shared" si="93"/>
        <v/>
      </c>
      <c r="N282" s="28" t="str">
        <f t="shared" si="94"/>
        <v/>
      </c>
      <c r="O282" s="29" t="str">
        <f t="shared" si="95"/>
        <v/>
      </c>
      <c r="P282" s="28" t="str">
        <f t="shared" si="96"/>
        <v/>
      </c>
      <c r="Q282" s="29" t="str">
        <f t="shared" si="97"/>
        <v/>
      </c>
      <c r="R282" s="28" t="str">
        <f t="shared" si="98"/>
        <v/>
      </c>
      <c r="S282" s="29" t="str">
        <f t="shared" si="99"/>
        <v/>
      </c>
      <c r="T282" s="28" t="str">
        <f t="shared" si="100"/>
        <v/>
      </c>
      <c r="U282" s="29" t="str">
        <f t="shared" si="101"/>
        <v/>
      </c>
      <c r="V282" s="28" t="str">
        <f t="shared" si="102"/>
        <v/>
      </c>
      <c r="W282" s="29" t="str">
        <f t="shared" si="103"/>
        <v/>
      </c>
    </row>
    <row r="283" spans="1:23" x14ac:dyDescent="0.25">
      <c r="A283" s="14" t="str">
        <f t="shared" si="88"/>
        <v/>
      </c>
      <c r="B283" s="56" t="str">
        <f t="shared" ca="1" si="89"/>
        <v/>
      </c>
      <c r="C283" s="30" t="str">
        <f t="shared" si="90"/>
        <v/>
      </c>
      <c r="D283" s="10" t="str">
        <f t="shared" si="91"/>
        <v/>
      </c>
      <c r="E283" s="25" t="str">
        <f t="shared" si="104"/>
        <v/>
      </c>
      <c r="F283" s="31" t="str">
        <f t="shared" si="105"/>
        <v/>
      </c>
      <c r="G283" s="31" t="str">
        <f t="shared" si="106"/>
        <v/>
      </c>
      <c r="H283" s="26" t="str">
        <f t="shared" si="107"/>
        <v/>
      </c>
      <c r="I283" s="25" t="str">
        <f t="shared" si="108"/>
        <v/>
      </c>
      <c r="K283" s="27" t="str">
        <f t="shared" si="109"/>
        <v/>
      </c>
      <c r="L283" s="28" t="str">
        <f t="shared" si="92"/>
        <v/>
      </c>
      <c r="M283" s="29" t="str">
        <f t="shared" si="93"/>
        <v/>
      </c>
      <c r="N283" s="28" t="str">
        <f t="shared" si="94"/>
        <v/>
      </c>
      <c r="O283" s="29" t="str">
        <f t="shared" si="95"/>
        <v/>
      </c>
      <c r="P283" s="28" t="str">
        <f t="shared" si="96"/>
        <v/>
      </c>
      <c r="Q283" s="29" t="str">
        <f t="shared" si="97"/>
        <v/>
      </c>
      <c r="R283" s="28" t="str">
        <f t="shared" si="98"/>
        <v/>
      </c>
      <c r="S283" s="29" t="str">
        <f t="shared" si="99"/>
        <v/>
      </c>
      <c r="T283" s="28" t="str">
        <f t="shared" si="100"/>
        <v/>
      </c>
      <c r="U283" s="29" t="str">
        <f t="shared" si="101"/>
        <v/>
      </c>
      <c r="V283" s="28" t="str">
        <f t="shared" si="102"/>
        <v/>
      </c>
      <c r="W283" s="29" t="str">
        <f t="shared" si="103"/>
        <v/>
      </c>
    </row>
    <row r="284" spans="1:23" x14ac:dyDescent="0.25">
      <c r="A284" s="14" t="str">
        <f t="shared" si="88"/>
        <v/>
      </c>
      <c r="B284" s="56" t="str">
        <f t="shared" ca="1" si="89"/>
        <v/>
      </c>
      <c r="C284" s="30" t="str">
        <f t="shared" si="90"/>
        <v/>
      </c>
      <c r="D284" s="10" t="str">
        <f t="shared" si="91"/>
        <v/>
      </c>
      <c r="E284" s="25" t="str">
        <f t="shared" si="104"/>
        <v/>
      </c>
      <c r="F284" s="31" t="str">
        <f t="shared" si="105"/>
        <v/>
      </c>
      <c r="G284" s="31" t="str">
        <f t="shared" si="106"/>
        <v/>
      </c>
      <c r="H284" s="26" t="str">
        <f t="shared" si="107"/>
        <v/>
      </c>
      <c r="I284" s="25" t="str">
        <f t="shared" si="108"/>
        <v/>
      </c>
      <c r="K284" s="27" t="str">
        <f t="shared" si="109"/>
        <v/>
      </c>
      <c r="L284" s="28" t="str">
        <f t="shared" si="92"/>
        <v/>
      </c>
      <c r="M284" s="29" t="str">
        <f t="shared" si="93"/>
        <v/>
      </c>
      <c r="N284" s="28" t="str">
        <f t="shared" si="94"/>
        <v/>
      </c>
      <c r="O284" s="29" t="str">
        <f t="shared" si="95"/>
        <v/>
      </c>
      <c r="P284" s="28" t="str">
        <f t="shared" si="96"/>
        <v/>
      </c>
      <c r="Q284" s="29" t="str">
        <f t="shared" si="97"/>
        <v/>
      </c>
      <c r="R284" s="28" t="str">
        <f t="shared" si="98"/>
        <v/>
      </c>
      <c r="S284" s="29" t="str">
        <f t="shared" si="99"/>
        <v/>
      </c>
      <c r="T284" s="28" t="str">
        <f t="shared" si="100"/>
        <v/>
      </c>
      <c r="U284" s="29" t="str">
        <f t="shared" si="101"/>
        <v/>
      </c>
      <c r="V284" s="28" t="str">
        <f t="shared" si="102"/>
        <v/>
      </c>
      <c r="W284" s="29" t="str">
        <f t="shared" si="103"/>
        <v/>
      </c>
    </row>
    <row r="285" spans="1:23" x14ac:dyDescent="0.25">
      <c r="A285" s="14" t="str">
        <f t="shared" si="88"/>
        <v/>
      </c>
      <c r="B285" s="56" t="str">
        <f t="shared" ca="1" si="89"/>
        <v/>
      </c>
      <c r="C285" s="30" t="str">
        <f t="shared" si="90"/>
        <v/>
      </c>
      <c r="D285" s="10" t="str">
        <f t="shared" si="91"/>
        <v/>
      </c>
      <c r="E285" s="25" t="str">
        <f t="shared" si="104"/>
        <v/>
      </c>
      <c r="F285" s="31" t="str">
        <f t="shared" si="105"/>
        <v/>
      </c>
      <c r="G285" s="31" t="str">
        <f t="shared" si="106"/>
        <v/>
      </c>
      <c r="H285" s="26" t="str">
        <f t="shared" si="107"/>
        <v/>
      </c>
      <c r="I285" s="25" t="str">
        <f t="shared" si="108"/>
        <v/>
      </c>
      <c r="K285" s="27" t="str">
        <f t="shared" si="109"/>
        <v/>
      </c>
      <c r="L285" s="28" t="str">
        <f t="shared" si="92"/>
        <v/>
      </c>
      <c r="M285" s="29" t="str">
        <f t="shared" si="93"/>
        <v/>
      </c>
      <c r="N285" s="28" t="str">
        <f t="shared" si="94"/>
        <v/>
      </c>
      <c r="O285" s="29" t="str">
        <f t="shared" si="95"/>
        <v/>
      </c>
      <c r="P285" s="28" t="str">
        <f t="shared" si="96"/>
        <v/>
      </c>
      <c r="Q285" s="29" t="str">
        <f t="shared" si="97"/>
        <v/>
      </c>
      <c r="R285" s="28" t="str">
        <f t="shared" si="98"/>
        <v/>
      </c>
      <c r="S285" s="29" t="str">
        <f t="shared" si="99"/>
        <v/>
      </c>
      <c r="T285" s="28" t="str">
        <f t="shared" si="100"/>
        <v/>
      </c>
      <c r="U285" s="29" t="str">
        <f t="shared" si="101"/>
        <v/>
      </c>
      <c r="V285" s="28" t="str">
        <f t="shared" si="102"/>
        <v/>
      </c>
      <c r="W285" s="29" t="str">
        <f t="shared" si="103"/>
        <v/>
      </c>
    </row>
    <row r="286" spans="1:23" x14ac:dyDescent="0.25">
      <c r="A286" s="14" t="str">
        <f t="shared" si="88"/>
        <v/>
      </c>
      <c r="B286" s="56" t="str">
        <f t="shared" ca="1" si="89"/>
        <v/>
      </c>
      <c r="C286" s="30" t="str">
        <f t="shared" si="90"/>
        <v/>
      </c>
      <c r="D286" s="10" t="str">
        <f t="shared" si="91"/>
        <v/>
      </c>
      <c r="E286" s="25" t="str">
        <f t="shared" si="104"/>
        <v/>
      </c>
      <c r="F286" s="31" t="str">
        <f t="shared" si="105"/>
        <v/>
      </c>
      <c r="G286" s="31" t="str">
        <f t="shared" si="106"/>
        <v/>
      </c>
      <c r="H286" s="26" t="str">
        <f t="shared" si="107"/>
        <v/>
      </c>
      <c r="I286" s="25" t="str">
        <f t="shared" si="108"/>
        <v/>
      </c>
      <c r="K286" s="27" t="str">
        <f t="shared" si="109"/>
        <v/>
      </c>
      <c r="L286" s="28" t="str">
        <f t="shared" si="92"/>
        <v/>
      </c>
      <c r="M286" s="29" t="str">
        <f t="shared" si="93"/>
        <v/>
      </c>
      <c r="N286" s="28" t="str">
        <f t="shared" si="94"/>
        <v/>
      </c>
      <c r="O286" s="29" t="str">
        <f t="shared" si="95"/>
        <v/>
      </c>
      <c r="P286" s="28" t="str">
        <f t="shared" si="96"/>
        <v/>
      </c>
      <c r="Q286" s="29" t="str">
        <f t="shared" si="97"/>
        <v/>
      </c>
      <c r="R286" s="28" t="str">
        <f t="shared" si="98"/>
        <v/>
      </c>
      <c r="S286" s="29" t="str">
        <f t="shared" si="99"/>
        <v/>
      </c>
      <c r="T286" s="28" t="str">
        <f t="shared" si="100"/>
        <v/>
      </c>
      <c r="U286" s="29" t="str">
        <f t="shared" si="101"/>
        <v/>
      </c>
      <c r="V286" s="28" t="str">
        <f t="shared" si="102"/>
        <v/>
      </c>
      <c r="W286" s="29" t="str">
        <f t="shared" si="103"/>
        <v/>
      </c>
    </row>
    <row r="287" spans="1:23" x14ac:dyDescent="0.25">
      <c r="A287" s="14" t="str">
        <f t="shared" si="88"/>
        <v/>
      </c>
      <c r="B287" s="56" t="str">
        <f t="shared" ca="1" si="89"/>
        <v/>
      </c>
      <c r="C287" s="30" t="str">
        <f t="shared" si="90"/>
        <v/>
      </c>
      <c r="D287" s="10" t="str">
        <f t="shared" si="91"/>
        <v/>
      </c>
      <c r="E287" s="25" t="str">
        <f t="shared" si="104"/>
        <v/>
      </c>
      <c r="F287" s="31" t="str">
        <f t="shared" si="105"/>
        <v/>
      </c>
      <c r="G287" s="31" t="str">
        <f t="shared" si="106"/>
        <v/>
      </c>
      <c r="H287" s="26" t="str">
        <f t="shared" si="107"/>
        <v/>
      </c>
      <c r="I287" s="25" t="str">
        <f t="shared" si="108"/>
        <v/>
      </c>
      <c r="K287" s="27" t="str">
        <f t="shared" si="109"/>
        <v/>
      </c>
      <c r="L287" s="28" t="str">
        <f t="shared" si="92"/>
        <v/>
      </c>
      <c r="M287" s="29" t="str">
        <f t="shared" si="93"/>
        <v/>
      </c>
      <c r="N287" s="28" t="str">
        <f t="shared" si="94"/>
        <v/>
      </c>
      <c r="O287" s="29" t="str">
        <f t="shared" si="95"/>
        <v/>
      </c>
      <c r="P287" s="28" t="str">
        <f t="shared" si="96"/>
        <v/>
      </c>
      <c r="Q287" s="29" t="str">
        <f t="shared" si="97"/>
        <v/>
      </c>
      <c r="R287" s="28" t="str">
        <f t="shared" si="98"/>
        <v/>
      </c>
      <c r="S287" s="29" t="str">
        <f t="shared" si="99"/>
        <v/>
      </c>
      <c r="T287" s="28" t="str">
        <f t="shared" si="100"/>
        <v/>
      </c>
      <c r="U287" s="29" t="str">
        <f t="shared" si="101"/>
        <v/>
      </c>
      <c r="V287" s="28" t="str">
        <f t="shared" si="102"/>
        <v/>
      </c>
      <c r="W287" s="29" t="str">
        <f t="shared" si="103"/>
        <v/>
      </c>
    </row>
    <row r="288" spans="1:23" x14ac:dyDescent="0.25">
      <c r="A288" s="14" t="str">
        <f t="shared" si="88"/>
        <v/>
      </c>
      <c r="B288" s="56" t="str">
        <f t="shared" ca="1" si="89"/>
        <v/>
      </c>
      <c r="C288" s="30" t="str">
        <f t="shared" si="90"/>
        <v/>
      </c>
      <c r="D288" s="10" t="str">
        <f t="shared" si="91"/>
        <v/>
      </c>
      <c r="E288" s="25" t="str">
        <f t="shared" si="104"/>
        <v/>
      </c>
      <c r="F288" s="31" t="str">
        <f t="shared" si="105"/>
        <v/>
      </c>
      <c r="G288" s="31" t="str">
        <f t="shared" si="106"/>
        <v/>
      </c>
      <c r="H288" s="26" t="str">
        <f t="shared" si="107"/>
        <v/>
      </c>
      <c r="I288" s="25" t="str">
        <f t="shared" si="108"/>
        <v/>
      </c>
      <c r="K288" s="27" t="str">
        <f t="shared" si="109"/>
        <v/>
      </c>
      <c r="L288" s="28" t="str">
        <f t="shared" si="92"/>
        <v/>
      </c>
      <c r="M288" s="29" t="str">
        <f t="shared" si="93"/>
        <v/>
      </c>
      <c r="N288" s="28" t="str">
        <f t="shared" si="94"/>
        <v/>
      </c>
      <c r="O288" s="29" t="str">
        <f t="shared" si="95"/>
        <v/>
      </c>
      <c r="P288" s="28" t="str">
        <f t="shared" si="96"/>
        <v/>
      </c>
      <c r="Q288" s="29" t="str">
        <f t="shared" si="97"/>
        <v/>
      </c>
      <c r="R288" s="28" t="str">
        <f t="shared" si="98"/>
        <v/>
      </c>
      <c r="S288" s="29" t="str">
        <f t="shared" si="99"/>
        <v/>
      </c>
      <c r="T288" s="28" t="str">
        <f t="shared" si="100"/>
        <v/>
      </c>
      <c r="U288" s="29" t="str">
        <f t="shared" si="101"/>
        <v/>
      </c>
      <c r="V288" s="28" t="str">
        <f t="shared" si="102"/>
        <v/>
      </c>
      <c r="W288" s="29" t="str">
        <f t="shared" si="103"/>
        <v/>
      </c>
    </row>
    <row r="289" spans="1:23" x14ac:dyDescent="0.25">
      <c r="A289" s="14" t="str">
        <f t="shared" si="88"/>
        <v/>
      </c>
      <c r="B289" s="56" t="str">
        <f t="shared" ca="1" si="89"/>
        <v/>
      </c>
      <c r="C289" s="30" t="str">
        <f t="shared" si="90"/>
        <v/>
      </c>
      <c r="D289" s="10" t="str">
        <f t="shared" si="91"/>
        <v/>
      </c>
      <c r="E289" s="25" t="str">
        <f t="shared" si="104"/>
        <v/>
      </c>
      <c r="F289" s="31" t="str">
        <f t="shared" si="105"/>
        <v/>
      </c>
      <c r="G289" s="31" t="str">
        <f t="shared" si="106"/>
        <v/>
      </c>
      <c r="H289" s="26" t="str">
        <f t="shared" si="107"/>
        <v/>
      </c>
      <c r="I289" s="25" t="str">
        <f t="shared" si="108"/>
        <v/>
      </c>
      <c r="K289" s="27" t="str">
        <f t="shared" si="109"/>
        <v/>
      </c>
      <c r="L289" s="28" t="str">
        <f t="shared" si="92"/>
        <v/>
      </c>
      <c r="M289" s="29" t="str">
        <f t="shared" si="93"/>
        <v/>
      </c>
      <c r="N289" s="28" t="str">
        <f t="shared" si="94"/>
        <v/>
      </c>
      <c r="O289" s="29" t="str">
        <f t="shared" si="95"/>
        <v/>
      </c>
      <c r="P289" s="28" t="str">
        <f t="shared" si="96"/>
        <v/>
      </c>
      <c r="Q289" s="29" t="str">
        <f t="shared" si="97"/>
        <v/>
      </c>
      <c r="R289" s="28" t="str">
        <f t="shared" si="98"/>
        <v/>
      </c>
      <c r="S289" s="29" t="str">
        <f t="shared" si="99"/>
        <v/>
      </c>
      <c r="T289" s="28" t="str">
        <f t="shared" si="100"/>
        <v/>
      </c>
      <c r="U289" s="29" t="str">
        <f t="shared" si="101"/>
        <v/>
      </c>
      <c r="V289" s="28" t="str">
        <f t="shared" si="102"/>
        <v/>
      </c>
      <c r="W289" s="29" t="str">
        <f t="shared" si="103"/>
        <v/>
      </c>
    </row>
    <row r="290" spans="1:23" x14ac:dyDescent="0.25">
      <c r="A290" s="14" t="str">
        <f t="shared" si="88"/>
        <v/>
      </c>
      <c r="B290" s="56" t="str">
        <f t="shared" ca="1" si="89"/>
        <v/>
      </c>
      <c r="C290" s="30" t="str">
        <f t="shared" si="90"/>
        <v/>
      </c>
      <c r="D290" s="10" t="str">
        <f t="shared" si="91"/>
        <v/>
      </c>
      <c r="E290" s="25" t="str">
        <f t="shared" si="104"/>
        <v/>
      </c>
      <c r="F290" s="31" t="str">
        <f t="shared" si="105"/>
        <v/>
      </c>
      <c r="G290" s="31" t="str">
        <f t="shared" si="106"/>
        <v/>
      </c>
      <c r="H290" s="26" t="str">
        <f t="shared" si="107"/>
        <v/>
      </c>
      <c r="I290" s="25" t="str">
        <f t="shared" si="108"/>
        <v/>
      </c>
      <c r="K290" s="27" t="str">
        <f t="shared" si="109"/>
        <v/>
      </c>
      <c r="L290" s="28" t="str">
        <f t="shared" si="92"/>
        <v/>
      </c>
      <c r="M290" s="29" t="str">
        <f t="shared" si="93"/>
        <v/>
      </c>
      <c r="N290" s="28" t="str">
        <f t="shared" si="94"/>
        <v/>
      </c>
      <c r="O290" s="29" t="str">
        <f t="shared" si="95"/>
        <v/>
      </c>
      <c r="P290" s="28" t="str">
        <f t="shared" si="96"/>
        <v/>
      </c>
      <c r="Q290" s="29" t="str">
        <f t="shared" si="97"/>
        <v/>
      </c>
      <c r="R290" s="28" t="str">
        <f t="shared" si="98"/>
        <v/>
      </c>
      <c r="S290" s="29" t="str">
        <f t="shared" si="99"/>
        <v/>
      </c>
      <c r="T290" s="28" t="str">
        <f t="shared" si="100"/>
        <v/>
      </c>
      <c r="U290" s="29" t="str">
        <f t="shared" si="101"/>
        <v/>
      </c>
      <c r="V290" s="28" t="str">
        <f t="shared" si="102"/>
        <v/>
      </c>
      <c r="W290" s="29" t="str">
        <f t="shared" si="103"/>
        <v/>
      </c>
    </row>
    <row r="291" spans="1:23" x14ac:dyDescent="0.25">
      <c r="A291" s="14" t="str">
        <f t="shared" si="88"/>
        <v/>
      </c>
      <c r="B291" s="56" t="str">
        <f t="shared" ca="1" si="89"/>
        <v/>
      </c>
      <c r="C291" s="30" t="str">
        <f t="shared" si="90"/>
        <v/>
      </c>
      <c r="D291" s="10" t="str">
        <f t="shared" si="91"/>
        <v/>
      </c>
      <c r="E291" s="25" t="str">
        <f t="shared" si="104"/>
        <v/>
      </c>
      <c r="F291" s="31" t="str">
        <f t="shared" si="105"/>
        <v/>
      </c>
      <c r="G291" s="31" t="str">
        <f t="shared" si="106"/>
        <v/>
      </c>
      <c r="H291" s="26" t="str">
        <f t="shared" si="107"/>
        <v/>
      </c>
      <c r="I291" s="25" t="str">
        <f t="shared" si="108"/>
        <v/>
      </c>
      <c r="K291" s="27" t="str">
        <f t="shared" si="109"/>
        <v/>
      </c>
      <c r="L291" s="28" t="str">
        <f t="shared" si="92"/>
        <v/>
      </c>
      <c r="M291" s="29" t="str">
        <f t="shared" si="93"/>
        <v/>
      </c>
      <c r="N291" s="28" t="str">
        <f t="shared" si="94"/>
        <v/>
      </c>
      <c r="O291" s="29" t="str">
        <f t="shared" si="95"/>
        <v/>
      </c>
      <c r="P291" s="28" t="str">
        <f t="shared" si="96"/>
        <v/>
      </c>
      <c r="Q291" s="29" t="str">
        <f t="shared" si="97"/>
        <v/>
      </c>
      <c r="R291" s="28" t="str">
        <f t="shared" si="98"/>
        <v/>
      </c>
      <c r="S291" s="29" t="str">
        <f t="shared" si="99"/>
        <v/>
      </c>
      <c r="T291" s="28" t="str">
        <f t="shared" si="100"/>
        <v/>
      </c>
      <c r="U291" s="29" t="str">
        <f t="shared" si="101"/>
        <v/>
      </c>
      <c r="V291" s="28" t="str">
        <f t="shared" si="102"/>
        <v/>
      </c>
      <c r="W291" s="29" t="str">
        <f t="shared" si="103"/>
        <v/>
      </c>
    </row>
    <row r="292" spans="1:23" x14ac:dyDescent="0.25">
      <c r="A292" s="14" t="str">
        <f t="shared" si="88"/>
        <v/>
      </c>
      <c r="B292" s="56" t="str">
        <f t="shared" ca="1" si="89"/>
        <v/>
      </c>
      <c r="C292" s="30" t="str">
        <f t="shared" si="90"/>
        <v/>
      </c>
      <c r="D292" s="10" t="str">
        <f t="shared" si="91"/>
        <v/>
      </c>
      <c r="E292" s="25" t="str">
        <f t="shared" si="104"/>
        <v/>
      </c>
      <c r="F292" s="31" t="str">
        <f t="shared" si="105"/>
        <v/>
      </c>
      <c r="G292" s="31" t="str">
        <f t="shared" si="106"/>
        <v/>
      </c>
      <c r="H292" s="26" t="str">
        <f t="shared" si="107"/>
        <v/>
      </c>
      <c r="I292" s="25" t="str">
        <f t="shared" si="108"/>
        <v/>
      </c>
      <c r="K292" s="27" t="str">
        <f t="shared" si="109"/>
        <v/>
      </c>
      <c r="L292" s="28" t="str">
        <f t="shared" si="92"/>
        <v/>
      </c>
      <c r="M292" s="29" t="str">
        <f t="shared" si="93"/>
        <v/>
      </c>
      <c r="N292" s="28" t="str">
        <f t="shared" si="94"/>
        <v/>
      </c>
      <c r="O292" s="29" t="str">
        <f t="shared" si="95"/>
        <v/>
      </c>
      <c r="P292" s="28" t="str">
        <f t="shared" si="96"/>
        <v/>
      </c>
      <c r="Q292" s="29" t="str">
        <f t="shared" si="97"/>
        <v/>
      </c>
      <c r="R292" s="28" t="str">
        <f t="shared" si="98"/>
        <v/>
      </c>
      <c r="S292" s="29" t="str">
        <f t="shared" si="99"/>
        <v/>
      </c>
      <c r="T292" s="28" t="str">
        <f t="shared" si="100"/>
        <v/>
      </c>
      <c r="U292" s="29" t="str">
        <f t="shared" si="101"/>
        <v/>
      </c>
      <c r="V292" s="28" t="str">
        <f t="shared" si="102"/>
        <v/>
      </c>
      <c r="W292" s="29" t="str">
        <f t="shared" si="103"/>
        <v/>
      </c>
    </row>
    <row r="293" spans="1:23" x14ac:dyDescent="0.25">
      <c r="A293" s="14" t="str">
        <f t="shared" si="88"/>
        <v/>
      </c>
      <c r="B293" s="56" t="str">
        <f t="shared" ca="1" si="89"/>
        <v/>
      </c>
      <c r="C293" s="30" t="str">
        <f t="shared" si="90"/>
        <v/>
      </c>
      <c r="D293" s="10" t="str">
        <f t="shared" si="91"/>
        <v/>
      </c>
      <c r="E293" s="25" t="str">
        <f t="shared" si="104"/>
        <v/>
      </c>
      <c r="F293" s="31" t="str">
        <f t="shared" si="105"/>
        <v/>
      </c>
      <c r="G293" s="31" t="str">
        <f t="shared" si="106"/>
        <v/>
      </c>
      <c r="H293" s="26" t="str">
        <f t="shared" si="107"/>
        <v/>
      </c>
      <c r="I293" s="25" t="str">
        <f t="shared" si="108"/>
        <v/>
      </c>
      <c r="K293" s="27" t="str">
        <f t="shared" si="109"/>
        <v/>
      </c>
      <c r="L293" s="28" t="str">
        <f t="shared" si="92"/>
        <v/>
      </c>
      <c r="M293" s="29" t="str">
        <f t="shared" si="93"/>
        <v/>
      </c>
      <c r="N293" s="28" t="str">
        <f t="shared" si="94"/>
        <v/>
      </c>
      <c r="O293" s="29" t="str">
        <f t="shared" si="95"/>
        <v/>
      </c>
      <c r="P293" s="28" t="str">
        <f t="shared" si="96"/>
        <v/>
      </c>
      <c r="Q293" s="29" t="str">
        <f t="shared" si="97"/>
        <v/>
      </c>
      <c r="R293" s="28" t="str">
        <f t="shared" si="98"/>
        <v/>
      </c>
      <c r="S293" s="29" t="str">
        <f t="shared" si="99"/>
        <v/>
      </c>
      <c r="T293" s="28" t="str">
        <f t="shared" si="100"/>
        <v/>
      </c>
      <c r="U293" s="29" t="str">
        <f t="shared" si="101"/>
        <v/>
      </c>
      <c r="V293" s="28" t="str">
        <f t="shared" si="102"/>
        <v/>
      </c>
      <c r="W293" s="29" t="str">
        <f t="shared" si="103"/>
        <v/>
      </c>
    </row>
    <row r="294" spans="1:23" x14ac:dyDescent="0.25">
      <c r="A294" s="14" t="str">
        <f t="shared" si="88"/>
        <v/>
      </c>
      <c r="B294" s="56" t="str">
        <f t="shared" ca="1" si="89"/>
        <v/>
      </c>
      <c r="C294" s="30" t="str">
        <f t="shared" si="90"/>
        <v/>
      </c>
      <c r="D294" s="10" t="str">
        <f t="shared" si="91"/>
        <v/>
      </c>
      <c r="E294" s="25" t="str">
        <f t="shared" si="104"/>
        <v/>
      </c>
      <c r="F294" s="31" t="str">
        <f t="shared" si="105"/>
        <v/>
      </c>
      <c r="G294" s="31" t="str">
        <f t="shared" si="106"/>
        <v/>
      </c>
      <c r="H294" s="26" t="str">
        <f t="shared" si="107"/>
        <v/>
      </c>
      <c r="I294" s="25" t="str">
        <f t="shared" si="108"/>
        <v/>
      </c>
      <c r="K294" s="27" t="str">
        <f t="shared" si="109"/>
        <v/>
      </c>
      <c r="L294" s="28" t="str">
        <f t="shared" si="92"/>
        <v/>
      </c>
      <c r="M294" s="29" t="str">
        <f t="shared" si="93"/>
        <v/>
      </c>
      <c r="N294" s="28" t="str">
        <f t="shared" si="94"/>
        <v/>
      </c>
      <c r="O294" s="29" t="str">
        <f t="shared" si="95"/>
        <v/>
      </c>
      <c r="P294" s="28" t="str">
        <f t="shared" si="96"/>
        <v/>
      </c>
      <c r="Q294" s="29" t="str">
        <f t="shared" si="97"/>
        <v/>
      </c>
      <c r="R294" s="28" t="str">
        <f t="shared" si="98"/>
        <v/>
      </c>
      <c r="S294" s="29" t="str">
        <f t="shared" si="99"/>
        <v/>
      </c>
      <c r="T294" s="28" t="str">
        <f t="shared" si="100"/>
        <v/>
      </c>
      <c r="U294" s="29" t="str">
        <f t="shared" si="101"/>
        <v/>
      </c>
      <c r="V294" s="28" t="str">
        <f t="shared" si="102"/>
        <v/>
      </c>
      <c r="W294" s="29" t="str">
        <f t="shared" si="103"/>
        <v/>
      </c>
    </row>
    <row r="295" spans="1:23" x14ac:dyDescent="0.25">
      <c r="A295" s="14" t="str">
        <f t="shared" si="88"/>
        <v/>
      </c>
      <c r="B295" s="56" t="str">
        <f t="shared" ca="1" si="89"/>
        <v/>
      </c>
      <c r="C295" s="30" t="str">
        <f t="shared" si="90"/>
        <v/>
      </c>
      <c r="D295" s="10" t="str">
        <f t="shared" si="91"/>
        <v/>
      </c>
      <c r="E295" s="25" t="str">
        <f t="shared" si="104"/>
        <v/>
      </c>
      <c r="F295" s="31" t="str">
        <f t="shared" si="105"/>
        <v/>
      </c>
      <c r="G295" s="31" t="str">
        <f t="shared" si="106"/>
        <v/>
      </c>
      <c r="H295" s="26" t="str">
        <f t="shared" si="107"/>
        <v/>
      </c>
      <c r="I295" s="25" t="str">
        <f t="shared" si="108"/>
        <v/>
      </c>
      <c r="K295" s="27" t="str">
        <f t="shared" si="109"/>
        <v/>
      </c>
      <c r="L295" s="28" t="str">
        <f t="shared" si="92"/>
        <v/>
      </c>
      <c r="M295" s="29" t="str">
        <f t="shared" si="93"/>
        <v/>
      </c>
      <c r="N295" s="28" t="str">
        <f t="shared" si="94"/>
        <v/>
      </c>
      <c r="O295" s="29" t="str">
        <f t="shared" si="95"/>
        <v/>
      </c>
      <c r="P295" s="28" t="str">
        <f t="shared" si="96"/>
        <v/>
      </c>
      <c r="Q295" s="29" t="str">
        <f t="shared" si="97"/>
        <v/>
      </c>
      <c r="R295" s="28" t="str">
        <f t="shared" si="98"/>
        <v/>
      </c>
      <c r="S295" s="29" t="str">
        <f t="shared" si="99"/>
        <v/>
      </c>
      <c r="T295" s="28" t="str">
        <f t="shared" si="100"/>
        <v/>
      </c>
      <c r="U295" s="29" t="str">
        <f t="shared" si="101"/>
        <v/>
      </c>
      <c r="V295" s="28" t="str">
        <f t="shared" si="102"/>
        <v/>
      </c>
      <c r="W295" s="29" t="str">
        <f t="shared" si="103"/>
        <v/>
      </c>
    </row>
    <row r="296" spans="1:23" x14ac:dyDescent="0.25">
      <c r="A296" s="14" t="str">
        <f t="shared" si="88"/>
        <v/>
      </c>
      <c r="B296" s="56" t="str">
        <f t="shared" ca="1" si="89"/>
        <v/>
      </c>
      <c r="C296" s="30" t="str">
        <f t="shared" si="90"/>
        <v/>
      </c>
      <c r="D296" s="10" t="str">
        <f t="shared" si="91"/>
        <v/>
      </c>
      <c r="E296" s="25" t="str">
        <f t="shared" si="104"/>
        <v/>
      </c>
      <c r="F296" s="31" t="str">
        <f t="shared" si="105"/>
        <v/>
      </c>
      <c r="G296" s="31" t="str">
        <f t="shared" si="106"/>
        <v/>
      </c>
      <c r="H296" s="26" t="str">
        <f t="shared" si="107"/>
        <v/>
      </c>
      <c r="I296" s="25" t="str">
        <f t="shared" si="108"/>
        <v/>
      </c>
      <c r="K296" s="27" t="str">
        <f t="shared" si="109"/>
        <v/>
      </c>
      <c r="L296" s="28" t="str">
        <f t="shared" si="92"/>
        <v/>
      </c>
      <c r="M296" s="29" t="str">
        <f t="shared" si="93"/>
        <v/>
      </c>
      <c r="N296" s="28" t="str">
        <f t="shared" si="94"/>
        <v/>
      </c>
      <c r="O296" s="29" t="str">
        <f t="shared" si="95"/>
        <v/>
      </c>
      <c r="P296" s="28" t="str">
        <f t="shared" si="96"/>
        <v/>
      </c>
      <c r="Q296" s="29" t="str">
        <f t="shared" si="97"/>
        <v/>
      </c>
      <c r="R296" s="28" t="str">
        <f t="shared" si="98"/>
        <v/>
      </c>
      <c r="S296" s="29" t="str">
        <f t="shared" si="99"/>
        <v/>
      </c>
      <c r="T296" s="28" t="str">
        <f t="shared" si="100"/>
        <v/>
      </c>
      <c r="U296" s="29" t="str">
        <f t="shared" si="101"/>
        <v/>
      </c>
      <c r="V296" s="28" t="str">
        <f t="shared" si="102"/>
        <v/>
      </c>
      <c r="W296" s="29" t="str">
        <f t="shared" si="103"/>
        <v/>
      </c>
    </row>
    <row r="297" spans="1:23" x14ac:dyDescent="0.25">
      <c r="A297" s="14" t="str">
        <f t="shared" si="88"/>
        <v/>
      </c>
      <c r="B297" s="56" t="str">
        <f t="shared" ca="1" si="89"/>
        <v/>
      </c>
      <c r="C297" s="30" t="str">
        <f t="shared" si="90"/>
        <v/>
      </c>
      <c r="D297" s="10" t="str">
        <f t="shared" si="91"/>
        <v/>
      </c>
      <c r="E297" s="25" t="str">
        <f t="shared" si="104"/>
        <v/>
      </c>
      <c r="F297" s="31" t="str">
        <f t="shared" si="105"/>
        <v/>
      </c>
      <c r="G297" s="31" t="str">
        <f t="shared" si="106"/>
        <v/>
      </c>
      <c r="H297" s="26" t="str">
        <f t="shared" si="107"/>
        <v/>
      </c>
      <c r="I297" s="25" t="str">
        <f t="shared" si="108"/>
        <v/>
      </c>
      <c r="K297" s="27" t="str">
        <f t="shared" si="109"/>
        <v/>
      </c>
      <c r="L297" s="28" t="str">
        <f t="shared" si="92"/>
        <v/>
      </c>
      <c r="M297" s="29" t="str">
        <f t="shared" si="93"/>
        <v/>
      </c>
      <c r="N297" s="28" t="str">
        <f t="shared" si="94"/>
        <v/>
      </c>
      <c r="O297" s="29" t="str">
        <f t="shared" si="95"/>
        <v/>
      </c>
      <c r="P297" s="28" t="str">
        <f t="shared" si="96"/>
        <v/>
      </c>
      <c r="Q297" s="29" t="str">
        <f t="shared" si="97"/>
        <v/>
      </c>
      <c r="R297" s="28" t="str">
        <f t="shared" si="98"/>
        <v/>
      </c>
      <c r="S297" s="29" t="str">
        <f t="shared" si="99"/>
        <v/>
      </c>
      <c r="T297" s="28" t="str">
        <f t="shared" si="100"/>
        <v/>
      </c>
      <c r="U297" s="29" t="str">
        <f t="shared" si="101"/>
        <v/>
      </c>
      <c r="V297" s="28" t="str">
        <f t="shared" si="102"/>
        <v/>
      </c>
      <c r="W297" s="29" t="str">
        <f t="shared" si="103"/>
        <v/>
      </c>
    </row>
    <row r="298" spans="1:23" x14ac:dyDescent="0.25">
      <c r="A298" s="14" t="str">
        <f t="shared" si="88"/>
        <v/>
      </c>
      <c r="B298" s="56" t="str">
        <f t="shared" ca="1" si="89"/>
        <v/>
      </c>
      <c r="C298" s="30" t="str">
        <f t="shared" si="90"/>
        <v/>
      </c>
      <c r="D298" s="10" t="str">
        <f t="shared" si="91"/>
        <v/>
      </c>
      <c r="E298" s="25" t="str">
        <f t="shared" si="104"/>
        <v/>
      </c>
      <c r="F298" s="31" t="str">
        <f t="shared" si="105"/>
        <v/>
      </c>
      <c r="G298" s="31" t="str">
        <f t="shared" si="106"/>
        <v/>
      </c>
      <c r="H298" s="26" t="str">
        <f t="shared" si="107"/>
        <v/>
      </c>
      <c r="I298" s="25" t="str">
        <f t="shared" si="108"/>
        <v/>
      </c>
      <c r="K298" s="27" t="str">
        <f t="shared" si="109"/>
        <v/>
      </c>
      <c r="L298" s="28" t="str">
        <f t="shared" si="92"/>
        <v/>
      </c>
      <c r="M298" s="29" t="str">
        <f t="shared" si="93"/>
        <v/>
      </c>
      <c r="N298" s="28" t="str">
        <f t="shared" si="94"/>
        <v/>
      </c>
      <c r="O298" s="29" t="str">
        <f t="shared" si="95"/>
        <v/>
      </c>
      <c r="P298" s="28" t="str">
        <f t="shared" si="96"/>
        <v/>
      </c>
      <c r="Q298" s="29" t="str">
        <f t="shared" si="97"/>
        <v/>
      </c>
      <c r="R298" s="28" t="str">
        <f t="shared" si="98"/>
        <v/>
      </c>
      <c r="S298" s="29" t="str">
        <f t="shared" si="99"/>
        <v/>
      </c>
      <c r="T298" s="28" t="str">
        <f t="shared" si="100"/>
        <v/>
      </c>
      <c r="U298" s="29" t="str">
        <f t="shared" si="101"/>
        <v/>
      </c>
      <c r="V298" s="28" t="str">
        <f t="shared" si="102"/>
        <v/>
      </c>
      <c r="W298" s="29" t="str">
        <f t="shared" si="103"/>
        <v/>
      </c>
    </row>
    <row r="299" spans="1:23" x14ac:dyDescent="0.25">
      <c r="A299" s="14" t="str">
        <f t="shared" si="88"/>
        <v/>
      </c>
      <c r="B299" s="56" t="str">
        <f t="shared" ca="1" si="89"/>
        <v/>
      </c>
      <c r="C299" s="30" t="str">
        <f t="shared" si="90"/>
        <v/>
      </c>
      <c r="D299" s="10" t="str">
        <f t="shared" si="91"/>
        <v/>
      </c>
      <c r="E299" s="25" t="str">
        <f t="shared" si="104"/>
        <v/>
      </c>
      <c r="F299" s="31" t="str">
        <f t="shared" si="105"/>
        <v/>
      </c>
      <c r="G299" s="31" t="str">
        <f t="shared" si="106"/>
        <v/>
      </c>
      <c r="H299" s="26" t="str">
        <f t="shared" si="107"/>
        <v/>
      </c>
      <c r="I299" s="25" t="str">
        <f t="shared" si="108"/>
        <v/>
      </c>
      <c r="K299" s="27" t="str">
        <f t="shared" si="109"/>
        <v/>
      </c>
      <c r="L299" s="28" t="str">
        <f t="shared" si="92"/>
        <v/>
      </c>
      <c r="M299" s="29" t="str">
        <f t="shared" si="93"/>
        <v/>
      </c>
      <c r="N299" s="28" t="str">
        <f t="shared" si="94"/>
        <v/>
      </c>
      <c r="O299" s="29" t="str">
        <f t="shared" si="95"/>
        <v/>
      </c>
      <c r="P299" s="28" t="str">
        <f t="shared" si="96"/>
        <v/>
      </c>
      <c r="Q299" s="29" t="str">
        <f t="shared" si="97"/>
        <v/>
      </c>
      <c r="R299" s="28" t="str">
        <f t="shared" si="98"/>
        <v/>
      </c>
      <c r="S299" s="29" t="str">
        <f t="shared" si="99"/>
        <v/>
      </c>
      <c r="T299" s="28" t="str">
        <f t="shared" si="100"/>
        <v/>
      </c>
      <c r="U299" s="29" t="str">
        <f t="shared" si="101"/>
        <v/>
      </c>
      <c r="V299" s="28" t="str">
        <f t="shared" si="102"/>
        <v/>
      </c>
      <c r="W299" s="29" t="str">
        <f t="shared" si="103"/>
        <v/>
      </c>
    </row>
    <row r="300" spans="1:23" x14ac:dyDescent="0.25">
      <c r="A300" s="14" t="str">
        <f t="shared" si="88"/>
        <v/>
      </c>
      <c r="B300" s="56" t="str">
        <f t="shared" ca="1" si="89"/>
        <v/>
      </c>
      <c r="C300" s="30" t="str">
        <f t="shared" si="90"/>
        <v/>
      </c>
      <c r="D300" s="10" t="str">
        <f t="shared" si="91"/>
        <v/>
      </c>
      <c r="E300" s="25" t="str">
        <f t="shared" si="104"/>
        <v/>
      </c>
      <c r="F300" s="31" t="str">
        <f t="shared" si="105"/>
        <v/>
      </c>
      <c r="G300" s="31" t="str">
        <f t="shared" si="106"/>
        <v/>
      </c>
      <c r="H300" s="26" t="str">
        <f t="shared" si="107"/>
        <v/>
      </c>
      <c r="I300" s="25" t="str">
        <f t="shared" si="108"/>
        <v/>
      </c>
      <c r="K300" s="27" t="str">
        <f t="shared" si="109"/>
        <v/>
      </c>
      <c r="L300" s="28" t="str">
        <f t="shared" si="92"/>
        <v/>
      </c>
      <c r="M300" s="29" t="str">
        <f t="shared" si="93"/>
        <v/>
      </c>
      <c r="N300" s="28" t="str">
        <f t="shared" si="94"/>
        <v/>
      </c>
      <c r="O300" s="29" t="str">
        <f t="shared" si="95"/>
        <v/>
      </c>
      <c r="P300" s="28" t="str">
        <f t="shared" si="96"/>
        <v/>
      </c>
      <c r="Q300" s="29" t="str">
        <f t="shared" si="97"/>
        <v/>
      </c>
      <c r="R300" s="28" t="str">
        <f t="shared" si="98"/>
        <v/>
      </c>
      <c r="S300" s="29" t="str">
        <f t="shared" si="99"/>
        <v/>
      </c>
      <c r="T300" s="28" t="str">
        <f t="shared" si="100"/>
        <v/>
      </c>
      <c r="U300" s="29" t="str">
        <f t="shared" si="101"/>
        <v/>
      </c>
      <c r="V300" s="28" t="str">
        <f t="shared" si="102"/>
        <v/>
      </c>
      <c r="W300" s="29" t="str">
        <f t="shared" si="103"/>
        <v/>
      </c>
    </row>
    <row r="301" spans="1:23" x14ac:dyDescent="0.25">
      <c r="A301" s="14" t="str">
        <f t="shared" si="88"/>
        <v/>
      </c>
      <c r="B301" s="56" t="str">
        <f t="shared" ca="1" si="89"/>
        <v/>
      </c>
      <c r="C301" s="30" t="str">
        <f t="shared" si="90"/>
        <v/>
      </c>
      <c r="D301" s="10" t="str">
        <f t="shared" si="91"/>
        <v/>
      </c>
      <c r="E301" s="25" t="str">
        <f t="shared" si="104"/>
        <v/>
      </c>
      <c r="F301" s="31" t="str">
        <f t="shared" si="105"/>
        <v/>
      </c>
      <c r="G301" s="31" t="str">
        <f t="shared" si="106"/>
        <v/>
      </c>
      <c r="H301" s="26" t="str">
        <f t="shared" si="107"/>
        <v/>
      </c>
      <c r="I301" s="25" t="str">
        <f t="shared" si="108"/>
        <v/>
      </c>
      <c r="K301" s="27" t="str">
        <f t="shared" si="109"/>
        <v/>
      </c>
      <c r="L301" s="28" t="str">
        <f t="shared" si="92"/>
        <v/>
      </c>
      <c r="M301" s="29" t="str">
        <f t="shared" si="93"/>
        <v/>
      </c>
      <c r="N301" s="28" t="str">
        <f t="shared" si="94"/>
        <v/>
      </c>
      <c r="O301" s="29" t="str">
        <f t="shared" si="95"/>
        <v/>
      </c>
      <c r="P301" s="28" t="str">
        <f t="shared" si="96"/>
        <v/>
      </c>
      <c r="Q301" s="29" t="str">
        <f t="shared" si="97"/>
        <v/>
      </c>
      <c r="R301" s="28" t="str">
        <f t="shared" si="98"/>
        <v/>
      </c>
      <c r="S301" s="29" t="str">
        <f t="shared" si="99"/>
        <v/>
      </c>
      <c r="T301" s="28" t="str">
        <f t="shared" si="100"/>
        <v/>
      </c>
      <c r="U301" s="29" t="str">
        <f t="shared" si="101"/>
        <v/>
      </c>
      <c r="V301" s="28" t="str">
        <f t="shared" si="102"/>
        <v/>
      </c>
      <c r="W301" s="29" t="str">
        <f t="shared" si="103"/>
        <v/>
      </c>
    </row>
    <row r="302" spans="1:23" x14ac:dyDescent="0.25">
      <c r="A302" s="14" t="str">
        <f t="shared" si="88"/>
        <v/>
      </c>
      <c r="B302" s="56" t="str">
        <f t="shared" ca="1" si="89"/>
        <v/>
      </c>
      <c r="C302" s="30" t="str">
        <f t="shared" si="90"/>
        <v/>
      </c>
      <c r="D302" s="10" t="str">
        <f t="shared" si="91"/>
        <v/>
      </c>
      <c r="E302" s="25" t="str">
        <f t="shared" si="104"/>
        <v/>
      </c>
      <c r="F302" s="31" t="str">
        <f t="shared" si="105"/>
        <v/>
      </c>
      <c r="G302" s="31" t="str">
        <f t="shared" si="106"/>
        <v/>
      </c>
      <c r="H302" s="26" t="str">
        <f t="shared" si="107"/>
        <v/>
      </c>
      <c r="I302" s="25" t="str">
        <f t="shared" si="108"/>
        <v/>
      </c>
      <c r="K302" s="27" t="str">
        <f t="shared" si="109"/>
        <v/>
      </c>
      <c r="L302" s="28" t="str">
        <f t="shared" si="92"/>
        <v/>
      </c>
      <c r="M302" s="29" t="str">
        <f t="shared" si="93"/>
        <v/>
      </c>
      <c r="N302" s="28" t="str">
        <f t="shared" si="94"/>
        <v/>
      </c>
      <c r="O302" s="29" t="str">
        <f t="shared" si="95"/>
        <v/>
      </c>
      <c r="P302" s="28" t="str">
        <f t="shared" si="96"/>
        <v/>
      </c>
      <c r="Q302" s="29" t="str">
        <f t="shared" si="97"/>
        <v/>
      </c>
      <c r="R302" s="28" t="str">
        <f t="shared" si="98"/>
        <v/>
      </c>
      <c r="S302" s="29" t="str">
        <f t="shared" si="99"/>
        <v/>
      </c>
      <c r="T302" s="28" t="str">
        <f t="shared" si="100"/>
        <v/>
      </c>
      <c r="U302" s="29" t="str">
        <f t="shared" si="101"/>
        <v/>
      </c>
      <c r="V302" s="28" t="str">
        <f t="shared" si="102"/>
        <v/>
      </c>
      <c r="W302" s="29" t="str">
        <f t="shared" si="103"/>
        <v/>
      </c>
    </row>
    <row r="303" spans="1:23" x14ac:dyDescent="0.25">
      <c r="A303" s="14" t="str">
        <f t="shared" si="88"/>
        <v/>
      </c>
      <c r="B303" s="56" t="str">
        <f t="shared" ca="1" si="89"/>
        <v/>
      </c>
      <c r="C303" s="30" t="str">
        <f t="shared" si="90"/>
        <v/>
      </c>
      <c r="D303" s="10" t="str">
        <f t="shared" si="91"/>
        <v/>
      </c>
      <c r="E303" s="25" t="str">
        <f t="shared" si="104"/>
        <v/>
      </c>
      <c r="F303" s="31" t="str">
        <f t="shared" si="105"/>
        <v/>
      </c>
      <c r="G303" s="31" t="str">
        <f t="shared" si="106"/>
        <v/>
      </c>
      <c r="H303" s="26" t="str">
        <f t="shared" si="107"/>
        <v/>
      </c>
      <c r="I303" s="25" t="str">
        <f t="shared" si="108"/>
        <v/>
      </c>
      <c r="K303" s="27" t="str">
        <f t="shared" si="109"/>
        <v/>
      </c>
      <c r="L303" s="28" t="str">
        <f t="shared" si="92"/>
        <v/>
      </c>
      <c r="M303" s="29" t="str">
        <f t="shared" si="93"/>
        <v/>
      </c>
      <c r="N303" s="28" t="str">
        <f t="shared" si="94"/>
        <v/>
      </c>
      <c r="O303" s="29" t="str">
        <f t="shared" si="95"/>
        <v/>
      </c>
      <c r="P303" s="28" t="str">
        <f t="shared" si="96"/>
        <v/>
      </c>
      <c r="Q303" s="29" t="str">
        <f t="shared" si="97"/>
        <v/>
      </c>
      <c r="R303" s="28" t="str">
        <f t="shared" si="98"/>
        <v/>
      </c>
      <c r="S303" s="29" t="str">
        <f t="shared" si="99"/>
        <v/>
      </c>
      <c r="T303" s="28" t="str">
        <f t="shared" si="100"/>
        <v/>
      </c>
      <c r="U303" s="29" t="str">
        <f t="shared" si="101"/>
        <v/>
      </c>
      <c r="V303" s="28" t="str">
        <f t="shared" si="102"/>
        <v/>
      </c>
      <c r="W303" s="29" t="str">
        <f t="shared" si="103"/>
        <v/>
      </c>
    </row>
    <row r="304" spans="1:23" x14ac:dyDescent="0.25">
      <c r="A304" s="14" t="str">
        <f t="shared" si="88"/>
        <v/>
      </c>
      <c r="B304" s="56" t="str">
        <f t="shared" ca="1" si="89"/>
        <v/>
      </c>
      <c r="C304" s="30" t="str">
        <f t="shared" si="90"/>
        <v/>
      </c>
      <c r="D304" s="10" t="str">
        <f t="shared" si="91"/>
        <v/>
      </c>
      <c r="E304" s="25" t="str">
        <f t="shared" si="104"/>
        <v/>
      </c>
      <c r="F304" s="31" t="str">
        <f t="shared" si="105"/>
        <v/>
      </c>
      <c r="G304" s="31" t="str">
        <f t="shared" si="106"/>
        <v/>
      </c>
      <c r="H304" s="26" t="str">
        <f t="shared" si="107"/>
        <v/>
      </c>
      <c r="I304" s="25" t="str">
        <f t="shared" si="108"/>
        <v/>
      </c>
      <c r="K304" s="27" t="str">
        <f t="shared" si="109"/>
        <v/>
      </c>
      <c r="L304" s="28" t="str">
        <f t="shared" si="92"/>
        <v/>
      </c>
      <c r="M304" s="29" t="str">
        <f t="shared" si="93"/>
        <v/>
      </c>
      <c r="N304" s="28" t="str">
        <f t="shared" si="94"/>
        <v/>
      </c>
      <c r="O304" s="29" t="str">
        <f t="shared" si="95"/>
        <v/>
      </c>
      <c r="P304" s="28" t="str">
        <f t="shared" si="96"/>
        <v/>
      </c>
      <c r="Q304" s="29" t="str">
        <f t="shared" si="97"/>
        <v/>
      </c>
      <c r="R304" s="28" t="str">
        <f t="shared" si="98"/>
        <v/>
      </c>
      <c r="S304" s="29" t="str">
        <f t="shared" si="99"/>
        <v/>
      </c>
      <c r="T304" s="28" t="str">
        <f t="shared" si="100"/>
        <v/>
      </c>
      <c r="U304" s="29" t="str">
        <f t="shared" si="101"/>
        <v/>
      </c>
      <c r="V304" s="28" t="str">
        <f t="shared" si="102"/>
        <v/>
      </c>
      <c r="W304" s="29" t="str">
        <f t="shared" si="103"/>
        <v/>
      </c>
    </row>
    <row r="305" spans="1:23" x14ac:dyDescent="0.25">
      <c r="A305" s="14" t="str">
        <f t="shared" si="88"/>
        <v/>
      </c>
      <c r="B305" s="56" t="str">
        <f t="shared" ca="1" si="89"/>
        <v/>
      </c>
      <c r="C305" s="30" t="str">
        <f t="shared" si="90"/>
        <v/>
      </c>
      <c r="D305" s="10" t="str">
        <f t="shared" ref="D305:D324" si="110">IF(A305="","",IF(A304=FixedEnd2,TRUNC(PMT(((1+C305/4)^(1/3))-1,(term*12-FixedEnd2),I304,0,0),2),""))</f>
        <v/>
      </c>
      <c r="E305" s="25" t="str">
        <f t="shared" si="104"/>
        <v/>
      </c>
      <c r="F305" s="31" t="str">
        <f t="shared" si="105"/>
        <v/>
      </c>
      <c r="G305" s="31" t="str">
        <f t="shared" si="106"/>
        <v/>
      </c>
      <c r="H305" s="26" t="str">
        <f t="shared" si="107"/>
        <v/>
      </c>
      <c r="I305" s="25" t="str">
        <f t="shared" si="108"/>
        <v/>
      </c>
      <c r="K305" s="27" t="str">
        <f t="shared" si="109"/>
        <v/>
      </c>
      <c r="L305" s="28" t="str">
        <f t="shared" si="92"/>
        <v/>
      </c>
      <c r="M305" s="29" t="str">
        <f t="shared" si="93"/>
        <v/>
      </c>
      <c r="N305" s="28" t="str">
        <f t="shared" si="94"/>
        <v/>
      </c>
      <c r="O305" s="29" t="str">
        <f t="shared" si="95"/>
        <v/>
      </c>
      <c r="P305" s="28" t="str">
        <f t="shared" si="96"/>
        <v/>
      </c>
      <c r="Q305" s="29" t="str">
        <f t="shared" si="97"/>
        <v/>
      </c>
      <c r="R305" s="28" t="str">
        <f t="shared" si="98"/>
        <v/>
      </c>
      <c r="S305" s="29" t="str">
        <f t="shared" si="99"/>
        <v/>
      </c>
      <c r="T305" s="28" t="str">
        <f t="shared" si="100"/>
        <v/>
      </c>
      <c r="U305" s="29" t="str">
        <f t="shared" si="101"/>
        <v/>
      </c>
      <c r="V305" s="28" t="str">
        <f t="shared" si="102"/>
        <v/>
      </c>
      <c r="W305" s="29" t="str">
        <f t="shared" si="103"/>
        <v/>
      </c>
    </row>
    <row r="306" spans="1:23" x14ac:dyDescent="0.25">
      <c r="A306" s="14" t="str">
        <f t="shared" si="88"/>
        <v/>
      </c>
      <c r="B306" s="56" t="str">
        <f t="shared" ca="1" si="89"/>
        <v/>
      </c>
      <c r="C306" s="30" t="str">
        <f t="shared" si="90"/>
        <v/>
      </c>
      <c r="D306" s="10" t="str">
        <f t="shared" si="110"/>
        <v/>
      </c>
      <c r="E306" s="25" t="str">
        <f t="shared" si="104"/>
        <v/>
      </c>
      <c r="F306" s="31" t="str">
        <f t="shared" si="105"/>
        <v/>
      </c>
      <c r="G306" s="31" t="str">
        <f t="shared" si="106"/>
        <v/>
      </c>
      <c r="H306" s="26" t="str">
        <f t="shared" si="107"/>
        <v/>
      </c>
      <c r="I306" s="25" t="str">
        <f t="shared" si="108"/>
        <v/>
      </c>
      <c r="K306" s="27" t="str">
        <f t="shared" si="109"/>
        <v/>
      </c>
      <c r="L306" s="28" t="str">
        <f t="shared" si="92"/>
        <v/>
      </c>
      <c r="M306" s="29" t="str">
        <f t="shared" si="93"/>
        <v/>
      </c>
      <c r="N306" s="28" t="str">
        <f t="shared" si="94"/>
        <v/>
      </c>
      <c r="O306" s="29" t="str">
        <f t="shared" si="95"/>
        <v/>
      </c>
      <c r="P306" s="28" t="str">
        <f t="shared" si="96"/>
        <v/>
      </c>
      <c r="Q306" s="29" t="str">
        <f t="shared" si="97"/>
        <v/>
      </c>
      <c r="R306" s="28" t="str">
        <f t="shared" si="98"/>
        <v/>
      </c>
      <c r="S306" s="29" t="str">
        <f t="shared" si="99"/>
        <v/>
      </c>
      <c r="T306" s="28" t="str">
        <f t="shared" si="100"/>
        <v/>
      </c>
      <c r="U306" s="29" t="str">
        <f t="shared" si="101"/>
        <v/>
      </c>
      <c r="V306" s="28" t="str">
        <f t="shared" si="102"/>
        <v/>
      </c>
      <c r="W306" s="29" t="str">
        <f t="shared" si="103"/>
        <v/>
      </c>
    </row>
    <row r="307" spans="1:23" x14ac:dyDescent="0.25">
      <c r="A307" s="14" t="str">
        <f t="shared" si="88"/>
        <v/>
      </c>
      <c r="B307" s="56" t="str">
        <f t="shared" ca="1" si="89"/>
        <v/>
      </c>
      <c r="C307" s="30" t="str">
        <f t="shared" si="90"/>
        <v/>
      </c>
      <c r="D307" s="10" t="str">
        <f t="shared" si="110"/>
        <v/>
      </c>
      <c r="E307" s="25" t="str">
        <f t="shared" si="104"/>
        <v/>
      </c>
      <c r="F307" s="31" t="str">
        <f t="shared" si="105"/>
        <v/>
      </c>
      <c r="G307" s="31" t="str">
        <f t="shared" si="106"/>
        <v/>
      </c>
      <c r="H307" s="26" t="str">
        <f t="shared" si="107"/>
        <v/>
      </c>
      <c r="I307" s="25" t="str">
        <f t="shared" si="108"/>
        <v/>
      </c>
      <c r="K307" s="27" t="str">
        <f t="shared" si="109"/>
        <v/>
      </c>
      <c r="L307" s="28" t="str">
        <f t="shared" si="92"/>
        <v/>
      </c>
      <c r="M307" s="29" t="str">
        <f t="shared" si="93"/>
        <v/>
      </c>
      <c r="N307" s="28" t="str">
        <f t="shared" si="94"/>
        <v/>
      </c>
      <c r="O307" s="29" t="str">
        <f t="shared" si="95"/>
        <v/>
      </c>
      <c r="P307" s="28" t="str">
        <f t="shared" si="96"/>
        <v/>
      </c>
      <c r="Q307" s="29" t="str">
        <f t="shared" si="97"/>
        <v/>
      </c>
      <c r="R307" s="28" t="str">
        <f t="shared" si="98"/>
        <v/>
      </c>
      <c r="S307" s="29" t="str">
        <f t="shared" si="99"/>
        <v/>
      </c>
      <c r="T307" s="28" t="str">
        <f t="shared" si="100"/>
        <v/>
      </c>
      <c r="U307" s="29" t="str">
        <f t="shared" si="101"/>
        <v/>
      </c>
      <c r="V307" s="28" t="str">
        <f t="shared" si="102"/>
        <v/>
      </c>
      <c r="W307" s="29" t="str">
        <f t="shared" si="103"/>
        <v/>
      </c>
    </row>
    <row r="308" spans="1:23" x14ac:dyDescent="0.25">
      <c r="A308" s="14" t="str">
        <f t="shared" si="88"/>
        <v/>
      </c>
      <c r="B308" s="56" t="str">
        <f t="shared" ca="1" si="89"/>
        <v/>
      </c>
      <c r="C308" s="30" t="str">
        <f t="shared" si="90"/>
        <v/>
      </c>
      <c r="D308" s="10" t="str">
        <f t="shared" si="110"/>
        <v/>
      </c>
      <c r="E308" s="25" t="str">
        <f t="shared" si="104"/>
        <v/>
      </c>
      <c r="F308" s="31" t="str">
        <f t="shared" si="105"/>
        <v/>
      </c>
      <c r="G308" s="31" t="str">
        <f t="shared" si="106"/>
        <v/>
      </c>
      <c r="H308" s="26" t="str">
        <f t="shared" si="107"/>
        <v/>
      </c>
      <c r="I308" s="25" t="str">
        <f t="shared" si="108"/>
        <v/>
      </c>
      <c r="K308" s="27" t="str">
        <f t="shared" si="109"/>
        <v/>
      </c>
      <c r="L308" s="28" t="str">
        <f t="shared" si="92"/>
        <v/>
      </c>
      <c r="M308" s="29" t="str">
        <f t="shared" si="93"/>
        <v/>
      </c>
      <c r="N308" s="28" t="str">
        <f t="shared" si="94"/>
        <v/>
      </c>
      <c r="O308" s="29" t="str">
        <f t="shared" si="95"/>
        <v/>
      </c>
      <c r="P308" s="28" t="str">
        <f t="shared" si="96"/>
        <v/>
      </c>
      <c r="Q308" s="29" t="str">
        <f t="shared" si="97"/>
        <v/>
      </c>
      <c r="R308" s="28" t="str">
        <f t="shared" si="98"/>
        <v/>
      </c>
      <c r="S308" s="29" t="str">
        <f t="shared" si="99"/>
        <v/>
      </c>
      <c r="T308" s="28" t="str">
        <f t="shared" si="100"/>
        <v/>
      </c>
      <c r="U308" s="29" t="str">
        <f t="shared" si="101"/>
        <v/>
      </c>
      <c r="V308" s="28" t="str">
        <f t="shared" si="102"/>
        <v/>
      </c>
      <c r="W308" s="29" t="str">
        <f t="shared" si="103"/>
        <v/>
      </c>
    </row>
    <row r="309" spans="1:23" x14ac:dyDescent="0.25">
      <c r="A309" s="14" t="str">
        <f t="shared" si="88"/>
        <v/>
      </c>
      <c r="B309" s="56" t="str">
        <f t="shared" ca="1" si="89"/>
        <v/>
      </c>
      <c r="C309" s="30" t="str">
        <f t="shared" si="90"/>
        <v/>
      </c>
      <c r="D309" s="10" t="str">
        <f t="shared" si="110"/>
        <v/>
      </c>
      <c r="E309" s="25" t="str">
        <f t="shared" si="104"/>
        <v/>
      </c>
      <c r="F309" s="31" t="str">
        <f t="shared" si="105"/>
        <v/>
      </c>
      <c r="G309" s="31" t="str">
        <f t="shared" si="106"/>
        <v/>
      </c>
      <c r="H309" s="26" t="str">
        <f t="shared" si="107"/>
        <v/>
      </c>
      <c r="I309" s="25" t="str">
        <f t="shared" si="108"/>
        <v/>
      </c>
      <c r="K309" s="27" t="str">
        <f t="shared" si="109"/>
        <v/>
      </c>
      <c r="L309" s="28" t="str">
        <f t="shared" si="92"/>
        <v/>
      </c>
      <c r="M309" s="29" t="str">
        <f t="shared" si="93"/>
        <v/>
      </c>
      <c r="N309" s="28" t="str">
        <f t="shared" si="94"/>
        <v/>
      </c>
      <c r="O309" s="29" t="str">
        <f t="shared" si="95"/>
        <v/>
      </c>
      <c r="P309" s="28" t="str">
        <f t="shared" si="96"/>
        <v/>
      </c>
      <c r="Q309" s="29" t="str">
        <f t="shared" si="97"/>
        <v/>
      </c>
      <c r="R309" s="28" t="str">
        <f t="shared" si="98"/>
        <v/>
      </c>
      <c r="S309" s="29" t="str">
        <f t="shared" si="99"/>
        <v/>
      </c>
      <c r="T309" s="28" t="str">
        <f t="shared" si="100"/>
        <v/>
      </c>
      <c r="U309" s="29" t="str">
        <f t="shared" si="101"/>
        <v/>
      </c>
      <c r="V309" s="28" t="str">
        <f t="shared" si="102"/>
        <v/>
      </c>
      <c r="W309" s="29" t="str">
        <f t="shared" si="103"/>
        <v/>
      </c>
    </row>
    <row r="310" spans="1:23" x14ac:dyDescent="0.25">
      <c r="A310" s="14" t="str">
        <f t="shared" si="88"/>
        <v/>
      </c>
      <c r="B310" s="56" t="str">
        <f t="shared" ca="1" si="89"/>
        <v/>
      </c>
      <c r="C310" s="30" t="str">
        <f t="shared" si="90"/>
        <v/>
      </c>
      <c r="D310" s="10" t="str">
        <f t="shared" si="110"/>
        <v/>
      </c>
      <c r="E310" s="25" t="str">
        <f t="shared" si="104"/>
        <v/>
      </c>
      <c r="F310" s="31" t="str">
        <f t="shared" si="105"/>
        <v/>
      </c>
      <c r="G310" s="31" t="str">
        <f t="shared" si="106"/>
        <v/>
      </c>
      <c r="H310" s="26" t="str">
        <f t="shared" si="107"/>
        <v/>
      </c>
      <c r="I310" s="25" t="str">
        <f t="shared" si="108"/>
        <v/>
      </c>
      <c r="K310" s="27" t="str">
        <f t="shared" si="109"/>
        <v/>
      </c>
      <c r="L310" s="28" t="str">
        <f t="shared" si="92"/>
        <v/>
      </c>
      <c r="M310" s="29" t="str">
        <f t="shared" si="93"/>
        <v/>
      </c>
      <c r="N310" s="28" t="str">
        <f t="shared" si="94"/>
        <v/>
      </c>
      <c r="O310" s="29" t="str">
        <f t="shared" si="95"/>
        <v/>
      </c>
      <c r="P310" s="28" t="str">
        <f t="shared" si="96"/>
        <v/>
      </c>
      <c r="Q310" s="29" t="str">
        <f t="shared" si="97"/>
        <v/>
      </c>
      <c r="R310" s="28" t="str">
        <f t="shared" si="98"/>
        <v/>
      </c>
      <c r="S310" s="29" t="str">
        <f t="shared" si="99"/>
        <v/>
      </c>
      <c r="T310" s="28" t="str">
        <f t="shared" si="100"/>
        <v/>
      </c>
      <c r="U310" s="29" t="str">
        <f t="shared" si="101"/>
        <v/>
      </c>
      <c r="V310" s="28" t="str">
        <f t="shared" si="102"/>
        <v/>
      </c>
      <c r="W310" s="29" t="str">
        <f t="shared" si="103"/>
        <v/>
      </c>
    </row>
    <row r="311" spans="1:23" x14ac:dyDescent="0.25">
      <c r="A311" s="14" t="str">
        <f t="shared" si="88"/>
        <v/>
      </c>
      <c r="B311" s="56" t="str">
        <f t="shared" ca="1" si="89"/>
        <v/>
      </c>
      <c r="C311" s="30" t="str">
        <f t="shared" si="90"/>
        <v/>
      </c>
      <c r="D311" s="10" t="str">
        <f t="shared" si="110"/>
        <v/>
      </c>
      <c r="E311" s="25" t="str">
        <f t="shared" si="104"/>
        <v/>
      </c>
      <c r="F311" s="31" t="str">
        <f t="shared" si="105"/>
        <v/>
      </c>
      <c r="G311" s="31" t="str">
        <f t="shared" si="106"/>
        <v/>
      </c>
      <c r="H311" s="26" t="str">
        <f t="shared" si="107"/>
        <v/>
      </c>
      <c r="I311" s="25" t="str">
        <f t="shared" si="108"/>
        <v/>
      </c>
      <c r="K311" s="27" t="str">
        <f t="shared" si="109"/>
        <v/>
      </c>
      <c r="L311" s="28" t="str">
        <f t="shared" si="92"/>
        <v/>
      </c>
      <c r="M311" s="29" t="str">
        <f t="shared" si="93"/>
        <v/>
      </c>
      <c r="N311" s="28" t="str">
        <f t="shared" si="94"/>
        <v/>
      </c>
      <c r="O311" s="29" t="str">
        <f t="shared" si="95"/>
        <v/>
      </c>
      <c r="P311" s="28" t="str">
        <f t="shared" si="96"/>
        <v/>
      </c>
      <c r="Q311" s="29" t="str">
        <f t="shared" si="97"/>
        <v/>
      </c>
      <c r="R311" s="28" t="str">
        <f t="shared" si="98"/>
        <v/>
      </c>
      <c r="S311" s="29" t="str">
        <f t="shared" si="99"/>
        <v/>
      </c>
      <c r="T311" s="28" t="str">
        <f t="shared" si="100"/>
        <v/>
      </c>
      <c r="U311" s="29" t="str">
        <f t="shared" si="101"/>
        <v/>
      </c>
      <c r="V311" s="28" t="str">
        <f t="shared" si="102"/>
        <v/>
      </c>
      <c r="W311" s="29" t="str">
        <f t="shared" si="103"/>
        <v/>
      </c>
    </row>
    <row r="312" spans="1:23" x14ac:dyDescent="0.25">
      <c r="A312" s="14" t="str">
        <f t="shared" si="88"/>
        <v/>
      </c>
      <c r="B312" s="56" t="str">
        <f t="shared" ca="1" si="89"/>
        <v/>
      </c>
      <c r="C312" s="30" t="str">
        <f t="shared" si="90"/>
        <v/>
      </c>
      <c r="D312" s="10" t="str">
        <f t="shared" si="110"/>
        <v/>
      </c>
      <c r="E312" s="25" t="str">
        <f t="shared" si="104"/>
        <v/>
      </c>
      <c r="F312" s="31" t="str">
        <f t="shared" si="105"/>
        <v/>
      </c>
      <c r="G312" s="31" t="str">
        <f t="shared" si="106"/>
        <v/>
      </c>
      <c r="H312" s="26" t="str">
        <f t="shared" si="107"/>
        <v/>
      </c>
      <c r="I312" s="25" t="str">
        <f t="shared" si="108"/>
        <v/>
      </c>
      <c r="K312" s="27" t="str">
        <f t="shared" si="109"/>
        <v/>
      </c>
      <c r="L312" s="28" t="str">
        <f t="shared" si="92"/>
        <v/>
      </c>
      <c r="M312" s="29" t="str">
        <f t="shared" si="93"/>
        <v/>
      </c>
      <c r="N312" s="28" t="str">
        <f t="shared" si="94"/>
        <v/>
      </c>
      <c r="O312" s="29" t="str">
        <f t="shared" si="95"/>
        <v/>
      </c>
      <c r="P312" s="28" t="str">
        <f t="shared" si="96"/>
        <v/>
      </c>
      <c r="Q312" s="29" t="str">
        <f t="shared" si="97"/>
        <v/>
      </c>
      <c r="R312" s="28" t="str">
        <f t="shared" si="98"/>
        <v/>
      </c>
      <c r="S312" s="29" t="str">
        <f t="shared" si="99"/>
        <v/>
      </c>
      <c r="T312" s="28" t="str">
        <f t="shared" si="100"/>
        <v/>
      </c>
      <c r="U312" s="29" t="str">
        <f t="shared" si="101"/>
        <v/>
      </c>
      <c r="V312" s="28" t="str">
        <f t="shared" si="102"/>
        <v/>
      </c>
      <c r="W312" s="29" t="str">
        <f t="shared" si="103"/>
        <v/>
      </c>
    </row>
    <row r="313" spans="1:23" x14ac:dyDescent="0.25">
      <c r="A313" s="14" t="str">
        <f t="shared" si="88"/>
        <v/>
      </c>
      <c r="B313" s="56" t="str">
        <f t="shared" ca="1" si="89"/>
        <v/>
      </c>
      <c r="C313" s="30" t="str">
        <f t="shared" si="90"/>
        <v/>
      </c>
      <c r="D313" s="10" t="str">
        <f t="shared" si="110"/>
        <v/>
      </c>
      <c r="E313" s="25" t="str">
        <f t="shared" si="104"/>
        <v/>
      </c>
      <c r="F313" s="31" t="str">
        <f t="shared" si="105"/>
        <v/>
      </c>
      <c r="G313" s="31" t="str">
        <f t="shared" si="106"/>
        <v/>
      </c>
      <c r="H313" s="26" t="str">
        <f t="shared" si="107"/>
        <v/>
      </c>
      <c r="I313" s="25" t="str">
        <f t="shared" si="108"/>
        <v/>
      </c>
      <c r="K313" s="27" t="str">
        <f t="shared" si="109"/>
        <v/>
      </c>
      <c r="L313" s="28" t="str">
        <f t="shared" si="92"/>
        <v/>
      </c>
      <c r="M313" s="29" t="str">
        <f t="shared" si="93"/>
        <v/>
      </c>
      <c r="N313" s="28" t="str">
        <f t="shared" si="94"/>
        <v/>
      </c>
      <c r="O313" s="29" t="str">
        <f t="shared" si="95"/>
        <v/>
      </c>
      <c r="P313" s="28" t="str">
        <f t="shared" si="96"/>
        <v/>
      </c>
      <c r="Q313" s="29" t="str">
        <f t="shared" si="97"/>
        <v/>
      </c>
      <c r="R313" s="28" t="str">
        <f t="shared" si="98"/>
        <v/>
      </c>
      <c r="S313" s="29" t="str">
        <f t="shared" si="99"/>
        <v/>
      </c>
      <c r="T313" s="28" t="str">
        <f t="shared" si="100"/>
        <v/>
      </c>
      <c r="U313" s="29" t="str">
        <f t="shared" si="101"/>
        <v/>
      </c>
      <c r="V313" s="28" t="str">
        <f t="shared" si="102"/>
        <v/>
      </c>
      <c r="W313" s="29" t="str">
        <f t="shared" si="103"/>
        <v/>
      </c>
    </row>
    <row r="314" spans="1:23" x14ac:dyDescent="0.25">
      <c r="A314" s="14" t="str">
        <f t="shared" si="88"/>
        <v/>
      </c>
      <c r="B314" s="56" t="str">
        <f t="shared" ca="1" si="89"/>
        <v/>
      </c>
      <c r="C314" s="30" t="str">
        <f t="shared" si="90"/>
        <v/>
      </c>
      <c r="D314" s="10" t="str">
        <f t="shared" si="110"/>
        <v/>
      </c>
      <c r="E314" s="25" t="str">
        <f t="shared" si="104"/>
        <v/>
      </c>
      <c r="F314" s="31" t="str">
        <f t="shared" si="105"/>
        <v/>
      </c>
      <c r="G314" s="31" t="str">
        <f t="shared" si="106"/>
        <v/>
      </c>
      <c r="H314" s="26" t="str">
        <f t="shared" si="107"/>
        <v/>
      </c>
      <c r="I314" s="25" t="str">
        <f t="shared" si="108"/>
        <v/>
      </c>
      <c r="K314" s="27" t="str">
        <f t="shared" si="109"/>
        <v/>
      </c>
      <c r="L314" s="28" t="str">
        <f t="shared" si="92"/>
        <v/>
      </c>
      <c r="M314" s="29" t="str">
        <f t="shared" si="93"/>
        <v/>
      </c>
      <c r="N314" s="28" t="str">
        <f t="shared" si="94"/>
        <v/>
      </c>
      <c r="O314" s="29" t="str">
        <f t="shared" si="95"/>
        <v/>
      </c>
      <c r="P314" s="28" t="str">
        <f t="shared" si="96"/>
        <v/>
      </c>
      <c r="Q314" s="29" t="str">
        <f t="shared" si="97"/>
        <v/>
      </c>
      <c r="R314" s="28" t="str">
        <f t="shared" si="98"/>
        <v/>
      </c>
      <c r="S314" s="29" t="str">
        <f t="shared" si="99"/>
        <v/>
      </c>
      <c r="T314" s="28" t="str">
        <f t="shared" si="100"/>
        <v/>
      </c>
      <c r="U314" s="29" t="str">
        <f t="shared" si="101"/>
        <v/>
      </c>
      <c r="V314" s="28" t="str">
        <f t="shared" si="102"/>
        <v/>
      </c>
      <c r="W314" s="29" t="str">
        <f t="shared" si="103"/>
        <v/>
      </c>
    </row>
    <row r="315" spans="1:23" x14ac:dyDescent="0.25">
      <c r="A315" s="14" t="str">
        <f t="shared" si="88"/>
        <v/>
      </c>
      <c r="B315" s="56" t="str">
        <f t="shared" ca="1" si="89"/>
        <v/>
      </c>
      <c r="C315" s="30" t="str">
        <f t="shared" si="90"/>
        <v/>
      </c>
      <c r="D315" s="10" t="str">
        <f t="shared" si="110"/>
        <v/>
      </c>
      <c r="E315" s="25" t="str">
        <f t="shared" si="104"/>
        <v/>
      </c>
      <c r="F315" s="31" t="str">
        <f t="shared" si="105"/>
        <v/>
      </c>
      <c r="G315" s="31" t="str">
        <f t="shared" si="106"/>
        <v/>
      </c>
      <c r="H315" s="26" t="str">
        <f t="shared" si="107"/>
        <v/>
      </c>
      <c r="I315" s="25" t="str">
        <f t="shared" si="108"/>
        <v/>
      </c>
      <c r="K315" s="27" t="str">
        <f t="shared" si="109"/>
        <v/>
      </c>
      <c r="L315" s="28" t="str">
        <f t="shared" si="92"/>
        <v/>
      </c>
      <c r="M315" s="29" t="str">
        <f t="shared" si="93"/>
        <v/>
      </c>
      <c r="N315" s="28" t="str">
        <f t="shared" si="94"/>
        <v/>
      </c>
      <c r="O315" s="29" t="str">
        <f t="shared" si="95"/>
        <v/>
      </c>
      <c r="P315" s="28" t="str">
        <f t="shared" si="96"/>
        <v/>
      </c>
      <c r="Q315" s="29" t="str">
        <f t="shared" si="97"/>
        <v/>
      </c>
      <c r="R315" s="28" t="str">
        <f t="shared" si="98"/>
        <v/>
      </c>
      <c r="S315" s="29" t="str">
        <f t="shared" si="99"/>
        <v/>
      </c>
      <c r="T315" s="28" t="str">
        <f t="shared" si="100"/>
        <v/>
      </c>
      <c r="U315" s="29" t="str">
        <f t="shared" si="101"/>
        <v/>
      </c>
      <c r="V315" s="28" t="str">
        <f t="shared" si="102"/>
        <v/>
      </c>
      <c r="W315" s="29" t="str">
        <f t="shared" si="103"/>
        <v/>
      </c>
    </row>
    <row r="316" spans="1:23" x14ac:dyDescent="0.25">
      <c r="A316" s="14" t="str">
        <f t="shared" si="88"/>
        <v/>
      </c>
      <c r="B316" s="56" t="str">
        <f t="shared" ca="1" si="89"/>
        <v/>
      </c>
      <c r="C316" s="30" t="str">
        <f t="shared" si="90"/>
        <v/>
      </c>
      <c r="D316" s="10" t="str">
        <f t="shared" si="110"/>
        <v/>
      </c>
      <c r="E316" s="25" t="str">
        <f t="shared" si="104"/>
        <v/>
      </c>
      <c r="F316" s="31" t="str">
        <f t="shared" si="105"/>
        <v/>
      </c>
      <c r="G316" s="31" t="str">
        <f t="shared" si="106"/>
        <v/>
      </c>
      <c r="H316" s="26" t="str">
        <f t="shared" si="107"/>
        <v/>
      </c>
      <c r="I316" s="25" t="str">
        <f t="shared" si="108"/>
        <v/>
      </c>
      <c r="K316" s="27" t="str">
        <f t="shared" si="109"/>
        <v/>
      </c>
      <c r="L316" s="28" t="str">
        <f t="shared" si="92"/>
        <v/>
      </c>
      <c r="M316" s="29" t="str">
        <f t="shared" si="93"/>
        <v/>
      </c>
      <c r="N316" s="28" t="str">
        <f t="shared" si="94"/>
        <v/>
      </c>
      <c r="O316" s="29" t="str">
        <f t="shared" si="95"/>
        <v/>
      </c>
      <c r="P316" s="28" t="str">
        <f t="shared" si="96"/>
        <v/>
      </c>
      <c r="Q316" s="29" t="str">
        <f t="shared" si="97"/>
        <v/>
      </c>
      <c r="R316" s="28" t="str">
        <f t="shared" si="98"/>
        <v/>
      </c>
      <c r="S316" s="29" t="str">
        <f t="shared" si="99"/>
        <v/>
      </c>
      <c r="T316" s="28" t="str">
        <f t="shared" si="100"/>
        <v/>
      </c>
      <c r="U316" s="29" t="str">
        <f t="shared" si="101"/>
        <v/>
      </c>
      <c r="V316" s="28" t="str">
        <f t="shared" si="102"/>
        <v/>
      </c>
      <c r="W316" s="29" t="str">
        <f t="shared" si="103"/>
        <v/>
      </c>
    </row>
    <row r="317" spans="1:23" x14ac:dyDescent="0.25">
      <c r="A317" s="14" t="str">
        <f t="shared" si="88"/>
        <v/>
      </c>
      <c r="B317" s="56" t="str">
        <f t="shared" ca="1" si="89"/>
        <v/>
      </c>
      <c r="C317" s="30" t="str">
        <f t="shared" si="90"/>
        <v/>
      </c>
      <c r="D317" s="10" t="str">
        <f t="shared" si="110"/>
        <v/>
      </c>
      <c r="E317" s="25" t="str">
        <f t="shared" si="104"/>
        <v/>
      </c>
      <c r="F317" s="31" t="str">
        <f t="shared" si="105"/>
        <v/>
      </c>
      <c r="G317" s="31" t="str">
        <f t="shared" si="106"/>
        <v/>
      </c>
      <c r="H317" s="26" t="str">
        <f t="shared" si="107"/>
        <v/>
      </c>
      <c r="I317" s="25" t="str">
        <f t="shared" si="108"/>
        <v/>
      </c>
      <c r="K317" s="27" t="str">
        <f t="shared" si="109"/>
        <v/>
      </c>
      <c r="L317" s="28" t="str">
        <f t="shared" si="92"/>
        <v/>
      </c>
      <c r="M317" s="29" t="str">
        <f t="shared" si="93"/>
        <v/>
      </c>
      <c r="N317" s="28" t="str">
        <f t="shared" si="94"/>
        <v/>
      </c>
      <c r="O317" s="29" t="str">
        <f t="shared" si="95"/>
        <v/>
      </c>
      <c r="P317" s="28" t="str">
        <f t="shared" si="96"/>
        <v/>
      </c>
      <c r="Q317" s="29" t="str">
        <f t="shared" si="97"/>
        <v/>
      </c>
      <c r="R317" s="28" t="str">
        <f t="shared" si="98"/>
        <v/>
      </c>
      <c r="S317" s="29" t="str">
        <f t="shared" si="99"/>
        <v/>
      </c>
      <c r="T317" s="28" t="str">
        <f t="shared" si="100"/>
        <v/>
      </c>
      <c r="U317" s="29" t="str">
        <f t="shared" si="101"/>
        <v/>
      </c>
      <c r="V317" s="28" t="str">
        <f t="shared" si="102"/>
        <v/>
      </c>
      <c r="W317" s="29" t="str">
        <f t="shared" si="103"/>
        <v/>
      </c>
    </row>
    <row r="318" spans="1:23" x14ac:dyDescent="0.25">
      <c r="A318" s="14" t="str">
        <f t="shared" si="88"/>
        <v/>
      </c>
      <c r="B318" s="56" t="str">
        <f t="shared" ca="1" si="89"/>
        <v/>
      </c>
      <c r="C318" s="30" t="str">
        <f t="shared" si="90"/>
        <v/>
      </c>
      <c r="D318" s="10" t="str">
        <f t="shared" si="110"/>
        <v/>
      </c>
      <c r="E318" s="25" t="str">
        <f t="shared" si="104"/>
        <v/>
      </c>
      <c r="F318" s="31" t="str">
        <f t="shared" si="105"/>
        <v/>
      </c>
      <c r="G318" s="31" t="str">
        <f t="shared" si="106"/>
        <v/>
      </c>
      <c r="H318" s="26" t="str">
        <f t="shared" si="107"/>
        <v/>
      </c>
      <c r="I318" s="25" t="str">
        <f t="shared" si="108"/>
        <v/>
      </c>
      <c r="K318" s="27" t="str">
        <f t="shared" si="109"/>
        <v/>
      </c>
      <c r="L318" s="28" t="str">
        <f t="shared" si="92"/>
        <v/>
      </c>
      <c r="M318" s="29" t="str">
        <f t="shared" si="93"/>
        <v/>
      </c>
      <c r="N318" s="28" t="str">
        <f t="shared" si="94"/>
        <v/>
      </c>
      <c r="O318" s="29" t="str">
        <f t="shared" si="95"/>
        <v/>
      </c>
      <c r="P318" s="28" t="str">
        <f t="shared" si="96"/>
        <v/>
      </c>
      <c r="Q318" s="29" t="str">
        <f t="shared" si="97"/>
        <v/>
      </c>
      <c r="R318" s="28" t="str">
        <f t="shared" si="98"/>
        <v/>
      </c>
      <c r="S318" s="29" t="str">
        <f t="shared" si="99"/>
        <v/>
      </c>
      <c r="T318" s="28" t="str">
        <f t="shared" si="100"/>
        <v/>
      </c>
      <c r="U318" s="29" t="str">
        <f t="shared" si="101"/>
        <v/>
      </c>
      <c r="V318" s="28" t="str">
        <f t="shared" si="102"/>
        <v/>
      </c>
      <c r="W318" s="29" t="str">
        <f t="shared" si="103"/>
        <v/>
      </c>
    </row>
    <row r="319" spans="1:23" x14ac:dyDescent="0.25">
      <c r="A319" s="14" t="str">
        <f t="shared" si="88"/>
        <v/>
      </c>
      <c r="B319" s="56" t="str">
        <f t="shared" ca="1" si="89"/>
        <v/>
      </c>
      <c r="C319" s="30" t="str">
        <f t="shared" si="90"/>
        <v/>
      </c>
      <c r="D319" s="10" t="str">
        <f t="shared" si="110"/>
        <v/>
      </c>
      <c r="E319" s="25" t="str">
        <f t="shared" si="104"/>
        <v/>
      </c>
      <c r="F319" s="31" t="str">
        <f t="shared" si="105"/>
        <v/>
      </c>
      <c r="G319" s="31" t="str">
        <f t="shared" si="106"/>
        <v/>
      </c>
      <c r="H319" s="26" t="str">
        <f t="shared" si="107"/>
        <v/>
      </c>
      <c r="I319" s="25" t="str">
        <f t="shared" si="108"/>
        <v/>
      </c>
      <c r="K319" s="27" t="str">
        <f t="shared" si="109"/>
        <v/>
      </c>
      <c r="L319" s="28" t="str">
        <f t="shared" si="92"/>
        <v/>
      </c>
      <c r="M319" s="29" t="str">
        <f t="shared" si="93"/>
        <v/>
      </c>
      <c r="N319" s="28" t="str">
        <f t="shared" si="94"/>
        <v/>
      </c>
      <c r="O319" s="29" t="str">
        <f t="shared" si="95"/>
        <v/>
      </c>
      <c r="P319" s="28" t="str">
        <f t="shared" si="96"/>
        <v/>
      </c>
      <c r="Q319" s="29" t="str">
        <f t="shared" si="97"/>
        <v/>
      </c>
      <c r="R319" s="28" t="str">
        <f t="shared" si="98"/>
        <v/>
      </c>
      <c r="S319" s="29" t="str">
        <f t="shared" si="99"/>
        <v/>
      </c>
      <c r="T319" s="28" t="str">
        <f t="shared" si="100"/>
        <v/>
      </c>
      <c r="U319" s="29" t="str">
        <f t="shared" si="101"/>
        <v/>
      </c>
      <c r="V319" s="28" t="str">
        <f t="shared" si="102"/>
        <v/>
      </c>
      <c r="W319" s="29" t="str">
        <f t="shared" si="103"/>
        <v/>
      </c>
    </row>
    <row r="320" spans="1:23" x14ac:dyDescent="0.25">
      <c r="A320" s="14" t="str">
        <f t="shared" si="88"/>
        <v/>
      </c>
      <c r="B320" s="56" t="str">
        <f t="shared" ca="1" si="89"/>
        <v/>
      </c>
      <c r="C320" s="30" t="str">
        <f t="shared" si="90"/>
        <v/>
      </c>
      <c r="D320" s="10" t="str">
        <f t="shared" si="110"/>
        <v/>
      </c>
      <c r="E320" s="25" t="str">
        <f t="shared" si="104"/>
        <v/>
      </c>
      <c r="F320" s="31" t="str">
        <f t="shared" si="105"/>
        <v/>
      </c>
      <c r="G320" s="31" t="str">
        <f t="shared" si="106"/>
        <v/>
      </c>
      <c r="H320" s="26" t="str">
        <f t="shared" si="107"/>
        <v/>
      </c>
      <c r="I320" s="25" t="str">
        <f t="shared" si="108"/>
        <v/>
      </c>
      <c r="K320" s="27" t="str">
        <f t="shared" si="109"/>
        <v/>
      </c>
      <c r="L320" s="28" t="str">
        <f t="shared" si="92"/>
        <v/>
      </c>
      <c r="M320" s="29" t="str">
        <f t="shared" si="93"/>
        <v/>
      </c>
      <c r="N320" s="28" t="str">
        <f t="shared" si="94"/>
        <v/>
      </c>
      <c r="O320" s="29" t="str">
        <f t="shared" si="95"/>
        <v/>
      </c>
      <c r="P320" s="28" t="str">
        <f t="shared" si="96"/>
        <v/>
      </c>
      <c r="Q320" s="29" t="str">
        <f t="shared" si="97"/>
        <v/>
      </c>
      <c r="R320" s="28" t="str">
        <f t="shared" si="98"/>
        <v/>
      </c>
      <c r="S320" s="29" t="str">
        <f t="shared" si="99"/>
        <v/>
      </c>
      <c r="T320" s="28" t="str">
        <f t="shared" si="100"/>
        <v/>
      </c>
      <c r="U320" s="29" t="str">
        <f t="shared" si="101"/>
        <v/>
      </c>
      <c r="V320" s="28" t="str">
        <f t="shared" si="102"/>
        <v/>
      </c>
      <c r="W320" s="29" t="str">
        <f t="shared" si="103"/>
        <v/>
      </c>
    </row>
    <row r="321" spans="1:23" x14ac:dyDescent="0.25">
      <c r="A321" s="14" t="str">
        <f t="shared" si="88"/>
        <v/>
      </c>
      <c r="B321" s="56" t="str">
        <f t="shared" ca="1" si="89"/>
        <v/>
      </c>
      <c r="C321" s="30" t="str">
        <f t="shared" si="90"/>
        <v/>
      </c>
      <c r="D321" s="10" t="str">
        <f t="shared" si="110"/>
        <v/>
      </c>
      <c r="E321" s="25" t="str">
        <f t="shared" si="104"/>
        <v/>
      </c>
      <c r="F321" s="31" t="str">
        <f t="shared" si="105"/>
        <v/>
      </c>
      <c r="G321" s="31" t="str">
        <f t="shared" si="106"/>
        <v/>
      </c>
      <c r="H321" s="26" t="str">
        <f t="shared" si="107"/>
        <v/>
      </c>
      <c r="I321" s="25" t="str">
        <f t="shared" si="108"/>
        <v/>
      </c>
      <c r="K321" s="27" t="str">
        <f t="shared" si="109"/>
        <v/>
      </c>
      <c r="L321" s="28" t="str">
        <f t="shared" si="92"/>
        <v/>
      </c>
      <c r="M321" s="29" t="str">
        <f t="shared" si="93"/>
        <v/>
      </c>
      <c r="N321" s="28" t="str">
        <f t="shared" si="94"/>
        <v/>
      </c>
      <c r="O321" s="29" t="str">
        <f t="shared" si="95"/>
        <v/>
      </c>
      <c r="P321" s="28" t="str">
        <f t="shared" si="96"/>
        <v/>
      </c>
      <c r="Q321" s="29" t="str">
        <f t="shared" si="97"/>
        <v/>
      </c>
      <c r="R321" s="28" t="str">
        <f t="shared" si="98"/>
        <v/>
      </c>
      <c r="S321" s="29" t="str">
        <f t="shared" si="99"/>
        <v/>
      </c>
      <c r="T321" s="28" t="str">
        <f t="shared" si="100"/>
        <v/>
      </c>
      <c r="U321" s="29" t="str">
        <f t="shared" si="101"/>
        <v/>
      </c>
      <c r="V321" s="28" t="str">
        <f t="shared" si="102"/>
        <v/>
      </c>
      <c r="W321" s="29" t="str">
        <f t="shared" si="103"/>
        <v/>
      </c>
    </row>
    <row r="322" spans="1:23" x14ac:dyDescent="0.25">
      <c r="A322" s="14" t="str">
        <f t="shared" si="88"/>
        <v/>
      </c>
      <c r="B322" s="56" t="str">
        <f t="shared" ca="1" si="89"/>
        <v/>
      </c>
      <c r="C322" s="30" t="str">
        <f t="shared" si="90"/>
        <v/>
      </c>
      <c r="D322" s="10" t="str">
        <f t="shared" si="110"/>
        <v/>
      </c>
      <c r="E322" s="25" t="str">
        <f t="shared" si="104"/>
        <v/>
      </c>
      <c r="F322" s="31" t="str">
        <f t="shared" si="105"/>
        <v/>
      </c>
      <c r="G322" s="31" t="str">
        <f t="shared" si="106"/>
        <v/>
      </c>
      <c r="H322" s="26" t="str">
        <f t="shared" si="107"/>
        <v/>
      </c>
      <c r="I322" s="25" t="str">
        <f t="shared" si="108"/>
        <v/>
      </c>
      <c r="K322" s="27" t="str">
        <f t="shared" si="109"/>
        <v/>
      </c>
      <c r="L322" s="28" t="str">
        <f t="shared" si="92"/>
        <v/>
      </c>
      <c r="M322" s="29" t="str">
        <f t="shared" si="93"/>
        <v/>
      </c>
      <c r="N322" s="28" t="str">
        <f t="shared" si="94"/>
        <v/>
      </c>
      <c r="O322" s="29" t="str">
        <f t="shared" si="95"/>
        <v/>
      </c>
      <c r="P322" s="28" t="str">
        <f t="shared" si="96"/>
        <v/>
      </c>
      <c r="Q322" s="29" t="str">
        <f t="shared" si="97"/>
        <v/>
      </c>
      <c r="R322" s="28" t="str">
        <f t="shared" si="98"/>
        <v/>
      </c>
      <c r="S322" s="29" t="str">
        <f t="shared" si="99"/>
        <v/>
      </c>
      <c r="T322" s="28" t="str">
        <f t="shared" si="100"/>
        <v/>
      </c>
      <c r="U322" s="29" t="str">
        <f t="shared" si="101"/>
        <v/>
      </c>
      <c r="V322" s="28" t="str">
        <f t="shared" si="102"/>
        <v/>
      </c>
      <c r="W322" s="29" t="str">
        <f t="shared" si="103"/>
        <v/>
      </c>
    </row>
    <row r="323" spans="1:23" x14ac:dyDescent="0.25">
      <c r="A323" s="14" t="str">
        <f t="shared" si="88"/>
        <v/>
      </c>
      <c r="B323" s="56" t="str">
        <f t="shared" ca="1" si="89"/>
        <v/>
      </c>
      <c r="C323" s="30" t="str">
        <f t="shared" si="90"/>
        <v/>
      </c>
      <c r="D323" s="10" t="str">
        <f t="shared" si="110"/>
        <v/>
      </c>
      <c r="E323" s="25" t="str">
        <f t="shared" si="104"/>
        <v/>
      </c>
      <c r="F323" s="31" t="str">
        <f t="shared" si="105"/>
        <v/>
      </c>
      <c r="G323" s="31" t="str">
        <f t="shared" si="106"/>
        <v/>
      </c>
      <c r="H323" s="26" t="str">
        <f t="shared" si="107"/>
        <v/>
      </c>
      <c r="I323" s="25" t="str">
        <f t="shared" si="108"/>
        <v/>
      </c>
      <c r="K323" s="27" t="str">
        <f t="shared" si="109"/>
        <v/>
      </c>
      <c r="L323" s="28" t="str">
        <f t="shared" si="92"/>
        <v/>
      </c>
      <c r="M323" s="29" t="str">
        <f t="shared" si="93"/>
        <v/>
      </c>
      <c r="N323" s="28" t="str">
        <f t="shared" si="94"/>
        <v/>
      </c>
      <c r="O323" s="29" t="str">
        <f t="shared" si="95"/>
        <v/>
      </c>
      <c r="P323" s="28" t="str">
        <f t="shared" si="96"/>
        <v/>
      </c>
      <c r="Q323" s="29" t="str">
        <f t="shared" si="97"/>
        <v/>
      </c>
      <c r="R323" s="28" t="str">
        <f t="shared" si="98"/>
        <v/>
      </c>
      <c r="S323" s="29" t="str">
        <f t="shared" si="99"/>
        <v/>
      </c>
      <c r="T323" s="28" t="str">
        <f t="shared" si="100"/>
        <v/>
      </c>
      <c r="U323" s="29" t="str">
        <f t="shared" si="101"/>
        <v/>
      </c>
      <c r="V323" s="28" t="str">
        <f t="shared" si="102"/>
        <v/>
      </c>
      <c r="W323" s="29" t="str">
        <f t="shared" si="103"/>
        <v/>
      </c>
    </row>
    <row r="324" spans="1:23" x14ac:dyDescent="0.25">
      <c r="A324" s="14" t="str">
        <f t="shared" si="88"/>
        <v/>
      </c>
      <c r="B324" s="56" t="str">
        <f t="shared" ca="1" si="89"/>
        <v/>
      </c>
      <c r="C324" s="30" t="str">
        <f t="shared" si="90"/>
        <v/>
      </c>
      <c r="D324" s="10" t="str">
        <f t="shared" si="110"/>
        <v/>
      </c>
      <c r="E324" s="25" t="str">
        <f t="shared" si="104"/>
        <v/>
      </c>
      <c r="F324" s="31" t="str">
        <f t="shared" si="105"/>
        <v/>
      </c>
      <c r="G324" s="31" t="str">
        <f t="shared" si="106"/>
        <v/>
      </c>
      <c r="H324" s="26" t="str">
        <f t="shared" si="107"/>
        <v/>
      </c>
      <c r="I324" s="25" t="str">
        <f t="shared" si="108"/>
        <v/>
      </c>
      <c r="K324" s="27" t="str">
        <f t="shared" si="109"/>
        <v/>
      </c>
      <c r="L324" s="28" t="str">
        <f t="shared" si="92"/>
        <v/>
      </c>
      <c r="M324" s="29" t="str">
        <f t="shared" si="93"/>
        <v/>
      </c>
      <c r="N324" s="28" t="str">
        <f t="shared" si="94"/>
        <v/>
      </c>
      <c r="O324" s="29" t="str">
        <f t="shared" si="95"/>
        <v/>
      </c>
      <c r="P324" s="28" t="str">
        <f t="shared" si="96"/>
        <v/>
      </c>
      <c r="Q324" s="29" t="str">
        <f t="shared" si="97"/>
        <v/>
      </c>
      <c r="R324" s="28" t="str">
        <f t="shared" si="98"/>
        <v/>
      </c>
      <c r="S324" s="29" t="str">
        <f t="shared" si="99"/>
        <v/>
      </c>
      <c r="T324" s="28" t="str">
        <f t="shared" si="100"/>
        <v/>
      </c>
      <c r="U324" s="29" t="str">
        <f t="shared" si="101"/>
        <v/>
      </c>
      <c r="V324" s="28" t="str">
        <f t="shared" si="102"/>
        <v/>
      </c>
      <c r="W324" s="29" t="str">
        <f t="shared" si="103"/>
        <v/>
      </c>
    </row>
    <row r="325" spans="1:23" x14ac:dyDescent="0.25">
      <c r="A325" s="14" t="str">
        <f t="shared" ref="A325:A388" si="111">IF(A324&lt;term*12,A324+1,"")</f>
        <v/>
      </c>
      <c r="B325" s="56" t="str">
        <f t="shared" ref="B325:B388" ca="1" si="112">IF(B324="","",IF(B324&lt;DateLastRepay,EDATE(Date1stRepay,A324),""))</f>
        <v/>
      </c>
      <c r="C325" s="30" t="str">
        <f t="shared" ref="C325:C388" si="113">IF(A325="","",IF(A324=FixedEnd2,SVR,C324))</f>
        <v/>
      </c>
      <c r="D325" s="10" t="str">
        <f t="shared" ref="D325:D360" si="114">IF(A325="","",IF(A324=FixedEnd2,TRUNC(PMT(((1+C325/4)^(1/3))-1,(term*12-FixedEnd2),I324,0,0),2),""))</f>
        <v/>
      </c>
      <c r="E325" s="25" t="str">
        <f t="shared" si="104"/>
        <v/>
      </c>
      <c r="F325" s="31" t="str">
        <f t="shared" si="105"/>
        <v/>
      </c>
      <c r="G325" s="31" t="str">
        <f t="shared" si="106"/>
        <v/>
      </c>
      <c r="H325" s="26" t="str">
        <f t="shared" si="107"/>
        <v/>
      </c>
      <c r="I325" s="25" t="str">
        <f t="shared" si="108"/>
        <v/>
      </c>
      <c r="K325" s="27" t="str">
        <f t="shared" si="109"/>
        <v/>
      </c>
      <c r="L325" s="28" t="str">
        <f t="shared" ref="L325:L388" si="115">IF($A325="","",($E325)*(L$3^-$K325))</f>
        <v/>
      </c>
      <c r="M325" s="29" t="str">
        <f t="shared" ref="M325:M388" si="116">IF($A325="","",$K325*($E325*(L$3^-($K325-1))))</f>
        <v/>
      </c>
      <c r="N325" s="28" t="str">
        <f t="shared" ref="N325:N388" si="117">IF($A325="","",($E325)*(N$3^-$K325))</f>
        <v/>
      </c>
      <c r="O325" s="29" t="str">
        <f t="shared" ref="O325:O388" si="118">IF($A325="","",$K325*($E325)*(N$3^-($K325-1)))</f>
        <v/>
      </c>
      <c r="P325" s="28" t="str">
        <f t="shared" ref="P325:P388" si="119">IF($A325="","",($E325)*(P$3^-$K325))</f>
        <v/>
      </c>
      <c r="Q325" s="29" t="str">
        <f t="shared" ref="Q325:Q388" si="120">IF($A325="","",$K325*($E325)*(P$3^-($K325-1)))</f>
        <v/>
      </c>
      <c r="R325" s="28" t="str">
        <f t="shared" ref="R325:R388" si="121">IF($A325="","",($E325)*(R$3^-$K325))</f>
        <v/>
      </c>
      <c r="S325" s="29" t="str">
        <f t="shared" ref="S325:S388" si="122">IF($A325="","",$K325*($E325)*(R$3^-($K325-1)))</f>
        <v/>
      </c>
      <c r="T325" s="28" t="str">
        <f t="shared" ref="T325:T388" si="123">IF($A325="","",($E325)*(T$3^-$K325))</f>
        <v/>
      </c>
      <c r="U325" s="29" t="str">
        <f t="shared" ref="U325:U388" si="124">IF($A325="","",$K325*($E325)*(T$3^-($K325-1)))</f>
        <v/>
      </c>
      <c r="V325" s="28" t="str">
        <f t="shared" ref="V325:V388" si="125">IF($A325="","",($E325)*(V$3^-$K325))</f>
        <v/>
      </c>
      <c r="W325" s="29" t="str">
        <f t="shared" ref="W325:W388" si="126">IF($A325="","",$K325*($E325)*(V$3^-($K325-1)))</f>
        <v/>
      </c>
    </row>
    <row r="326" spans="1:23" x14ac:dyDescent="0.25">
      <c r="A326" s="14" t="str">
        <f t="shared" si="111"/>
        <v/>
      </c>
      <c r="B326" s="56" t="str">
        <f t="shared" ca="1" si="112"/>
        <v/>
      </c>
      <c r="C326" s="30" t="str">
        <f t="shared" si="113"/>
        <v/>
      </c>
      <c r="D326" s="10" t="str">
        <f t="shared" si="114"/>
        <v/>
      </c>
      <c r="E326" s="25" t="str">
        <f t="shared" ref="E326:E389" si="127">IF(A326="","",IF(D326="",IF(A327="",-(I325+G326)+FeeFinal,E325),D326))</f>
        <v/>
      </c>
      <c r="F326" s="31" t="str">
        <f t="shared" ref="F326:F389" si="128">IF(A326="","",ROUND(I325*C326/12,2))</f>
        <v/>
      </c>
      <c r="G326" s="31" t="str">
        <f t="shared" ref="G326:G389" si="129">IF(A326="","",IF(H325="Y",F326,G325+F326))</f>
        <v/>
      </c>
      <c r="H326" s="26" t="str">
        <f t="shared" ref="H326:H389" si="130">IF(A326="","",IF(MOD(MONTH(B326),3)=0,"Y",""))</f>
        <v/>
      </c>
      <c r="I326" s="25" t="str">
        <f t="shared" ref="I326:I389" si="131">IF(A326="","",IF(H326="Y",I325+E326+G326,I325+E326))</f>
        <v/>
      </c>
      <c r="K326" s="27" t="str">
        <f t="shared" ref="K326:K389" si="132">IF(A326="","",A326/12)</f>
        <v/>
      </c>
      <c r="L326" s="28" t="str">
        <f t="shared" si="115"/>
        <v/>
      </c>
      <c r="M326" s="29" t="str">
        <f t="shared" si="116"/>
        <v/>
      </c>
      <c r="N326" s="28" t="str">
        <f t="shared" si="117"/>
        <v/>
      </c>
      <c r="O326" s="29" t="str">
        <f t="shared" si="118"/>
        <v/>
      </c>
      <c r="P326" s="28" t="str">
        <f t="shared" si="119"/>
        <v/>
      </c>
      <c r="Q326" s="29" t="str">
        <f t="shared" si="120"/>
        <v/>
      </c>
      <c r="R326" s="28" t="str">
        <f t="shared" si="121"/>
        <v/>
      </c>
      <c r="S326" s="29" t="str">
        <f t="shared" si="122"/>
        <v/>
      </c>
      <c r="T326" s="28" t="str">
        <f t="shared" si="123"/>
        <v/>
      </c>
      <c r="U326" s="29" t="str">
        <f t="shared" si="124"/>
        <v/>
      </c>
      <c r="V326" s="28" t="str">
        <f t="shared" si="125"/>
        <v/>
      </c>
      <c r="W326" s="29" t="str">
        <f t="shared" si="126"/>
        <v/>
      </c>
    </row>
    <row r="327" spans="1:23" x14ac:dyDescent="0.25">
      <c r="A327" s="14" t="str">
        <f t="shared" si="111"/>
        <v/>
      </c>
      <c r="B327" s="56" t="str">
        <f t="shared" ca="1" si="112"/>
        <v/>
      </c>
      <c r="C327" s="30" t="str">
        <f t="shared" si="113"/>
        <v/>
      </c>
      <c r="D327" s="10" t="str">
        <f t="shared" si="114"/>
        <v/>
      </c>
      <c r="E327" s="25" t="str">
        <f t="shared" si="127"/>
        <v/>
      </c>
      <c r="F327" s="31" t="str">
        <f t="shared" si="128"/>
        <v/>
      </c>
      <c r="G327" s="31" t="str">
        <f t="shared" si="129"/>
        <v/>
      </c>
      <c r="H327" s="26" t="str">
        <f t="shared" si="130"/>
        <v/>
      </c>
      <c r="I327" s="25" t="str">
        <f t="shared" si="131"/>
        <v/>
      </c>
      <c r="K327" s="27" t="str">
        <f t="shared" si="132"/>
        <v/>
      </c>
      <c r="L327" s="28" t="str">
        <f t="shared" si="115"/>
        <v/>
      </c>
      <c r="M327" s="29" t="str">
        <f t="shared" si="116"/>
        <v/>
      </c>
      <c r="N327" s="28" t="str">
        <f t="shared" si="117"/>
        <v/>
      </c>
      <c r="O327" s="29" t="str">
        <f t="shared" si="118"/>
        <v/>
      </c>
      <c r="P327" s="28" t="str">
        <f t="shared" si="119"/>
        <v/>
      </c>
      <c r="Q327" s="29" t="str">
        <f t="shared" si="120"/>
        <v/>
      </c>
      <c r="R327" s="28" t="str">
        <f t="shared" si="121"/>
        <v/>
      </c>
      <c r="S327" s="29" t="str">
        <f t="shared" si="122"/>
        <v/>
      </c>
      <c r="T327" s="28" t="str">
        <f t="shared" si="123"/>
        <v/>
      </c>
      <c r="U327" s="29" t="str">
        <f t="shared" si="124"/>
        <v/>
      </c>
      <c r="V327" s="28" t="str">
        <f t="shared" si="125"/>
        <v/>
      </c>
      <c r="W327" s="29" t="str">
        <f t="shared" si="126"/>
        <v/>
      </c>
    </row>
    <row r="328" spans="1:23" x14ac:dyDescent="0.25">
      <c r="A328" s="14" t="str">
        <f t="shared" si="111"/>
        <v/>
      </c>
      <c r="B328" s="56" t="str">
        <f t="shared" ca="1" si="112"/>
        <v/>
      </c>
      <c r="C328" s="30" t="str">
        <f t="shared" si="113"/>
        <v/>
      </c>
      <c r="D328" s="10" t="str">
        <f t="shared" si="114"/>
        <v/>
      </c>
      <c r="E328" s="25" t="str">
        <f t="shared" si="127"/>
        <v/>
      </c>
      <c r="F328" s="31" t="str">
        <f t="shared" si="128"/>
        <v/>
      </c>
      <c r="G328" s="31" t="str">
        <f t="shared" si="129"/>
        <v/>
      </c>
      <c r="H328" s="26" t="str">
        <f t="shared" si="130"/>
        <v/>
      </c>
      <c r="I328" s="25" t="str">
        <f t="shared" si="131"/>
        <v/>
      </c>
      <c r="K328" s="27" t="str">
        <f t="shared" si="132"/>
        <v/>
      </c>
      <c r="L328" s="28" t="str">
        <f t="shared" si="115"/>
        <v/>
      </c>
      <c r="M328" s="29" t="str">
        <f t="shared" si="116"/>
        <v/>
      </c>
      <c r="N328" s="28" t="str">
        <f t="shared" si="117"/>
        <v/>
      </c>
      <c r="O328" s="29" t="str">
        <f t="shared" si="118"/>
        <v/>
      </c>
      <c r="P328" s="28" t="str">
        <f t="shared" si="119"/>
        <v/>
      </c>
      <c r="Q328" s="29" t="str">
        <f t="shared" si="120"/>
        <v/>
      </c>
      <c r="R328" s="28" t="str">
        <f t="shared" si="121"/>
        <v/>
      </c>
      <c r="S328" s="29" t="str">
        <f t="shared" si="122"/>
        <v/>
      </c>
      <c r="T328" s="28" t="str">
        <f t="shared" si="123"/>
        <v/>
      </c>
      <c r="U328" s="29" t="str">
        <f t="shared" si="124"/>
        <v/>
      </c>
      <c r="V328" s="28" t="str">
        <f t="shared" si="125"/>
        <v/>
      </c>
      <c r="W328" s="29" t="str">
        <f t="shared" si="126"/>
        <v/>
      </c>
    </row>
    <row r="329" spans="1:23" x14ac:dyDescent="0.25">
      <c r="A329" s="14" t="str">
        <f t="shared" si="111"/>
        <v/>
      </c>
      <c r="B329" s="56" t="str">
        <f t="shared" ca="1" si="112"/>
        <v/>
      </c>
      <c r="C329" s="30" t="str">
        <f t="shared" si="113"/>
        <v/>
      </c>
      <c r="D329" s="10" t="str">
        <f t="shared" si="114"/>
        <v/>
      </c>
      <c r="E329" s="25" t="str">
        <f t="shared" si="127"/>
        <v/>
      </c>
      <c r="F329" s="31" t="str">
        <f t="shared" si="128"/>
        <v/>
      </c>
      <c r="G329" s="31" t="str">
        <f t="shared" si="129"/>
        <v/>
      </c>
      <c r="H329" s="26" t="str">
        <f t="shared" si="130"/>
        <v/>
      </c>
      <c r="I329" s="25" t="str">
        <f t="shared" si="131"/>
        <v/>
      </c>
      <c r="K329" s="27" t="str">
        <f t="shared" si="132"/>
        <v/>
      </c>
      <c r="L329" s="28" t="str">
        <f t="shared" si="115"/>
        <v/>
      </c>
      <c r="M329" s="29" t="str">
        <f t="shared" si="116"/>
        <v/>
      </c>
      <c r="N329" s="28" t="str">
        <f t="shared" si="117"/>
        <v/>
      </c>
      <c r="O329" s="29" t="str">
        <f t="shared" si="118"/>
        <v/>
      </c>
      <c r="P329" s="28" t="str">
        <f t="shared" si="119"/>
        <v/>
      </c>
      <c r="Q329" s="29" t="str">
        <f t="shared" si="120"/>
        <v/>
      </c>
      <c r="R329" s="28" t="str">
        <f t="shared" si="121"/>
        <v/>
      </c>
      <c r="S329" s="29" t="str">
        <f t="shared" si="122"/>
        <v/>
      </c>
      <c r="T329" s="28" t="str">
        <f t="shared" si="123"/>
        <v/>
      </c>
      <c r="U329" s="29" t="str">
        <f t="shared" si="124"/>
        <v/>
      </c>
      <c r="V329" s="28" t="str">
        <f t="shared" si="125"/>
        <v/>
      </c>
      <c r="W329" s="29" t="str">
        <f t="shared" si="126"/>
        <v/>
      </c>
    </row>
    <row r="330" spans="1:23" x14ac:dyDescent="0.25">
      <c r="A330" s="14" t="str">
        <f t="shared" si="111"/>
        <v/>
      </c>
      <c r="B330" s="56" t="str">
        <f t="shared" ca="1" si="112"/>
        <v/>
      </c>
      <c r="C330" s="30" t="str">
        <f t="shared" si="113"/>
        <v/>
      </c>
      <c r="D330" s="10" t="str">
        <f t="shared" si="114"/>
        <v/>
      </c>
      <c r="E330" s="25" t="str">
        <f t="shared" si="127"/>
        <v/>
      </c>
      <c r="F330" s="31" t="str">
        <f t="shared" si="128"/>
        <v/>
      </c>
      <c r="G330" s="31" t="str">
        <f t="shared" si="129"/>
        <v/>
      </c>
      <c r="H330" s="26" t="str">
        <f t="shared" si="130"/>
        <v/>
      </c>
      <c r="I330" s="25" t="str">
        <f t="shared" si="131"/>
        <v/>
      </c>
      <c r="K330" s="27" t="str">
        <f t="shared" si="132"/>
        <v/>
      </c>
      <c r="L330" s="28" t="str">
        <f t="shared" si="115"/>
        <v/>
      </c>
      <c r="M330" s="29" t="str">
        <f t="shared" si="116"/>
        <v/>
      </c>
      <c r="N330" s="28" t="str">
        <f t="shared" si="117"/>
        <v/>
      </c>
      <c r="O330" s="29" t="str">
        <f t="shared" si="118"/>
        <v/>
      </c>
      <c r="P330" s="28" t="str">
        <f t="shared" si="119"/>
        <v/>
      </c>
      <c r="Q330" s="29" t="str">
        <f t="shared" si="120"/>
        <v/>
      </c>
      <c r="R330" s="28" t="str">
        <f t="shared" si="121"/>
        <v/>
      </c>
      <c r="S330" s="29" t="str">
        <f t="shared" si="122"/>
        <v/>
      </c>
      <c r="T330" s="28" t="str">
        <f t="shared" si="123"/>
        <v/>
      </c>
      <c r="U330" s="29" t="str">
        <f t="shared" si="124"/>
        <v/>
      </c>
      <c r="V330" s="28" t="str">
        <f t="shared" si="125"/>
        <v/>
      </c>
      <c r="W330" s="29" t="str">
        <f t="shared" si="126"/>
        <v/>
      </c>
    </row>
    <row r="331" spans="1:23" x14ac:dyDescent="0.25">
      <c r="A331" s="14" t="str">
        <f t="shared" si="111"/>
        <v/>
      </c>
      <c r="B331" s="56" t="str">
        <f t="shared" ca="1" si="112"/>
        <v/>
      </c>
      <c r="C331" s="30" t="str">
        <f t="shared" si="113"/>
        <v/>
      </c>
      <c r="D331" s="10" t="str">
        <f t="shared" si="114"/>
        <v/>
      </c>
      <c r="E331" s="25" t="str">
        <f t="shared" si="127"/>
        <v/>
      </c>
      <c r="F331" s="31" t="str">
        <f t="shared" si="128"/>
        <v/>
      </c>
      <c r="G331" s="31" t="str">
        <f t="shared" si="129"/>
        <v/>
      </c>
      <c r="H331" s="26" t="str">
        <f t="shared" si="130"/>
        <v/>
      </c>
      <c r="I331" s="25" t="str">
        <f t="shared" si="131"/>
        <v/>
      </c>
      <c r="K331" s="27" t="str">
        <f t="shared" si="132"/>
        <v/>
      </c>
      <c r="L331" s="28" t="str">
        <f t="shared" si="115"/>
        <v/>
      </c>
      <c r="M331" s="29" t="str">
        <f t="shared" si="116"/>
        <v/>
      </c>
      <c r="N331" s="28" t="str">
        <f t="shared" si="117"/>
        <v/>
      </c>
      <c r="O331" s="29" t="str">
        <f t="shared" si="118"/>
        <v/>
      </c>
      <c r="P331" s="28" t="str">
        <f t="shared" si="119"/>
        <v/>
      </c>
      <c r="Q331" s="29" t="str">
        <f t="shared" si="120"/>
        <v/>
      </c>
      <c r="R331" s="28" t="str">
        <f t="shared" si="121"/>
        <v/>
      </c>
      <c r="S331" s="29" t="str">
        <f t="shared" si="122"/>
        <v/>
      </c>
      <c r="T331" s="28" t="str">
        <f t="shared" si="123"/>
        <v/>
      </c>
      <c r="U331" s="29" t="str">
        <f t="shared" si="124"/>
        <v/>
      </c>
      <c r="V331" s="28" t="str">
        <f t="shared" si="125"/>
        <v/>
      </c>
      <c r="W331" s="29" t="str">
        <f t="shared" si="126"/>
        <v/>
      </c>
    </row>
    <row r="332" spans="1:23" x14ac:dyDescent="0.25">
      <c r="A332" s="14" t="str">
        <f t="shared" si="111"/>
        <v/>
      </c>
      <c r="B332" s="56" t="str">
        <f t="shared" ca="1" si="112"/>
        <v/>
      </c>
      <c r="C332" s="30" t="str">
        <f t="shared" si="113"/>
        <v/>
      </c>
      <c r="D332" s="10" t="str">
        <f t="shared" si="114"/>
        <v/>
      </c>
      <c r="E332" s="25" t="str">
        <f t="shared" si="127"/>
        <v/>
      </c>
      <c r="F332" s="31" t="str">
        <f t="shared" si="128"/>
        <v/>
      </c>
      <c r="G332" s="31" t="str">
        <f t="shared" si="129"/>
        <v/>
      </c>
      <c r="H332" s="26" t="str">
        <f t="shared" si="130"/>
        <v/>
      </c>
      <c r="I332" s="25" t="str">
        <f t="shared" si="131"/>
        <v/>
      </c>
      <c r="K332" s="27" t="str">
        <f t="shared" si="132"/>
        <v/>
      </c>
      <c r="L332" s="28" t="str">
        <f t="shared" si="115"/>
        <v/>
      </c>
      <c r="M332" s="29" t="str">
        <f t="shared" si="116"/>
        <v/>
      </c>
      <c r="N332" s="28" t="str">
        <f t="shared" si="117"/>
        <v/>
      </c>
      <c r="O332" s="29" t="str">
        <f t="shared" si="118"/>
        <v/>
      </c>
      <c r="P332" s="28" t="str">
        <f t="shared" si="119"/>
        <v/>
      </c>
      <c r="Q332" s="29" t="str">
        <f t="shared" si="120"/>
        <v/>
      </c>
      <c r="R332" s="28" t="str">
        <f t="shared" si="121"/>
        <v/>
      </c>
      <c r="S332" s="29" t="str">
        <f t="shared" si="122"/>
        <v/>
      </c>
      <c r="T332" s="28" t="str">
        <f t="shared" si="123"/>
        <v/>
      </c>
      <c r="U332" s="29" t="str">
        <f t="shared" si="124"/>
        <v/>
      </c>
      <c r="V332" s="28" t="str">
        <f t="shared" si="125"/>
        <v/>
      </c>
      <c r="W332" s="29" t="str">
        <f t="shared" si="126"/>
        <v/>
      </c>
    </row>
    <row r="333" spans="1:23" x14ac:dyDescent="0.25">
      <c r="A333" s="14" t="str">
        <f t="shared" si="111"/>
        <v/>
      </c>
      <c r="B333" s="56" t="str">
        <f t="shared" ca="1" si="112"/>
        <v/>
      </c>
      <c r="C333" s="30" t="str">
        <f t="shared" si="113"/>
        <v/>
      </c>
      <c r="D333" s="10" t="str">
        <f t="shared" si="114"/>
        <v/>
      </c>
      <c r="E333" s="25" t="str">
        <f t="shared" si="127"/>
        <v/>
      </c>
      <c r="F333" s="31" t="str">
        <f t="shared" si="128"/>
        <v/>
      </c>
      <c r="G333" s="31" t="str">
        <f t="shared" si="129"/>
        <v/>
      </c>
      <c r="H333" s="26" t="str">
        <f t="shared" si="130"/>
        <v/>
      </c>
      <c r="I333" s="25" t="str">
        <f t="shared" si="131"/>
        <v/>
      </c>
      <c r="K333" s="27" t="str">
        <f t="shared" si="132"/>
        <v/>
      </c>
      <c r="L333" s="28" t="str">
        <f t="shared" si="115"/>
        <v/>
      </c>
      <c r="M333" s="29" t="str">
        <f t="shared" si="116"/>
        <v/>
      </c>
      <c r="N333" s="28" t="str">
        <f t="shared" si="117"/>
        <v/>
      </c>
      <c r="O333" s="29" t="str">
        <f t="shared" si="118"/>
        <v/>
      </c>
      <c r="P333" s="28" t="str">
        <f t="shared" si="119"/>
        <v/>
      </c>
      <c r="Q333" s="29" t="str">
        <f t="shared" si="120"/>
        <v/>
      </c>
      <c r="R333" s="28" t="str">
        <f t="shared" si="121"/>
        <v/>
      </c>
      <c r="S333" s="29" t="str">
        <f t="shared" si="122"/>
        <v/>
      </c>
      <c r="T333" s="28" t="str">
        <f t="shared" si="123"/>
        <v/>
      </c>
      <c r="U333" s="29" t="str">
        <f t="shared" si="124"/>
        <v/>
      </c>
      <c r="V333" s="28" t="str">
        <f t="shared" si="125"/>
        <v/>
      </c>
      <c r="W333" s="29" t="str">
        <f t="shared" si="126"/>
        <v/>
      </c>
    </row>
    <row r="334" spans="1:23" x14ac:dyDescent="0.25">
      <c r="A334" s="14" t="str">
        <f t="shared" si="111"/>
        <v/>
      </c>
      <c r="B334" s="56" t="str">
        <f t="shared" ca="1" si="112"/>
        <v/>
      </c>
      <c r="C334" s="30" t="str">
        <f t="shared" si="113"/>
        <v/>
      </c>
      <c r="D334" s="10" t="str">
        <f t="shared" si="114"/>
        <v/>
      </c>
      <c r="E334" s="25" t="str">
        <f t="shared" si="127"/>
        <v/>
      </c>
      <c r="F334" s="31" t="str">
        <f t="shared" si="128"/>
        <v/>
      </c>
      <c r="G334" s="31" t="str">
        <f t="shared" si="129"/>
        <v/>
      </c>
      <c r="H334" s="26" t="str">
        <f t="shared" si="130"/>
        <v/>
      </c>
      <c r="I334" s="25" t="str">
        <f t="shared" si="131"/>
        <v/>
      </c>
      <c r="K334" s="27" t="str">
        <f t="shared" si="132"/>
        <v/>
      </c>
      <c r="L334" s="28" t="str">
        <f t="shared" si="115"/>
        <v/>
      </c>
      <c r="M334" s="29" t="str">
        <f t="shared" si="116"/>
        <v/>
      </c>
      <c r="N334" s="28" t="str">
        <f t="shared" si="117"/>
        <v/>
      </c>
      <c r="O334" s="29" t="str">
        <f t="shared" si="118"/>
        <v/>
      </c>
      <c r="P334" s="28" t="str">
        <f t="shared" si="119"/>
        <v/>
      </c>
      <c r="Q334" s="29" t="str">
        <f t="shared" si="120"/>
        <v/>
      </c>
      <c r="R334" s="28" t="str">
        <f t="shared" si="121"/>
        <v/>
      </c>
      <c r="S334" s="29" t="str">
        <f t="shared" si="122"/>
        <v/>
      </c>
      <c r="T334" s="28" t="str">
        <f t="shared" si="123"/>
        <v/>
      </c>
      <c r="U334" s="29" t="str">
        <f t="shared" si="124"/>
        <v/>
      </c>
      <c r="V334" s="28" t="str">
        <f t="shared" si="125"/>
        <v/>
      </c>
      <c r="W334" s="29" t="str">
        <f t="shared" si="126"/>
        <v/>
      </c>
    </row>
    <row r="335" spans="1:23" x14ac:dyDescent="0.25">
      <c r="A335" s="14" t="str">
        <f t="shared" si="111"/>
        <v/>
      </c>
      <c r="B335" s="56" t="str">
        <f t="shared" ca="1" si="112"/>
        <v/>
      </c>
      <c r="C335" s="30" t="str">
        <f t="shared" si="113"/>
        <v/>
      </c>
      <c r="D335" s="10" t="str">
        <f t="shared" si="114"/>
        <v/>
      </c>
      <c r="E335" s="25" t="str">
        <f t="shared" si="127"/>
        <v/>
      </c>
      <c r="F335" s="31" t="str">
        <f t="shared" si="128"/>
        <v/>
      </c>
      <c r="G335" s="31" t="str">
        <f t="shared" si="129"/>
        <v/>
      </c>
      <c r="H335" s="26" t="str">
        <f t="shared" si="130"/>
        <v/>
      </c>
      <c r="I335" s="25" t="str">
        <f t="shared" si="131"/>
        <v/>
      </c>
      <c r="K335" s="27" t="str">
        <f t="shared" si="132"/>
        <v/>
      </c>
      <c r="L335" s="28" t="str">
        <f t="shared" si="115"/>
        <v/>
      </c>
      <c r="M335" s="29" t="str">
        <f t="shared" si="116"/>
        <v/>
      </c>
      <c r="N335" s="28" t="str">
        <f t="shared" si="117"/>
        <v/>
      </c>
      <c r="O335" s="29" t="str">
        <f t="shared" si="118"/>
        <v/>
      </c>
      <c r="P335" s="28" t="str">
        <f t="shared" si="119"/>
        <v/>
      </c>
      <c r="Q335" s="29" t="str">
        <f t="shared" si="120"/>
        <v/>
      </c>
      <c r="R335" s="28" t="str">
        <f t="shared" si="121"/>
        <v/>
      </c>
      <c r="S335" s="29" t="str">
        <f t="shared" si="122"/>
        <v/>
      </c>
      <c r="T335" s="28" t="str">
        <f t="shared" si="123"/>
        <v/>
      </c>
      <c r="U335" s="29" t="str">
        <f t="shared" si="124"/>
        <v/>
      </c>
      <c r="V335" s="28" t="str">
        <f t="shared" si="125"/>
        <v/>
      </c>
      <c r="W335" s="29" t="str">
        <f t="shared" si="126"/>
        <v/>
      </c>
    </row>
    <row r="336" spans="1:23" x14ac:dyDescent="0.25">
      <c r="A336" s="14" t="str">
        <f t="shared" si="111"/>
        <v/>
      </c>
      <c r="B336" s="56" t="str">
        <f t="shared" ca="1" si="112"/>
        <v/>
      </c>
      <c r="C336" s="30" t="str">
        <f t="shared" si="113"/>
        <v/>
      </c>
      <c r="D336" s="10" t="str">
        <f t="shared" si="114"/>
        <v/>
      </c>
      <c r="E336" s="25" t="str">
        <f t="shared" si="127"/>
        <v/>
      </c>
      <c r="F336" s="31" t="str">
        <f t="shared" si="128"/>
        <v/>
      </c>
      <c r="G336" s="31" t="str">
        <f t="shared" si="129"/>
        <v/>
      </c>
      <c r="H336" s="26" t="str">
        <f t="shared" si="130"/>
        <v/>
      </c>
      <c r="I336" s="25" t="str">
        <f t="shared" si="131"/>
        <v/>
      </c>
      <c r="K336" s="27" t="str">
        <f t="shared" si="132"/>
        <v/>
      </c>
      <c r="L336" s="28" t="str">
        <f t="shared" si="115"/>
        <v/>
      </c>
      <c r="M336" s="29" t="str">
        <f t="shared" si="116"/>
        <v/>
      </c>
      <c r="N336" s="28" t="str">
        <f t="shared" si="117"/>
        <v/>
      </c>
      <c r="O336" s="29" t="str">
        <f t="shared" si="118"/>
        <v/>
      </c>
      <c r="P336" s="28" t="str">
        <f t="shared" si="119"/>
        <v/>
      </c>
      <c r="Q336" s="29" t="str">
        <f t="shared" si="120"/>
        <v/>
      </c>
      <c r="R336" s="28" t="str">
        <f t="shared" si="121"/>
        <v/>
      </c>
      <c r="S336" s="29" t="str">
        <f t="shared" si="122"/>
        <v/>
      </c>
      <c r="T336" s="28" t="str">
        <f t="shared" si="123"/>
        <v/>
      </c>
      <c r="U336" s="29" t="str">
        <f t="shared" si="124"/>
        <v/>
      </c>
      <c r="V336" s="28" t="str">
        <f t="shared" si="125"/>
        <v/>
      </c>
      <c r="W336" s="29" t="str">
        <f t="shared" si="126"/>
        <v/>
      </c>
    </row>
    <row r="337" spans="1:23" x14ac:dyDescent="0.25">
      <c r="A337" s="14" t="str">
        <f t="shared" si="111"/>
        <v/>
      </c>
      <c r="B337" s="56" t="str">
        <f t="shared" ca="1" si="112"/>
        <v/>
      </c>
      <c r="C337" s="30" t="str">
        <f t="shared" si="113"/>
        <v/>
      </c>
      <c r="D337" s="10" t="str">
        <f t="shared" si="114"/>
        <v/>
      </c>
      <c r="E337" s="25" t="str">
        <f t="shared" si="127"/>
        <v/>
      </c>
      <c r="F337" s="31" t="str">
        <f t="shared" si="128"/>
        <v/>
      </c>
      <c r="G337" s="31" t="str">
        <f t="shared" si="129"/>
        <v/>
      </c>
      <c r="H337" s="26" t="str">
        <f t="shared" si="130"/>
        <v/>
      </c>
      <c r="I337" s="25" t="str">
        <f t="shared" si="131"/>
        <v/>
      </c>
      <c r="K337" s="27" t="str">
        <f t="shared" si="132"/>
        <v/>
      </c>
      <c r="L337" s="28" t="str">
        <f t="shared" si="115"/>
        <v/>
      </c>
      <c r="M337" s="29" t="str">
        <f t="shared" si="116"/>
        <v/>
      </c>
      <c r="N337" s="28" t="str">
        <f t="shared" si="117"/>
        <v/>
      </c>
      <c r="O337" s="29" t="str">
        <f t="shared" si="118"/>
        <v/>
      </c>
      <c r="P337" s="28" t="str">
        <f t="shared" si="119"/>
        <v/>
      </c>
      <c r="Q337" s="29" t="str">
        <f t="shared" si="120"/>
        <v/>
      </c>
      <c r="R337" s="28" t="str">
        <f t="shared" si="121"/>
        <v/>
      </c>
      <c r="S337" s="29" t="str">
        <f t="shared" si="122"/>
        <v/>
      </c>
      <c r="T337" s="28" t="str">
        <f t="shared" si="123"/>
        <v/>
      </c>
      <c r="U337" s="29" t="str">
        <f t="shared" si="124"/>
        <v/>
      </c>
      <c r="V337" s="28" t="str">
        <f t="shared" si="125"/>
        <v/>
      </c>
      <c r="W337" s="29" t="str">
        <f t="shared" si="126"/>
        <v/>
      </c>
    </row>
    <row r="338" spans="1:23" x14ac:dyDescent="0.25">
      <c r="A338" s="14" t="str">
        <f t="shared" si="111"/>
        <v/>
      </c>
      <c r="B338" s="56" t="str">
        <f t="shared" ca="1" si="112"/>
        <v/>
      </c>
      <c r="C338" s="30" t="str">
        <f t="shared" si="113"/>
        <v/>
      </c>
      <c r="D338" s="10" t="str">
        <f t="shared" si="114"/>
        <v/>
      </c>
      <c r="E338" s="25" t="str">
        <f t="shared" si="127"/>
        <v/>
      </c>
      <c r="F338" s="31" t="str">
        <f t="shared" si="128"/>
        <v/>
      </c>
      <c r="G338" s="31" t="str">
        <f t="shared" si="129"/>
        <v/>
      </c>
      <c r="H338" s="26" t="str">
        <f t="shared" si="130"/>
        <v/>
      </c>
      <c r="I338" s="25" t="str">
        <f t="shared" si="131"/>
        <v/>
      </c>
      <c r="K338" s="27" t="str">
        <f t="shared" si="132"/>
        <v/>
      </c>
      <c r="L338" s="28" t="str">
        <f t="shared" si="115"/>
        <v/>
      </c>
      <c r="M338" s="29" t="str">
        <f t="shared" si="116"/>
        <v/>
      </c>
      <c r="N338" s="28" t="str">
        <f t="shared" si="117"/>
        <v/>
      </c>
      <c r="O338" s="29" t="str">
        <f t="shared" si="118"/>
        <v/>
      </c>
      <c r="P338" s="28" t="str">
        <f t="shared" si="119"/>
        <v/>
      </c>
      <c r="Q338" s="29" t="str">
        <f t="shared" si="120"/>
        <v/>
      </c>
      <c r="R338" s="28" t="str">
        <f t="shared" si="121"/>
        <v/>
      </c>
      <c r="S338" s="29" t="str">
        <f t="shared" si="122"/>
        <v/>
      </c>
      <c r="T338" s="28" t="str">
        <f t="shared" si="123"/>
        <v/>
      </c>
      <c r="U338" s="29" t="str">
        <f t="shared" si="124"/>
        <v/>
      </c>
      <c r="V338" s="28" t="str">
        <f t="shared" si="125"/>
        <v/>
      </c>
      <c r="W338" s="29" t="str">
        <f t="shared" si="126"/>
        <v/>
      </c>
    </row>
    <row r="339" spans="1:23" x14ac:dyDescent="0.25">
      <c r="A339" s="14" t="str">
        <f t="shared" si="111"/>
        <v/>
      </c>
      <c r="B339" s="56" t="str">
        <f t="shared" ca="1" si="112"/>
        <v/>
      </c>
      <c r="C339" s="30" t="str">
        <f t="shared" si="113"/>
        <v/>
      </c>
      <c r="D339" s="10" t="str">
        <f t="shared" si="114"/>
        <v/>
      </c>
      <c r="E339" s="25" t="str">
        <f t="shared" si="127"/>
        <v/>
      </c>
      <c r="F339" s="31" t="str">
        <f t="shared" si="128"/>
        <v/>
      </c>
      <c r="G339" s="31" t="str">
        <f t="shared" si="129"/>
        <v/>
      </c>
      <c r="H339" s="26" t="str">
        <f t="shared" si="130"/>
        <v/>
      </c>
      <c r="I339" s="25" t="str">
        <f t="shared" si="131"/>
        <v/>
      </c>
      <c r="K339" s="27" t="str">
        <f t="shared" si="132"/>
        <v/>
      </c>
      <c r="L339" s="28" t="str">
        <f t="shared" si="115"/>
        <v/>
      </c>
      <c r="M339" s="29" t="str">
        <f t="shared" si="116"/>
        <v/>
      </c>
      <c r="N339" s="28" t="str">
        <f t="shared" si="117"/>
        <v/>
      </c>
      <c r="O339" s="29" t="str">
        <f t="shared" si="118"/>
        <v/>
      </c>
      <c r="P339" s="28" t="str">
        <f t="shared" si="119"/>
        <v/>
      </c>
      <c r="Q339" s="29" t="str">
        <f t="shared" si="120"/>
        <v/>
      </c>
      <c r="R339" s="28" t="str">
        <f t="shared" si="121"/>
        <v/>
      </c>
      <c r="S339" s="29" t="str">
        <f t="shared" si="122"/>
        <v/>
      </c>
      <c r="T339" s="28" t="str">
        <f t="shared" si="123"/>
        <v/>
      </c>
      <c r="U339" s="29" t="str">
        <f t="shared" si="124"/>
        <v/>
      </c>
      <c r="V339" s="28" t="str">
        <f t="shared" si="125"/>
        <v/>
      </c>
      <c r="W339" s="29" t="str">
        <f t="shared" si="126"/>
        <v/>
      </c>
    </row>
    <row r="340" spans="1:23" x14ac:dyDescent="0.25">
      <c r="A340" s="14" t="str">
        <f t="shared" si="111"/>
        <v/>
      </c>
      <c r="B340" s="56" t="str">
        <f t="shared" ca="1" si="112"/>
        <v/>
      </c>
      <c r="C340" s="30" t="str">
        <f t="shared" si="113"/>
        <v/>
      </c>
      <c r="D340" s="10" t="str">
        <f t="shared" si="114"/>
        <v/>
      </c>
      <c r="E340" s="25" t="str">
        <f t="shared" si="127"/>
        <v/>
      </c>
      <c r="F340" s="31" t="str">
        <f t="shared" si="128"/>
        <v/>
      </c>
      <c r="G340" s="31" t="str">
        <f t="shared" si="129"/>
        <v/>
      </c>
      <c r="H340" s="26" t="str">
        <f t="shared" si="130"/>
        <v/>
      </c>
      <c r="I340" s="25" t="str">
        <f t="shared" si="131"/>
        <v/>
      </c>
      <c r="K340" s="27" t="str">
        <f t="shared" si="132"/>
        <v/>
      </c>
      <c r="L340" s="28" t="str">
        <f t="shared" si="115"/>
        <v/>
      </c>
      <c r="M340" s="29" t="str">
        <f t="shared" si="116"/>
        <v/>
      </c>
      <c r="N340" s="28" t="str">
        <f t="shared" si="117"/>
        <v/>
      </c>
      <c r="O340" s="29" t="str">
        <f t="shared" si="118"/>
        <v/>
      </c>
      <c r="P340" s="28" t="str">
        <f t="shared" si="119"/>
        <v/>
      </c>
      <c r="Q340" s="29" t="str">
        <f t="shared" si="120"/>
        <v/>
      </c>
      <c r="R340" s="28" t="str">
        <f t="shared" si="121"/>
        <v/>
      </c>
      <c r="S340" s="29" t="str">
        <f t="shared" si="122"/>
        <v/>
      </c>
      <c r="T340" s="28" t="str">
        <f t="shared" si="123"/>
        <v/>
      </c>
      <c r="U340" s="29" t="str">
        <f t="shared" si="124"/>
        <v/>
      </c>
      <c r="V340" s="28" t="str">
        <f t="shared" si="125"/>
        <v/>
      </c>
      <c r="W340" s="29" t="str">
        <f t="shared" si="126"/>
        <v/>
      </c>
    </row>
    <row r="341" spans="1:23" x14ac:dyDescent="0.25">
      <c r="A341" s="14" t="str">
        <f t="shared" si="111"/>
        <v/>
      </c>
      <c r="B341" s="56" t="str">
        <f t="shared" ca="1" si="112"/>
        <v/>
      </c>
      <c r="C341" s="30" t="str">
        <f t="shared" si="113"/>
        <v/>
      </c>
      <c r="D341" s="10" t="str">
        <f t="shared" si="114"/>
        <v/>
      </c>
      <c r="E341" s="25" t="str">
        <f t="shared" si="127"/>
        <v/>
      </c>
      <c r="F341" s="31" t="str">
        <f t="shared" si="128"/>
        <v/>
      </c>
      <c r="G341" s="31" t="str">
        <f t="shared" si="129"/>
        <v/>
      </c>
      <c r="H341" s="26" t="str">
        <f t="shared" si="130"/>
        <v/>
      </c>
      <c r="I341" s="25" t="str">
        <f t="shared" si="131"/>
        <v/>
      </c>
      <c r="K341" s="27" t="str">
        <f t="shared" si="132"/>
        <v/>
      </c>
      <c r="L341" s="28" t="str">
        <f t="shared" si="115"/>
        <v/>
      </c>
      <c r="M341" s="29" t="str">
        <f t="shared" si="116"/>
        <v/>
      </c>
      <c r="N341" s="28" t="str">
        <f t="shared" si="117"/>
        <v/>
      </c>
      <c r="O341" s="29" t="str">
        <f t="shared" si="118"/>
        <v/>
      </c>
      <c r="P341" s="28" t="str">
        <f t="shared" si="119"/>
        <v/>
      </c>
      <c r="Q341" s="29" t="str">
        <f t="shared" si="120"/>
        <v/>
      </c>
      <c r="R341" s="28" t="str">
        <f t="shared" si="121"/>
        <v/>
      </c>
      <c r="S341" s="29" t="str">
        <f t="shared" si="122"/>
        <v/>
      </c>
      <c r="T341" s="28" t="str">
        <f t="shared" si="123"/>
        <v/>
      </c>
      <c r="U341" s="29" t="str">
        <f t="shared" si="124"/>
        <v/>
      </c>
      <c r="V341" s="28" t="str">
        <f t="shared" si="125"/>
        <v/>
      </c>
      <c r="W341" s="29" t="str">
        <f t="shared" si="126"/>
        <v/>
      </c>
    </row>
    <row r="342" spans="1:23" x14ac:dyDescent="0.25">
      <c r="A342" s="14" t="str">
        <f t="shared" si="111"/>
        <v/>
      </c>
      <c r="B342" s="56" t="str">
        <f t="shared" ca="1" si="112"/>
        <v/>
      </c>
      <c r="C342" s="30" t="str">
        <f t="shared" si="113"/>
        <v/>
      </c>
      <c r="D342" s="10" t="str">
        <f t="shared" si="114"/>
        <v/>
      </c>
      <c r="E342" s="25" t="str">
        <f t="shared" si="127"/>
        <v/>
      </c>
      <c r="F342" s="31" t="str">
        <f t="shared" si="128"/>
        <v/>
      </c>
      <c r="G342" s="31" t="str">
        <f t="shared" si="129"/>
        <v/>
      </c>
      <c r="H342" s="26" t="str">
        <f t="shared" si="130"/>
        <v/>
      </c>
      <c r="I342" s="25" t="str">
        <f t="shared" si="131"/>
        <v/>
      </c>
      <c r="K342" s="27" t="str">
        <f t="shared" si="132"/>
        <v/>
      </c>
      <c r="L342" s="28" t="str">
        <f t="shared" si="115"/>
        <v/>
      </c>
      <c r="M342" s="29" t="str">
        <f t="shared" si="116"/>
        <v/>
      </c>
      <c r="N342" s="28" t="str">
        <f t="shared" si="117"/>
        <v/>
      </c>
      <c r="O342" s="29" t="str">
        <f t="shared" si="118"/>
        <v/>
      </c>
      <c r="P342" s="28" t="str">
        <f t="shared" si="119"/>
        <v/>
      </c>
      <c r="Q342" s="29" t="str">
        <f t="shared" si="120"/>
        <v/>
      </c>
      <c r="R342" s="28" t="str">
        <f t="shared" si="121"/>
        <v/>
      </c>
      <c r="S342" s="29" t="str">
        <f t="shared" si="122"/>
        <v/>
      </c>
      <c r="T342" s="28" t="str">
        <f t="shared" si="123"/>
        <v/>
      </c>
      <c r="U342" s="29" t="str">
        <f t="shared" si="124"/>
        <v/>
      </c>
      <c r="V342" s="28" t="str">
        <f t="shared" si="125"/>
        <v/>
      </c>
      <c r="W342" s="29" t="str">
        <f t="shared" si="126"/>
        <v/>
      </c>
    </row>
    <row r="343" spans="1:23" x14ac:dyDescent="0.25">
      <c r="A343" s="14" t="str">
        <f t="shared" si="111"/>
        <v/>
      </c>
      <c r="B343" s="56" t="str">
        <f t="shared" ca="1" si="112"/>
        <v/>
      </c>
      <c r="C343" s="30" t="str">
        <f t="shared" si="113"/>
        <v/>
      </c>
      <c r="D343" s="10" t="str">
        <f t="shared" si="114"/>
        <v/>
      </c>
      <c r="E343" s="25" t="str">
        <f t="shared" si="127"/>
        <v/>
      </c>
      <c r="F343" s="31" t="str">
        <f t="shared" si="128"/>
        <v/>
      </c>
      <c r="G343" s="31" t="str">
        <f t="shared" si="129"/>
        <v/>
      </c>
      <c r="H343" s="26" t="str">
        <f t="shared" si="130"/>
        <v/>
      </c>
      <c r="I343" s="25" t="str">
        <f t="shared" si="131"/>
        <v/>
      </c>
      <c r="K343" s="27" t="str">
        <f t="shared" si="132"/>
        <v/>
      </c>
      <c r="L343" s="28" t="str">
        <f t="shared" si="115"/>
        <v/>
      </c>
      <c r="M343" s="29" t="str">
        <f t="shared" si="116"/>
        <v/>
      </c>
      <c r="N343" s="28" t="str">
        <f t="shared" si="117"/>
        <v/>
      </c>
      <c r="O343" s="29" t="str">
        <f t="shared" si="118"/>
        <v/>
      </c>
      <c r="P343" s="28" t="str">
        <f t="shared" si="119"/>
        <v/>
      </c>
      <c r="Q343" s="29" t="str">
        <f t="shared" si="120"/>
        <v/>
      </c>
      <c r="R343" s="28" t="str">
        <f t="shared" si="121"/>
        <v/>
      </c>
      <c r="S343" s="29" t="str">
        <f t="shared" si="122"/>
        <v/>
      </c>
      <c r="T343" s="28" t="str">
        <f t="shared" si="123"/>
        <v/>
      </c>
      <c r="U343" s="29" t="str">
        <f t="shared" si="124"/>
        <v/>
      </c>
      <c r="V343" s="28" t="str">
        <f t="shared" si="125"/>
        <v/>
      </c>
      <c r="W343" s="29" t="str">
        <f t="shared" si="126"/>
        <v/>
      </c>
    </row>
    <row r="344" spans="1:23" x14ac:dyDescent="0.25">
      <c r="A344" s="14" t="str">
        <f t="shared" si="111"/>
        <v/>
      </c>
      <c r="B344" s="56" t="str">
        <f t="shared" ca="1" si="112"/>
        <v/>
      </c>
      <c r="C344" s="30" t="str">
        <f t="shared" si="113"/>
        <v/>
      </c>
      <c r="D344" s="10" t="str">
        <f t="shared" si="114"/>
        <v/>
      </c>
      <c r="E344" s="25" t="str">
        <f t="shared" si="127"/>
        <v/>
      </c>
      <c r="F344" s="31" t="str">
        <f t="shared" si="128"/>
        <v/>
      </c>
      <c r="G344" s="31" t="str">
        <f t="shared" si="129"/>
        <v/>
      </c>
      <c r="H344" s="26" t="str">
        <f t="shared" si="130"/>
        <v/>
      </c>
      <c r="I344" s="25" t="str">
        <f t="shared" si="131"/>
        <v/>
      </c>
      <c r="K344" s="27" t="str">
        <f t="shared" si="132"/>
        <v/>
      </c>
      <c r="L344" s="28" t="str">
        <f t="shared" si="115"/>
        <v/>
      </c>
      <c r="M344" s="29" t="str">
        <f t="shared" si="116"/>
        <v/>
      </c>
      <c r="N344" s="28" t="str">
        <f t="shared" si="117"/>
        <v/>
      </c>
      <c r="O344" s="29" t="str">
        <f t="shared" si="118"/>
        <v/>
      </c>
      <c r="P344" s="28" t="str">
        <f t="shared" si="119"/>
        <v/>
      </c>
      <c r="Q344" s="29" t="str">
        <f t="shared" si="120"/>
        <v/>
      </c>
      <c r="R344" s="28" t="str">
        <f t="shared" si="121"/>
        <v/>
      </c>
      <c r="S344" s="29" t="str">
        <f t="shared" si="122"/>
        <v/>
      </c>
      <c r="T344" s="28" t="str">
        <f t="shared" si="123"/>
        <v/>
      </c>
      <c r="U344" s="29" t="str">
        <f t="shared" si="124"/>
        <v/>
      </c>
      <c r="V344" s="28" t="str">
        <f t="shared" si="125"/>
        <v/>
      </c>
      <c r="W344" s="29" t="str">
        <f t="shared" si="126"/>
        <v/>
      </c>
    </row>
    <row r="345" spans="1:23" x14ac:dyDescent="0.25">
      <c r="A345" s="14" t="str">
        <f t="shared" si="111"/>
        <v/>
      </c>
      <c r="B345" s="56" t="str">
        <f t="shared" ca="1" si="112"/>
        <v/>
      </c>
      <c r="C345" s="30" t="str">
        <f t="shared" si="113"/>
        <v/>
      </c>
      <c r="D345" s="10" t="str">
        <f t="shared" si="114"/>
        <v/>
      </c>
      <c r="E345" s="25" t="str">
        <f t="shared" si="127"/>
        <v/>
      </c>
      <c r="F345" s="31" t="str">
        <f t="shared" si="128"/>
        <v/>
      </c>
      <c r="G345" s="31" t="str">
        <f t="shared" si="129"/>
        <v/>
      </c>
      <c r="H345" s="26" t="str">
        <f t="shared" si="130"/>
        <v/>
      </c>
      <c r="I345" s="25" t="str">
        <f t="shared" si="131"/>
        <v/>
      </c>
      <c r="K345" s="27" t="str">
        <f t="shared" si="132"/>
        <v/>
      </c>
      <c r="L345" s="28" t="str">
        <f t="shared" si="115"/>
        <v/>
      </c>
      <c r="M345" s="29" t="str">
        <f t="shared" si="116"/>
        <v/>
      </c>
      <c r="N345" s="28" t="str">
        <f t="shared" si="117"/>
        <v/>
      </c>
      <c r="O345" s="29" t="str">
        <f t="shared" si="118"/>
        <v/>
      </c>
      <c r="P345" s="28" t="str">
        <f t="shared" si="119"/>
        <v/>
      </c>
      <c r="Q345" s="29" t="str">
        <f t="shared" si="120"/>
        <v/>
      </c>
      <c r="R345" s="28" t="str">
        <f t="shared" si="121"/>
        <v/>
      </c>
      <c r="S345" s="29" t="str">
        <f t="shared" si="122"/>
        <v/>
      </c>
      <c r="T345" s="28" t="str">
        <f t="shared" si="123"/>
        <v/>
      </c>
      <c r="U345" s="29" t="str">
        <f t="shared" si="124"/>
        <v/>
      </c>
      <c r="V345" s="28" t="str">
        <f t="shared" si="125"/>
        <v/>
      </c>
      <c r="W345" s="29" t="str">
        <f t="shared" si="126"/>
        <v/>
      </c>
    </row>
    <row r="346" spans="1:23" x14ac:dyDescent="0.25">
      <c r="A346" s="14" t="str">
        <f t="shared" si="111"/>
        <v/>
      </c>
      <c r="B346" s="56" t="str">
        <f t="shared" ca="1" si="112"/>
        <v/>
      </c>
      <c r="C346" s="30" t="str">
        <f t="shared" si="113"/>
        <v/>
      </c>
      <c r="D346" s="10" t="str">
        <f t="shared" si="114"/>
        <v/>
      </c>
      <c r="E346" s="25" t="str">
        <f t="shared" si="127"/>
        <v/>
      </c>
      <c r="F346" s="31" t="str">
        <f t="shared" si="128"/>
        <v/>
      </c>
      <c r="G346" s="31" t="str">
        <f t="shared" si="129"/>
        <v/>
      </c>
      <c r="H346" s="26" t="str">
        <f t="shared" si="130"/>
        <v/>
      </c>
      <c r="I346" s="25" t="str">
        <f t="shared" si="131"/>
        <v/>
      </c>
      <c r="K346" s="27" t="str">
        <f t="shared" si="132"/>
        <v/>
      </c>
      <c r="L346" s="28" t="str">
        <f t="shared" si="115"/>
        <v/>
      </c>
      <c r="M346" s="29" t="str">
        <f t="shared" si="116"/>
        <v/>
      </c>
      <c r="N346" s="28" t="str">
        <f t="shared" si="117"/>
        <v/>
      </c>
      <c r="O346" s="29" t="str">
        <f t="shared" si="118"/>
        <v/>
      </c>
      <c r="P346" s="28" t="str">
        <f t="shared" si="119"/>
        <v/>
      </c>
      <c r="Q346" s="29" t="str">
        <f t="shared" si="120"/>
        <v/>
      </c>
      <c r="R346" s="28" t="str">
        <f t="shared" si="121"/>
        <v/>
      </c>
      <c r="S346" s="29" t="str">
        <f t="shared" si="122"/>
        <v/>
      </c>
      <c r="T346" s="28" t="str">
        <f t="shared" si="123"/>
        <v/>
      </c>
      <c r="U346" s="29" t="str">
        <f t="shared" si="124"/>
        <v/>
      </c>
      <c r="V346" s="28" t="str">
        <f t="shared" si="125"/>
        <v/>
      </c>
      <c r="W346" s="29" t="str">
        <f t="shared" si="126"/>
        <v/>
      </c>
    </row>
    <row r="347" spans="1:23" x14ac:dyDescent="0.25">
      <c r="A347" s="14" t="str">
        <f t="shared" si="111"/>
        <v/>
      </c>
      <c r="B347" s="56" t="str">
        <f t="shared" ca="1" si="112"/>
        <v/>
      </c>
      <c r="C347" s="30" t="str">
        <f t="shared" si="113"/>
        <v/>
      </c>
      <c r="D347" s="10" t="str">
        <f t="shared" si="114"/>
        <v/>
      </c>
      <c r="E347" s="25" t="str">
        <f t="shared" si="127"/>
        <v/>
      </c>
      <c r="F347" s="31" t="str">
        <f t="shared" si="128"/>
        <v/>
      </c>
      <c r="G347" s="31" t="str">
        <f t="shared" si="129"/>
        <v/>
      </c>
      <c r="H347" s="26" t="str">
        <f t="shared" si="130"/>
        <v/>
      </c>
      <c r="I347" s="25" t="str">
        <f t="shared" si="131"/>
        <v/>
      </c>
      <c r="K347" s="27" t="str">
        <f t="shared" si="132"/>
        <v/>
      </c>
      <c r="L347" s="28" t="str">
        <f t="shared" si="115"/>
        <v/>
      </c>
      <c r="M347" s="29" t="str">
        <f t="shared" si="116"/>
        <v/>
      </c>
      <c r="N347" s="28" t="str">
        <f t="shared" si="117"/>
        <v/>
      </c>
      <c r="O347" s="29" t="str">
        <f t="shared" si="118"/>
        <v/>
      </c>
      <c r="P347" s="28" t="str">
        <f t="shared" si="119"/>
        <v/>
      </c>
      <c r="Q347" s="29" t="str">
        <f t="shared" si="120"/>
        <v/>
      </c>
      <c r="R347" s="28" t="str">
        <f t="shared" si="121"/>
        <v/>
      </c>
      <c r="S347" s="29" t="str">
        <f t="shared" si="122"/>
        <v/>
      </c>
      <c r="T347" s="28" t="str">
        <f t="shared" si="123"/>
        <v/>
      </c>
      <c r="U347" s="29" t="str">
        <f t="shared" si="124"/>
        <v/>
      </c>
      <c r="V347" s="28" t="str">
        <f t="shared" si="125"/>
        <v/>
      </c>
      <c r="W347" s="29" t="str">
        <f t="shared" si="126"/>
        <v/>
      </c>
    </row>
    <row r="348" spans="1:23" x14ac:dyDescent="0.25">
      <c r="A348" s="14" t="str">
        <f t="shared" si="111"/>
        <v/>
      </c>
      <c r="B348" s="56" t="str">
        <f t="shared" ca="1" si="112"/>
        <v/>
      </c>
      <c r="C348" s="30" t="str">
        <f t="shared" si="113"/>
        <v/>
      </c>
      <c r="D348" s="10" t="str">
        <f t="shared" si="114"/>
        <v/>
      </c>
      <c r="E348" s="25" t="str">
        <f t="shared" si="127"/>
        <v/>
      </c>
      <c r="F348" s="31" t="str">
        <f t="shared" si="128"/>
        <v/>
      </c>
      <c r="G348" s="31" t="str">
        <f t="shared" si="129"/>
        <v/>
      </c>
      <c r="H348" s="26" t="str">
        <f t="shared" si="130"/>
        <v/>
      </c>
      <c r="I348" s="25" t="str">
        <f t="shared" si="131"/>
        <v/>
      </c>
      <c r="K348" s="27" t="str">
        <f t="shared" si="132"/>
        <v/>
      </c>
      <c r="L348" s="28" t="str">
        <f t="shared" si="115"/>
        <v/>
      </c>
      <c r="M348" s="29" t="str">
        <f t="shared" si="116"/>
        <v/>
      </c>
      <c r="N348" s="28" t="str">
        <f t="shared" si="117"/>
        <v/>
      </c>
      <c r="O348" s="29" t="str">
        <f t="shared" si="118"/>
        <v/>
      </c>
      <c r="P348" s="28" t="str">
        <f t="shared" si="119"/>
        <v/>
      </c>
      <c r="Q348" s="29" t="str">
        <f t="shared" si="120"/>
        <v/>
      </c>
      <c r="R348" s="28" t="str">
        <f t="shared" si="121"/>
        <v/>
      </c>
      <c r="S348" s="29" t="str">
        <f t="shared" si="122"/>
        <v/>
      </c>
      <c r="T348" s="28" t="str">
        <f t="shared" si="123"/>
        <v/>
      </c>
      <c r="U348" s="29" t="str">
        <f t="shared" si="124"/>
        <v/>
      </c>
      <c r="V348" s="28" t="str">
        <f t="shared" si="125"/>
        <v/>
      </c>
      <c r="W348" s="29" t="str">
        <f t="shared" si="126"/>
        <v/>
      </c>
    </row>
    <row r="349" spans="1:23" x14ac:dyDescent="0.25">
      <c r="A349" s="14" t="str">
        <f t="shared" si="111"/>
        <v/>
      </c>
      <c r="B349" s="56" t="str">
        <f t="shared" ca="1" si="112"/>
        <v/>
      </c>
      <c r="C349" s="30" t="str">
        <f t="shared" si="113"/>
        <v/>
      </c>
      <c r="D349" s="10" t="str">
        <f t="shared" si="114"/>
        <v/>
      </c>
      <c r="E349" s="25" t="str">
        <f t="shared" si="127"/>
        <v/>
      </c>
      <c r="F349" s="31" t="str">
        <f t="shared" si="128"/>
        <v/>
      </c>
      <c r="G349" s="31" t="str">
        <f t="shared" si="129"/>
        <v/>
      </c>
      <c r="H349" s="26" t="str">
        <f t="shared" si="130"/>
        <v/>
      </c>
      <c r="I349" s="25" t="str">
        <f t="shared" si="131"/>
        <v/>
      </c>
      <c r="K349" s="27" t="str">
        <f t="shared" si="132"/>
        <v/>
      </c>
      <c r="L349" s="28" t="str">
        <f t="shared" si="115"/>
        <v/>
      </c>
      <c r="M349" s="29" t="str">
        <f t="shared" si="116"/>
        <v/>
      </c>
      <c r="N349" s="28" t="str">
        <f t="shared" si="117"/>
        <v/>
      </c>
      <c r="O349" s="29" t="str">
        <f t="shared" si="118"/>
        <v/>
      </c>
      <c r="P349" s="28" t="str">
        <f t="shared" si="119"/>
        <v/>
      </c>
      <c r="Q349" s="29" t="str">
        <f t="shared" si="120"/>
        <v/>
      </c>
      <c r="R349" s="28" t="str">
        <f t="shared" si="121"/>
        <v/>
      </c>
      <c r="S349" s="29" t="str">
        <f t="shared" si="122"/>
        <v/>
      </c>
      <c r="T349" s="28" t="str">
        <f t="shared" si="123"/>
        <v/>
      </c>
      <c r="U349" s="29" t="str">
        <f t="shared" si="124"/>
        <v/>
      </c>
      <c r="V349" s="28" t="str">
        <f t="shared" si="125"/>
        <v/>
      </c>
      <c r="W349" s="29" t="str">
        <f t="shared" si="126"/>
        <v/>
      </c>
    </row>
    <row r="350" spans="1:23" x14ac:dyDescent="0.25">
      <c r="A350" s="14" t="str">
        <f t="shared" si="111"/>
        <v/>
      </c>
      <c r="B350" s="56" t="str">
        <f t="shared" ca="1" si="112"/>
        <v/>
      </c>
      <c r="C350" s="30" t="str">
        <f t="shared" si="113"/>
        <v/>
      </c>
      <c r="D350" s="10" t="str">
        <f t="shared" si="114"/>
        <v/>
      </c>
      <c r="E350" s="25" t="str">
        <f t="shared" si="127"/>
        <v/>
      </c>
      <c r="F350" s="31" t="str">
        <f t="shared" si="128"/>
        <v/>
      </c>
      <c r="G350" s="31" t="str">
        <f t="shared" si="129"/>
        <v/>
      </c>
      <c r="H350" s="26" t="str">
        <f t="shared" si="130"/>
        <v/>
      </c>
      <c r="I350" s="25" t="str">
        <f t="shared" si="131"/>
        <v/>
      </c>
      <c r="K350" s="27" t="str">
        <f t="shared" si="132"/>
        <v/>
      </c>
      <c r="L350" s="28" t="str">
        <f t="shared" si="115"/>
        <v/>
      </c>
      <c r="M350" s="29" t="str">
        <f t="shared" si="116"/>
        <v/>
      </c>
      <c r="N350" s="28" t="str">
        <f t="shared" si="117"/>
        <v/>
      </c>
      <c r="O350" s="29" t="str">
        <f t="shared" si="118"/>
        <v/>
      </c>
      <c r="P350" s="28" t="str">
        <f t="shared" si="119"/>
        <v/>
      </c>
      <c r="Q350" s="29" t="str">
        <f t="shared" si="120"/>
        <v/>
      </c>
      <c r="R350" s="28" t="str">
        <f t="shared" si="121"/>
        <v/>
      </c>
      <c r="S350" s="29" t="str">
        <f t="shared" si="122"/>
        <v/>
      </c>
      <c r="T350" s="28" t="str">
        <f t="shared" si="123"/>
        <v/>
      </c>
      <c r="U350" s="29" t="str">
        <f t="shared" si="124"/>
        <v/>
      </c>
      <c r="V350" s="28" t="str">
        <f t="shared" si="125"/>
        <v/>
      </c>
      <c r="W350" s="29" t="str">
        <f t="shared" si="126"/>
        <v/>
      </c>
    </row>
    <row r="351" spans="1:23" x14ac:dyDescent="0.25">
      <c r="A351" s="14" t="str">
        <f t="shared" si="111"/>
        <v/>
      </c>
      <c r="B351" s="56" t="str">
        <f t="shared" ca="1" si="112"/>
        <v/>
      </c>
      <c r="C351" s="30" t="str">
        <f t="shared" si="113"/>
        <v/>
      </c>
      <c r="D351" s="10" t="str">
        <f t="shared" si="114"/>
        <v/>
      </c>
      <c r="E351" s="25" t="str">
        <f t="shared" si="127"/>
        <v/>
      </c>
      <c r="F351" s="31" t="str">
        <f t="shared" si="128"/>
        <v/>
      </c>
      <c r="G351" s="31" t="str">
        <f t="shared" si="129"/>
        <v/>
      </c>
      <c r="H351" s="26" t="str">
        <f t="shared" si="130"/>
        <v/>
      </c>
      <c r="I351" s="25" t="str">
        <f t="shared" si="131"/>
        <v/>
      </c>
      <c r="K351" s="27" t="str">
        <f t="shared" si="132"/>
        <v/>
      </c>
      <c r="L351" s="28" t="str">
        <f t="shared" si="115"/>
        <v/>
      </c>
      <c r="M351" s="29" t="str">
        <f t="shared" si="116"/>
        <v/>
      </c>
      <c r="N351" s="28" t="str">
        <f t="shared" si="117"/>
        <v/>
      </c>
      <c r="O351" s="29" t="str">
        <f t="shared" si="118"/>
        <v/>
      </c>
      <c r="P351" s="28" t="str">
        <f t="shared" si="119"/>
        <v/>
      </c>
      <c r="Q351" s="29" t="str">
        <f t="shared" si="120"/>
        <v/>
      </c>
      <c r="R351" s="28" t="str">
        <f t="shared" si="121"/>
        <v/>
      </c>
      <c r="S351" s="29" t="str">
        <f t="shared" si="122"/>
        <v/>
      </c>
      <c r="T351" s="28" t="str">
        <f t="shared" si="123"/>
        <v/>
      </c>
      <c r="U351" s="29" t="str">
        <f t="shared" si="124"/>
        <v/>
      </c>
      <c r="V351" s="28" t="str">
        <f t="shared" si="125"/>
        <v/>
      </c>
      <c r="W351" s="29" t="str">
        <f t="shared" si="126"/>
        <v/>
      </c>
    </row>
    <row r="352" spans="1:23" x14ac:dyDescent="0.25">
      <c r="A352" s="14" t="str">
        <f t="shared" si="111"/>
        <v/>
      </c>
      <c r="B352" s="56" t="str">
        <f t="shared" ca="1" si="112"/>
        <v/>
      </c>
      <c r="C352" s="30" t="str">
        <f t="shared" si="113"/>
        <v/>
      </c>
      <c r="D352" s="10" t="str">
        <f t="shared" si="114"/>
        <v/>
      </c>
      <c r="E352" s="25" t="str">
        <f t="shared" si="127"/>
        <v/>
      </c>
      <c r="F352" s="31" t="str">
        <f t="shared" si="128"/>
        <v/>
      </c>
      <c r="G352" s="31" t="str">
        <f t="shared" si="129"/>
        <v/>
      </c>
      <c r="H352" s="26" t="str">
        <f t="shared" si="130"/>
        <v/>
      </c>
      <c r="I352" s="25" t="str">
        <f t="shared" si="131"/>
        <v/>
      </c>
      <c r="J352" s="25"/>
      <c r="K352" s="27" t="str">
        <f t="shared" si="132"/>
        <v/>
      </c>
      <c r="L352" s="28" t="str">
        <f t="shared" si="115"/>
        <v/>
      </c>
      <c r="M352" s="29" t="str">
        <f t="shared" si="116"/>
        <v/>
      </c>
      <c r="N352" s="28" t="str">
        <f t="shared" si="117"/>
        <v/>
      </c>
      <c r="O352" s="29" t="str">
        <f t="shared" si="118"/>
        <v/>
      </c>
      <c r="P352" s="28" t="str">
        <f t="shared" si="119"/>
        <v/>
      </c>
      <c r="Q352" s="29" t="str">
        <f t="shared" si="120"/>
        <v/>
      </c>
      <c r="R352" s="28" t="str">
        <f t="shared" si="121"/>
        <v/>
      </c>
      <c r="S352" s="29" t="str">
        <f t="shared" si="122"/>
        <v/>
      </c>
      <c r="T352" s="28" t="str">
        <f t="shared" si="123"/>
        <v/>
      </c>
      <c r="U352" s="29" t="str">
        <f t="shared" si="124"/>
        <v/>
      </c>
      <c r="V352" s="28" t="str">
        <f t="shared" si="125"/>
        <v/>
      </c>
      <c r="W352" s="29" t="str">
        <f t="shared" si="126"/>
        <v/>
      </c>
    </row>
    <row r="353" spans="1:23" x14ac:dyDescent="0.25">
      <c r="A353" s="14" t="str">
        <f t="shared" si="111"/>
        <v/>
      </c>
      <c r="B353" s="56" t="str">
        <f t="shared" ca="1" si="112"/>
        <v/>
      </c>
      <c r="C353" s="30" t="str">
        <f t="shared" si="113"/>
        <v/>
      </c>
      <c r="D353" s="10" t="str">
        <f t="shared" si="114"/>
        <v/>
      </c>
      <c r="E353" s="25" t="str">
        <f t="shared" si="127"/>
        <v/>
      </c>
      <c r="F353" s="31" t="str">
        <f t="shared" si="128"/>
        <v/>
      </c>
      <c r="G353" s="31" t="str">
        <f t="shared" si="129"/>
        <v/>
      </c>
      <c r="H353" s="26" t="str">
        <f t="shared" si="130"/>
        <v/>
      </c>
      <c r="I353" s="25" t="str">
        <f t="shared" si="131"/>
        <v/>
      </c>
      <c r="K353" s="27" t="str">
        <f t="shared" si="132"/>
        <v/>
      </c>
      <c r="L353" s="28" t="str">
        <f t="shared" si="115"/>
        <v/>
      </c>
      <c r="M353" s="29" t="str">
        <f t="shared" si="116"/>
        <v/>
      </c>
      <c r="N353" s="28" t="str">
        <f t="shared" si="117"/>
        <v/>
      </c>
      <c r="O353" s="29" t="str">
        <f t="shared" si="118"/>
        <v/>
      </c>
      <c r="P353" s="28" t="str">
        <f t="shared" si="119"/>
        <v/>
      </c>
      <c r="Q353" s="29" t="str">
        <f t="shared" si="120"/>
        <v/>
      </c>
      <c r="R353" s="28" t="str">
        <f t="shared" si="121"/>
        <v/>
      </c>
      <c r="S353" s="29" t="str">
        <f t="shared" si="122"/>
        <v/>
      </c>
      <c r="T353" s="28" t="str">
        <f t="shared" si="123"/>
        <v/>
      </c>
      <c r="U353" s="29" t="str">
        <f t="shared" si="124"/>
        <v/>
      </c>
      <c r="V353" s="28" t="str">
        <f t="shared" si="125"/>
        <v/>
      </c>
      <c r="W353" s="29" t="str">
        <f t="shared" si="126"/>
        <v/>
      </c>
    </row>
    <row r="354" spans="1:23" x14ac:dyDescent="0.25">
      <c r="A354" s="14" t="str">
        <f t="shared" si="111"/>
        <v/>
      </c>
      <c r="B354" s="56" t="str">
        <f t="shared" ca="1" si="112"/>
        <v/>
      </c>
      <c r="C354" s="30" t="str">
        <f t="shared" si="113"/>
        <v/>
      </c>
      <c r="D354" s="10" t="str">
        <f t="shared" si="114"/>
        <v/>
      </c>
      <c r="E354" s="25" t="str">
        <f t="shared" si="127"/>
        <v/>
      </c>
      <c r="F354" s="31" t="str">
        <f t="shared" si="128"/>
        <v/>
      </c>
      <c r="G354" s="31" t="str">
        <f t="shared" si="129"/>
        <v/>
      </c>
      <c r="H354" s="26" t="str">
        <f t="shared" si="130"/>
        <v/>
      </c>
      <c r="I354" s="25" t="str">
        <f t="shared" si="131"/>
        <v/>
      </c>
      <c r="K354" s="27" t="str">
        <f t="shared" si="132"/>
        <v/>
      </c>
      <c r="L354" s="28" t="str">
        <f t="shared" si="115"/>
        <v/>
      </c>
      <c r="M354" s="29" t="str">
        <f t="shared" si="116"/>
        <v/>
      </c>
      <c r="N354" s="28" t="str">
        <f t="shared" si="117"/>
        <v/>
      </c>
      <c r="O354" s="29" t="str">
        <f t="shared" si="118"/>
        <v/>
      </c>
      <c r="P354" s="28" t="str">
        <f t="shared" si="119"/>
        <v/>
      </c>
      <c r="Q354" s="29" t="str">
        <f t="shared" si="120"/>
        <v/>
      </c>
      <c r="R354" s="28" t="str">
        <f t="shared" si="121"/>
        <v/>
      </c>
      <c r="S354" s="29" t="str">
        <f t="shared" si="122"/>
        <v/>
      </c>
      <c r="T354" s="28" t="str">
        <f t="shared" si="123"/>
        <v/>
      </c>
      <c r="U354" s="29" t="str">
        <f t="shared" si="124"/>
        <v/>
      </c>
      <c r="V354" s="28" t="str">
        <f t="shared" si="125"/>
        <v/>
      </c>
      <c r="W354" s="29" t="str">
        <f t="shared" si="126"/>
        <v/>
      </c>
    </row>
    <row r="355" spans="1:23" x14ac:dyDescent="0.25">
      <c r="A355" s="14" t="str">
        <f t="shared" si="111"/>
        <v/>
      </c>
      <c r="B355" s="56" t="str">
        <f t="shared" ca="1" si="112"/>
        <v/>
      </c>
      <c r="C355" s="30" t="str">
        <f t="shared" si="113"/>
        <v/>
      </c>
      <c r="D355" s="10" t="str">
        <f t="shared" si="114"/>
        <v/>
      </c>
      <c r="E355" s="25" t="str">
        <f t="shared" si="127"/>
        <v/>
      </c>
      <c r="F355" s="31" t="str">
        <f t="shared" si="128"/>
        <v/>
      </c>
      <c r="G355" s="31" t="str">
        <f t="shared" si="129"/>
        <v/>
      </c>
      <c r="H355" s="26" t="str">
        <f t="shared" si="130"/>
        <v/>
      </c>
      <c r="I355" s="25" t="str">
        <f t="shared" si="131"/>
        <v/>
      </c>
      <c r="K355" s="27" t="str">
        <f t="shared" si="132"/>
        <v/>
      </c>
      <c r="L355" s="28" t="str">
        <f t="shared" si="115"/>
        <v/>
      </c>
      <c r="M355" s="29" t="str">
        <f t="shared" si="116"/>
        <v/>
      </c>
      <c r="N355" s="28" t="str">
        <f t="shared" si="117"/>
        <v/>
      </c>
      <c r="O355" s="29" t="str">
        <f t="shared" si="118"/>
        <v/>
      </c>
      <c r="P355" s="28" t="str">
        <f t="shared" si="119"/>
        <v/>
      </c>
      <c r="Q355" s="29" t="str">
        <f t="shared" si="120"/>
        <v/>
      </c>
      <c r="R355" s="28" t="str">
        <f t="shared" si="121"/>
        <v/>
      </c>
      <c r="S355" s="29" t="str">
        <f t="shared" si="122"/>
        <v/>
      </c>
      <c r="T355" s="28" t="str">
        <f t="shared" si="123"/>
        <v/>
      </c>
      <c r="U355" s="29" t="str">
        <f t="shared" si="124"/>
        <v/>
      </c>
      <c r="V355" s="28" t="str">
        <f t="shared" si="125"/>
        <v/>
      </c>
      <c r="W355" s="29" t="str">
        <f t="shared" si="126"/>
        <v/>
      </c>
    </row>
    <row r="356" spans="1:23" x14ac:dyDescent="0.25">
      <c r="A356" s="14" t="str">
        <f t="shared" si="111"/>
        <v/>
      </c>
      <c r="B356" s="56" t="str">
        <f t="shared" ca="1" si="112"/>
        <v/>
      </c>
      <c r="C356" s="30" t="str">
        <f t="shared" si="113"/>
        <v/>
      </c>
      <c r="D356" s="10" t="str">
        <f t="shared" si="114"/>
        <v/>
      </c>
      <c r="E356" s="25" t="str">
        <f t="shared" si="127"/>
        <v/>
      </c>
      <c r="F356" s="31" t="str">
        <f t="shared" si="128"/>
        <v/>
      </c>
      <c r="G356" s="31" t="str">
        <f t="shared" si="129"/>
        <v/>
      </c>
      <c r="H356" s="26" t="str">
        <f t="shared" si="130"/>
        <v/>
      </c>
      <c r="I356" s="25" t="str">
        <f t="shared" si="131"/>
        <v/>
      </c>
      <c r="K356" s="27" t="str">
        <f t="shared" si="132"/>
        <v/>
      </c>
      <c r="L356" s="28" t="str">
        <f t="shared" si="115"/>
        <v/>
      </c>
      <c r="M356" s="29" t="str">
        <f t="shared" si="116"/>
        <v/>
      </c>
      <c r="N356" s="28" t="str">
        <f t="shared" si="117"/>
        <v/>
      </c>
      <c r="O356" s="29" t="str">
        <f t="shared" si="118"/>
        <v/>
      </c>
      <c r="P356" s="28" t="str">
        <f t="shared" si="119"/>
        <v/>
      </c>
      <c r="Q356" s="29" t="str">
        <f t="shared" si="120"/>
        <v/>
      </c>
      <c r="R356" s="28" t="str">
        <f t="shared" si="121"/>
        <v/>
      </c>
      <c r="S356" s="29" t="str">
        <f t="shared" si="122"/>
        <v/>
      </c>
      <c r="T356" s="28" t="str">
        <f t="shared" si="123"/>
        <v/>
      </c>
      <c r="U356" s="29" t="str">
        <f t="shared" si="124"/>
        <v/>
      </c>
      <c r="V356" s="28" t="str">
        <f t="shared" si="125"/>
        <v/>
      </c>
      <c r="W356" s="29" t="str">
        <f t="shared" si="126"/>
        <v/>
      </c>
    </row>
    <row r="357" spans="1:23" x14ac:dyDescent="0.25">
      <c r="A357" s="14" t="str">
        <f t="shared" si="111"/>
        <v/>
      </c>
      <c r="B357" s="56" t="str">
        <f t="shared" ca="1" si="112"/>
        <v/>
      </c>
      <c r="C357" s="30" t="str">
        <f t="shared" si="113"/>
        <v/>
      </c>
      <c r="D357" s="10" t="str">
        <f t="shared" si="114"/>
        <v/>
      </c>
      <c r="E357" s="25" t="str">
        <f t="shared" si="127"/>
        <v/>
      </c>
      <c r="F357" s="31" t="str">
        <f t="shared" si="128"/>
        <v/>
      </c>
      <c r="G357" s="31" t="str">
        <f t="shared" si="129"/>
        <v/>
      </c>
      <c r="H357" s="26" t="str">
        <f t="shared" si="130"/>
        <v/>
      </c>
      <c r="I357" s="25" t="str">
        <f t="shared" si="131"/>
        <v/>
      </c>
      <c r="K357" s="27" t="str">
        <f t="shared" si="132"/>
        <v/>
      </c>
      <c r="L357" s="28" t="str">
        <f t="shared" si="115"/>
        <v/>
      </c>
      <c r="M357" s="29" t="str">
        <f t="shared" si="116"/>
        <v/>
      </c>
      <c r="N357" s="28" t="str">
        <f t="shared" si="117"/>
        <v/>
      </c>
      <c r="O357" s="29" t="str">
        <f t="shared" si="118"/>
        <v/>
      </c>
      <c r="P357" s="28" t="str">
        <f t="shared" si="119"/>
        <v/>
      </c>
      <c r="Q357" s="29" t="str">
        <f t="shared" si="120"/>
        <v/>
      </c>
      <c r="R357" s="28" t="str">
        <f t="shared" si="121"/>
        <v/>
      </c>
      <c r="S357" s="29" t="str">
        <f t="shared" si="122"/>
        <v/>
      </c>
      <c r="T357" s="28" t="str">
        <f t="shared" si="123"/>
        <v/>
      </c>
      <c r="U357" s="29" t="str">
        <f t="shared" si="124"/>
        <v/>
      </c>
      <c r="V357" s="28" t="str">
        <f t="shared" si="125"/>
        <v/>
      </c>
      <c r="W357" s="29" t="str">
        <f t="shared" si="126"/>
        <v/>
      </c>
    </row>
    <row r="358" spans="1:23" x14ac:dyDescent="0.25">
      <c r="A358" s="14" t="str">
        <f t="shared" si="111"/>
        <v/>
      </c>
      <c r="B358" s="56" t="str">
        <f t="shared" ca="1" si="112"/>
        <v/>
      </c>
      <c r="C358" s="30" t="str">
        <f t="shared" si="113"/>
        <v/>
      </c>
      <c r="D358" s="10" t="str">
        <f t="shared" si="114"/>
        <v/>
      </c>
      <c r="E358" s="25" t="str">
        <f t="shared" si="127"/>
        <v/>
      </c>
      <c r="F358" s="31" t="str">
        <f t="shared" si="128"/>
        <v/>
      </c>
      <c r="G358" s="31" t="str">
        <f t="shared" si="129"/>
        <v/>
      </c>
      <c r="H358" s="26" t="str">
        <f t="shared" si="130"/>
        <v/>
      </c>
      <c r="I358" s="25" t="str">
        <f t="shared" si="131"/>
        <v/>
      </c>
      <c r="K358" s="27" t="str">
        <f t="shared" si="132"/>
        <v/>
      </c>
      <c r="L358" s="28" t="str">
        <f t="shared" si="115"/>
        <v/>
      </c>
      <c r="M358" s="29" t="str">
        <f t="shared" si="116"/>
        <v/>
      </c>
      <c r="N358" s="28" t="str">
        <f t="shared" si="117"/>
        <v/>
      </c>
      <c r="O358" s="29" t="str">
        <f t="shared" si="118"/>
        <v/>
      </c>
      <c r="P358" s="28" t="str">
        <f t="shared" si="119"/>
        <v/>
      </c>
      <c r="Q358" s="29" t="str">
        <f t="shared" si="120"/>
        <v/>
      </c>
      <c r="R358" s="28" t="str">
        <f t="shared" si="121"/>
        <v/>
      </c>
      <c r="S358" s="29" t="str">
        <f t="shared" si="122"/>
        <v/>
      </c>
      <c r="T358" s="28" t="str">
        <f t="shared" si="123"/>
        <v/>
      </c>
      <c r="U358" s="29" t="str">
        <f t="shared" si="124"/>
        <v/>
      </c>
      <c r="V358" s="28" t="str">
        <f t="shared" si="125"/>
        <v/>
      </c>
      <c r="W358" s="29" t="str">
        <f t="shared" si="126"/>
        <v/>
      </c>
    </row>
    <row r="359" spans="1:23" x14ac:dyDescent="0.25">
      <c r="A359" s="14" t="str">
        <f t="shared" si="111"/>
        <v/>
      </c>
      <c r="B359" s="56" t="str">
        <f t="shared" ca="1" si="112"/>
        <v/>
      </c>
      <c r="C359" s="30" t="str">
        <f t="shared" si="113"/>
        <v/>
      </c>
      <c r="D359" s="10" t="str">
        <f t="shared" si="114"/>
        <v/>
      </c>
      <c r="E359" s="25" t="str">
        <f t="shared" si="127"/>
        <v/>
      </c>
      <c r="F359" s="31" t="str">
        <f t="shared" si="128"/>
        <v/>
      </c>
      <c r="G359" s="31" t="str">
        <f t="shared" si="129"/>
        <v/>
      </c>
      <c r="H359" s="26" t="str">
        <f t="shared" si="130"/>
        <v/>
      </c>
      <c r="I359" s="25" t="str">
        <f t="shared" si="131"/>
        <v/>
      </c>
      <c r="K359" s="27" t="str">
        <f t="shared" si="132"/>
        <v/>
      </c>
      <c r="L359" s="28" t="str">
        <f t="shared" si="115"/>
        <v/>
      </c>
      <c r="M359" s="29" t="str">
        <f t="shared" si="116"/>
        <v/>
      </c>
      <c r="N359" s="28" t="str">
        <f t="shared" si="117"/>
        <v/>
      </c>
      <c r="O359" s="29" t="str">
        <f t="shared" si="118"/>
        <v/>
      </c>
      <c r="P359" s="28" t="str">
        <f t="shared" si="119"/>
        <v/>
      </c>
      <c r="Q359" s="29" t="str">
        <f t="shared" si="120"/>
        <v/>
      </c>
      <c r="R359" s="28" t="str">
        <f t="shared" si="121"/>
        <v/>
      </c>
      <c r="S359" s="29" t="str">
        <f t="shared" si="122"/>
        <v/>
      </c>
      <c r="T359" s="28" t="str">
        <f t="shared" si="123"/>
        <v/>
      </c>
      <c r="U359" s="29" t="str">
        <f t="shared" si="124"/>
        <v/>
      </c>
      <c r="V359" s="28" t="str">
        <f t="shared" si="125"/>
        <v/>
      </c>
      <c r="W359" s="29" t="str">
        <f t="shared" si="126"/>
        <v/>
      </c>
    </row>
    <row r="360" spans="1:23" x14ac:dyDescent="0.25">
      <c r="A360" s="14" t="str">
        <f t="shared" si="111"/>
        <v/>
      </c>
      <c r="B360" s="56" t="str">
        <f t="shared" ca="1" si="112"/>
        <v/>
      </c>
      <c r="C360" s="30" t="str">
        <f t="shared" si="113"/>
        <v/>
      </c>
      <c r="D360" s="10" t="str">
        <f t="shared" si="114"/>
        <v/>
      </c>
      <c r="E360" s="25" t="str">
        <f t="shared" si="127"/>
        <v/>
      </c>
      <c r="F360" s="31" t="str">
        <f t="shared" si="128"/>
        <v/>
      </c>
      <c r="G360" s="31" t="str">
        <f t="shared" si="129"/>
        <v/>
      </c>
      <c r="H360" s="26" t="str">
        <f t="shared" si="130"/>
        <v/>
      </c>
      <c r="I360" s="25" t="str">
        <f t="shared" si="131"/>
        <v/>
      </c>
      <c r="K360" s="27" t="str">
        <f t="shared" si="132"/>
        <v/>
      </c>
      <c r="L360" s="28" t="str">
        <f t="shared" si="115"/>
        <v/>
      </c>
      <c r="M360" s="29" t="str">
        <f t="shared" si="116"/>
        <v/>
      </c>
      <c r="N360" s="28" t="str">
        <f t="shared" si="117"/>
        <v/>
      </c>
      <c r="O360" s="29" t="str">
        <f t="shared" si="118"/>
        <v/>
      </c>
      <c r="P360" s="28" t="str">
        <f t="shared" si="119"/>
        <v/>
      </c>
      <c r="Q360" s="29" t="str">
        <f t="shared" si="120"/>
        <v/>
      </c>
      <c r="R360" s="28" t="str">
        <f t="shared" si="121"/>
        <v/>
      </c>
      <c r="S360" s="29" t="str">
        <f t="shared" si="122"/>
        <v/>
      </c>
      <c r="T360" s="28" t="str">
        <f t="shared" si="123"/>
        <v/>
      </c>
      <c r="U360" s="29" t="str">
        <f t="shared" si="124"/>
        <v/>
      </c>
      <c r="V360" s="28" t="str">
        <f t="shared" si="125"/>
        <v/>
      </c>
      <c r="W360" s="29" t="str">
        <f t="shared" si="126"/>
        <v/>
      </c>
    </row>
    <row r="361" spans="1:23" x14ac:dyDescent="0.25">
      <c r="A361" s="14" t="str">
        <f t="shared" si="111"/>
        <v/>
      </c>
      <c r="B361" s="56" t="str">
        <f t="shared" ca="1" si="112"/>
        <v/>
      </c>
      <c r="C361" s="30" t="str">
        <f t="shared" si="113"/>
        <v/>
      </c>
      <c r="D361" s="10" t="str">
        <f t="shared" ref="D361:D388" si="133">IF(A361="","",IF(A360=FixedEnd2,TRUNC(PMT(C361/12,(term*12-FixedEnd2),I360,0,0),2),""))</f>
        <v/>
      </c>
      <c r="E361" s="25" t="str">
        <f t="shared" si="127"/>
        <v/>
      </c>
      <c r="F361" s="31" t="str">
        <f t="shared" si="128"/>
        <v/>
      </c>
      <c r="G361" s="31" t="str">
        <f t="shared" si="129"/>
        <v/>
      </c>
      <c r="H361" s="26" t="str">
        <f t="shared" si="130"/>
        <v/>
      </c>
      <c r="I361" s="25" t="str">
        <f t="shared" si="131"/>
        <v/>
      </c>
      <c r="K361" s="27" t="str">
        <f t="shared" si="132"/>
        <v/>
      </c>
      <c r="L361" s="28" t="str">
        <f t="shared" si="115"/>
        <v/>
      </c>
      <c r="M361" s="29" t="str">
        <f t="shared" si="116"/>
        <v/>
      </c>
      <c r="N361" s="28" t="str">
        <f t="shared" si="117"/>
        <v/>
      </c>
      <c r="O361" s="29" t="str">
        <f t="shared" si="118"/>
        <v/>
      </c>
      <c r="P361" s="28" t="str">
        <f t="shared" si="119"/>
        <v/>
      </c>
      <c r="Q361" s="29" t="str">
        <f t="shared" si="120"/>
        <v/>
      </c>
      <c r="R361" s="28" t="str">
        <f t="shared" si="121"/>
        <v/>
      </c>
      <c r="S361" s="29" t="str">
        <f t="shared" si="122"/>
        <v/>
      </c>
      <c r="T361" s="28" t="str">
        <f t="shared" si="123"/>
        <v/>
      </c>
      <c r="U361" s="29" t="str">
        <f t="shared" si="124"/>
        <v/>
      </c>
      <c r="V361" s="28" t="str">
        <f t="shared" si="125"/>
        <v/>
      </c>
      <c r="W361" s="29" t="str">
        <f t="shared" si="126"/>
        <v/>
      </c>
    </row>
    <row r="362" spans="1:23" x14ac:dyDescent="0.25">
      <c r="A362" s="14" t="str">
        <f t="shared" si="111"/>
        <v/>
      </c>
      <c r="B362" s="56" t="str">
        <f t="shared" ca="1" si="112"/>
        <v/>
      </c>
      <c r="C362" s="30" t="str">
        <f t="shared" si="113"/>
        <v/>
      </c>
      <c r="D362" s="10" t="str">
        <f t="shared" si="133"/>
        <v/>
      </c>
      <c r="E362" s="25" t="str">
        <f t="shared" si="127"/>
        <v/>
      </c>
      <c r="F362" s="31" t="str">
        <f t="shared" si="128"/>
        <v/>
      </c>
      <c r="G362" s="31" t="str">
        <f t="shared" si="129"/>
        <v/>
      </c>
      <c r="H362" s="26" t="str">
        <f t="shared" si="130"/>
        <v/>
      </c>
      <c r="I362" s="25" t="str">
        <f t="shared" si="131"/>
        <v/>
      </c>
      <c r="K362" s="27" t="str">
        <f t="shared" si="132"/>
        <v/>
      </c>
      <c r="L362" s="28" t="str">
        <f t="shared" si="115"/>
        <v/>
      </c>
      <c r="M362" s="29" t="str">
        <f t="shared" si="116"/>
        <v/>
      </c>
      <c r="N362" s="28" t="str">
        <f t="shared" si="117"/>
        <v/>
      </c>
      <c r="O362" s="29" t="str">
        <f t="shared" si="118"/>
        <v/>
      </c>
      <c r="P362" s="28" t="str">
        <f t="shared" si="119"/>
        <v/>
      </c>
      <c r="Q362" s="29" t="str">
        <f t="shared" si="120"/>
        <v/>
      </c>
      <c r="R362" s="28" t="str">
        <f t="shared" si="121"/>
        <v/>
      </c>
      <c r="S362" s="29" t="str">
        <f t="shared" si="122"/>
        <v/>
      </c>
      <c r="T362" s="28" t="str">
        <f t="shared" si="123"/>
        <v/>
      </c>
      <c r="U362" s="29" t="str">
        <f t="shared" si="124"/>
        <v/>
      </c>
      <c r="V362" s="28" t="str">
        <f t="shared" si="125"/>
        <v/>
      </c>
      <c r="W362" s="29" t="str">
        <f t="shared" si="126"/>
        <v/>
      </c>
    </row>
    <row r="363" spans="1:23" x14ac:dyDescent="0.25">
      <c r="A363" s="14" t="str">
        <f t="shared" si="111"/>
        <v/>
      </c>
      <c r="B363" s="56" t="str">
        <f t="shared" ca="1" si="112"/>
        <v/>
      </c>
      <c r="C363" s="30" t="str">
        <f t="shared" si="113"/>
        <v/>
      </c>
      <c r="D363" s="10" t="str">
        <f t="shared" si="133"/>
        <v/>
      </c>
      <c r="E363" s="25" t="str">
        <f t="shared" si="127"/>
        <v/>
      </c>
      <c r="F363" s="31" t="str">
        <f t="shared" si="128"/>
        <v/>
      </c>
      <c r="G363" s="31" t="str">
        <f t="shared" si="129"/>
        <v/>
      </c>
      <c r="H363" s="26" t="str">
        <f t="shared" si="130"/>
        <v/>
      </c>
      <c r="I363" s="25" t="str">
        <f t="shared" si="131"/>
        <v/>
      </c>
      <c r="K363" s="27" t="str">
        <f t="shared" si="132"/>
        <v/>
      </c>
      <c r="L363" s="28" t="str">
        <f t="shared" si="115"/>
        <v/>
      </c>
      <c r="M363" s="29" t="str">
        <f t="shared" si="116"/>
        <v/>
      </c>
      <c r="N363" s="28" t="str">
        <f t="shared" si="117"/>
        <v/>
      </c>
      <c r="O363" s="29" t="str">
        <f t="shared" si="118"/>
        <v/>
      </c>
      <c r="P363" s="28" t="str">
        <f t="shared" si="119"/>
        <v/>
      </c>
      <c r="Q363" s="29" t="str">
        <f t="shared" si="120"/>
        <v/>
      </c>
      <c r="R363" s="28" t="str">
        <f t="shared" si="121"/>
        <v/>
      </c>
      <c r="S363" s="29" t="str">
        <f t="shared" si="122"/>
        <v/>
      </c>
      <c r="T363" s="28" t="str">
        <f t="shared" si="123"/>
        <v/>
      </c>
      <c r="U363" s="29" t="str">
        <f t="shared" si="124"/>
        <v/>
      </c>
      <c r="V363" s="28" t="str">
        <f t="shared" si="125"/>
        <v/>
      </c>
      <c r="W363" s="29" t="str">
        <f t="shared" si="126"/>
        <v/>
      </c>
    </row>
    <row r="364" spans="1:23" x14ac:dyDescent="0.25">
      <c r="A364" s="14" t="str">
        <f t="shared" si="111"/>
        <v/>
      </c>
      <c r="B364" s="56" t="str">
        <f t="shared" ca="1" si="112"/>
        <v/>
      </c>
      <c r="C364" s="30" t="str">
        <f t="shared" si="113"/>
        <v/>
      </c>
      <c r="D364" s="10" t="str">
        <f t="shared" si="133"/>
        <v/>
      </c>
      <c r="E364" s="25" t="str">
        <f t="shared" si="127"/>
        <v/>
      </c>
      <c r="F364" s="31" t="str">
        <f t="shared" si="128"/>
        <v/>
      </c>
      <c r="G364" s="31" t="str">
        <f t="shared" si="129"/>
        <v/>
      </c>
      <c r="H364" s="26" t="str">
        <f t="shared" si="130"/>
        <v/>
      </c>
      <c r="I364" s="25" t="str">
        <f t="shared" si="131"/>
        <v/>
      </c>
      <c r="K364" s="27" t="str">
        <f t="shared" si="132"/>
        <v/>
      </c>
      <c r="L364" s="28" t="str">
        <f t="shared" si="115"/>
        <v/>
      </c>
      <c r="M364" s="29" t="str">
        <f t="shared" si="116"/>
        <v/>
      </c>
      <c r="N364" s="28" t="str">
        <f t="shared" si="117"/>
        <v/>
      </c>
      <c r="O364" s="29" t="str">
        <f t="shared" si="118"/>
        <v/>
      </c>
      <c r="P364" s="28" t="str">
        <f t="shared" si="119"/>
        <v/>
      </c>
      <c r="Q364" s="29" t="str">
        <f t="shared" si="120"/>
        <v/>
      </c>
      <c r="R364" s="28" t="str">
        <f t="shared" si="121"/>
        <v/>
      </c>
      <c r="S364" s="29" t="str">
        <f t="shared" si="122"/>
        <v/>
      </c>
      <c r="T364" s="28" t="str">
        <f t="shared" si="123"/>
        <v/>
      </c>
      <c r="U364" s="29" t="str">
        <f t="shared" si="124"/>
        <v/>
      </c>
      <c r="V364" s="28" t="str">
        <f t="shared" si="125"/>
        <v/>
      </c>
      <c r="W364" s="29" t="str">
        <f t="shared" si="126"/>
        <v/>
      </c>
    </row>
    <row r="365" spans="1:23" x14ac:dyDescent="0.25">
      <c r="A365" s="14" t="str">
        <f t="shared" si="111"/>
        <v/>
      </c>
      <c r="B365" s="56" t="str">
        <f t="shared" ca="1" si="112"/>
        <v/>
      </c>
      <c r="C365" s="30" t="str">
        <f t="shared" si="113"/>
        <v/>
      </c>
      <c r="D365" s="10" t="str">
        <f t="shared" si="133"/>
        <v/>
      </c>
      <c r="E365" s="25" t="str">
        <f t="shared" si="127"/>
        <v/>
      </c>
      <c r="F365" s="31" t="str">
        <f t="shared" si="128"/>
        <v/>
      </c>
      <c r="G365" s="31" t="str">
        <f t="shared" si="129"/>
        <v/>
      </c>
      <c r="H365" s="26" t="str">
        <f t="shared" si="130"/>
        <v/>
      </c>
      <c r="I365" s="25" t="str">
        <f t="shared" si="131"/>
        <v/>
      </c>
      <c r="K365" s="27" t="str">
        <f t="shared" si="132"/>
        <v/>
      </c>
      <c r="L365" s="28" t="str">
        <f t="shared" si="115"/>
        <v/>
      </c>
      <c r="M365" s="29" t="str">
        <f t="shared" si="116"/>
        <v/>
      </c>
      <c r="N365" s="28" t="str">
        <f t="shared" si="117"/>
        <v/>
      </c>
      <c r="O365" s="29" t="str">
        <f t="shared" si="118"/>
        <v/>
      </c>
      <c r="P365" s="28" t="str">
        <f t="shared" si="119"/>
        <v/>
      </c>
      <c r="Q365" s="29" t="str">
        <f t="shared" si="120"/>
        <v/>
      </c>
      <c r="R365" s="28" t="str">
        <f t="shared" si="121"/>
        <v/>
      </c>
      <c r="S365" s="29" t="str">
        <f t="shared" si="122"/>
        <v/>
      </c>
      <c r="T365" s="28" t="str">
        <f t="shared" si="123"/>
        <v/>
      </c>
      <c r="U365" s="29" t="str">
        <f t="shared" si="124"/>
        <v/>
      </c>
      <c r="V365" s="28" t="str">
        <f t="shared" si="125"/>
        <v/>
      </c>
      <c r="W365" s="29" t="str">
        <f t="shared" si="126"/>
        <v/>
      </c>
    </row>
    <row r="366" spans="1:23" x14ac:dyDescent="0.25">
      <c r="A366" s="14" t="str">
        <f t="shared" si="111"/>
        <v/>
      </c>
      <c r="B366" s="56" t="str">
        <f t="shared" ca="1" si="112"/>
        <v/>
      </c>
      <c r="C366" s="30" t="str">
        <f t="shared" si="113"/>
        <v/>
      </c>
      <c r="D366" s="10" t="str">
        <f t="shared" si="133"/>
        <v/>
      </c>
      <c r="E366" s="25" t="str">
        <f t="shared" si="127"/>
        <v/>
      </c>
      <c r="F366" s="31" t="str">
        <f t="shared" si="128"/>
        <v/>
      </c>
      <c r="G366" s="31" t="str">
        <f t="shared" si="129"/>
        <v/>
      </c>
      <c r="H366" s="26" t="str">
        <f t="shared" si="130"/>
        <v/>
      </c>
      <c r="I366" s="25" t="str">
        <f t="shared" si="131"/>
        <v/>
      </c>
      <c r="K366" s="27" t="str">
        <f t="shared" si="132"/>
        <v/>
      </c>
      <c r="L366" s="28" t="str">
        <f t="shared" si="115"/>
        <v/>
      </c>
      <c r="M366" s="29" t="str">
        <f t="shared" si="116"/>
        <v/>
      </c>
      <c r="N366" s="28" t="str">
        <f t="shared" si="117"/>
        <v/>
      </c>
      <c r="O366" s="29" t="str">
        <f t="shared" si="118"/>
        <v/>
      </c>
      <c r="P366" s="28" t="str">
        <f t="shared" si="119"/>
        <v/>
      </c>
      <c r="Q366" s="29" t="str">
        <f t="shared" si="120"/>
        <v/>
      </c>
      <c r="R366" s="28" t="str">
        <f t="shared" si="121"/>
        <v/>
      </c>
      <c r="S366" s="29" t="str">
        <f t="shared" si="122"/>
        <v/>
      </c>
      <c r="T366" s="28" t="str">
        <f t="shared" si="123"/>
        <v/>
      </c>
      <c r="U366" s="29" t="str">
        <f t="shared" si="124"/>
        <v/>
      </c>
      <c r="V366" s="28" t="str">
        <f t="shared" si="125"/>
        <v/>
      </c>
      <c r="W366" s="29" t="str">
        <f t="shared" si="126"/>
        <v/>
      </c>
    </row>
    <row r="367" spans="1:23" x14ac:dyDescent="0.25">
      <c r="A367" s="14" t="str">
        <f t="shared" si="111"/>
        <v/>
      </c>
      <c r="B367" s="56" t="str">
        <f t="shared" ca="1" si="112"/>
        <v/>
      </c>
      <c r="C367" s="30" t="str">
        <f t="shared" si="113"/>
        <v/>
      </c>
      <c r="D367" s="10" t="str">
        <f t="shared" si="133"/>
        <v/>
      </c>
      <c r="E367" s="25" t="str">
        <f t="shared" si="127"/>
        <v/>
      </c>
      <c r="F367" s="31" t="str">
        <f t="shared" si="128"/>
        <v/>
      </c>
      <c r="G367" s="31" t="str">
        <f t="shared" si="129"/>
        <v/>
      </c>
      <c r="H367" s="26" t="str">
        <f t="shared" si="130"/>
        <v/>
      </c>
      <c r="I367" s="25" t="str">
        <f t="shared" si="131"/>
        <v/>
      </c>
      <c r="K367" s="27" t="str">
        <f t="shared" si="132"/>
        <v/>
      </c>
      <c r="L367" s="28" t="str">
        <f t="shared" si="115"/>
        <v/>
      </c>
      <c r="M367" s="29" t="str">
        <f t="shared" si="116"/>
        <v/>
      </c>
      <c r="N367" s="28" t="str">
        <f t="shared" si="117"/>
        <v/>
      </c>
      <c r="O367" s="29" t="str">
        <f t="shared" si="118"/>
        <v/>
      </c>
      <c r="P367" s="28" t="str">
        <f t="shared" si="119"/>
        <v/>
      </c>
      <c r="Q367" s="29" t="str">
        <f t="shared" si="120"/>
        <v/>
      </c>
      <c r="R367" s="28" t="str">
        <f t="shared" si="121"/>
        <v/>
      </c>
      <c r="S367" s="29" t="str">
        <f t="shared" si="122"/>
        <v/>
      </c>
      <c r="T367" s="28" t="str">
        <f t="shared" si="123"/>
        <v/>
      </c>
      <c r="U367" s="29" t="str">
        <f t="shared" si="124"/>
        <v/>
      </c>
      <c r="V367" s="28" t="str">
        <f t="shared" si="125"/>
        <v/>
      </c>
      <c r="W367" s="29" t="str">
        <f t="shared" si="126"/>
        <v/>
      </c>
    </row>
    <row r="368" spans="1:23" x14ac:dyDescent="0.25">
      <c r="A368" s="14" t="str">
        <f t="shared" si="111"/>
        <v/>
      </c>
      <c r="B368" s="56" t="str">
        <f t="shared" ca="1" si="112"/>
        <v/>
      </c>
      <c r="C368" s="30" t="str">
        <f t="shared" si="113"/>
        <v/>
      </c>
      <c r="D368" s="10" t="str">
        <f t="shared" si="133"/>
        <v/>
      </c>
      <c r="E368" s="25" t="str">
        <f t="shared" si="127"/>
        <v/>
      </c>
      <c r="F368" s="31" t="str">
        <f t="shared" si="128"/>
        <v/>
      </c>
      <c r="G368" s="31" t="str">
        <f t="shared" si="129"/>
        <v/>
      </c>
      <c r="H368" s="26" t="str">
        <f t="shared" si="130"/>
        <v/>
      </c>
      <c r="I368" s="25" t="str">
        <f t="shared" si="131"/>
        <v/>
      </c>
      <c r="K368" s="27" t="str">
        <f t="shared" si="132"/>
        <v/>
      </c>
      <c r="L368" s="28" t="str">
        <f t="shared" si="115"/>
        <v/>
      </c>
      <c r="M368" s="29" t="str">
        <f t="shared" si="116"/>
        <v/>
      </c>
      <c r="N368" s="28" t="str">
        <f t="shared" si="117"/>
        <v/>
      </c>
      <c r="O368" s="29" t="str">
        <f t="shared" si="118"/>
        <v/>
      </c>
      <c r="P368" s="28" t="str">
        <f t="shared" si="119"/>
        <v/>
      </c>
      <c r="Q368" s="29" t="str">
        <f t="shared" si="120"/>
        <v/>
      </c>
      <c r="R368" s="28" t="str">
        <f t="shared" si="121"/>
        <v/>
      </c>
      <c r="S368" s="29" t="str">
        <f t="shared" si="122"/>
        <v/>
      </c>
      <c r="T368" s="28" t="str">
        <f t="shared" si="123"/>
        <v/>
      </c>
      <c r="U368" s="29" t="str">
        <f t="shared" si="124"/>
        <v/>
      </c>
      <c r="V368" s="28" t="str">
        <f t="shared" si="125"/>
        <v/>
      </c>
      <c r="W368" s="29" t="str">
        <f t="shared" si="126"/>
        <v/>
      </c>
    </row>
    <row r="369" spans="1:23" x14ac:dyDescent="0.25">
      <c r="A369" s="14" t="str">
        <f t="shared" si="111"/>
        <v/>
      </c>
      <c r="B369" s="56" t="str">
        <f t="shared" ca="1" si="112"/>
        <v/>
      </c>
      <c r="C369" s="30" t="str">
        <f t="shared" si="113"/>
        <v/>
      </c>
      <c r="D369" s="10" t="str">
        <f t="shared" si="133"/>
        <v/>
      </c>
      <c r="E369" s="25" t="str">
        <f t="shared" si="127"/>
        <v/>
      </c>
      <c r="F369" s="31" t="str">
        <f t="shared" si="128"/>
        <v/>
      </c>
      <c r="G369" s="31" t="str">
        <f t="shared" si="129"/>
        <v/>
      </c>
      <c r="H369" s="26" t="str">
        <f t="shared" si="130"/>
        <v/>
      </c>
      <c r="I369" s="25" t="str">
        <f t="shared" si="131"/>
        <v/>
      </c>
      <c r="K369" s="27" t="str">
        <f t="shared" si="132"/>
        <v/>
      </c>
      <c r="L369" s="28" t="str">
        <f t="shared" si="115"/>
        <v/>
      </c>
      <c r="M369" s="29" t="str">
        <f t="shared" si="116"/>
        <v/>
      </c>
      <c r="N369" s="28" t="str">
        <f t="shared" si="117"/>
        <v/>
      </c>
      <c r="O369" s="29" t="str">
        <f t="shared" si="118"/>
        <v/>
      </c>
      <c r="P369" s="28" t="str">
        <f t="shared" si="119"/>
        <v/>
      </c>
      <c r="Q369" s="29" t="str">
        <f t="shared" si="120"/>
        <v/>
      </c>
      <c r="R369" s="28" t="str">
        <f t="shared" si="121"/>
        <v/>
      </c>
      <c r="S369" s="29" t="str">
        <f t="shared" si="122"/>
        <v/>
      </c>
      <c r="T369" s="28" t="str">
        <f t="shared" si="123"/>
        <v/>
      </c>
      <c r="U369" s="29" t="str">
        <f t="shared" si="124"/>
        <v/>
      </c>
      <c r="V369" s="28" t="str">
        <f t="shared" si="125"/>
        <v/>
      </c>
      <c r="W369" s="29" t="str">
        <f t="shared" si="126"/>
        <v/>
      </c>
    </row>
    <row r="370" spans="1:23" x14ac:dyDescent="0.25">
      <c r="A370" s="14" t="str">
        <f t="shared" si="111"/>
        <v/>
      </c>
      <c r="B370" s="56" t="str">
        <f t="shared" ca="1" si="112"/>
        <v/>
      </c>
      <c r="C370" s="30" t="str">
        <f t="shared" si="113"/>
        <v/>
      </c>
      <c r="D370" s="10" t="str">
        <f t="shared" si="133"/>
        <v/>
      </c>
      <c r="E370" s="25" t="str">
        <f t="shared" si="127"/>
        <v/>
      </c>
      <c r="F370" s="31" t="str">
        <f t="shared" si="128"/>
        <v/>
      </c>
      <c r="G370" s="31" t="str">
        <f t="shared" si="129"/>
        <v/>
      </c>
      <c r="H370" s="26" t="str">
        <f t="shared" si="130"/>
        <v/>
      </c>
      <c r="I370" s="25" t="str">
        <f t="shared" si="131"/>
        <v/>
      </c>
      <c r="K370" s="27" t="str">
        <f t="shared" si="132"/>
        <v/>
      </c>
      <c r="L370" s="28" t="str">
        <f t="shared" si="115"/>
        <v/>
      </c>
      <c r="M370" s="29" t="str">
        <f t="shared" si="116"/>
        <v/>
      </c>
      <c r="N370" s="28" t="str">
        <f t="shared" si="117"/>
        <v/>
      </c>
      <c r="O370" s="29" t="str">
        <f t="shared" si="118"/>
        <v/>
      </c>
      <c r="P370" s="28" t="str">
        <f t="shared" si="119"/>
        <v/>
      </c>
      <c r="Q370" s="29" t="str">
        <f t="shared" si="120"/>
        <v/>
      </c>
      <c r="R370" s="28" t="str">
        <f t="shared" si="121"/>
        <v/>
      </c>
      <c r="S370" s="29" t="str">
        <f t="shared" si="122"/>
        <v/>
      </c>
      <c r="T370" s="28" t="str">
        <f t="shared" si="123"/>
        <v/>
      </c>
      <c r="U370" s="29" t="str">
        <f t="shared" si="124"/>
        <v/>
      </c>
      <c r="V370" s="28" t="str">
        <f t="shared" si="125"/>
        <v/>
      </c>
      <c r="W370" s="29" t="str">
        <f t="shared" si="126"/>
        <v/>
      </c>
    </row>
    <row r="371" spans="1:23" x14ac:dyDescent="0.25">
      <c r="A371" s="14" t="str">
        <f t="shared" si="111"/>
        <v/>
      </c>
      <c r="B371" s="56" t="str">
        <f t="shared" ca="1" si="112"/>
        <v/>
      </c>
      <c r="C371" s="30" t="str">
        <f t="shared" si="113"/>
        <v/>
      </c>
      <c r="D371" s="10" t="str">
        <f t="shared" si="133"/>
        <v/>
      </c>
      <c r="E371" s="25" t="str">
        <f t="shared" si="127"/>
        <v/>
      </c>
      <c r="F371" s="31" t="str">
        <f t="shared" si="128"/>
        <v/>
      </c>
      <c r="G371" s="31" t="str">
        <f t="shared" si="129"/>
        <v/>
      </c>
      <c r="H371" s="26" t="str">
        <f t="shared" si="130"/>
        <v/>
      </c>
      <c r="I371" s="25" t="str">
        <f t="shared" si="131"/>
        <v/>
      </c>
      <c r="K371" s="27" t="str">
        <f t="shared" si="132"/>
        <v/>
      </c>
      <c r="L371" s="28" t="str">
        <f t="shared" si="115"/>
        <v/>
      </c>
      <c r="M371" s="29" t="str">
        <f t="shared" si="116"/>
        <v/>
      </c>
      <c r="N371" s="28" t="str">
        <f t="shared" si="117"/>
        <v/>
      </c>
      <c r="O371" s="29" t="str">
        <f t="shared" si="118"/>
        <v/>
      </c>
      <c r="P371" s="28" t="str">
        <f t="shared" si="119"/>
        <v/>
      </c>
      <c r="Q371" s="29" t="str">
        <f t="shared" si="120"/>
        <v/>
      </c>
      <c r="R371" s="28" t="str">
        <f t="shared" si="121"/>
        <v/>
      </c>
      <c r="S371" s="29" t="str">
        <f t="shared" si="122"/>
        <v/>
      </c>
      <c r="T371" s="28" t="str">
        <f t="shared" si="123"/>
        <v/>
      </c>
      <c r="U371" s="29" t="str">
        <f t="shared" si="124"/>
        <v/>
      </c>
      <c r="V371" s="28" t="str">
        <f t="shared" si="125"/>
        <v/>
      </c>
      <c r="W371" s="29" t="str">
        <f t="shared" si="126"/>
        <v/>
      </c>
    </row>
    <row r="372" spans="1:23" x14ac:dyDescent="0.25">
      <c r="A372" s="14" t="str">
        <f t="shared" si="111"/>
        <v/>
      </c>
      <c r="B372" s="56" t="str">
        <f t="shared" ca="1" si="112"/>
        <v/>
      </c>
      <c r="C372" s="30" t="str">
        <f t="shared" si="113"/>
        <v/>
      </c>
      <c r="D372" s="10" t="str">
        <f t="shared" si="133"/>
        <v/>
      </c>
      <c r="E372" s="25" t="str">
        <f t="shared" si="127"/>
        <v/>
      </c>
      <c r="F372" s="31" t="str">
        <f t="shared" si="128"/>
        <v/>
      </c>
      <c r="G372" s="31" t="str">
        <f t="shared" si="129"/>
        <v/>
      </c>
      <c r="H372" s="26" t="str">
        <f t="shared" si="130"/>
        <v/>
      </c>
      <c r="I372" s="25" t="str">
        <f t="shared" si="131"/>
        <v/>
      </c>
      <c r="K372" s="27" t="str">
        <f t="shared" si="132"/>
        <v/>
      </c>
      <c r="L372" s="28" t="str">
        <f t="shared" si="115"/>
        <v/>
      </c>
      <c r="M372" s="29" t="str">
        <f t="shared" si="116"/>
        <v/>
      </c>
      <c r="N372" s="28" t="str">
        <f t="shared" si="117"/>
        <v/>
      </c>
      <c r="O372" s="29" t="str">
        <f t="shared" si="118"/>
        <v/>
      </c>
      <c r="P372" s="28" t="str">
        <f t="shared" si="119"/>
        <v/>
      </c>
      <c r="Q372" s="29" t="str">
        <f t="shared" si="120"/>
        <v/>
      </c>
      <c r="R372" s="28" t="str">
        <f t="shared" si="121"/>
        <v/>
      </c>
      <c r="S372" s="29" t="str">
        <f t="shared" si="122"/>
        <v/>
      </c>
      <c r="T372" s="28" t="str">
        <f t="shared" si="123"/>
        <v/>
      </c>
      <c r="U372" s="29" t="str">
        <f t="shared" si="124"/>
        <v/>
      </c>
      <c r="V372" s="28" t="str">
        <f t="shared" si="125"/>
        <v/>
      </c>
      <c r="W372" s="29" t="str">
        <f t="shared" si="126"/>
        <v/>
      </c>
    </row>
    <row r="373" spans="1:23" x14ac:dyDescent="0.25">
      <c r="A373" s="14" t="str">
        <f t="shared" si="111"/>
        <v/>
      </c>
      <c r="B373" s="56" t="str">
        <f t="shared" ca="1" si="112"/>
        <v/>
      </c>
      <c r="C373" s="30" t="str">
        <f t="shared" si="113"/>
        <v/>
      </c>
      <c r="D373" s="10" t="str">
        <f t="shared" si="133"/>
        <v/>
      </c>
      <c r="E373" s="25" t="str">
        <f t="shared" si="127"/>
        <v/>
      </c>
      <c r="F373" s="31" t="str">
        <f t="shared" si="128"/>
        <v/>
      </c>
      <c r="G373" s="31" t="str">
        <f t="shared" si="129"/>
        <v/>
      </c>
      <c r="H373" s="26" t="str">
        <f t="shared" si="130"/>
        <v/>
      </c>
      <c r="I373" s="25" t="str">
        <f t="shared" si="131"/>
        <v/>
      </c>
      <c r="K373" s="27" t="str">
        <f t="shared" si="132"/>
        <v/>
      </c>
      <c r="L373" s="28" t="str">
        <f t="shared" si="115"/>
        <v/>
      </c>
      <c r="M373" s="29" t="str">
        <f t="shared" si="116"/>
        <v/>
      </c>
      <c r="N373" s="28" t="str">
        <f t="shared" si="117"/>
        <v/>
      </c>
      <c r="O373" s="29" t="str">
        <f t="shared" si="118"/>
        <v/>
      </c>
      <c r="P373" s="28" t="str">
        <f t="shared" si="119"/>
        <v/>
      </c>
      <c r="Q373" s="29" t="str">
        <f t="shared" si="120"/>
        <v/>
      </c>
      <c r="R373" s="28" t="str">
        <f t="shared" si="121"/>
        <v/>
      </c>
      <c r="S373" s="29" t="str">
        <f t="shared" si="122"/>
        <v/>
      </c>
      <c r="T373" s="28" t="str">
        <f t="shared" si="123"/>
        <v/>
      </c>
      <c r="U373" s="29" t="str">
        <f t="shared" si="124"/>
        <v/>
      </c>
      <c r="V373" s="28" t="str">
        <f t="shared" si="125"/>
        <v/>
      </c>
      <c r="W373" s="29" t="str">
        <f t="shared" si="126"/>
        <v/>
      </c>
    </row>
    <row r="374" spans="1:23" x14ac:dyDescent="0.25">
      <c r="A374" s="14" t="str">
        <f t="shared" si="111"/>
        <v/>
      </c>
      <c r="B374" s="56" t="str">
        <f t="shared" ca="1" si="112"/>
        <v/>
      </c>
      <c r="C374" s="30" t="str">
        <f t="shared" si="113"/>
        <v/>
      </c>
      <c r="D374" s="10" t="str">
        <f t="shared" si="133"/>
        <v/>
      </c>
      <c r="E374" s="25" t="str">
        <f t="shared" si="127"/>
        <v/>
      </c>
      <c r="F374" s="31" t="str">
        <f t="shared" si="128"/>
        <v/>
      </c>
      <c r="G374" s="31" t="str">
        <f t="shared" si="129"/>
        <v/>
      </c>
      <c r="H374" s="26" t="str">
        <f t="shared" si="130"/>
        <v/>
      </c>
      <c r="I374" s="25" t="str">
        <f t="shared" si="131"/>
        <v/>
      </c>
      <c r="K374" s="27" t="str">
        <f t="shared" si="132"/>
        <v/>
      </c>
      <c r="L374" s="28" t="str">
        <f t="shared" si="115"/>
        <v/>
      </c>
      <c r="M374" s="29" t="str">
        <f t="shared" si="116"/>
        <v/>
      </c>
      <c r="N374" s="28" t="str">
        <f t="shared" si="117"/>
        <v/>
      </c>
      <c r="O374" s="29" t="str">
        <f t="shared" si="118"/>
        <v/>
      </c>
      <c r="P374" s="28" t="str">
        <f t="shared" si="119"/>
        <v/>
      </c>
      <c r="Q374" s="29" t="str">
        <f t="shared" si="120"/>
        <v/>
      </c>
      <c r="R374" s="28" t="str">
        <f t="shared" si="121"/>
        <v/>
      </c>
      <c r="S374" s="29" t="str">
        <f t="shared" si="122"/>
        <v/>
      </c>
      <c r="T374" s="28" t="str">
        <f t="shared" si="123"/>
        <v/>
      </c>
      <c r="U374" s="29" t="str">
        <f t="shared" si="124"/>
        <v/>
      </c>
      <c r="V374" s="28" t="str">
        <f t="shared" si="125"/>
        <v/>
      </c>
      <c r="W374" s="29" t="str">
        <f t="shared" si="126"/>
        <v/>
      </c>
    </row>
    <row r="375" spans="1:23" x14ac:dyDescent="0.25">
      <c r="A375" s="14" t="str">
        <f t="shared" si="111"/>
        <v/>
      </c>
      <c r="B375" s="56" t="str">
        <f t="shared" ca="1" si="112"/>
        <v/>
      </c>
      <c r="C375" s="30" t="str">
        <f t="shared" si="113"/>
        <v/>
      </c>
      <c r="D375" s="10" t="str">
        <f t="shared" si="133"/>
        <v/>
      </c>
      <c r="E375" s="25" t="str">
        <f t="shared" si="127"/>
        <v/>
      </c>
      <c r="F375" s="31" t="str">
        <f t="shared" si="128"/>
        <v/>
      </c>
      <c r="G375" s="31" t="str">
        <f t="shared" si="129"/>
        <v/>
      </c>
      <c r="H375" s="26" t="str">
        <f t="shared" si="130"/>
        <v/>
      </c>
      <c r="I375" s="25" t="str">
        <f t="shared" si="131"/>
        <v/>
      </c>
      <c r="K375" s="27" t="str">
        <f t="shared" si="132"/>
        <v/>
      </c>
      <c r="L375" s="28" t="str">
        <f t="shared" si="115"/>
        <v/>
      </c>
      <c r="M375" s="29" t="str">
        <f t="shared" si="116"/>
        <v/>
      </c>
      <c r="N375" s="28" t="str">
        <f t="shared" si="117"/>
        <v/>
      </c>
      <c r="O375" s="29" t="str">
        <f t="shared" si="118"/>
        <v/>
      </c>
      <c r="P375" s="28" t="str">
        <f t="shared" si="119"/>
        <v/>
      </c>
      <c r="Q375" s="29" t="str">
        <f t="shared" si="120"/>
        <v/>
      </c>
      <c r="R375" s="28" t="str">
        <f t="shared" si="121"/>
        <v/>
      </c>
      <c r="S375" s="29" t="str">
        <f t="shared" si="122"/>
        <v/>
      </c>
      <c r="T375" s="28" t="str">
        <f t="shared" si="123"/>
        <v/>
      </c>
      <c r="U375" s="29" t="str">
        <f t="shared" si="124"/>
        <v/>
      </c>
      <c r="V375" s="28" t="str">
        <f t="shared" si="125"/>
        <v/>
      </c>
      <c r="W375" s="29" t="str">
        <f t="shared" si="126"/>
        <v/>
      </c>
    </row>
    <row r="376" spans="1:23" x14ac:dyDescent="0.25">
      <c r="A376" s="14" t="str">
        <f t="shared" si="111"/>
        <v/>
      </c>
      <c r="B376" s="56" t="str">
        <f t="shared" ca="1" si="112"/>
        <v/>
      </c>
      <c r="C376" s="30" t="str">
        <f t="shared" si="113"/>
        <v/>
      </c>
      <c r="D376" s="10" t="str">
        <f t="shared" si="133"/>
        <v/>
      </c>
      <c r="E376" s="25" t="str">
        <f t="shared" si="127"/>
        <v/>
      </c>
      <c r="F376" s="31" t="str">
        <f t="shared" si="128"/>
        <v/>
      </c>
      <c r="G376" s="31" t="str">
        <f t="shared" si="129"/>
        <v/>
      </c>
      <c r="H376" s="26" t="str">
        <f t="shared" si="130"/>
        <v/>
      </c>
      <c r="I376" s="25" t="str">
        <f t="shared" si="131"/>
        <v/>
      </c>
      <c r="K376" s="27" t="str">
        <f t="shared" si="132"/>
        <v/>
      </c>
      <c r="L376" s="28" t="str">
        <f t="shared" si="115"/>
        <v/>
      </c>
      <c r="M376" s="29" t="str">
        <f t="shared" si="116"/>
        <v/>
      </c>
      <c r="N376" s="28" t="str">
        <f t="shared" si="117"/>
        <v/>
      </c>
      <c r="O376" s="29" t="str">
        <f t="shared" si="118"/>
        <v/>
      </c>
      <c r="P376" s="28" t="str">
        <f t="shared" si="119"/>
        <v/>
      </c>
      <c r="Q376" s="29" t="str">
        <f t="shared" si="120"/>
        <v/>
      </c>
      <c r="R376" s="28" t="str">
        <f t="shared" si="121"/>
        <v/>
      </c>
      <c r="S376" s="29" t="str">
        <f t="shared" si="122"/>
        <v/>
      </c>
      <c r="T376" s="28" t="str">
        <f t="shared" si="123"/>
        <v/>
      </c>
      <c r="U376" s="29" t="str">
        <f t="shared" si="124"/>
        <v/>
      </c>
      <c r="V376" s="28" t="str">
        <f t="shared" si="125"/>
        <v/>
      </c>
      <c r="W376" s="29" t="str">
        <f t="shared" si="126"/>
        <v/>
      </c>
    </row>
    <row r="377" spans="1:23" x14ac:dyDescent="0.25">
      <c r="A377" s="14" t="str">
        <f t="shared" si="111"/>
        <v/>
      </c>
      <c r="B377" s="56" t="str">
        <f t="shared" ca="1" si="112"/>
        <v/>
      </c>
      <c r="C377" s="30" t="str">
        <f t="shared" si="113"/>
        <v/>
      </c>
      <c r="D377" s="10" t="str">
        <f t="shared" si="133"/>
        <v/>
      </c>
      <c r="E377" s="25" t="str">
        <f t="shared" si="127"/>
        <v/>
      </c>
      <c r="F377" s="31" t="str">
        <f t="shared" si="128"/>
        <v/>
      </c>
      <c r="G377" s="31" t="str">
        <f t="shared" si="129"/>
        <v/>
      </c>
      <c r="H377" s="26" t="str">
        <f t="shared" si="130"/>
        <v/>
      </c>
      <c r="I377" s="25" t="str">
        <f t="shared" si="131"/>
        <v/>
      </c>
      <c r="K377" s="27" t="str">
        <f t="shared" si="132"/>
        <v/>
      </c>
      <c r="L377" s="28" t="str">
        <f t="shared" si="115"/>
        <v/>
      </c>
      <c r="M377" s="29" t="str">
        <f t="shared" si="116"/>
        <v/>
      </c>
      <c r="N377" s="28" t="str">
        <f t="shared" si="117"/>
        <v/>
      </c>
      <c r="O377" s="29" t="str">
        <f t="shared" si="118"/>
        <v/>
      </c>
      <c r="P377" s="28" t="str">
        <f t="shared" si="119"/>
        <v/>
      </c>
      <c r="Q377" s="29" t="str">
        <f t="shared" si="120"/>
        <v/>
      </c>
      <c r="R377" s="28" t="str">
        <f t="shared" si="121"/>
        <v/>
      </c>
      <c r="S377" s="29" t="str">
        <f t="shared" si="122"/>
        <v/>
      </c>
      <c r="T377" s="28" t="str">
        <f t="shared" si="123"/>
        <v/>
      </c>
      <c r="U377" s="29" t="str">
        <f t="shared" si="124"/>
        <v/>
      </c>
      <c r="V377" s="28" t="str">
        <f t="shared" si="125"/>
        <v/>
      </c>
      <c r="W377" s="29" t="str">
        <f t="shared" si="126"/>
        <v/>
      </c>
    </row>
    <row r="378" spans="1:23" x14ac:dyDescent="0.25">
      <c r="A378" s="14" t="str">
        <f t="shared" si="111"/>
        <v/>
      </c>
      <c r="B378" s="56" t="str">
        <f t="shared" ca="1" si="112"/>
        <v/>
      </c>
      <c r="C378" s="30" t="str">
        <f t="shared" si="113"/>
        <v/>
      </c>
      <c r="D378" s="10" t="str">
        <f t="shared" si="133"/>
        <v/>
      </c>
      <c r="E378" s="25" t="str">
        <f t="shared" si="127"/>
        <v/>
      </c>
      <c r="F378" s="31" t="str">
        <f t="shared" si="128"/>
        <v/>
      </c>
      <c r="G378" s="31" t="str">
        <f t="shared" si="129"/>
        <v/>
      </c>
      <c r="H378" s="26" t="str">
        <f t="shared" si="130"/>
        <v/>
      </c>
      <c r="I378" s="25" t="str">
        <f t="shared" si="131"/>
        <v/>
      </c>
      <c r="K378" s="27" t="str">
        <f t="shared" si="132"/>
        <v/>
      </c>
      <c r="L378" s="28" t="str">
        <f t="shared" si="115"/>
        <v/>
      </c>
      <c r="M378" s="29" t="str">
        <f t="shared" si="116"/>
        <v/>
      </c>
      <c r="N378" s="28" t="str">
        <f t="shared" si="117"/>
        <v/>
      </c>
      <c r="O378" s="29" t="str">
        <f t="shared" si="118"/>
        <v/>
      </c>
      <c r="P378" s="28" t="str">
        <f t="shared" si="119"/>
        <v/>
      </c>
      <c r="Q378" s="29" t="str">
        <f t="shared" si="120"/>
        <v/>
      </c>
      <c r="R378" s="28" t="str">
        <f t="shared" si="121"/>
        <v/>
      </c>
      <c r="S378" s="29" t="str">
        <f t="shared" si="122"/>
        <v/>
      </c>
      <c r="T378" s="28" t="str">
        <f t="shared" si="123"/>
        <v/>
      </c>
      <c r="U378" s="29" t="str">
        <f t="shared" si="124"/>
        <v/>
      </c>
      <c r="V378" s="28" t="str">
        <f t="shared" si="125"/>
        <v/>
      </c>
      <c r="W378" s="29" t="str">
        <f t="shared" si="126"/>
        <v/>
      </c>
    </row>
    <row r="379" spans="1:23" x14ac:dyDescent="0.25">
      <c r="A379" s="14" t="str">
        <f t="shared" si="111"/>
        <v/>
      </c>
      <c r="B379" s="56" t="str">
        <f t="shared" ca="1" si="112"/>
        <v/>
      </c>
      <c r="C379" s="30" t="str">
        <f t="shared" si="113"/>
        <v/>
      </c>
      <c r="D379" s="10" t="str">
        <f t="shared" si="133"/>
        <v/>
      </c>
      <c r="E379" s="25" t="str">
        <f t="shared" si="127"/>
        <v/>
      </c>
      <c r="F379" s="31" t="str">
        <f t="shared" si="128"/>
        <v/>
      </c>
      <c r="G379" s="31" t="str">
        <f t="shared" si="129"/>
        <v/>
      </c>
      <c r="H379" s="26" t="str">
        <f t="shared" si="130"/>
        <v/>
      </c>
      <c r="I379" s="25" t="str">
        <f t="shared" si="131"/>
        <v/>
      </c>
      <c r="K379" s="27" t="str">
        <f t="shared" si="132"/>
        <v/>
      </c>
      <c r="L379" s="28" t="str">
        <f t="shared" si="115"/>
        <v/>
      </c>
      <c r="M379" s="29" t="str">
        <f t="shared" si="116"/>
        <v/>
      </c>
      <c r="N379" s="28" t="str">
        <f t="shared" si="117"/>
        <v/>
      </c>
      <c r="O379" s="29" t="str">
        <f t="shared" si="118"/>
        <v/>
      </c>
      <c r="P379" s="28" t="str">
        <f t="shared" si="119"/>
        <v/>
      </c>
      <c r="Q379" s="29" t="str">
        <f t="shared" si="120"/>
        <v/>
      </c>
      <c r="R379" s="28" t="str">
        <f t="shared" si="121"/>
        <v/>
      </c>
      <c r="S379" s="29" t="str">
        <f t="shared" si="122"/>
        <v/>
      </c>
      <c r="T379" s="28" t="str">
        <f t="shared" si="123"/>
        <v/>
      </c>
      <c r="U379" s="29" t="str">
        <f t="shared" si="124"/>
        <v/>
      </c>
      <c r="V379" s="28" t="str">
        <f t="shared" si="125"/>
        <v/>
      </c>
      <c r="W379" s="29" t="str">
        <f t="shared" si="126"/>
        <v/>
      </c>
    </row>
    <row r="380" spans="1:23" x14ac:dyDescent="0.25">
      <c r="A380" s="14" t="str">
        <f t="shared" si="111"/>
        <v/>
      </c>
      <c r="B380" s="56" t="str">
        <f t="shared" ca="1" si="112"/>
        <v/>
      </c>
      <c r="C380" s="30" t="str">
        <f t="shared" si="113"/>
        <v/>
      </c>
      <c r="D380" s="10" t="str">
        <f t="shared" si="133"/>
        <v/>
      </c>
      <c r="E380" s="25" t="str">
        <f t="shared" si="127"/>
        <v/>
      </c>
      <c r="F380" s="31" t="str">
        <f t="shared" si="128"/>
        <v/>
      </c>
      <c r="G380" s="31" t="str">
        <f t="shared" si="129"/>
        <v/>
      </c>
      <c r="H380" s="26" t="str">
        <f t="shared" si="130"/>
        <v/>
      </c>
      <c r="I380" s="25" t="str">
        <f t="shared" si="131"/>
        <v/>
      </c>
      <c r="K380" s="27" t="str">
        <f t="shared" si="132"/>
        <v/>
      </c>
      <c r="L380" s="28" t="str">
        <f t="shared" si="115"/>
        <v/>
      </c>
      <c r="M380" s="29" t="str">
        <f t="shared" si="116"/>
        <v/>
      </c>
      <c r="N380" s="28" t="str">
        <f t="shared" si="117"/>
        <v/>
      </c>
      <c r="O380" s="29" t="str">
        <f t="shared" si="118"/>
        <v/>
      </c>
      <c r="P380" s="28" t="str">
        <f t="shared" si="119"/>
        <v/>
      </c>
      <c r="Q380" s="29" t="str">
        <f t="shared" si="120"/>
        <v/>
      </c>
      <c r="R380" s="28" t="str">
        <f t="shared" si="121"/>
        <v/>
      </c>
      <c r="S380" s="29" t="str">
        <f t="shared" si="122"/>
        <v/>
      </c>
      <c r="T380" s="28" t="str">
        <f t="shared" si="123"/>
        <v/>
      </c>
      <c r="U380" s="29" t="str">
        <f t="shared" si="124"/>
        <v/>
      </c>
      <c r="V380" s="28" t="str">
        <f t="shared" si="125"/>
        <v/>
      </c>
      <c r="W380" s="29" t="str">
        <f t="shared" si="126"/>
        <v/>
      </c>
    </row>
    <row r="381" spans="1:23" x14ac:dyDescent="0.25">
      <c r="A381" s="14" t="str">
        <f t="shared" si="111"/>
        <v/>
      </c>
      <c r="B381" s="56" t="str">
        <f t="shared" ca="1" si="112"/>
        <v/>
      </c>
      <c r="C381" s="30" t="str">
        <f t="shared" si="113"/>
        <v/>
      </c>
      <c r="D381" s="10" t="str">
        <f t="shared" si="133"/>
        <v/>
      </c>
      <c r="E381" s="25" t="str">
        <f t="shared" si="127"/>
        <v/>
      </c>
      <c r="F381" s="31" t="str">
        <f t="shared" si="128"/>
        <v/>
      </c>
      <c r="G381" s="31" t="str">
        <f t="shared" si="129"/>
        <v/>
      </c>
      <c r="H381" s="26" t="str">
        <f t="shared" si="130"/>
        <v/>
      </c>
      <c r="I381" s="25" t="str">
        <f t="shared" si="131"/>
        <v/>
      </c>
      <c r="K381" s="27" t="str">
        <f t="shared" si="132"/>
        <v/>
      </c>
      <c r="L381" s="28" t="str">
        <f t="shared" si="115"/>
        <v/>
      </c>
      <c r="M381" s="29" t="str">
        <f t="shared" si="116"/>
        <v/>
      </c>
      <c r="N381" s="28" t="str">
        <f t="shared" si="117"/>
        <v/>
      </c>
      <c r="O381" s="29" t="str">
        <f t="shared" si="118"/>
        <v/>
      </c>
      <c r="P381" s="28" t="str">
        <f t="shared" si="119"/>
        <v/>
      </c>
      <c r="Q381" s="29" t="str">
        <f t="shared" si="120"/>
        <v/>
      </c>
      <c r="R381" s="28" t="str">
        <f t="shared" si="121"/>
        <v/>
      </c>
      <c r="S381" s="29" t="str">
        <f t="shared" si="122"/>
        <v/>
      </c>
      <c r="T381" s="28" t="str">
        <f t="shared" si="123"/>
        <v/>
      </c>
      <c r="U381" s="29" t="str">
        <f t="shared" si="124"/>
        <v/>
      </c>
      <c r="V381" s="28" t="str">
        <f t="shared" si="125"/>
        <v/>
      </c>
      <c r="W381" s="29" t="str">
        <f t="shared" si="126"/>
        <v/>
      </c>
    </row>
    <row r="382" spans="1:23" x14ac:dyDescent="0.25">
      <c r="A382" s="14" t="str">
        <f t="shared" si="111"/>
        <v/>
      </c>
      <c r="B382" s="56" t="str">
        <f t="shared" ca="1" si="112"/>
        <v/>
      </c>
      <c r="C382" s="30" t="str">
        <f t="shared" si="113"/>
        <v/>
      </c>
      <c r="D382" s="10" t="str">
        <f t="shared" si="133"/>
        <v/>
      </c>
      <c r="E382" s="25" t="str">
        <f t="shared" si="127"/>
        <v/>
      </c>
      <c r="F382" s="31" t="str">
        <f t="shared" si="128"/>
        <v/>
      </c>
      <c r="G382" s="31" t="str">
        <f t="shared" si="129"/>
        <v/>
      </c>
      <c r="H382" s="26" t="str">
        <f t="shared" si="130"/>
        <v/>
      </c>
      <c r="I382" s="25" t="str">
        <f t="shared" si="131"/>
        <v/>
      </c>
      <c r="K382" s="27" t="str">
        <f t="shared" si="132"/>
        <v/>
      </c>
      <c r="L382" s="28" t="str">
        <f t="shared" si="115"/>
        <v/>
      </c>
      <c r="M382" s="29" t="str">
        <f t="shared" si="116"/>
        <v/>
      </c>
      <c r="N382" s="28" t="str">
        <f t="shared" si="117"/>
        <v/>
      </c>
      <c r="O382" s="29" t="str">
        <f t="shared" si="118"/>
        <v/>
      </c>
      <c r="P382" s="28" t="str">
        <f t="shared" si="119"/>
        <v/>
      </c>
      <c r="Q382" s="29" t="str">
        <f t="shared" si="120"/>
        <v/>
      </c>
      <c r="R382" s="28" t="str">
        <f t="shared" si="121"/>
        <v/>
      </c>
      <c r="S382" s="29" t="str">
        <f t="shared" si="122"/>
        <v/>
      </c>
      <c r="T382" s="28" t="str">
        <f t="shared" si="123"/>
        <v/>
      </c>
      <c r="U382" s="29" t="str">
        <f t="shared" si="124"/>
        <v/>
      </c>
      <c r="V382" s="28" t="str">
        <f t="shared" si="125"/>
        <v/>
      </c>
      <c r="W382" s="29" t="str">
        <f t="shared" si="126"/>
        <v/>
      </c>
    </row>
    <row r="383" spans="1:23" x14ac:dyDescent="0.25">
      <c r="A383" s="14" t="str">
        <f t="shared" si="111"/>
        <v/>
      </c>
      <c r="B383" s="56" t="str">
        <f t="shared" ca="1" si="112"/>
        <v/>
      </c>
      <c r="C383" s="30" t="str">
        <f t="shared" si="113"/>
        <v/>
      </c>
      <c r="D383" s="10" t="str">
        <f t="shared" si="133"/>
        <v/>
      </c>
      <c r="E383" s="25" t="str">
        <f t="shared" si="127"/>
        <v/>
      </c>
      <c r="F383" s="31" t="str">
        <f t="shared" si="128"/>
        <v/>
      </c>
      <c r="G383" s="31" t="str">
        <f t="shared" si="129"/>
        <v/>
      </c>
      <c r="H383" s="26" t="str">
        <f t="shared" si="130"/>
        <v/>
      </c>
      <c r="I383" s="25" t="str">
        <f t="shared" si="131"/>
        <v/>
      </c>
      <c r="K383" s="27" t="str">
        <f t="shared" si="132"/>
        <v/>
      </c>
      <c r="L383" s="28" t="str">
        <f t="shared" si="115"/>
        <v/>
      </c>
      <c r="M383" s="29" t="str">
        <f t="shared" si="116"/>
        <v/>
      </c>
      <c r="N383" s="28" t="str">
        <f t="shared" si="117"/>
        <v/>
      </c>
      <c r="O383" s="29" t="str">
        <f t="shared" si="118"/>
        <v/>
      </c>
      <c r="P383" s="28" t="str">
        <f t="shared" si="119"/>
        <v/>
      </c>
      <c r="Q383" s="29" t="str">
        <f t="shared" si="120"/>
        <v/>
      </c>
      <c r="R383" s="28" t="str">
        <f t="shared" si="121"/>
        <v/>
      </c>
      <c r="S383" s="29" t="str">
        <f t="shared" si="122"/>
        <v/>
      </c>
      <c r="T383" s="28" t="str">
        <f t="shared" si="123"/>
        <v/>
      </c>
      <c r="U383" s="29" t="str">
        <f t="shared" si="124"/>
        <v/>
      </c>
      <c r="V383" s="28" t="str">
        <f t="shared" si="125"/>
        <v/>
      </c>
      <c r="W383" s="29" t="str">
        <f t="shared" si="126"/>
        <v/>
      </c>
    </row>
    <row r="384" spans="1:23" x14ac:dyDescent="0.25">
      <c r="A384" s="14" t="str">
        <f t="shared" si="111"/>
        <v/>
      </c>
      <c r="B384" s="56" t="str">
        <f t="shared" ca="1" si="112"/>
        <v/>
      </c>
      <c r="C384" s="30" t="str">
        <f t="shared" si="113"/>
        <v/>
      </c>
      <c r="D384" s="10" t="str">
        <f t="shared" si="133"/>
        <v/>
      </c>
      <c r="E384" s="25" t="str">
        <f t="shared" si="127"/>
        <v/>
      </c>
      <c r="F384" s="31" t="str">
        <f t="shared" si="128"/>
        <v/>
      </c>
      <c r="G384" s="31" t="str">
        <f t="shared" si="129"/>
        <v/>
      </c>
      <c r="H384" s="26" t="str">
        <f t="shared" si="130"/>
        <v/>
      </c>
      <c r="I384" s="25" t="str">
        <f t="shared" si="131"/>
        <v/>
      </c>
      <c r="K384" s="27" t="str">
        <f t="shared" si="132"/>
        <v/>
      </c>
      <c r="L384" s="28" t="str">
        <f t="shared" si="115"/>
        <v/>
      </c>
      <c r="M384" s="29" t="str">
        <f t="shared" si="116"/>
        <v/>
      </c>
      <c r="N384" s="28" t="str">
        <f t="shared" si="117"/>
        <v/>
      </c>
      <c r="O384" s="29" t="str">
        <f t="shared" si="118"/>
        <v/>
      </c>
      <c r="P384" s="28" t="str">
        <f t="shared" si="119"/>
        <v/>
      </c>
      <c r="Q384" s="29" t="str">
        <f t="shared" si="120"/>
        <v/>
      </c>
      <c r="R384" s="28" t="str">
        <f t="shared" si="121"/>
        <v/>
      </c>
      <c r="S384" s="29" t="str">
        <f t="shared" si="122"/>
        <v/>
      </c>
      <c r="T384" s="28" t="str">
        <f t="shared" si="123"/>
        <v/>
      </c>
      <c r="U384" s="29" t="str">
        <f t="shared" si="124"/>
        <v/>
      </c>
      <c r="V384" s="28" t="str">
        <f t="shared" si="125"/>
        <v/>
      </c>
      <c r="W384" s="29" t="str">
        <f t="shared" si="126"/>
        <v/>
      </c>
    </row>
    <row r="385" spans="1:23" x14ac:dyDescent="0.25">
      <c r="A385" s="14" t="str">
        <f t="shared" si="111"/>
        <v/>
      </c>
      <c r="B385" s="56" t="str">
        <f t="shared" ca="1" si="112"/>
        <v/>
      </c>
      <c r="C385" s="30" t="str">
        <f t="shared" si="113"/>
        <v/>
      </c>
      <c r="D385" s="10" t="str">
        <f t="shared" si="133"/>
        <v/>
      </c>
      <c r="E385" s="25" t="str">
        <f t="shared" si="127"/>
        <v/>
      </c>
      <c r="F385" s="31" t="str">
        <f t="shared" si="128"/>
        <v/>
      </c>
      <c r="G385" s="31" t="str">
        <f t="shared" si="129"/>
        <v/>
      </c>
      <c r="H385" s="26" t="str">
        <f t="shared" si="130"/>
        <v/>
      </c>
      <c r="I385" s="25" t="str">
        <f t="shared" si="131"/>
        <v/>
      </c>
      <c r="K385" s="27" t="str">
        <f t="shared" si="132"/>
        <v/>
      </c>
      <c r="L385" s="28" t="str">
        <f t="shared" si="115"/>
        <v/>
      </c>
      <c r="M385" s="29" t="str">
        <f t="shared" si="116"/>
        <v/>
      </c>
      <c r="N385" s="28" t="str">
        <f t="shared" si="117"/>
        <v/>
      </c>
      <c r="O385" s="29" t="str">
        <f t="shared" si="118"/>
        <v/>
      </c>
      <c r="P385" s="28" t="str">
        <f t="shared" si="119"/>
        <v/>
      </c>
      <c r="Q385" s="29" t="str">
        <f t="shared" si="120"/>
        <v/>
      </c>
      <c r="R385" s="28" t="str">
        <f t="shared" si="121"/>
        <v/>
      </c>
      <c r="S385" s="29" t="str">
        <f t="shared" si="122"/>
        <v/>
      </c>
      <c r="T385" s="28" t="str">
        <f t="shared" si="123"/>
        <v/>
      </c>
      <c r="U385" s="29" t="str">
        <f t="shared" si="124"/>
        <v/>
      </c>
      <c r="V385" s="28" t="str">
        <f t="shared" si="125"/>
        <v/>
      </c>
      <c r="W385" s="29" t="str">
        <f t="shared" si="126"/>
        <v/>
      </c>
    </row>
    <row r="386" spans="1:23" x14ac:dyDescent="0.25">
      <c r="A386" s="14" t="str">
        <f t="shared" si="111"/>
        <v/>
      </c>
      <c r="B386" s="56" t="str">
        <f t="shared" ca="1" si="112"/>
        <v/>
      </c>
      <c r="C386" s="30" t="str">
        <f t="shared" si="113"/>
        <v/>
      </c>
      <c r="D386" s="10" t="str">
        <f t="shared" si="133"/>
        <v/>
      </c>
      <c r="E386" s="25" t="str">
        <f t="shared" si="127"/>
        <v/>
      </c>
      <c r="F386" s="31" t="str">
        <f t="shared" si="128"/>
        <v/>
      </c>
      <c r="G386" s="31" t="str">
        <f t="shared" si="129"/>
        <v/>
      </c>
      <c r="H386" s="26" t="str">
        <f t="shared" si="130"/>
        <v/>
      </c>
      <c r="I386" s="25" t="str">
        <f t="shared" si="131"/>
        <v/>
      </c>
      <c r="K386" s="27" t="str">
        <f t="shared" si="132"/>
        <v/>
      </c>
      <c r="L386" s="28" t="str">
        <f t="shared" si="115"/>
        <v/>
      </c>
      <c r="M386" s="29" t="str">
        <f t="shared" si="116"/>
        <v/>
      </c>
      <c r="N386" s="28" t="str">
        <f t="shared" si="117"/>
        <v/>
      </c>
      <c r="O386" s="29" t="str">
        <f t="shared" si="118"/>
        <v/>
      </c>
      <c r="P386" s="28" t="str">
        <f t="shared" si="119"/>
        <v/>
      </c>
      <c r="Q386" s="29" t="str">
        <f t="shared" si="120"/>
        <v/>
      </c>
      <c r="R386" s="28" t="str">
        <f t="shared" si="121"/>
        <v/>
      </c>
      <c r="S386" s="29" t="str">
        <f t="shared" si="122"/>
        <v/>
      </c>
      <c r="T386" s="28" t="str">
        <f t="shared" si="123"/>
        <v/>
      </c>
      <c r="U386" s="29" t="str">
        <f t="shared" si="124"/>
        <v/>
      </c>
      <c r="V386" s="28" t="str">
        <f t="shared" si="125"/>
        <v/>
      </c>
      <c r="W386" s="29" t="str">
        <f t="shared" si="126"/>
        <v/>
      </c>
    </row>
    <row r="387" spans="1:23" x14ac:dyDescent="0.25">
      <c r="A387" s="14" t="str">
        <f t="shared" si="111"/>
        <v/>
      </c>
      <c r="B387" s="56" t="str">
        <f t="shared" ca="1" si="112"/>
        <v/>
      </c>
      <c r="C387" s="30" t="str">
        <f t="shared" si="113"/>
        <v/>
      </c>
      <c r="D387" s="10" t="str">
        <f t="shared" si="133"/>
        <v/>
      </c>
      <c r="E387" s="25" t="str">
        <f t="shared" si="127"/>
        <v/>
      </c>
      <c r="F387" s="31" t="str">
        <f t="shared" si="128"/>
        <v/>
      </c>
      <c r="G387" s="31" t="str">
        <f t="shared" si="129"/>
        <v/>
      </c>
      <c r="H387" s="26" t="str">
        <f t="shared" si="130"/>
        <v/>
      </c>
      <c r="I387" s="25" t="str">
        <f t="shared" si="131"/>
        <v/>
      </c>
      <c r="K387" s="27" t="str">
        <f t="shared" si="132"/>
        <v/>
      </c>
      <c r="L387" s="28" t="str">
        <f t="shared" si="115"/>
        <v/>
      </c>
      <c r="M387" s="29" t="str">
        <f t="shared" si="116"/>
        <v/>
      </c>
      <c r="N387" s="28" t="str">
        <f t="shared" si="117"/>
        <v/>
      </c>
      <c r="O387" s="29" t="str">
        <f t="shared" si="118"/>
        <v/>
      </c>
      <c r="P387" s="28" t="str">
        <f t="shared" si="119"/>
        <v/>
      </c>
      <c r="Q387" s="29" t="str">
        <f t="shared" si="120"/>
        <v/>
      </c>
      <c r="R387" s="28" t="str">
        <f t="shared" si="121"/>
        <v/>
      </c>
      <c r="S387" s="29" t="str">
        <f t="shared" si="122"/>
        <v/>
      </c>
      <c r="T387" s="28" t="str">
        <f t="shared" si="123"/>
        <v/>
      </c>
      <c r="U387" s="29" t="str">
        <f t="shared" si="124"/>
        <v/>
      </c>
      <c r="V387" s="28" t="str">
        <f t="shared" si="125"/>
        <v/>
      </c>
      <c r="W387" s="29" t="str">
        <f t="shared" si="126"/>
        <v/>
      </c>
    </row>
    <row r="388" spans="1:23" x14ac:dyDescent="0.25">
      <c r="A388" s="14" t="str">
        <f t="shared" si="111"/>
        <v/>
      </c>
      <c r="B388" s="56" t="str">
        <f t="shared" ca="1" si="112"/>
        <v/>
      </c>
      <c r="C388" s="30" t="str">
        <f t="shared" si="113"/>
        <v/>
      </c>
      <c r="D388" s="10" t="str">
        <f t="shared" si="133"/>
        <v/>
      </c>
      <c r="E388" s="25" t="str">
        <f t="shared" si="127"/>
        <v/>
      </c>
      <c r="F388" s="31" t="str">
        <f t="shared" si="128"/>
        <v/>
      </c>
      <c r="G388" s="31" t="str">
        <f t="shared" si="129"/>
        <v/>
      </c>
      <c r="H388" s="26" t="str">
        <f t="shared" si="130"/>
        <v/>
      </c>
      <c r="I388" s="25" t="str">
        <f t="shared" si="131"/>
        <v/>
      </c>
      <c r="K388" s="27" t="str">
        <f t="shared" si="132"/>
        <v/>
      </c>
      <c r="L388" s="28" t="str">
        <f t="shared" si="115"/>
        <v/>
      </c>
      <c r="M388" s="29" t="str">
        <f t="shared" si="116"/>
        <v/>
      </c>
      <c r="N388" s="28" t="str">
        <f t="shared" si="117"/>
        <v/>
      </c>
      <c r="O388" s="29" t="str">
        <f t="shared" si="118"/>
        <v/>
      </c>
      <c r="P388" s="28" t="str">
        <f t="shared" si="119"/>
        <v/>
      </c>
      <c r="Q388" s="29" t="str">
        <f t="shared" si="120"/>
        <v/>
      </c>
      <c r="R388" s="28" t="str">
        <f t="shared" si="121"/>
        <v/>
      </c>
      <c r="S388" s="29" t="str">
        <f t="shared" si="122"/>
        <v/>
      </c>
      <c r="T388" s="28" t="str">
        <f t="shared" si="123"/>
        <v/>
      </c>
      <c r="U388" s="29" t="str">
        <f t="shared" si="124"/>
        <v/>
      </c>
      <c r="V388" s="28" t="str">
        <f t="shared" si="125"/>
        <v/>
      </c>
      <c r="W388" s="29" t="str">
        <f t="shared" si="126"/>
        <v/>
      </c>
    </row>
    <row r="389" spans="1:23" x14ac:dyDescent="0.25">
      <c r="A389" s="14" t="str">
        <f t="shared" ref="A389:A452" si="134">IF(A388&lt;term*12,A388+1,"")</f>
        <v/>
      </c>
      <c r="B389" s="56" t="str">
        <f t="shared" ref="B389:B452" ca="1" si="135">IF(B388="","",IF(B388&lt;DateLastRepay,EDATE(Date1stRepay,A388),""))</f>
        <v/>
      </c>
      <c r="C389" s="30" t="str">
        <f t="shared" ref="C389:C452" si="136">IF(A389="","",IF(A388=FixedEnd2,SVR,C388))</f>
        <v/>
      </c>
      <c r="D389" s="10" t="str">
        <f t="shared" ref="D389:D452" si="137">IF(A389="","",IF(A388=FixedEnd2,TRUNC(PMT(C389/12,(term*12-FixedEnd2),I388,0,0),2),""))</f>
        <v/>
      </c>
      <c r="E389" s="25" t="str">
        <f t="shared" si="127"/>
        <v/>
      </c>
      <c r="F389" s="31" t="str">
        <f t="shared" si="128"/>
        <v/>
      </c>
      <c r="G389" s="31" t="str">
        <f t="shared" si="129"/>
        <v/>
      </c>
      <c r="H389" s="26" t="str">
        <f t="shared" si="130"/>
        <v/>
      </c>
      <c r="I389" s="25" t="str">
        <f t="shared" si="131"/>
        <v/>
      </c>
      <c r="K389" s="27" t="str">
        <f t="shared" si="132"/>
        <v/>
      </c>
      <c r="L389" s="28" t="str">
        <f t="shared" ref="L389:L452" si="138">IF($A389="","",($E389)*(L$3^-$K389))</f>
        <v/>
      </c>
      <c r="M389" s="29" t="str">
        <f t="shared" ref="M389:M452" si="139">IF($A389="","",$K389*($E389*(L$3^-($K389-1))))</f>
        <v/>
      </c>
      <c r="N389" s="28" t="str">
        <f t="shared" ref="N389:N452" si="140">IF($A389="","",($E389)*(N$3^-$K389))</f>
        <v/>
      </c>
      <c r="O389" s="29" t="str">
        <f t="shared" ref="O389:O452" si="141">IF($A389="","",$K389*($E389)*(N$3^-($K389-1)))</f>
        <v/>
      </c>
      <c r="P389" s="28" t="str">
        <f t="shared" ref="P389:P452" si="142">IF($A389="","",($E389)*(P$3^-$K389))</f>
        <v/>
      </c>
      <c r="Q389" s="29" t="str">
        <f t="shared" ref="Q389:Q452" si="143">IF($A389="","",$K389*($E389)*(P$3^-($K389-1)))</f>
        <v/>
      </c>
      <c r="R389" s="28" t="str">
        <f t="shared" ref="R389:R452" si="144">IF($A389="","",($E389)*(R$3^-$K389))</f>
        <v/>
      </c>
      <c r="S389" s="29" t="str">
        <f t="shared" ref="S389:S452" si="145">IF($A389="","",$K389*($E389)*(R$3^-($K389-1)))</f>
        <v/>
      </c>
      <c r="T389" s="28" t="str">
        <f t="shared" ref="T389:T452" si="146">IF($A389="","",($E389)*(T$3^-$K389))</f>
        <v/>
      </c>
      <c r="U389" s="29" t="str">
        <f t="shared" ref="U389:U452" si="147">IF($A389="","",$K389*($E389)*(T$3^-($K389-1)))</f>
        <v/>
      </c>
      <c r="V389" s="28" t="str">
        <f t="shared" ref="V389:V452" si="148">IF($A389="","",($E389)*(V$3^-$K389))</f>
        <v/>
      </c>
      <c r="W389" s="29" t="str">
        <f t="shared" ref="W389:W452" si="149">IF($A389="","",$K389*($E389)*(V$3^-($K389-1)))</f>
        <v/>
      </c>
    </row>
    <row r="390" spans="1:23" x14ac:dyDescent="0.25">
      <c r="A390" s="14" t="str">
        <f t="shared" si="134"/>
        <v/>
      </c>
      <c r="B390" s="56" t="str">
        <f t="shared" ca="1" si="135"/>
        <v/>
      </c>
      <c r="C390" s="30" t="str">
        <f t="shared" si="136"/>
        <v/>
      </c>
      <c r="D390" s="10" t="str">
        <f t="shared" si="137"/>
        <v/>
      </c>
      <c r="E390" s="25" t="str">
        <f t="shared" ref="E390:E453" si="150">IF(A390="","",IF(D390="",IF(A391="",-(I389+G390)+FeeFinal,E389),D390))</f>
        <v/>
      </c>
      <c r="F390" s="31" t="str">
        <f t="shared" ref="F390:F453" si="151">IF(A390="","",ROUND(I389*C390/12,2))</f>
        <v/>
      </c>
      <c r="G390" s="31" t="str">
        <f t="shared" ref="G390:G453" si="152">IF(A390="","",IF(H389="Y",F390,G389+F390))</f>
        <v/>
      </c>
      <c r="H390" s="26" t="str">
        <f t="shared" ref="H390:H453" si="153">IF(A390="","",IF(MOD(MONTH(B390),3)=0,"Y",""))</f>
        <v/>
      </c>
      <c r="I390" s="25" t="str">
        <f t="shared" ref="I390:I453" si="154">IF(A390="","",IF(H390="Y",I389+E390+G390,I389+E390))</f>
        <v/>
      </c>
      <c r="K390" s="27" t="str">
        <f t="shared" ref="K390:K453" si="155">IF(A390="","",A390/12)</f>
        <v/>
      </c>
      <c r="L390" s="28" t="str">
        <f t="shared" si="138"/>
        <v/>
      </c>
      <c r="M390" s="29" t="str">
        <f t="shared" si="139"/>
        <v/>
      </c>
      <c r="N390" s="28" t="str">
        <f t="shared" si="140"/>
        <v/>
      </c>
      <c r="O390" s="29" t="str">
        <f t="shared" si="141"/>
        <v/>
      </c>
      <c r="P390" s="28" t="str">
        <f t="shared" si="142"/>
        <v/>
      </c>
      <c r="Q390" s="29" t="str">
        <f t="shared" si="143"/>
        <v/>
      </c>
      <c r="R390" s="28" t="str">
        <f t="shared" si="144"/>
        <v/>
      </c>
      <c r="S390" s="29" t="str">
        <f t="shared" si="145"/>
        <v/>
      </c>
      <c r="T390" s="28" t="str">
        <f t="shared" si="146"/>
        <v/>
      </c>
      <c r="U390" s="29" t="str">
        <f t="shared" si="147"/>
        <v/>
      </c>
      <c r="V390" s="28" t="str">
        <f t="shared" si="148"/>
        <v/>
      </c>
      <c r="W390" s="29" t="str">
        <f t="shared" si="149"/>
        <v/>
      </c>
    </row>
    <row r="391" spans="1:23" x14ac:dyDescent="0.25">
      <c r="A391" s="14" t="str">
        <f t="shared" si="134"/>
        <v/>
      </c>
      <c r="B391" s="56" t="str">
        <f t="shared" ca="1" si="135"/>
        <v/>
      </c>
      <c r="C391" s="30" t="str">
        <f t="shared" si="136"/>
        <v/>
      </c>
      <c r="D391" s="10" t="str">
        <f t="shared" si="137"/>
        <v/>
      </c>
      <c r="E391" s="25" t="str">
        <f t="shared" si="150"/>
        <v/>
      </c>
      <c r="F391" s="31" t="str">
        <f t="shared" si="151"/>
        <v/>
      </c>
      <c r="G391" s="31" t="str">
        <f t="shared" si="152"/>
        <v/>
      </c>
      <c r="H391" s="26" t="str">
        <f t="shared" si="153"/>
        <v/>
      </c>
      <c r="I391" s="25" t="str">
        <f t="shared" si="154"/>
        <v/>
      </c>
      <c r="K391" s="27" t="str">
        <f t="shared" si="155"/>
        <v/>
      </c>
      <c r="L391" s="28" t="str">
        <f t="shared" si="138"/>
        <v/>
      </c>
      <c r="M391" s="29" t="str">
        <f t="shared" si="139"/>
        <v/>
      </c>
      <c r="N391" s="28" t="str">
        <f t="shared" si="140"/>
        <v/>
      </c>
      <c r="O391" s="29" t="str">
        <f t="shared" si="141"/>
        <v/>
      </c>
      <c r="P391" s="28" t="str">
        <f t="shared" si="142"/>
        <v/>
      </c>
      <c r="Q391" s="29" t="str">
        <f t="shared" si="143"/>
        <v/>
      </c>
      <c r="R391" s="28" t="str">
        <f t="shared" si="144"/>
        <v/>
      </c>
      <c r="S391" s="29" t="str">
        <f t="shared" si="145"/>
        <v/>
      </c>
      <c r="T391" s="28" t="str">
        <f t="shared" si="146"/>
        <v/>
      </c>
      <c r="U391" s="29" t="str">
        <f t="shared" si="147"/>
        <v/>
      </c>
      <c r="V391" s="28" t="str">
        <f t="shared" si="148"/>
        <v/>
      </c>
      <c r="W391" s="29" t="str">
        <f t="shared" si="149"/>
        <v/>
      </c>
    </row>
    <row r="392" spans="1:23" x14ac:dyDescent="0.25">
      <c r="A392" s="14" t="str">
        <f t="shared" si="134"/>
        <v/>
      </c>
      <c r="B392" s="56" t="str">
        <f t="shared" ca="1" si="135"/>
        <v/>
      </c>
      <c r="C392" s="30" t="str">
        <f t="shared" si="136"/>
        <v/>
      </c>
      <c r="D392" s="10" t="str">
        <f t="shared" si="137"/>
        <v/>
      </c>
      <c r="E392" s="25" t="str">
        <f t="shared" si="150"/>
        <v/>
      </c>
      <c r="F392" s="31" t="str">
        <f t="shared" si="151"/>
        <v/>
      </c>
      <c r="G392" s="31" t="str">
        <f t="shared" si="152"/>
        <v/>
      </c>
      <c r="H392" s="26" t="str">
        <f t="shared" si="153"/>
        <v/>
      </c>
      <c r="I392" s="25" t="str">
        <f t="shared" si="154"/>
        <v/>
      </c>
      <c r="K392" s="27" t="str">
        <f t="shared" si="155"/>
        <v/>
      </c>
      <c r="L392" s="28" t="str">
        <f t="shared" si="138"/>
        <v/>
      </c>
      <c r="M392" s="29" t="str">
        <f t="shared" si="139"/>
        <v/>
      </c>
      <c r="N392" s="28" t="str">
        <f t="shared" si="140"/>
        <v/>
      </c>
      <c r="O392" s="29" t="str">
        <f t="shared" si="141"/>
        <v/>
      </c>
      <c r="P392" s="28" t="str">
        <f t="shared" si="142"/>
        <v/>
      </c>
      <c r="Q392" s="29" t="str">
        <f t="shared" si="143"/>
        <v/>
      </c>
      <c r="R392" s="28" t="str">
        <f t="shared" si="144"/>
        <v/>
      </c>
      <c r="S392" s="29" t="str">
        <f t="shared" si="145"/>
        <v/>
      </c>
      <c r="T392" s="28" t="str">
        <f t="shared" si="146"/>
        <v/>
      </c>
      <c r="U392" s="29" t="str">
        <f t="shared" si="147"/>
        <v/>
      </c>
      <c r="V392" s="28" t="str">
        <f t="shared" si="148"/>
        <v/>
      </c>
      <c r="W392" s="29" t="str">
        <f t="shared" si="149"/>
        <v/>
      </c>
    </row>
    <row r="393" spans="1:23" x14ac:dyDescent="0.25">
      <c r="A393" s="14" t="str">
        <f t="shared" si="134"/>
        <v/>
      </c>
      <c r="B393" s="56" t="str">
        <f t="shared" ca="1" si="135"/>
        <v/>
      </c>
      <c r="C393" s="30" t="str">
        <f t="shared" si="136"/>
        <v/>
      </c>
      <c r="D393" s="10" t="str">
        <f t="shared" si="137"/>
        <v/>
      </c>
      <c r="E393" s="25" t="str">
        <f t="shared" si="150"/>
        <v/>
      </c>
      <c r="F393" s="31" t="str">
        <f t="shared" si="151"/>
        <v/>
      </c>
      <c r="G393" s="31" t="str">
        <f t="shared" si="152"/>
        <v/>
      </c>
      <c r="H393" s="26" t="str">
        <f t="shared" si="153"/>
        <v/>
      </c>
      <c r="I393" s="25" t="str">
        <f t="shared" si="154"/>
        <v/>
      </c>
      <c r="K393" s="27" t="str">
        <f t="shared" si="155"/>
        <v/>
      </c>
      <c r="L393" s="28" t="str">
        <f t="shared" si="138"/>
        <v/>
      </c>
      <c r="M393" s="29" t="str">
        <f t="shared" si="139"/>
        <v/>
      </c>
      <c r="N393" s="28" t="str">
        <f t="shared" si="140"/>
        <v/>
      </c>
      <c r="O393" s="29" t="str">
        <f t="shared" si="141"/>
        <v/>
      </c>
      <c r="P393" s="28" t="str">
        <f t="shared" si="142"/>
        <v/>
      </c>
      <c r="Q393" s="29" t="str">
        <f t="shared" si="143"/>
        <v/>
      </c>
      <c r="R393" s="28" t="str">
        <f t="shared" si="144"/>
        <v/>
      </c>
      <c r="S393" s="29" t="str">
        <f t="shared" si="145"/>
        <v/>
      </c>
      <c r="T393" s="28" t="str">
        <f t="shared" si="146"/>
        <v/>
      </c>
      <c r="U393" s="29" t="str">
        <f t="shared" si="147"/>
        <v/>
      </c>
      <c r="V393" s="28" t="str">
        <f t="shared" si="148"/>
        <v/>
      </c>
      <c r="W393" s="29" t="str">
        <f t="shared" si="149"/>
        <v/>
      </c>
    </row>
    <row r="394" spans="1:23" x14ac:dyDescent="0.25">
      <c r="A394" s="14" t="str">
        <f t="shared" si="134"/>
        <v/>
      </c>
      <c r="B394" s="56" t="str">
        <f t="shared" ca="1" si="135"/>
        <v/>
      </c>
      <c r="C394" s="30" t="str">
        <f t="shared" si="136"/>
        <v/>
      </c>
      <c r="D394" s="10" t="str">
        <f t="shared" si="137"/>
        <v/>
      </c>
      <c r="E394" s="25" t="str">
        <f t="shared" si="150"/>
        <v/>
      </c>
      <c r="F394" s="31" t="str">
        <f t="shared" si="151"/>
        <v/>
      </c>
      <c r="G394" s="31" t="str">
        <f t="shared" si="152"/>
        <v/>
      </c>
      <c r="H394" s="26" t="str">
        <f t="shared" si="153"/>
        <v/>
      </c>
      <c r="I394" s="25" t="str">
        <f t="shared" si="154"/>
        <v/>
      </c>
      <c r="K394" s="27" t="str">
        <f t="shared" si="155"/>
        <v/>
      </c>
      <c r="L394" s="28" t="str">
        <f t="shared" si="138"/>
        <v/>
      </c>
      <c r="M394" s="29" t="str">
        <f t="shared" si="139"/>
        <v/>
      </c>
      <c r="N394" s="28" t="str">
        <f t="shared" si="140"/>
        <v/>
      </c>
      <c r="O394" s="29" t="str">
        <f t="shared" si="141"/>
        <v/>
      </c>
      <c r="P394" s="28" t="str">
        <f t="shared" si="142"/>
        <v/>
      </c>
      <c r="Q394" s="29" t="str">
        <f t="shared" si="143"/>
        <v/>
      </c>
      <c r="R394" s="28" t="str">
        <f t="shared" si="144"/>
        <v/>
      </c>
      <c r="S394" s="29" t="str">
        <f t="shared" si="145"/>
        <v/>
      </c>
      <c r="T394" s="28" t="str">
        <f t="shared" si="146"/>
        <v/>
      </c>
      <c r="U394" s="29" t="str">
        <f t="shared" si="147"/>
        <v/>
      </c>
      <c r="V394" s="28" t="str">
        <f t="shared" si="148"/>
        <v/>
      </c>
      <c r="W394" s="29" t="str">
        <f t="shared" si="149"/>
        <v/>
      </c>
    </row>
    <row r="395" spans="1:23" x14ac:dyDescent="0.25">
      <c r="A395" s="14" t="str">
        <f t="shared" si="134"/>
        <v/>
      </c>
      <c r="B395" s="56" t="str">
        <f t="shared" ca="1" si="135"/>
        <v/>
      </c>
      <c r="C395" s="30" t="str">
        <f t="shared" si="136"/>
        <v/>
      </c>
      <c r="D395" s="10" t="str">
        <f t="shared" si="137"/>
        <v/>
      </c>
      <c r="E395" s="25" t="str">
        <f t="shared" si="150"/>
        <v/>
      </c>
      <c r="F395" s="31" t="str">
        <f t="shared" si="151"/>
        <v/>
      </c>
      <c r="G395" s="31" t="str">
        <f t="shared" si="152"/>
        <v/>
      </c>
      <c r="H395" s="26" t="str">
        <f t="shared" si="153"/>
        <v/>
      </c>
      <c r="I395" s="25" t="str">
        <f t="shared" si="154"/>
        <v/>
      </c>
      <c r="K395" s="27" t="str">
        <f t="shared" si="155"/>
        <v/>
      </c>
      <c r="L395" s="28" t="str">
        <f t="shared" si="138"/>
        <v/>
      </c>
      <c r="M395" s="29" t="str">
        <f t="shared" si="139"/>
        <v/>
      </c>
      <c r="N395" s="28" t="str">
        <f t="shared" si="140"/>
        <v/>
      </c>
      <c r="O395" s="29" t="str">
        <f t="shared" si="141"/>
        <v/>
      </c>
      <c r="P395" s="28" t="str">
        <f t="shared" si="142"/>
        <v/>
      </c>
      <c r="Q395" s="29" t="str">
        <f t="shared" si="143"/>
        <v/>
      </c>
      <c r="R395" s="28" t="str">
        <f t="shared" si="144"/>
        <v/>
      </c>
      <c r="S395" s="29" t="str">
        <f t="shared" si="145"/>
        <v/>
      </c>
      <c r="T395" s="28" t="str">
        <f t="shared" si="146"/>
        <v/>
      </c>
      <c r="U395" s="29" t="str">
        <f t="shared" si="147"/>
        <v/>
      </c>
      <c r="V395" s="28" t="str">
        <f t="shared" si="148"/>
        <v/>
      </c>
      <c r="W395" s="29" t="str">
        <f t="shared" si="149"/>
        <v/>
      </c>
    </row>
    <row r="396" spans="1:23" x14ac:dyDescent="0.25">
      <c r="A396" s="14" t="str">
        <f t="shared" si="134"/>
        <v/>
      </c>
      <c r="B396" s="56" t="str">
        <f t="shared" ca="1" si="135"/>
        <v/>
      </c>
      <c r="C396" s="30" t="str">
        <f t="shared" si="136"/>
        <v/>
      </c>
      <c r="D396" s="10" t="str">
        <f t="shared" si="137"/>
        <v/>
      </c>
      <c r="E396" s="25" t="str">
        <f t="shared" si="150"/>
        <v/>
      </c>
      <c r="F396" s="31" t="str">
        <f t="shared" si="151"/>
        <v/>
      </c>
      <c r="G396" s="31" t="str">
        <f t="shared" si="152"/>
        <v/>
      </c>
      <c r="H396" s="26" t="str">
        <f t="shared" si="153"/>
        <v/>
      </c>
      <c r="I396" s="25" t="str">
        <f t="shared" si="154"/>
        <v/>
      </c>
      <c r="K396" s="27" t="str">
        <f t="shared" si="155"/>
        <v/>
      </c>
      <c r="L396" s="28" t="str">
        <f t="shared" si="138"/>
        <v/>
      </c>
      <c r="M396" s="29" t="str">
        <f t="shared" si="139"/>
        <v/>
      </c>
      <c r="N396" s="28" t="str">
        <f t="shared" si="140"/>
        <v/>
      </c>
      <c r="O396" s="29" t="str">
        <f t="shared" si="141"/>
        <v/>
      </c>
      <c r="P396" s="28" t="str">
        <f t="shared" si="142"/>
        <v/>
      </c>
      <c r="Q396" s="29" t="str">
        <f t="shared" si="143"/>
        <v/>
      </c>
      <c r="R396" s="28" t="str">
        <f t="shared" si="144"/>
        <v/>
      </c>
      <c r="S396" s="29" t="str">
        <f t="shared" si="145"/>
        <v/>
      </c>
      <c r="T396" s="28" t="str">
        <f t="shared" si="146"/>
        <v/>
      </c>
      <c r="U396" s="29" t="str">
        <f t="shared" si="147"/>
        <v/>
      </c>
      <c r="V396" s="28" t="str">
        <f t="shared" si="148"/>
        <v/>
      </c>
      <c r="W396" s="29" t="str">
        <f t="shared" si="149"/>
        <v/>
      </c>
    </row>
    <row r="397" spans="1:23" x14ac:dyDescent="0.25">
      <c r="A397" s="14" t="str">
        <f t="shared" si="134"/>
        <v/>
      </c>
      <c r="B397" s="56" t="str">
        <f t="shared" ca="1" si="135"/>
        <v/>
      </c>
      <c r="C397" s="30" t="str">
        <f t="shared" si="136"/>
        <v/>
      </c>
      <c r="D397" s="10" t="str">
        <f t="shared" si="137"/>
        <v/>
      </c>
      <c r="E397" s="25" t="str">
        <f t="shared" si="150"/>
        <v/>
      </c>
      <c r="F397" s="31" t="str">
        <f t="shared" si="151"/>
        <v/>
      </c>
      <c r="G397" s="31" t="str">
        <f t="shared" si="152"/>
        <v/>
      </c>
      <c r="H397" s="26" t="str">
        <f t="shared" si="153"/>
        <v/>
      </c>
      <c r="I397" s="25" t="str">
        <f t="shared" si="154"/>
        <v/>
      </c>
      <c r="K397" s="27" t="str">
        <f t="shared" si="155"/>
        <v/>
      </c>
      <c r="L397" s="28" t="str">
        <f t="shared" si="138"/>
        <v/>
      </c>
      <c r="M397" s="29" t="str">
        <f t="shared" si="139"/>
        <v/>
      </c>
      <c r="N397" s="28" t="str">
        <f t="shared" si="140"/>
        <v/>
      </c>
      <c r="O397" s="29" t="str">
        <f t="shared" si="141"/>
        <v/>
      </c>
      <c r="P397" s="28" t="str">
        <f t="shared" si="142"/>
        <v/>
      </c>
      <c r="Q397" s="29" t="str">
        <f t="shared" si="143"/>
        <v/>
      </c>
      <c r="R397" s="28" t="str">
        <f t="shared" si="144"/>
        <v/>
      </c>
      <c r="S397" s="29" t="str">
        <f t="shared" si="145"/>
        <v/>
      </c>
      <c r="T397" s="28" t="str">
        <f t="shared" si="146"/>
        <v/>
      </c>
      <c r="U397" s="29" t="str">
        <f t="shared" si="147"/>
        <v/>
      </c>
      <c r="V397" s="28" t="str">
        <f t="shared" si="148"/>
        <v/>
      </c>
      <c r="W397" s="29" t="str">
        <f t="shared" si="149"/>
        <v/>
      </c>
    </row>
    <row r="398" spans="1:23" x14ac:dyDescent="0.25">
      <c r="A398" s="14" t="str">
        <f t="shared" si="134"/>
        <v/>
      </c>
      <c r="B398" s="56" t="str">
        <f t="shared" ca="1" si="135"/>
        <v/>
      </c>
      <c r="C398" s="30" t="str">
        <f t="shared" si="136"/>
        <v/>
      </c>
      <c r="D398" s="10" t="str">
        <f t="shared" si="137"/>
        <v/>
      </c>
      <c r="E398" s="25" t="str">
        <f t="shared" si="150"/>
        <v/>
      </c>
      <c r="F398" s="31" t="str">
        <f t="shared" si="151"/>
        <v/>
      </c>
      <c r="G398" s="31" t="str">
        <f t="shared" si="152"/>
        <v/>
      </c>
      <c r="H398" s="26" t="str">
        <f t="shared" si="153"/>
        <v/>
      </c>
      <c r="I398" s="25" t="str">
        <f t="shared" si="154"/>
        <v/>
      </c>
      <c r="K398" s="27" t="str">
        <f t="shared" si="155"/>
        <v/>
      </c>
      <c r="L398" s="28" t="str">
        <f t="shared" si="138"/>
        <v/>
      </c>
      <c r="M398" s="29" t="str">
        <f t="shared" si="139"/>
        <v/>
      </c>
      <c r="N398" s="28" t="str">
        <f t="shared" si="140"/>
        <v/>
      </c>
      <c r="O398" s="29" t="str">
        <f t="shared" si="141"/>
        <v/>
      </c>
      <c r="P398" s="28" t="str">
        <f t="shared" si="142"/>
        <v/>
      </c>
      <c r="Q398" s="29" t="str">
        <f t="shared" si="143"/>
        <v/>
      </c>
      <c r="R398" s="28" t="str">
        <f t="shared" si="144"/>
        <v/>
      </c>
      <c r="S398" s="29" t="str">
        <f t="shared" si="145"/>
        <v/>
      </c>
      <c r="T398" s="28" t="str">
        <f t="shared" si="146"/>
        <v/>
      </c>
      <c r="U398" s="29" t="str">
        <f t="shared" si="147"/>
        <v/>
      </c>
      <c r="V398" s="28" t="str">
        <f t="shared" si="148"/>
        <v/>
      </c>
      <c r="W398" s="29" t="str">
        <f t="shared" si="149"/>
        <v/>
      </c>
    </row>
    <row r="399" spans="1:23" x14ac:dyDescent="0.25">
      <c r="A399" s="14" t="str">
        <f t="shared" si="134"/>
        <v/>
      </c>
      <c r="B399" s="56" t="str">
        <f t="shared" ca="1" si="135"/>
        <v/>
      </c>
      <c r="C399" s="30" t="str">
        <f t="shared" si="136"/>
        <v/>
      </c>
      <c r="D399" s="10" t="str">
        <f t="shared" si="137"/>
        <v/>
      </c>
      <c r="E399" s="25" t="str">
        <f t="shared" si="150"/>
        <v/>
      </c>
      <c r="F399" s="31" t="str">
        <f t="shared" si="151"/>
        <v/>
      </c>
      <c r="G399" s="31" t="str">
        <f t="shared" si="152"/>
        <v/>
      </c>
      <c r="H399" s="26" t="str">
        <f t="shared" si="153"/>
        <v/>
      </c>
      <c r="I399" s="25" t="str">
        <f t="shared" si="154"/>
        <v/>
      </c>
      <c r="K399" s="27" t="str">
        <f t="shared" si="155"/>
        <v/>
      </c>
      <c r="L399" s="28" t="str">
        <f t="shared" si="138"/>
        <v/>
      </c>
      <c r="M399" s="29" t="str">
        <f t="shared" si="139"/>
        <v/>
      </c>
      <c r="N399" s="28" t="str">
        <f t="shared" si="140"/>
        <v/>
      </c>
      <c r="O399" s="29" t="str">
        <f t="shared" si="141"/>
        <v/>
      </c>
      <c r="P399" s="28" t="str">
        <f t="shared" si="142"/>
        <v/>
      </c>
      <c r="Q399" s="29" t="str">
        <f t="shared" si="143"/>
        <v/>
      </c>
      <c r="R399" s="28" t="str">
        <f t="shared" si="144"/>
        <v/>
      </c>
      <c r="S399" s="29" t="str">
        <f t="shared" si="145"/>
        <v/>
      </c>
      <c r="T399" s="28" t="str">
        <f t="shared" si="146"/>
        <v/>
      </c>
      <c r="U399" s="29" t="str">
        <f t="shared" si="147"/>
        <v/>
      </c>
      <c r="V399" s="28" t="str">
        <f t="shared" si="148"/>
        <v/>
      </c>
      <c r="W399" s="29" t="str">
        <f t="shared" si="149"/>
        <v/>
      </c>
    </row>
    <row r="400" spans="1:23" x14ac:dyDescent="0.25">
      <c r="A400" s="14" t="str">
        <f t="shared" si="134"/>
        <v/>
      </c>
      <c r="B400" s="56" t="str">
        <f t="shared" ca="1" si="135"/>
        <v/>
      </c>
      <c r="C400" s="30" t="str">
        <f t="shared" si="136"/>
        <v/>
      </c>
      <c r="D400" s="10" t="str">
        <f t="shared" si="137"/>
        <v/>
      </c>
      <c r="E400" s="25" t="str">
        <f t="shared" si="150"/>
        <v/>
      </c>
      <c r="F400" s="31" t="str">
        <f t="shared" si="151"/>
        <v/>
      </c>
      <c r="G400" s="31" t="str">
        <f t="shared" si="152"/>
        <v/>
      </c>
      <c r="H400" s="26" t="str">
        <f t="shared" si="153"/>
        <v/>
      </c>
      <c r="I400" s="25" t="str">
        <f t="shared" si="154"/>
        <v/>
      </c>
      <c r="K400" s="27" t="str">
        <f t="shared" si="155"/>
        <v/>
      </c>
      <c r="L400" s="28" t="str">
        <f t="shared" si="138"/>
        <v/>
      </c>
      <c r="M400" s="29" t="str">
        <f t="shared" si="139"/>
        <v/>
      </c>
      <c r="N400" s="28" t="str">
        <f t="shared" si="140"/>
        <v/>
      </c>
      <c r="O400" s="29" t="str">
        <f t="shared" si="141"/>
        <v/>
      </c>
      <c r="P400" s="28" t="str">
        <f t="shared" si="142"/>
        <v/>
      </c>
      <c r="Q400" s="29" t="str">
        <f t="shared" si="143"/>
        <v/>
      </c>
      <c r="R400" s="28" t="str">
        <f t="shared" si="144"/>
        <v/>
      </c>
      <c r="S400" s="29" t="str">
        <f t="shared" si="145"/>
        <v/>
      </c>
      <c r="T400" s="28" t="str">
        <f t="shared" si="146"/>
        <v/>
      </c>
      <c r="U400" s="29" t="str">
        <f t="shared" si="147"/>
        <v/>
      </c>
      <c r="V400" s="28" t="str">
        <f t="shared" si="148"/>
        <v/>
      </c>
      <c r="W400" s="29" t="str">
        <f t="shared" si="149"/>
        <v/>
      </c>
    </row>
    <row r="401" spans="1:23" x14ac:dyDescent="0.25">
      <c r="A401" s="14" t="str">
        <f t="shared" si="134"/>
        <v/>
      </c>
      <c r="B401" s="56" t="str">
        <f t="shared" ca="1" si="135"/>
        <v/>
      </c>
      <c r="C401" s="30" t="str">
        <f t="shared" si="136"/>
        <v/>
      </c>
      <c r="D401" s="10" t="str">
        <f t="shared" si="137"/>
        <v/>
      </c>
      <c r="E401" s="25" t="str">
        <f t="shared" si="150"/>
        <v/>
      </c>
      <c r="F401" s="31" t="str">
        <f t="shared" si="151"/>
        <v/>
      </c>
      <c r="G401" s="31" t="str">
        <f t="shared" si="152"/>
        <v/>
      </c>
      <c r="H401" s="26" t="str">
        <f t="shared" si="153"/>
        <v/>
      </c>
      <c r="I401" s="25" t="str">
        <f t="shared" si="154"/>
        <v/>
      </c>
      <c r="K401" s="27" t="str">
        <f t="shared" si="155"/>
        <v/>
      </c>
      <c r="L401" s="28" t="str">
        <f t="shared" si="138"/>
        <v/>
      </c>
      <c r="M401" s="29" t="str">
        <f t="shared" si="139"/>
        <v/>
      </c>
      <c r="N401" s="28" t="str">
        <f t="shared" si="140"/>
        <v/>
      </c>
      <c r="O401" s="29" t="str">
        <f t="shared" si="141"/>
        <v/>
      </c>
      <c r="P401" s="28" t="str">
        <f t="shared" si="142"/>
        <v/>
      </c>
      <c r="Q401" s="29" t="str">
        <f t="shared" si="143"/>
        <v/>
      </c>
      <c r="R401" s="28" t="str">
        <f t="shared" si="144"/>
        <v/>
      </c>
      <c r="S401" s="29" t="str">
        <f t="shared" si="145"/>
        <v/>
      </c>
      <c r="T401" s="28" t="str">
        <f t="shared" si="146"/>
        <v/>
      </c>
      <c r="U401" s="29" t="str">
        <f t="shared" si="147"/>
        <v/>
      </c>
      <c r="V401" s="28" t="str">
        <f t="shared" si="148"/>
        <v/>
      </c>
      <c r="W401" s="29" t="str">
        <f t="shared" si="149"/>
        <v/>
      </c>
    </row>
    <row r="402" spans="1:23" x14ac:dyDescent="0.25">
      <c r="A402" s="14" t="str">
        <f t="shared" si="134"/>
        <v/>
      </c>
      <c r="B402" s="56" t="str">
        <f t="shared" ca="1" si="135"/>
        <v/>
      </c>
      <c r="C402" s="30" t="str">
        <f t="shared" si="136"/>
        <v/>
      </c>
      <c r="D402" s="10" t="str">
        <f t="shared" si="137"/>
        <v/>
      </c>
      <c r="E402" s="25" t="str">
        <f t="shared" si="150"/>
        <v/>
      </c>
      <c r="F402" s="31" t="str">
        <f t="shared" si="151"/>
        <v/>
      </c>
      <c r="G402" s="31" t="str">
        <f t="shared" si="152"/>
        <v/>
      </c>
      <c r="H402" s="26" t="str">
        <f t="shared" si="153"/>
        <v/>
      </c>
      <c r="I402" s="25" t="str">
        <f t="shared" si="154"/>
        <v/>
      </c>
      <c r="K402" s="27" t="str">
        <f t="shared" si="155"/>
        <v/>
      </c>
      <c r="L402" s="28" t="str">
        <f t="shared" si="138"/>
        <v/>
      </c>
      <c r="M402" s="29" t="str">
        <f t="shared" si="139"/>
        <v/>
      </c>
      <c r="N402" s="28" t="str">
        <f t="shared" si="140"/>
        <v/>
      </c>
      <c r="O402" s="29" t="str">
        <f t="shared" si="141"/>
        <v/>
      </c>
      <c r="P402" s="28" t="str">
        <f t="shared" si="142"/>
        <v/>
      </c>
      <c r="Q402" s="29" t="str">
        <f t="shared" si="143"/>
        <v/>
      </c>
      <c r="R402" s="28" t="str">
        <f t="shared" si="144"/>
        <v/>
      </c>
      <c r="S402" s="29" t="str">
        <f t="shared" si="145"/>
        <v/>
      </c>
      <c r="T402" s="28" t="str">
        <f t="shared" si="146"/>
        <v/>
      </c>
      <c r="U402" s="29" t="str">
        <f t="shared" si="147"/>
        <v/>
      </c>
      <c r="V402" s="28" t="str">
        <f t="shared" si="148"/>
        <v/>
      </c>
      <c r="W402" s="29" t="str">
        <f t="shared" si="149"/>
        <v/>
      </c>
    </row>
    <row r="403" spans="1:23" x14ac:dyDescent="0.25">
      <c r="A403" s="14" t="str">
        <f t="shared" si="134"/>
        <v/>
      </c>
      <c r="B403" s="56" t="str">
        <f t="shared" ca="1" si="135"/>
        <v/>
      </c>
      <c r="C403" s="30" t="str">
        <f t="shared" si="136"/>
        <v/>
      </c>
      <c r="D403" s="10" t="str">
        <f t="shared" si="137"/>
        <v/>
      </c>
      <c r="E403" s="25" t="str">
        <f t="shared" si="150"/>
        <v/>
      </c>
      <c r="F403" s="31" t="str">
        <f t="shared" si="151"/>
        <v/>
      </c>
      <c r="G403" s="31" t="str">
        <f t="shared" si="152"/>
        <v/>
      </c>
      <c r="H403" s="26" t="str">
        <f t="shared" si="153"/>
        <v/>
      </c>
      <c r="I403" s="25" t="str">
        <f t="shared" si="154"/>
        <v/>
      </c>
      <c r="K403" s="27" t="str">
        <f t="shared" si="155"/>
        <v/>
      </c>
      <c r="L403" s="28" t="str">
        <f t="shared" si="138"/>
        <v/>
      </c>
      <c r="M403" s="29" t="str">
        <f t="shared" si="139"/>
        <v/>
      </c>
      <c r="N403" s="28" t="str">
        <f t="shared" si="140"/>
        <v/>
      </c>
      <c r="O403" s="29" t="str">
        <f t="shared" si="141"/>
        <v/>
      </c>
      <c r="P403" s="28" t="str">
        <f t="shared" si="142"/>
        <v/>
      </c>
      <c r="Q403" s="29" t="str">
        <f t="shared" si="143"/>
        <v/>
      </c>
      <c r="R403" s="28" t="str">
        <f t="shared" si="144"/>
        <v/>
      </c>
      <c r="S403" s="29" t="str">
        <f t="shared" si="145"/>
        <v/>
      </c>
      <c r="T403" s="28" t="str">
        <f t="shared" si="146"/>
        <v/>
      </c>
      <c r="U403" s="29" t="str">
        <f t="shared" si="147"/>
        <v/>
      </c>
      <c r="V403" s="28" t="str">
        <f t="shared" si="148"/>
        <v/>
      </c>
      <c r="W403" s="29" t="str">
        <f t="shared" si="149"/>
        <v/>
      </c>
    </row>
    <row r="404" spans="1:23" x14ac:dyDescent="0.25">
      <c r="A404" s="14" t="str">
        <f t="shared" si="134"/>
        <v/>
      </c>
      <c r="B404" s="56" t="str">
        <f t="shared" ca="1" si="135"/>
        <v/>
      </c>
      <c r="C404" s="30" t="str">
        <f t="shared" si="136"/>
        <v/>
      </c>
      <c r="D404" s="10" t="str">
        <f t="shared" si="137"/>
        <v/>
      </c>
      <c r="E404" s="25" t="str">
        <f t="shared" si="150"/>
        <v/>
      </c>
      <c r="F404" s="31" t="str">
        <f t="shared" si="151"/>
        <v/>
      </c>
      <c r="G404" s="31" t="str">
        <f t="shared" si="152"/>
        <v/>
      </c>
      <c r="H404" s="26" t="str">
        <f t="shared" si="153"/>
        <v/>
      </c>
      <c r="I404" s="25" t="str">
        <f t="shared" si="154"/>
        <v/>
      </c>
      <c r="K404" s="27" t="str">
        <f t="shared" si="155"/>
        <v/>
      </c>
      <c r="L404" s="28" t="str">
        <f t="shared" si="138"/>
        <v/>
      </c>
      <c r="M404" s="29" t="str">
        <f t="shared" si="139"/>
        <v/>
      </c>
      <c r="N404" s="28" t="str">
        <f t="shared" si="140"/>
        <v/>
      </c>
      <c r="O404" s="29" t="str">
        <f t="shared" si="141"/>
        <v/>
      </c>
      <c r="P404" s="28" t="str">
        <f t="shared" si="142"/>
        <v/>
      </c>
      <c r="Q404" s="29" t="str">
        <f t="shared" si="143"/>
        <v/>
      </c>
      <c r="R404" s="28" t="str">
        <f t="shared" si="144"/>
        <v/>
      </c>
      <c r="S404" s="29" t="str">
        <f t="shared" si="145"/>
        <v/>
      </c>
      <c r="T404" s="28" t="str">
        <f t="shared" si="146"/>
        <v/>
      </c>
      <c r="U404" s="29" t="str">
        <f t="shared" si="147"/>
        <v/>
      </c>
      <c r="V404" s="28" t="str">
        <f t="shared" si="148"/>
        <v/>
      </c>
      <c r="W404" s="29" t="str">
        <f t="shared" si="149"/>
        <v/>
      </c>
    </row>
    <row r="405" spans="1:23" x14ac:dyDescent="0.25">
      <c r="A405" s="14" t="str">
        <f t="shared" si="134"/>
        <v/>
      </c>
      <c r="B405" s="56" t="str">
        <f t="shared" ca="1" si="135"/>
        <v/>
      </c>
      <c r="C405" s="30" t="str">
        <f t="shared" si="136"/>
        <v/>
      </c>
      <c r="D405" s="10" t="str">
        <f t="shared" si="137"/>
        <v/>
      </c>
      <c r="E405" s="25" t="str">
        <f t="shared" si="150"/>
        <v/>
      </c>
      <c r="F405" s="31" t="str">
        <f t="shared" si="151"/>
        <v/>
      </c>
      <c r="G405" s="31" t="str">
        <f t="shared" si="152"/>
        <v/>
      </c>
      <c r="H405" s="26" t="str">
        <f t="shared" si="153"/>
        <v/>
      </c>
      <c r="I405" s="25" t="str">
        <f t="shared" si="154"/>
        <v/>
      </c>
      <c r="K405" s="27" t="str">
        <f t="shared" si="155"/>
        <v/>
      </c>
      <c r="L405" s="28" t="str">
        <f t="shared" si="138"/>
        <v/>
      </c>
      <c r="M405" s="29" t="str">
        <f t="shared" si="139"/>
        <v/>
      </c>
      <c r="N405" s="28" t="str">
        <f t="shared" si="140"/>
        <v/>
      </c>
      <c r="O405" s="29" t="str">
        <f t="shared" si="141"/>
        <v/>
      </c>
      <c r="P405" s="28" t="str">
        <f t="shared" si="142"/>
        <v/>
      </c>
      <c r="Q405" s="29" t="str">
        <f t="shared" si="143"/>
        <v/>
      </c>
      <c r="R405" s="28" t="str">
        <f t="shared" si="144"/>
        <v/>
      </c>
      <c r="S405" s="29" t="str">
        <f t="shared" si="145"/>
        <v/>
      </c>
      <c r="T405" s="28" t="str">
        <f t="shared" si="146"/>
        <v/>
      </c>
      <c r="U405" s="29" t="str">
        <f t="shared" si="147"/>
        <v/>
      </c>
      <c r="V405" s="28" t="str">
        <f t="shared" si="148"/>
        <v/>
      </c>
      <c r="W405" s="29" t="str">
        <f t="shared" si="149"/>
        <v/>
      </c>
    </row>
    <row r="406" spans="1:23" x14ac:dyDescent="0.25">
      <c r="A406" s="14" t="str">
        <f t="shared" si="134"/>
        <v/>
      </c>
      <c r="B406" s="56" t="str">
        <f t="shared" ca="1" si="135"/>
        <v/>
      </c>
      <c r="C406" s="30" t="str">
        <f t="shared" si="136"/>
        <v/>
      </c>
      <c r="D406" s="10" t="str">
        <f t="shared" si="137"/>
        <v/>
      </c>
      <c r="E406" s="25" t="str">
        <f t="shared" si="150"/>
        <v/>
      </c>
      <c r="F406" s="31" t="str">
        <f t="shared" si="151"/>
        <v/>
      </c>
      <c r="G406" s="31" t="str">
        <f t="shared" si="152"/>
        <v/>
      </c>
      <c r="H406" s="26" t="str">
        <f t="shared" si="153"/>
        <v/>
      </c>
      <c r="I406" s="25" t="str">
        <f t="shared" si="154"/>
        <v/>
      </c>
      <c r="K406" s="27" t="str">
        <f t="shared" si="155"/>
        <v/>
      </c>
      <c r="L406" s="28" t="str">
        <f t="shared" si="138"/>
        <v/>
      </c>
      <c r="M406" s="29" t="str">
        <f t="shared" si="139"/>
        <v/>
      </c>
      <c r="N406" s="28" t="str">
        <f t="shared" si="140"/>
        <v/>
      </c>
      <c r="O406" s="29" t="str">
        <f t="shared" si="141"/>
        <v/>
      </c>
      <c r="P406" s="28" t="str">
        <f t="shared" si="142"/>
        <v/>
      </c>
      <c r="Q406" s="29" t="str">
        <f t="shared" si="143"/>
        <v/>
      </c>
      <c r="R406" s="28" t="str">
        <f t="shared" si="144"/>
        <v/>
      </c>
      <c r="S406" s="29" t="str">
        <f t="shared" si="145"/>
        <v/>
      </c>
      <c r="T406" s="28" t="str">
        <f t="shared" si="146"/>
        <v/>
      </c>
      <c r="U406" s="29" t="str">
        <f t="shared" si="147"/>
        <v/>
      </c>
      <c r="V406" s="28" t="str">
        <f t="shared" si="148"/>
        <v/>
      </c>
      <c r="W406" s="29" t="str">
        <f t="shared" si="149"/>
        <v/>
      </c>
    </row>
    <row r="407" spans="1:23" x14ac:dyDescent="0.25">
      <c r="A407" s="14" t="str">
        <f t="shared" si="134"/>
        <v/>
      </c>
      <c r="B407" s="56" t="str">
        <f t="shared" ca="1" si="135"/>
        <v/>
      </c>
      <c r="C407" s="30" t="str">
        <f t="shared" si="136"/>
        <v/>
      </c>
      <c r="D407" s="10" t="str">
        <f t="shared" si="137"/>
        <v/>
      </c>
      <c r="E407" s="25" t="str">
        <f t="shared" si="150"/>
        <v/>
      </c>
      <c r="F407" s="31" t="str">
        <f t="shared" si="151"/>
        <v/>
      </c>
      <c r="G407" s="31" t="str">
        <f t="shared" si="152"/>
        <v/>
      </c>
      <c r="H407" s="26" t="str">
        <f t="shared" si="153"/>
        <v/>
      </c>
      <c r="I407" s="25" t="str">
        <f t="shared" si="154"/>
        <v/>
      </c>
      <c r="K407" s="27" t="str">
        <f t="shared" si="155"/>
        <v/>
      </c>
      <c r="L407" s="28" t="str">
        <f t="shared" si="138"/>
        <v/>
      </c>
      <c r="M407" s="29" t="str">
        <f t="shared" si="139"/>
        <v/>
      </c>
      <c r="N407" s="28" t="str">
        <f t="shared" si="140"/>
        <v/>
      </c>
      <c r="O407" s="29" t="str">
        <f t="shared" si="141"/>
        <v/>
      </c>
      <c r="P407" s="28" t="str">
        <f t="shared" si="142"/>
        <v/>
      </c>
      <c r="Q407" s="29" t="str">
        <f t="shared" si="143"/>
        <v/>
      </c>
      <c r="R407" s="28" t="str">
        <f t="shared" si="144"/>
        <v/>
      </c>
      <c r="S407" s="29" t="str">
        <f t="shared" si="145"/>
        <v/>
      </c>
      <c r="T407" s="28" t="str">
        <f t="shared" si="146"/>
        <v/>
      </c>
      <c r="U407" s="29" t="str">
        <f t="shared" si="147"/>
        <v/>
      </c>
      <c r="V407" s="28" t="str">
        <f t="shared" si="148"/>
        <v/>
      </c>
      <c r="W407" s="29" t="str">
        <f t="shared" si="149"/>
        <v/>
      </c>
    </row>
    <row r="408" spans="1:23" x14ac:dyDescent="0.25">
      <c r="A408" s="14" t="str">
        <f t="shared" si="134"/>
        <v/>
      </c>
      <c r="B408" s="56" t="str">
        <f t="shared" ca="1" si="135"/>
        <v/>
      </c>
      <c r="C408" s="30" t="str">
        <f t="shared" si="136"/>
        <v/>
      </c>
      <c r="D408" s="10" t="str">
        <f t="shared" si="137"/>
        <v/>
      </c>
      <c r="E408" s="25" t="str">
        <f t="shared" si="150"/>
        <v/>
      </c>
      <c r="F408" s="31" t="str">
        <f t="shared" si="151"/>
        <v/>
      </c>
      <c r="G408" s="31" t="str">
        <f t="shared" si="152"/>
        <v/>
      </c>
      <c r="H408" s="26" t="str">
        <f t="shared" si="153"/>
        <v/>
      </c>
      <c r="I408" s="25" t="str">
        <f t="shared" si="154"/>
        <v/>
      </c>
      <c r="K408" s="27" t="str">
        <f t="shared" si="155"/>
        <v/>
      </c>
      <c r="L408" s="28" t="str">
        <f t="shared" si="138"/>
        <v/>
      </c>
      <c r="M408" s="29" t="str">
        <f t="shared" si="139"/>
        <v/>
      </c>
      <c r="N408" s="28" t="str">
        <f t="shared" si="140"/>
        <v/>
      </c>
      <c r="O408" s="29" t="str">
        <f t="shared" si="141"/>
        <v/>
      </c>
      <c r="P408" s="28" t="str">
        <f t="shared" si="142"/>
        <v/>
      </c>
      <c r="Q408" s="29" t="str">
        <f t="shared" si="143"/>
        <v/>
      </c>
      <c r="R408" s="28" t="str">
        <f t="shared" si="144"/>
        <v/>
      </c>
      <c r="S408" s="29" t="str">
        <f t="shared" si="145"/>
        <v/>
      </c>
      <c r="T408" s="28" t="str">
        <f t="shared" si="146"/>
        <v/>
      </c>
      <c r="U408" s="29" t="str">
        <f t="shared" si="147"/>
        <v/>
      </c>
      <c r="V408" s="28" t="str">
        <f t="shared" si="148"/>
        <v/>
      </c>
      <c r="W408" s="29" t="str">
        <f t="shared" si="149"/>
        <v/>
      </c>
    </row>
    <row r="409" spans="1:23" x14ac:dyDescent="0.25">
      <c r="A409" s="14" t="str">
        <f t="shared" si="134"/>
        <v/>
      </c>
      <c r="B409" s="56" t="str">
        <f t="shared" ca="1" si="135"/>
        <v/>
      </c>
      <c r="C409" s="30" t="str">
        <f t="shared" si="136"/>
        <v/>
      </c>
      <c r="D409" s="10" t="str">
        <f t="shared" si="137"/>
        <v/>
      </c>
      <c r="E409" s="25" t="str">
        <f t="shared" si="150"/>
        <v/>
      </c>
      <c r="F409" s="31" t="str">
        <f t="shared" si="151"/>
        <v/>
      </c>
      <c r="G409" s="31" t="str">
        <f t="shared" si="152"/>
        <v/>
      </c>
      <c r="H409" s="26" t="str">
        <f t="shared" si="153"/>
        <v/>
      </c>
      <c r="I409" s="25" t="str">
        <f t="shared" si="154"/>
        <v/>
      </c>
      <c r="K409" s="27" t="str">
        <f t="shared" si="155"/>
        <v/>
      </c>
      <c r="L409" s="28" t="str">
        <f t="shared" si="138"/>
        <v/>
      </c>
      <c r="M409" s="29" t="str">
        <f t="shared" si="139"/>
        <v/>
      </c>
      <c r="N409" s="28" t="str">
        <f t="shared" si="140"/>
        <v/>
      </c>
      <c r="O409" s="29" t="str">
        <f t="shared" si="141"/>
        <v/>
      </c>
      <c r="P409" s="28" t="str">
        <f t="shared" si="142"/>
        <v/>
      </c>
      <c r="Q409" s="29" t="str">
        <f t="shared" si="143"/>
        <v/>
      </c>
      <c r="R409" s="28" t="str">
        <f t="shared" si="144"/>
        <v/>
      </c>
      <c r="S409" s="29" t="str">
        <f t="shared" si="145"/>
        <v/>
      </c>
      <c r="T409" s="28" t="str">
        <f t="shared" si="146"/>
        <v/>
      </c>
      <c r="U409" s="29" t="str">
        <f t="shared" si="147"/>
        <v/>
      </c>
      <c r="V409" s="28" t="str">
        <f t="shared" si="148"/>
        <v/>
      </c>
      <c r="W409" s="29" t="str">
        <f t="shared" si="149"/>
        <v/>
      </c>
    </row>
    <row r="410" spans="1:23" x14ac:dyDescent="0.25">
      <c r="A410" s="14" t="str">
        <f t="shared" si="134"/>
        <v/>
      </c>
      <c r="B410" s="56" t="str">
        <f t="shared" ca="1" si="135"/>
        <v/>
      </c>
      <c r="C410" s="30" t="str">
        <f t="shared" si="136"/>
        <v/>
      </c>
      <c r="D410" s="10" t="str">
        <f t="shared" si="137"/>
        <v/>
      </c>
      <c r="E410" s="25" t="str">
        <f t="shared" si="150"/>
        <v/>
      </c>
      <c r="F410" s="31" t="str">
        <f t="shared" si="151"/>
        <v/>
      </c>
      <c r="G410" s="31" t="str">
        <f t="shared" si="152"/>
        <v/>
      </c>
      <c r="H410" s="26" t="str">
        <f t="shared" si="153"/>
        <v/>
      </c>
      <c r="I410" s="25" t="str">
        <f t="shared" si="154"/>
        <v/>
      </c>
      <c r="K410" s="27" t="str">
        <f t="shared" si="155"/>
        <v/>
      </c>
      <c r="L410" s="28" t="str">
        <f t="shared" si="138"/>
        <v/>
      </c>
      <c r="M410" s="29" t="str">
        <f t="shared" si="139"/>
        <v/>
      </c>
      <c r="N410" s="28" t="str">
        <f t="shared" si="140"/>
        <v/>
      </c>
      <c r="O410" s="29" t="str">
        <f t="shared" si="141"/>
        <v/>
      </c>
      <c r="P410" s="28" t="str">
        <f t="shared" si="142"/>
        <v/>
      </c>
      <c r="Q410" s="29" t="str">
        <f t="shared" si="143"/>
        <v/>
      </c>
      <c r="R410" s="28" t="str">
        <f t="shared" si="144"/>
        <v/>
      </c>
      <c r="S410" s="29" t="str">
        <f t="shared" si="145"/>
        <v/>
      </c>
      <c r="T410" s="28" t="str">
        <f t="shared" si="146"/>
        <v/>
      </c>
      <c r="U410" s="29" t="str">
        <f t="shared" si="147"/>
        <v/>
      </c>
      <c r="V410" s="28" t="str">
        <f t="shared" si="148"/>
        <v/>
      </c>
      <c r="W410" s="29" t="str">
        <f t="shared" si="149"/>
        <v/>
      </c>
    </row>
    <row r="411" spans="1:23" x14ac:dyDescent="0.25">
      <c r="A411" s="14" t="str">
        <f t="shared" si="134"/>
        <v/>
      </c>
      <c r="B411" s="56" t="str">
        <f t="shared" ca="1" si="135"/>
        <v/>
      </c>
      <c r="C411" s="30" t="str">
        <f t="shared" si="136"/>
        <v/>
      </c>
      <c r="D411" s="10" t="str">
        <f t="shared" si="137"/>
        <v/>
      </c>
      <c r="E411" s="25" t="str">
        <f t="shared" si="150"/>
        <v/>
      </c>
      <c r="F411" s="31" t="str">
        <f t="shared" si="151"/>
        <v/>
      </c>
      <c r="G411" s="31" t="str">
        <f t="shared" si="152"/>
        <v/>
      </c>
      <c r="H411" s="26" t="str">
        <f t="shared" si="153"/>
        <v/>
      </c>
      <c r="I411" s="25" t="str">
        <f t="shared" si="154"/>
        <v/>
      </c>
      <c r="K411" s="27" t="str">
        <f t="shared" si="155"/>
        <v/>
      </c>
      <c r="L411" s="28" t="str">
        <f t="shared" si="138"/>
        <v/>
      </c>
      <c r="M411" s="29" t="str">
        <f t="shared" si="139"/>
        <v/>
      </c>
      <c r="N411" s="28" t="str">
        <f t="shared" si="140"/>
        <v/>
      </c>
      <c r="O411" s="29" t="str">
        <f t="shared" si="141"/>
        <v/>
      </c>
      <c r="P411" s="28" t="str">
        <f t="shared" si="142"/>
        <v/>
      </c>
      <c r="Q411" s="29" t="str">
        <f t="shared" si="143"/>
        <v/>
      </c>
      <c r="R411" s="28" t="str">
        <f t="shared" si="144"/>
        <v/>
      </c>
      <c r="S411" s="29" t="str">
        <f t="shared" si="145"/>
        <v/>
      </c>
      <c r="T411" s="28" t="str">
        <f t="shared" si="146"/>
        <v/>
      </c>
      <c r="U411" s="29" t="str">
        <f t="shared" si="147"/>
        <v/>
      </c>
      <c r="V411" s="28" t="str">
        <f t="shared" si="148"/>
        <v/>
      </c>
      <c r="W411" s="29" t="str">
        <f t="shared" si="149"/>
        <v/>
      </c>
    </row>
    <row r="412" spans="1:23" x14ac:dyDescent="0.25">
      <c r="A412" s="14" t="str">
        <f t="shared" si="134"/>
        <v/>
      </c>
      <c r="B412" s="56" t="str">
        <f t="shared" ca="1" si="135"/>
        <v/>
      </c>
      <c r="C412" s="30" t="str">
        <f t="shared" si="136"/>
        <v/>
      </c>
      <c r="D412" s="10" t="str">
        <f t="shared" si="137"/>
        <v/>
      </c>
      <c r="E412" s="25" t="str">
        <f t="shared" si="150"/>
        <v/>
      </c>
      <c r="F412" s="31" t="str">
        <f t="shared" si="151"/>
        <v/>
      </c>
      <c r="G412" s="31" t="str">
        <f t="shared" si="152"/>
        <v/>
      </c>
      <c r="H412" s="26" t="str">
        <f t="shared" si="153"/>
        <v/>
      </c>
      <c r="I412" s="25" t="str">
        <f t="shared" si="154"/>
        <v/>
      </c>
      <c r="K412" s="27" t="str">
        <f t="shared" si="155"/>
        <v/>
      </c>
      <c r="L412" s="28" t="str">
        <f t="shared" si="138"/>
        <v/>
      </c>
      <c r="M412" s="29" t="str">
        <f t="shared" si="139"/>
        <v/>
      </c>
      <c r="N412" s="28" t="str">
        <f t="shared" si="140"/>
        <v/>
      </c>
      <c r="O412" s="29" t="str">
        <f t="shared" si="141"/>
        <v/>
      </c>
      <c r="P412" s="28" t="str">
        <f t="shared" si="142"/>
        <v/>
      </c>
      <c r="Q412" s="29" t="str">
        <f t="shared" si="143"/>
        <v/>
      </c>
      <c r="R412" s="28" t="str">
        <f t="shared" si="144"/>
        <v/>
      </c>
      <c r="S412" s="29" t="str">
        <f t="shared" si="145"/>
        <v/>
      </c>
      <c r="T412" s="28" t="str">
        <f t="shared" si="146"/>
        <v/>
      </c>
      <c r="U412" s="29" t="str">
        <f t="shared" si="147"/>
        <v/>
      </c>
      <c r="V412" s="28" t="str">
        <f t="shared" si="148"/>
        <v/>
      </c>
      <c r="W412" s="29" t="str">
        <f t="shared" si="149"/>
        <v/>
      </c>
    </row>
    <row r="413" spans="1:23" x14ac:dyDescent="0.25">
      <c r="A413" s="14" t="str">
        <f t="shared" si="134"/>
        <v/>
      </c>
      <c r="B413" s="56" t="str">
        <f t="shared" ca="1" si="135"/>
        <v/>
      </c>
      <c r="C413" s="30" t="str">
        <f t="shared" si="136"/>
        <v/>
      </c>
      <c r="D413" s="10" t="str">
        <f t="shared" si="137"/>
        <v/>
      </c>
      <c r="E413" s="25" t="str">
        <f t="shared" si="150"/>
        <v/>
      </c>
      <c r="F413" s="31" t="str">
        <f t="shared" si="151"/>
        <v/>
      </c>
      <c r="G413" s="31" t="str">
        <f t="shared" si="152"/>
        <v/>
      </c>
      <c r="H413" s="26" t="str">
        <f t="shared" si="153"/>
        <v/>
      </c>
      <c r="I413" s="25" t="str">
        <f t="shared" si="154"/>
        <v/>
      </c>
      <c r="K413" s="27" t="str">
        <f t="shared" si="155"/>
        <v/>
      </c>
      <c r="L413" s="28" t="str">
        <f t="shared" si="138"/>
        <v/>
      </c>
      <c r="M413" s="29" t="str">
        <f t="shared" si="139"/>
        <v/>
      </c>
      <c r="N413" s="28" t="str">
        <f t="shared" si="140"/>
        <v/>
      </c>
      <c r="O413" s="29" t="str">
        <f t="shared" si="141"/>
        <v/>
      </c>
      <c r="P413" s="28" t="str">
        <f t="shared" si="142"/>
        <v/>
      </c>
      <c r="Q413" s="29" t="str">
        <f t="shared" si="143"/>
        <v/>
      </c>
      <c r="R413" s="28" t="str">
        <f t="shared" si="144"/>
        <v/>
      </c>
      <c r="S413" s="29" t="str">
        <f t="shared" si="145"/>
        <v/>
      </c>
      <c r="T413" s="28" t="str">
        <f t="shared" si="146"/>
        <v/>
      </c>
      <c r="U413" s="29" t="str">
        <f t="shared" si="147"/>
        <v/>
      </c>
      <c r="V413" s="28" t="str">
        <f t="shared" si="148"/>
        <v/>
      </c>
      <c r="W413" s="29" t="str">
        <f t="shared" si="149"/>
        <v/>
      </c>
    </row>
    <row r="414" spans="1:23" x14ac:dyDescent="0.25">
      <c r="A414" s="14" t="str">
        <f t="shared" si="134"/>
        <v/>
      </c>
      <c r="B414" s="56" t="str">
        <f t="shared" ca="1" si="135"/>
        <v/>
      </c>
      <c r="C414" s="30" t="str">
        <f t="shared" si="136"/>
        <v/>
      </c>
      <c r="D414" s="10" t="str">
        <f t="shared" si="137"/>
        <v/>
      </c>
      <c r="E414" s="25" t="str">
        <f t="shared" si="150"/>
        <v/>
      </c>
      <c r="F414" s="31" t="str">
        <f t="shared" si="151"/>
        <v/>
      </c>
      <c r="G414" s="31" t="str">
        <f t="shared" si="152"/>
        <v/>
      </c>
      <c r="H414" s="26" t="str">
        <f t="shared" si="153"/>
        <v/>
      </c>
      <c r="I414" s="25" t="str">
        <f t="shared" si="154"/>
        <v/>
      </c>
      <c r="K414" s="27" t="str">
        <f t="shared" si="155"/>
        <v/>
      </c>
      <c r="L414" s="28" t="str">
        <f t="shared" si="138"/>
        <v/>
      </c>
      <c r="M414" s="29" t="str">
        <f t="shared" si="139"/>
        <v/>
      </c>
      <c r="N414" s="28" t="str">
        <f t="shared" si="140"/>
        <v/>
      </c>
      <c r="O414" s="29" t="str">
        <f t="shared" si="141"/>
        <v/>
      </c>
      <c r="P414" s="28" t="str">
        <f t="shared" si="142"/>
        <v/>
      </c>
      <c r="Q414" s="29" t="str">
        <f t="shared" si="143"/>
        <v/>
      </c>
      <c r="R414" s="28" t="str">
        <f t="shared" si="144"/>
        <v/>
      </c>
      <c r="S414" s="29" t="str">
        <f t="shared" si="145"/>
        <v/>
      </c>
      <c r="T414" s="28" t="str">
        <f t="shared" si="146"/>
        <v/>
      </c>
      <c r="U414" s="29" t="str">
        <f t="shared" si="147"/>
        <v/>
      </c>
      <c r="V414" s="28" t="str">
        <f t="shared" si="148"/>
        <v/>
      </c>
      <c r="W414" s="29" t="str">
        <f t="shared" si="149"/>
        <v/>
      </c>
    </row>
    <row r="415" spans="1:23" x14ac:dyDescent="0.25">
      <c r="A415" s="14" t="str">
        <f t="shared" si="134"/>
        <v/>
      </c>
      <c r="B415" s="56" t="str">
        <f t="shared" ca="1" si="135"/>
        <v/>
      </c>
      <c r="C415" s="30" t="str">
        <f t="shared" si="136"/>
        <v/>
      </c>
      <c r="D415" s="10" t="str">
        <f t="shared" si="137"/>
        <v/>
      </c>
      <c r="E415" s="25" t="str">
        <f t="shared" si="150"/>
        <v/>
      </c>
      <c r="F415" s="31" t="str">
        <f t="shared" si="151"/>
        <v/>
      </c>
      <c r="G415" s="31" t="str">
        <f t="shared" si="152"/>
        <v/>
      </c>
      <c r="H415" s="26" t="str">
        <f t="shared" si="153"/>
        <v/>
      </c>
      <c r="I415" s="25" t="str">
        <f t="shared" si="154"/>
        <v/>
      </c>
      <c r="K415" s="27" t="str">
        <f t="shared" si="155"/>
        <v/>
      </c>
      <c r="L415" s="28" t="str">
        <f t="shared" si="138"/>
        <v/>
      </c>
      <c r="M415" s="29" t="str">
        <f t="shared" si="139"/>
        <v/>
      </c>
      <c r="N415" s="28" t="str">
        <f t="shared" si="140"/>
        <v/>
      </c>
      <c r="O415" s="29" t="str">
        <f t="shared" si="141"/>
        <v/>
      </c>
      <c r="P415" s="28" t="str">
        <f t="shared" si="142"/>
        <v/>
      </c>
      <c r="Q415" s="29" t="str">
        <f t="shared" si="143"/>
        <v/>
      </c>
      <c r="R415" s="28" t="str">
        <f t="shared" si="144"/>
        <v/>
      </c>
      <c r="S415" s="29" t="str">
        <f t="shared" si="145"/>
        <v/>
      </c>
      <c r="T415" s="28" t="str">
        <f t="shared" si="146"/>
        <v/>
      </c>
      <c r="U415" s="29" t="str">
        <f t="shared" si="147"/>
        <v/>
      </c>
      <c r="V415" s="28" t="str">
        <f t="shared" si="148"/>
        <v/>
      </c>
      <c r="W415" s="29" t="str">
        <f t="shared" si="149"/>
        <v/>
      </c>
    </row>
    <row r="416" spans="1:23" x14ac:dyDescent="0.25">
      <c r="A416" s="14" t="str">
        <f t="shared" si="134"/>
        <v/>
      </c>
      <c r="B416" s="56" t="str">
        <f t="shared" ca="1" si="135"/>
        <v/>
      </c>
      <c r="C416" s="30" t="str">
        <f t="shared" si="136"/>
        <v/>
      </c>
      <c r="D416" s="10" t="str">
        <f t="shared" si="137"/>
        <v/>
      </c>
      <c r="E416" s="25" t="str">
        <f t="shared" si="150"/>
        <v/>
      </c>
      <c r="F416" s="31" t="str">
        <f t="shared" si="151"/>
        <v/>
      </c>
      <c r="G416" s="31" t="str">
        <f t="shared" si="152"/>
        <v/>
      </c>
      <c r="H416" s="26" t="str">
        <f t="shared" si="153"/>
        <v/>
      </c>
      <c r="I416" s="25" t="str">
        <f t="shared" si="154"/>
        <v/>
      </c>
      <c r="K416" s="27" t="str">
        <f t="shared" si="155"/>
        <v/>
      </c>
      <c r="L416" s="28" t="str">
        <f t="shared" si="138"/>
        <v/>
      </c>
      <c r="M416" s="29" t="str">
        <f t="shared" si="139"/>
        <v/>
      </c>
      <c r="N416" s="28" t="str">
        <f t="shared" si="140"/>
        <v/>
      </c>
      <c r="O416" s="29" t="str">
        <f t="shared" si="141"/>
        <v/>
      </c>
      <c r="P416" s="28" t="str">
        <f t="shared" si="142"/>
        <v/>
      </c>
      <c r="Q416" s="29" t="str">
        <f t="shared" si="143"/>
        <v/>
      </c>
      <c r="R416" s="28" t="str">
        <f t="shared" si="144"/>
        <v/>
      </c>
      <c r="S416" s="29" t="str">
        <f t="shared" si="145"/>
        <v/>
      </c>
      <c r="T416" s="28" t="str">
        <f t="shared" si="146"/>
        <v/>
      </c>
      <c r="U416" s="29" t="str">
        <f t="shared" si="147"/>
        <v/>
      </c>
      <c r="V416" s="28" t="str">
        <f t="shared" si="148"/>
        <v/>
      </c>
      <c r="W416" s="29" t="str">
        <f t="shared" si="149"/>
        <v/>
      </c>
    </row>
    <row r="417" spans="1:23" x14ac:dyDescent="0.25">
      <c r="A417" s="14" t="str">
        <f t="shared" si="134"/>
        <v/>
      </c>
      <c r="B417" s="56" t="str">
        <f t="shared" ca="1" si="135"/>
        <v/>
      </c>
      <c r="C417" s="30" t="str">
        <f t="shared" si="136"/>
        <v/>
      </c>
      <c r="D417" s="10" t="str">
        <f t="shared" si="137"/>
        <v/>
      </c>
      <c r="E417" s="25" t="str">
        <f t="shared" si="150"/>
        <v/>
      </c>
      <c r="F417" s="31" t="str">
        <f t="shared" si="151"/>
        <v/>
      </c>
      <c r="G417" s="31" t="str">
        <f t="shared" si="152"/>
        <v/>
      </c>
      <c r="H417" s="26" t="str">
        <f t="shared" si="153"/>
        <v/>
      </c>
      <c r="I417" s="25" t="str">
        <f t="shared" si="154"/>
        <v/>
      </c>
      <c r="K417" s="27" t="str">
        <f t="shared" si="155"/>
        <v/>
      </c>
      <c r="L417" s="28" t="str">
        <f t="shared" si="138"/>
        <v/>
      </c>
      <c r="M417" s="29" t="str">
        <f t="shared" si="139"/>
        <v/>
      </c>
      <c r="N417" s="28" t="str">
        <f t="shared" si="140"/>
        <v/>
      </c>
      <c r="O417" s="29" t="str">
        <f t="shared" si="141"/>
        <v/>
      </c>
      <c r="P417" s="28" t="str">
        <f t="shared" si="142"/>
        <v/>
      </c>
      <c r="Q417" s="29" t="str">
        <f t="shared" si="143"/>
        <v/>
      </c>
      <c r="R417" s="28" t="str">
        <f t="shared" si="144"/>
        <v/>
      </c>
      <c r="S417" s="29" t="str">
        <f t="shared" si="145"/>
        <v/>
      </c>
      <c r="T417" s="28" t="str">
        <f t="shared" si="146"/>
        <v/>
      </c>
      <c r="U417" s="29" t="str">
        <f t="shared" si="147"/>
        <v/>
      </c>
      <c r="V417" s="28" t="str">
        <f t="shared" si="148"/>
        <v/>
      </c>
      <c r="W417" s="29" t="str">
        <f t="shared" si="149"/>
        <v/>
      </c>
    </row>
    <row r="418" spans="1:23" x14ac:dyDescent="0.25">
      <c r="A418" s="14" t="str">
        <f t="shared" si="134"/>
        <v/>
      </c>
      <c r="B418" s="56" t="str">
        <f t="shared" ca="1" si="135"/>
        <v/>
      </c>
      <c r="C418" s="30" t="str">
        <f t="shared" si="136"/>
        <v/>
      </c>
      <c r="D418" s="10" t="str">
        <f t="shared" si="137"/>
        <v/>
      </c>
      <c r="E418" s="25" t="str">
        <f t="shared" si="150"/>
        <v/>
      </c>
      <c r="F418" s="31" t="str">
        <f t="shared" si="151"/>
        <v/>
      </c>
      <c r="G418" s="31" t="str">
        <f t="shared" si="152"/>
        <v/>
      </c>
      <c r="H418" s="26" t="str">
        <f t="shared" si="153"/>
        <v/>
      </c>
      <c r="I418" s="25" t="str">
        <f t="shared" si="154"/>
        <v/>
      </c>
      <c r="K418" s="27" t="str">
        <f t="shared" si="155"/>
        <v/>
      </c>
      <c r="L418" s="28" t="str">
        <f t="shared" si="138"/>
        <v/>
      </c>
      <c r="M418" s="29" t="str">
        <f t="shared" si="139"/>
        <v/>
      </c>
      <c r="N418" s="28" t="str">
        <f t="shared" si="140"/>
        <v/>
      </c>
      <c r="O418" s="29" t="str">
        <f t="shared" si="141"/>
        <v/>
      </c>
      <c r="P418" s="28" t="str">
        <f t="shared" si="142"/>
        <v/>
      </c>
      <c r="Q418" s="29" t="str">
        <f t="shared" si="143"/>
        <v/>
      </c>
      <c r="R418" s="28" t="str">
        <f t="shared" si="144"/>
        <v/>
      </c>
      <c r="S418" s="29" t="str">
        <f t="shared" si="145"/>
        <v/>
      </c>
      <c r="T418" s="28" t="str">
        <f t="shared" si="146"/>
        <v/>
      </c>
      <c r="U418" s="29" t="str">
        <f t="shared" si="147"/>
        <v/>
      </c>
      <c r="V418" s="28" t="str">
        <f t="shared" si="148"/>
        <v/>
      </c>
      <c r="W418" s="29" t="str">
        <f t="shared" si="149"/>
        <v/>
      </c>
    </row>
    <row r="419" spans="1:23" x14ac:dyDescent="0.25">
      <c r="A419" s="14" t="str">
        <f t="shared" si="134"/>
        <v/>
      </c>
      <c r="B419" s="56" t="str">
        <f t="shared" ca="1" si="135"/>
        <v/>
      </c>
      <c r="C419" s="30" t="str">
        <f t="shared" si="136"/>
        <v/>
      </c>
      <c r="D419" s="10" t="str">
        <f t="shared" si="137"/>
        <v/>
      </c>
      <c r="E419" s="25" t="str">
        <f t="shared" si="150"/>
        <v/>
      </c>
      <c r="F419" s="31" t="str">
        <f t="shared" si="151"/>
        <v/>
      </c>
      <c r="G419" s="31" t="str">
        <f t="shared" si="152"/>
        <v/>
      </c>
      <c r="H419" s="26" t="str">
        <f t="shared" si="153"/>
        <v/>
      </c>
      <c r="I419" s="25" t="str">
        <f t="shared" si="154"/>
        <v/>
      </c>
      <c r="K419" s="27" t="str">
        <f t="shared" si="155"/>
        <v/>
      </c>
      <c r="L419" s="28" t="str">
        <f t="shared" si="138"/>
        <v/>
      </c>
      <c r="M419" s="29" t="str">
        <f t="shared" si="139"/>
        <v/>
      </c>
      <c r="N419" s="28" t="str">
        <f t="shared" si="140"/>
        <v/>
      </c>
      <c r="O419" s="29" t="str">
        <f t="shared" si="141"/>
        <v/>
      </c>
      <c r="P419" s="28" t="str">
        <f t="shared" si="142"/>
        <v/>
      </c>
      <c r="Q419" s="29" t="str">
        <f t="shared" si="143"/>
        <v/>
      </c>
      <c r="R419" s="28" t="str">
        <f t="shared" si="144"/>
        <v/>
      </c>
      <c r="S419" s="29" t="str">
        <f t="shared" si="145"/>
        <v/>
      </c>
      <c r="T419" s="28" t="str">
        <f t="shared" si="146"/>
        <v/>
      </c>
      <c r="U419" s="29" t="str">
        <f t="shared" si="147"/>
        <v/>
      </c>
      <c r="V419" s="28" t="str">
        <f t="shared" si="148"/>
        <v/>
      </c>
      <c r="W419" s="29" t="str">
        <f t="shared" si="149"/>
        <v/>
      </c>
    </row>
    <row r="420" spans="1:23" x14ac:dyDescent="0.25">
      <c r="A420" s="14" t="str">
        <f t="shared" si="134"/>
        <v/>
      </c>
      <c r="B420" s="56" t="str">
        <f t="shared" ca="1" si="135"/>
        <v/>
      </c>
      <c r="C420" s="30" t="str">
        <f t="shared" si="136"/>
        <v/>
      </c>
      <c r="D420" s="10" t="str">
        <f t="shared" si="137"/>
        <v/>
      </c>
      <c r="E420" s="25" t="str">
        <f t="shared" si="150"/>
        <v/>
      </c>
      <c r="F420" s="31" t="str">
        <f t="shared" si="151"/>
        <v/>
      </c>
      <c r="G420" s="31" t="str">
        <f t="shared" si="152"/>
        <v/>
      </c>
      <c r="H420" s="26" t="str">
        <f t="shared" si="153"/>
        <v/>
      </c>
      <c r="I420" s="25" t="str">
        <f t="shared" si="154"/>
        <v/>
      </c>
      <c r="K420" s="27" t="str">
        <f t="shared" si="155"/>
        <v/>
      </c>
      <c r="L420" s="28" t="str">
        <f t="shared" si="138"/>
        <v/>
      </c>
      <c r="M420" s="29" t="str">
        <f t="shared" si="139"/>
        <v/>
      </c>
      <c r="N420" s="28" t="str">
        <f t="shared" si="140"/>
        <v/>
      </c>
      <c r="O420" s="29" t="str">
        <f t="shared" si="141"/>
        <v/>
      </c>
      <c r="P420" s="28" t="str">
        <f t="shared" si="142"/>
        <v/>
      </c>
      <c r="Q420" s="29" t="str">
        <f t="shared" si="143"/>
        <v/>
      </c>
      <c r="R420" s="28" t="str">
        <f t="shared" si="144"/>
        <v/>
      </c>
      <c r="S420" s="29" t="str">
        <f t="shared" si="145"/>
        <v/>
      </c>
      <c r="T420" s="28" t="str">
        <f t="shared" si="146"/>
        <v/>
      </c>
      <c r="U420" s="29" t="str">
        <f t="shared" si="147"/>
        <v/>
      </c>
      <c r="V420" s="28" t="str">
        <f t="shared" si="148"/>
        <v/>
      </c>
      <c r="W420" s="29" t="str">
        <f t="shared" si="149"/>
        <v/>
      </c>
    </row>
    <row r="421" spans="1:23" x14ac:dyDescent="0.25">
      <c r="A421" s="14" t="str">
        <f t="shared" si="134"/>
        <v/>
      </c>
      <c r="B421" s="56" t="str">
        <f t="shared" ca="1" si="135"/>
        <v/>
      </c>
      <c r="C421" s="30" t="str">
        <f t="shared" si="136"/>
        <v/>
      </c>
      <c r="D421" s="10" t="str">
        <f t="shared" si="137"/>
        <v/>
      </c>
      <c r="E421" s="25" t="str">
        <f t="shared" si="150"/>
        <v/>
      </c>
      <c r="F421" s="31" t="str">
        <f t="shared" si="151"/>
        <v/>
      </c>
      <c r="G421" s="31" t="str">
        <f t="shared" si="152"/>
        <v/>
      </c>
      <c r="H421" s="26" t="str">
        <f t="shared" si="153"/>
        <v/>
      </c>
      <c r="I421" s="25" t="str">
        <f t="shared" si="154"/>
        <v/>
      </c>
      <c r="K421" s="27" t="str">
        <f t="shared" si="155"/>
        <v/>
      </c>
      <c r="L421" s="28" t="str">
        <f t="shared" si="138"/>
        <v/>
      </c>
      <c r="M421" s="29" t="str">
        <f t="shared" si="139"/>
        <v/>
      </c>
      <c r="N421" s="28" t="str">
        <f t="shared" si="140"/>
        <v/>
      </c>
      <c r="O421" s="29" t="str">
        <f t="shared" si="141"/>
        <v/>
      </c>
      <c r="P421" s="28" t="str">
        <f t="shared" si="142"/>
        <v/>
      </c>
      <c r="Q421" s="29" t="str">
        <f t="shared" si="143"/>
        <v/>
      </c>
      <c r="R421" s="28" t="str">
        <f t="shared" si="144"/>
        <v/>
      </c>
      <c r="S421" s="29" t="str">
        <f t="shared" si="145"/>
        <v/>
      </c>
      <c r="T421" s="28" t="str">
        <f t="shared" si="146"/>
        <v/>
      </c>
      <c r="U421" s="29" t="str">
        <f t="shared" si="147"/>
        <v/>
      </c>
      <c r="V421" s="28" t="str">
        <f t="shared" si="148"/>
        <v/>
      </c>
      <c r="W421" s="29" t="str">
        <f t="shared" si="149"/>
        <v/>
      </c>
    </row>
    <row r="422" spans="1:23" x14ac:dyDescent="0.25">
      <c r="A422" s="14" t="str">
        <f t="shared" si="134"/>
        <v/>
      </c>
      <c r="B422" s="56" t="str">
        <f t="shared" ca="1" si="135"/>
        <v/>
      </c>
      <c r="C422" s="30" t="str">
        <f t="shared" si="136"/>
        <v/>
      </c>
      <c r="D422" s="10" t="str">
        <f t="shared" si="137"/>
        <v/>
      </c>
      <c r="E422" s="25" t="str">
        <f t="shared" si="150"/>
        <v/>
      </c>
      <c r="F422" s="31" t="str">
        <f t="shared" si="151"/>
        <v/>
      </c>
      <c r="G422" s="31" t="str">
        <f t="shared" si="152"/>
        <v/>
      </c>
      <c r="H422" s="26" t="str">
        <f t="shared" si="153"/>
        <v/>
      </c>
      <c r="I422" s="25" t="str">
        <f t="shared" si="154"/>
        <v/>
      </c>
      <c r="K422" s="27" t="str">
        <f t="shared" si="155"/>
        <v/>
      </c>
      <c r="L422" s="28" t="str">
        <f t="shared" si="138"/>
        <v/>
      </c>
      <c r="M422" s="29" t="str">
        <f t="shared" si="139"/>
        <v/>
      </c>
      <c r="N422" s="28" t="str">
        <f t="shared" si="140"/>
        <v/>
      </c>
      <c r="O422" s="29" t="str">
        <f t="shared" si="141"/>
        <v/>
      </c>
      <c r="P422" s="28" t="str">
        <f t="shared" si="142"/>
        <v/>
      </c>
      <c r="Q422" s="29" t="str">
        <f t="shared" si="143"/>
        <v/>
      </c>
      <c r="R422" s="28" t="str">
        <f t="shared" si="144"/>
        <v/>
      </c>
      <c r="S422" s="29" t="str">
        <f t="shared" si="145"/>
        <v/>
      </c>
      <c r="T422" s="28" t="str">
        <f t="shared" si="146"/>
        <v/>
      </c>
      <c r="U422" s="29" t="str">
        <f t="shared" si="147"/>
        <v/>
      </c>
      <c r="V422" s="28" t="str">
        <f t="shared" si="148"/>
        <v/>
      </c>
      <c r="W422" s="29" t="str">
        <f t="shared" si="149"/>
        <v/>
      </c>
    </row>
    <row r="423" spans="1:23" x14ac:dyDescent="0.25">
      <c r="A423" s="14" t="str">
        <f t="shared" si="134"/>
        <v/>
      </c>
      <c r="B423" s="56" t="str">
        <f t="shared" ca="1" si="135"/>
        <v/>
      </c>
      <c r="C423" s="30" t="str">
        <f t="shared" si="136"/>
        <v/>
      </c>
      <c r="D423" s="10" t="str">
        <f t="shared" si="137"/>
        <v/>
      </c>
      <c r="E423" s="25" t="str">
        <f t="shared" si="150"/>
        <v/>
      </c>
      <c r="F423" s="31" t="str">
        <f t="shared" si="151"/>
        <v/>
      </c>
      <c r="G423" s="31" t="str">
        <f t="shared" si="152"/>
        <v/>
      </c>
      <c r="H423" s="26" t="str">
        <f t="shared" si="153"/>
        <v/>
      </c>
      <c r="I423" s="25" t="str">
        <f t="shared" si="154"/>
        <v/>
      </c>
      <c r="K423" s="27" t="str">
        <f t="shared" si="155"/>
        <v/>
      </c>
      <c r="L423" s="28" t="str">
        <f t="shared" si="138"/>
        <v/>
      </c>
      <c r="M423" s="29" t="str">
        <f t="shared" si="139"/>
        <v/>
      </c>
      <c r="N423" s="28" t="str">
        <f t="shared" si="140"/>
        <v/>
      </c>
      <c r="O423" s="29" t="str">
        <f t="shared" si="141"/>
        <v/>
      </c>
      <c r="P423" s="28" t="str">
        <f t="shared" si="142"/>
        <v/>
      </c>
      <c r="Q423" s="29" t="str">
        <f t="shared" si="143"/>
        <v/>
      </c>
      <c r="R423" s="28" t="str">
        <f t="shared" si="144"/>
        <v/>
      </c>
      <c r="S423" s="29" t="str">
        <f t="shared" si="145"/>
        <v/>
      </c>
      <c r="T423" s="28" t="str">
        <f t="shared" si="146"/>
        <v/>
      </c>
      <c r="U423" s="29" t="str">
        <f t="shared" si="147"/>
        <v/>
      </c>
      <c r="V423" s="28" t="str">
        <f t="shared" si="148"/>
        <v/>
      </c>
      <c r="W423" s="29" t="str">
        <f t="shared" si="149"/>
        <v/>
      </c>
    </row>
    <row r="424" spans="1:23" x14ac:dyDescent="0.25">
      <c r="A424" s="14" t="str">
        <f t="shared" si="134"/>
        <v/>
      </c>
      <c r="B424" s="56" t="str">
        <f t="shared" ca="1" si="135"/>
        <v/>
      </c>
      <c r="C424" s="30" t="str">
        <f t="shared" si="136"/>
        <v/>
      </c>
      <c r="D424" s="10" t="str">
        <f t="shared" si="137"/>
        <v/>
      </c>
      <c r="E424" s="25" t="str">
        <f t="shared" si="150"/>
        <v/>
      </c>
      <c r="F424" s="31" t="str">
        <f t="shared" si="151"/>
        <v/>
      </c>
      <c r="G424" s="31" t="str">
        <f t="shared" si="152"/>
        <v/>
      </c>
      <c r="H424" s="26" t="str">
        <f t="shared" si="153"/>
        <v/>
      </c>
      <c r="I424" s="25" t="str">
        <f t="shared" si="154"/>
        <v/>
      </c>
      <c r="K424" s="27" t="str">
        <f t="shared" si="155"/>
        <v/>
      </c>
      <c r="L424" s="28" t="str">
        <f t="shared" si="138"/>
        <v/>
      </c>
      <c r="M424" s="29" t="str">
        <f t="shared" si="139"/>
        <v/>
      </c>
      <c r="N424" s="28" t="str">
        <f t="shared" si="140"/>
        <v/>
      </c>
      <c r="O424" s="29" t="str">
        <f t="shared" si="141"/>
        <v/>
      </c>
      <c r="P424" s="28" t="str">
        <f t="shared" si="142"/>
        <v/>
      </c>
      <c r="Q424" s="29" t="str">
        <f t="shared" si="143"/>
        <v/>
      </c>
      <c r="R424" s="28" t="str">
        <f t="shared" si="144"/>
        <v/>
      </c>
      <c r="S424" s="29" t="str">
        <f t="shared" si="145"/>
        <v/>
      </c>
      <c r="T424" s="28" t="str">
        <f t="shared" si="146"/>
        <v/>
      </c>
      <c r="U424" s="29" t="str">
        <f t="shared" si="147"/>
        <v/>
      </c>
      <c r="V424" s="28" t="str">
        <f t="shared" si="148"/>
        <v/>
      </c>
      <c r="W424" s="29" t="str">
        <f t="shared" si="149"/>
        <v/>
      </c>
    </row>
    <row r="425" spans="1:23" x14ac:dyDescent="0.25">
      <c r="A425" s="14" t="str">
        <f t="shared" si="134"/>
        <v/>
      </c>
      <c r="B425" s="56" t="str">
        <f t="shared" ca="1" si="135"/>
        <v/>
      </c>
      <c r="C425" s="30" t="str">
        <f t="shared" si="136"/>
        <v/>
      </c>
      <c r="D425" s="10" t="str">
        <f t="shared" si="137"/>
        <v/>
      </c>
      <c r="E425" s="25" t="str">
        <f t="shared" si="150"/>
        <v/>
      </c>
      <c r="F425" s="31" t="str">
        <f t="shared" si="151"/>
        <v/>
      </c>
      <c r="G425" s="31" t="str">
        <f t="shared" si="152"/>
        <v/>
      </c>
      <c r="H425" s="26" t="str">
        <f t="shared" si="153"/>
        <v/>
      </c>
      <c r="I425" s="25" t="str">
        <f t="shared" si="154"/>
        <v/>
      </c>
      <c r="K425" s="27" t="str">
        <f t="shared" si="155"/>
        <v/>
      </c>
      <c r="L425" s="28" t="str">
        <f t="shared" si="138"/>
        <v/>
      </c>
      <c r="M425" s="29" t="str">
        <f t="shared" si="139"/>
        <v/>
      </c>
      <c r="N425" s="28" t="str">
        <f t="shared" si="140"/>
        <v/>
      </c>
      <c r="O425" s="29" t="str">
        <f t="shared" si="141"/>
        <v/>
      </c>
      <c r="P425" s="28" t="str">
        <f t="shared" si="142"/>
        <v/>
      </c>
      <c r="Q425" s="29" t="str">
        <f t="shared" si="143"/>
        <v/>
      </c>
      <c r="R425" s="28" t="str">
        <f t="shared" si="144"/>
        <v/>
      </c>
      <c r="S425" s="29" t="str">
        <f t="shared" si="145"/>
        <v/>
      </c>
      <c r="T425" s="28" t="str">
        <f t="shared" si="146"/>
        <v/>
      </c>
      <c r="U425" s="29" t="str">
        <f t="shared" si="147"/>
        <v/>
      </c>
      <c r="V425" s="28" t="str">
        <f t="shared" si="148"/>
        <v/>
      </c>
      <c r="W425" s="29" t="str">
        <f t="shared" si="149"/>
        <v/>
      </c>
    </row>
    <row r="426" spans="1:23" x14ac:dyDescent="0.25">
      <c r="A426" s="14" t="str">
        <f t="shared" si="134"/>
        <v/>
      </c>
      <c r="B426" s="56" t="str">
        <f t="shared" ca="1" si="135"/>
        <v/>
      </c>
      <c r="C426" s="30" t="str">
        <f t="shared" si="136"/>
        <v/>
      </c>
      <c r="D426" s="10" t="str">
        <f t="shared" si="137"/>
        <v/>
      </c>
      <c r="E426" s="25" t="str">
        <f t="shared" si="150"/>
        <v/>
      </c>
      <c r="F426" s="31" t="str">
        <f t="shared" si="151"/>
        <v/>
      </c>
      <c r="G426" s="31" t="str">
        <f t="shared" si="152"/>
        <v/>
      </c>
      <c r="H426" s="26" t="str">
        <f t="shared" si="153"/>
        <v/>
      </c>
      <c r="I426" s="25" t="str">
        <f t="shared" si="154"/>
        <v/>
      </c>
      <c r="K426" s="27" t="str">
        <f t="shared" si="155"/>
        <v/>
      </c>
      <c r="L426" s="28" t="str">
        <f t="shared" si="138"/>
        <v/>
      </c>
      <c r="M426" s="29" t="str">
        <f t="shared" si="139"/>
        <v/>
      </c>
      <c r="N426" s="28" t="str">
        <f t="shared" si="140"/>
        <v/>
      </c>
      <c r="O426" s="29" t="str">
        <f t="shared" si="141"/>
        <v/>
      </c>
      <c r="P426" s="28" t="str">
        <f t="shared" si="142"/>
        <v/>
      </c>
      <c r="Q426" s="29" t="str">
        <f t="shared" si="143"/>
        <v/>
      </c>
      <c r="R426" s="28" t="str">
        <f t="shared" si="144"/>
        <v/>
      </c>
      <c r="S426" s="29" t="str">
        <f t="shared" si="145"/>
        <v/>
      </c>
      <c r="T426" s="28" t="str">
        <f t="shared" si="146"/>
        <v/>
      </c>
      <c r="U426" s="29" t="str">
        <f t="shared" si="147"/>
        <v/>
      </c>
      <c r="V426" s="28" t="str">
        <f t="shared" si="148"/>
        <v/>
      </c>
      <c r="W426" s="29" t="str">
        <f t="shared" si="149"/>
        <v/>
      </c>
    </row>
    <row r="427" spans="1:23" x14ac:dyDescent="0.25">
      <c r="A427" s="14" t="str">
        <f t="shared" si="134"/>
        <v/>
      </c>
      <c r="B427" s="56" t="str">
        <f t="shared" ca="1" si="135"/>
        <v/>
      </c>
      <c r="C427" s="30" t="str">
        <f t="shared" si="136"/>
        <v/>
      </c>
      <c r="D427" s="10" t="str">
        <f t="shared" si="137"/>
        <v/>
      </c>
      <c r="E427" s="25" t="str">
        <f t="shared" si="150"/>
        <v/>
      </c>
      <c r="F427" s="31" t="str">
        <f t="shared" si="151"/>
        <v/>
      </c>
      <c r="G427" s="31" t="str">
        <f t="shared" si="152"/>
        <v/>
      </c>
      <c r="H427" s="26" t="str">
        <f t="shared" si="153"/>
        <v/>
      </c>
      <c r="I427" s="25" t="str">
        <f t="shared" si="154"/>
        <v/>
      </c>
      <c r="K427" s="27" t="str">
        <f t="shared" si="155"/>
        <v/>
      </c>
      <c r="L427" s="28" t="str">
        <f t="shared" si="138"/>
        <v/>
      </c>
      <c r="M427" s="29" t="str">
        <f t="shared" si="139"/>
        <v/>
      </c>
      <c r="N427" s="28" t="str">
        <f t="shared" si="140"/>
        <v/>
      </c>
      <c r="O427" s="29" t="str">
        <f t="shared" si="141"/>
        <v/>
      </c>
      <c r="P427" s="28" t="str">
        <f t="shared" si="142"/>
        <v/>
      </c>
      <c r="Q427" s="29" t="str">
        <f t="shared" si="143"/>
        <v/>
      </c>
      <c r="R427" s="28" t="str">
        <f t="shared" si="144"/>
        <v/>
      </c>
      <c r="S427" s="29" t="str">
        <f t="shared" si="145"/>
        <v/>
      </c>
      <c r="T427" s="28" t="str">
        <f t="shared" si="146"/>
        <v/>
      </c>
      <c r="U427" s="29" t="str">
        <f t="shared" si="147"/>
        <v/>
      </c>
      <c r="V427" s="28" t="str">
        <f t="shared" si="148"/>
        <v/>
      </c>
      <c r="W427" s="29" t="str">
        <f t="shared" si="149"/>
        <v/>
      </c>
    </row>
    <row r="428" spans="1:23" x14ac:dyDescent="0.25">
      <c r="A428" s="14" t="str">
        <f t="shared" si="134"/>
        <v/>
      </c>
      <c r="B428" s="56" t="str">
        <f t="shared" ca="1" si="135"/>
        <v/>
      </c>
      <c r="C428" s="30" t="str">
        <f t="shared" si="136"/>
        <v/>
      </c>
      <c r="D428" s="10" t="str">
        <f t="shared" si="137"/>
        <v/>
      </c>
      <c r="E428" s="25" t="str">
        <f t="shared" si="150"/>
        <v/>
      </c>
      <c r="F428" s="31" t="str">
        <f t="shared" si="151"/>
        <v/>
      </c>
      <c r="G428" s="31" t="str">
        <f t="shared" si="152"/>
        <v/>
      </c>
      <c r="H428" s="26" t="str">
        <f t="shared" si="153"/>
        <v/>
      </c>
      <c r="I428" s="25" t="str">
        <f t="shared" si="154"/>
        <v/>
      </c>
      <c r="K428" s="27" t="str">
        <f t="shared" si="155"/>
        <v/>
      </c>
      <c r="L428" s="28" t="str">
        <f t="shared" si="138"/>
        <v/>
      </c>
      <c r="M428" s="29" t="str">
        <f t="shared" si="139"/>
        <v/>
      </c>
      <c r="N428" s="28" t="str">
        <f t="shared" si="140"/>
        <v/>
      </c>
      <c r="O428" s="29" t="str">
        <f t="shared" si="141"/>
        <v/>
      </c>
      <c r="P428" s="28" t="str">
        <f t="shared" si="142"/>
        <v/>
      </c>
      <c r="Q428" s="29" t="str">
        <f t="shared" si="143"/>
        <v/>
      </c>
      <c r="R428" s="28" t="str">
        <f t="shared" si="144"/>
        <v/>
      </c>
      <c r="S428" s="29" t="str">
        <f t="shared" si="145"/>
        <v/>
      </c>
      <c r="T428" s="28" t="str">
        <f t="shared" si="146"/>
        <v/>
      </c>
      <c r="U428" s="29" t="str">
        <f t="shared" si="147"/>
        <v/>
      </c>
      <c r="V428" s="28" t="str">
        <f t="shared" si="148"/>
        <v/>
      </c>
      <c r="W428" s="29" t="str">
        <f t="shared" si="149"/>
        <v/>
      </c>
    </row>
    <row r="429" spans="1:23" x14ac:dyDescent="0.25">
      <c r="A429" s="14" t="str">
        <f t="shared" si="134"/>
        <v/>
      </c>
      <c r="B429" s="56" t="str">
        <f t="shared" ca="1" si="135"/>
        <v/>
      </c>
      <c r="C429" s="30" t="str">
        <f t="shared" si="136"/>
        <v/>
      </c>
      <c r="D429" s="10" t="str">
        <f t="shared" si="137"/>
        <v/>
      </c>
      <c r="E429" s="25" t="str">
        <f t="shared" si="150"/>
        <v/>
      </c>
      <c r="F429" s="31" t="str">
        <f t="shared" si="151"/>
        <v/>
      </c>
      <c r="G429" s="31" t="str">
        <f t="shared" si="152"/>
        <v/>
      </c>
      <c r="H429" s="26" t="str">
        <f t="shared" si="153"/>
        <v/>
      </c>
      <c r="I429" s="25" t="str">
        <f t="shared" si="154"/>
        <v/>
      </c>
      <c r="K429" s="27" t="str">
        <f t="shared" si="155"/>
        <v/>
      </c>
      <c r="L429" s="28" t="str">
        <f t="shared" si="138"/>
        <v/>
      </c>
      <c r="M429" s="29" t="str">
        <f t="shared" si="139"/>
        <v/>
      </c>
      <c r="N429" s="28" t="str">
        <f t="shared" si="140"/>
        <v/>
      </c>
      <c r="O429" s="29" t="str">
        <f t="shared" si="141"/>
        <v/>
      </c>
      <c r="P429" s="28" t="str">
        <f t="shared" si="142"/>
        <v/>
      </c>
      <c r="Q429" s="29" t="str">
        <f t="shared" si="143"/>
        <v/>
      </c>
      <c r="R429" s="28" t="str">
        <f t="shared" si="144"/>
        <v/>
      </c>
      <c r="S429" s="29" t="str">
        <f t="shared" si="145"/>
        <v/>
      </c>
      <c r="T429" s="28" t="str">
        <f t="shared" si="146"/>
        <v/>
      </c>
      <c r="U429" s="29" t="str">
        <f t="shared" si="147"/>
        <v/>
      </c>
      <c r="V429" s="28" t="str">
        <f t="shared" si="148"/>
        <v/>
      </c>
      <c r="W429" s="29" t="str">
        <f t="shared" si="149"/>
        <v/>
      </c>
    </row>
    <row r="430" spans="1:23" x14ac:dyDescent="0.25">
      <c r="A430" s="14" t="str">
        <f t="shared" si="134"/>
        <v/>
      </c>
      <c r="B430" s="56" t="str">
        <f t="shared" ca="1" si="135"/>
        <v/>
      </c>
      <c r="C430" s="30" t="str">
        <f t="shared" si="136"/>
        <v/>
      </c>
      <c r="D430" s="10" t="str">
        <f t="shared" si="137"/>
        <v/>
      </c>
      <c r="E430" s="25" t="str">
        <f t="shared" si="150"/>
        <v/>
      </c>
      <c r="F430" s="31" t="str">
        <f t="shared" si="151"/>
        <v/>
      </c>
      <c r="G430" s="31" t="str">
        <f t="shared" si="152"/>
        <v/>
      </c>
      <c r="H430" s="26" t="str">
        <f t="shared" si="153"/>
        <v/>
      </c>
      <c r="I430" s="25" t="str">
        <f t="shared" si="154"/>
        <v/>
      </c>
      <c r="K430" s="27" t="str">
        <f t="shared" si="155"/>
        <v/>
      </c>
      <c r="L430" s="28" t="str">
        <f t="shared" si="138"/>
        <v/>
      </c>
      <c r="M430" s="29" t="str">
        <f t="shared" si="139"/>
        <v/>
      </c>
      <c r="N430" s="28" t="str">
        <f t="shared" si="140"/>
        <v/>
      </c>
      <c r="O430" s="29" t="str">
        <f t="shared" si="141"/>
        <v/>
      </c>
      <c r="P430" s="28" t="str">
        <f t="shared" si="142"/>
        <v/>
      </c>
      <c r="Q430" s="29" t="str">
        <f t="shared" si="143"/>
        <v/>
      </c>
      <c r="R430" s="28" t="str">
        <f t="shared" si="144"/>
        <v/>
      </c>
      <c r="S430" s="29" t="str">
        <f t="shared" si="145"/>
        <v/>
      </c>
      <c r="T430" s="28" t="str">
        <f t="shared" si="146"/>
        <v/>
      </c>
      <c r="U430" s="29" t="str">
        <f t="shared" si="147"/>
        <v/>
      </c>
      <c r="V430" s="28" t="str">
        <f t="shared" si="148"/>
        <v/>
      </c>
      <c r="W430" s="29" t="str">
        <f t="shared" si="149"/>
        <v/>
      </c>
    </row>
    <row r="431" spans="1:23" x14ac:dyDescent="0.25">
      <c r="A431" s="14" t="str">
        <f t="shared" si="134"/>
        <v/>
      </c>
      <c r="B431" s="56" t="str">
        <f t="shared" ca="1" si="135"/>
        <v/>
      </c>
      <c r="C431" s="30" t="str">
        <f t="shared" si="136"/>
        <v/>
      </c>
      <c r="D431" s="10" t="str">
        <f t="shared" si="137"/>
        <v/>
      </c>
      <c r="E431" s="25" t="str">
        <f t="shared" si="150"/>
        <v/>
      </c>
      <c r="F431" s="31" t="str">
        <f t="shared" si="151"/>
        <v/>
      </c>
      <c r="G431" s="31" t="str">
        <f t="shared" si="152"/>
        <v/>
      </c>
      <c r="H431" s="26" t="str">
        <f t="shared" si="153"/>
        <v/>
      </c>
      <c r="I431" s="25" t="str">
        <f t="shared" si="154"/>
        <v/>
      </c>
      <c r="K431" s="27" t="str">
        <f t="shared" si="155"/>
        <v/>
      </c>
      <c r="L431" s="28" t="str">
        <f t="shared" si="138"/>
        <v/>
      </c>
      <c r="M431" s="29" t="str">
        <f t="shared" si="139"/>
        <v/>
      </c>
      <c r="N431" s="28" t="str">
        <f t="shared" si="140"/>
        <v/>
      </c>
      <c r="O431" s="29" t="str">
        <f t="shared" si="141"/>
        <v/>
      </c>
      <c r="P431" s="28" t="str">
        <f t="shared" si="142"/>
        <v/>
      </c>
      <c r="Q431" s="29" t="str">
        <f t="shared" si="143"/>
        <v/>
      </c>
      <c r="R431" s="28" t="str">
        <f t="shared" si="144"/>
        <v/>
      </c>
      <c r="S431" s="29" t="str">
        <f t="shared" si="145"/>
        <v/>
      </c>
      <c r="T431" s="28" t="str">
        <f t="shared" si="146"/>
        <v/>
      </c>
      <c r="U431" s="29" t="str">
        <f t="shared" si="147"/>
        <v/>
      </c>
      <c r="V431" s="28" t="str">
        <f t="shared" si="148"/>
        <v/>
      </c>
      <c r="W431" s="29" t="str">
        <f t="shared" si="149"/>
        <v/>
      </c>
    </row>
    <row r="432" spans="1:23" x14ac:dyDescent="0.25">
      <c r="A432" s="14" t="str">
        <f t="shared" si="134"/>
        <v/>
      </c>
      <c r="B432" s="56" t="str">
        <f t="shared" ca="1" si="135"/>
        <v/>
      </c>
      <c r="C432" s="30" t="str">
        <f t="shared" si="136"/>
        <v/>
      </c>
      <c r="D432" s="10" t="str">
        <f t="shared" si="137"/>
        <v/>
      </c>
      <c r="E432" s="25" t="str">
        <f t="shared" si="150"/>
        <v/>
      </c>
      <c r="F432" s="31" t="str">
        <f t="shared" si="151"/>
        <v/>
      </c>
      <c r="G432" s="31" t="str">
        <f t="shared" si="152"/>
        <v/>
      </c>
      <c r="H432" s="26" t="str">
        <f t="shared" si="153"/>
        <v/>
      </c>
      <c r="I432" s="25" t="str">
        <f t="shared" si="154"/>
        <v/>
      </c>
      <c r="K432" s="27" t="str">
        <f t="shared" si="155"/>
        <v/>
      </c>
      <c r="L432" s="28" t="str">
        <f t="shared" si="138"/>
        <v/>
      </c>
      <c r="M432" s="29" t="str">
        <f t="shared" si="139"/>
        <v/>
      </c>
      <c r="N432" s="28" t="str">
        <f t="shared" si="140"/>
        <v/>
      </c>
      <c r="O432" s="29" t="str">
        <f t="shared" si="141"/>
        <v/>
      </c>
      <c r="P432" s="28" t="str">
        <f t="shared" si="142"/>
        <v/>
      </c>
      <c r="Q432" s="29" t="str">
        <f t="shared" si="143"/>
        <v/>
      </c>
      <c r="R432" s="28" t="str">
        <f t="shared" si="144"/>
        <v/>
      </c>
      <c r="S432" s="29" t="str">
        <f t="shared" si="145"/>
        <v/>
      </c>
      <c r="T432" s="28" t="str">
        <f t="shared" si="146"/>
        <v/>
      </c>
      <c r="U432" s="29" t="str">
        <f t="shared" si="147"/>
        <v/>
      </c>
      <c r="V432" s="28" t="str">
        <f t="shared" si="148"/>
        <v/>
      </c>
      <c r="W432" s="29" t="str">
        <f t="shared" si="149"/>
        <v/>
      </c>
    </row>
    <row r="433" spans="1:23" x14ac:dyDescent="0.25">
      <c r="A433" s="14" t="str">
        <f t="shared" si="134"/>
        <v/>
      </c>
      <c r="B433" s="56" t="str">
        <f t="shared" ca="1" si="135"/>
        <v/>
      </c>
      <c r="C433" s="30" t="str">
        <f t="shared" si="136"/>
        <v/>
      </c>
      <c r="D433" s="10" t="str">
        <f t="shared" si="137"/>
        <v/>
      </c>
      <c r="E433" s="25" t="str">
        <f t="shared" si="150"/>
        <v/>
      </c>
      <c r="F433" s="31" t="str">
        <f t="shared" si="151"/>
        <v/>
      </c>
      <c r="G433" s="31" t="str">
        <f t="shared" si="152"/>
        <v/>
      </c>
      <c r="H433" s="26" t="str">
        <f t="shared" si="153"/>
        <v/>
      </c>
      <c r="I433" s="25" t="str">
        <f t="shared" si="154"/>
        <v/>
      </c>
      <c r="K433" s="27" t="str">
        <f t="shared" si="155"/>
        <v/>
      </c>
      <c r="L433" s="28" t="str">
        <f t="shared" si="138"/>
        <v/>
      </c>
      <c r="M433" s="29" t="str">
        <f t="shared" si="139"/>
        <v/>
      </c>
      <c r="N433" s="28" t="str">
        <f t="shared" si="140"/>
        <v/>
      </c>
      <c r="O433" s="29" t="str">
        <f t="shared" si="141"/>
        <v/>
      </c>
      <c r="P433" s="28" t="str">
        <f t="shared" si="142"/>
        <v/>
      </c>
      <c r="Q433" s="29" t="str">
        <f t="shared" si="143"/>
        <v/>
      </c>
      <c r="R433" s="28" t="str">
        <f t="shared" si="144"/>
        <v/>
      </c>
      <c r="S433" s="29" t="str">
        <f t="shared" si="145"/>
        <v/>
      </c>
      <c r="T433" s="28" t="str">
        <f t="shared" si="146"/>
        <v/>
      </c>
      <c r="U433" s="29" t="str">
        <f t="shared" si="147"/>
        <v/>
      </c>
      <c r="V433" s="28" t="str">
        <f t="shared" si="148"/>
        <v/>
      </c>
      <c r="W433" s="29" t="str">
        <f t="shared" si="149"/>
        <v/>
      </c>
    </row>
    <row r="434" spans="1:23" x14ac:dyDescent="0.25">
      <c r="A434" s="14" t="str">
        <f t="shared" si="134"/>
        <v/>
      </c>
      <c r="B434" s="56" t="str">
        <f t="shared" ca="1" si="135"/>
        <v/>
      </c>
      <c r="C434" s="30" t="str">
        <f t="shared" si="136"/>
        <v/>
      </c>
      <c r="D434" s="10" t="str">
        <f t="shared" si="137"/>
        <v/>
      </c>
      <c r="E434" s="25" t="str">
        <f t="shared" si="150"/>
        <v/>
      </c>
      <c r="F434" s="31" t="str">
        <f t="shared" si="151"/>
        <v/>
      </c>
      <c r="G434" s="31" t="str">
        <f t="shared" si="152"/>
        <v/>
      </c>
      <c r="H434" s="26" t="str">
        <f t="shared" si="153"/>
        <v/>
      </c>
      <c r="I434" s="25" t="str">
        <f t="shared" si="154"/>
        <v/>
      </c>
      <c r="K434" s="27" t="str">
        <f t="shared" si="155"/>
        <v/>
      </c>
      <c r="L434" s="28" t="str">
        <f t="shared" si="138"/>
        <v/>
      </c>
      <c r="M434" s="29" t="str">
        <f t="shared" si="139"/>
        <v/>
      </c>
      <c r="N434" s="28" t="str">
        <f t="shared" si="140"/>
        <v/>
      </c>
      <c r="O434" s="29" t="str">
        <f t="shared" si="141"/>
        <v/>
      </c>
      <c r="P434" s="28" t="str">
        <f t="shared" si="142"/>
        <v/>
      </c>
      <c r="Q434" s="29" t="str">
        <f t="shared" si="143"/>
        <v/>
      </c>
      <c r="R434" s="28" t="str">
        <f t="shared" si="144"/>
        <v/>
      </c>
      <c r="S434" s="29" t="str">
        <f t="shared" si="145"/>
        <v/>
      </c>
      <c r="T434" s="28" t="str">
        <f t="shared" si="146"/>
        <v/>
      </c>
      <c r="U434" s="29" t="str">
        <f t="shared" si="147"/>
        <v/>
      </c>
      <c r="V434" s="28" t="str">
        <f t="shared" si="148"/>
        <v/>
      </c>
      <c r="W434" s="29" t="str">
        <f t="shared" si="149"/>
        <v/>
      </c>
    </row>
    <row r="435" spans="1:23" x14ac:dyDescent="0.25">
      <c r="A435" s="14" t="str">
        <f t="shared" si="134"/>
        <v/>
      </c>
      <c r="B435" s="56" t="str">
        <f t="shared" ca="1" si="135"/>
        <v/>
      </c>
      <c r="C435" s="30" t="str">
        <f t="shared" si="136"/>
        <v/>
      </c>
      <c r="D435" s="10" t="str">
        <f t="shared" si="137"/>
        <v/>
      </c>
      <c r="E435" s="25" t="str">
        <f t="shared" si="150"/>
        <v/>
      </c>
      <c r="F435" s="31" t="str">
        <f t="shared" si="151"/>
        <v/>
      </c>
      <c r="G435" s="31" t="str">
        <f t="shared" si="152"/>
        <v/>
      </c>
      <c r="H435" s="26" t="str">
        <f t="shared" si="153"/>
        <v/>
      </c>
      <c r="I435" s="25" t="str">
        <f t="shared" si="154"/>
        <v/>
      </c>
      <c r="K435" s="27" t="str">
        <f t="shared" si="155"/>
        <v/>
      </c>
      <c r="L435" s="28" t="str">
        <f t="shared" si="138"/>
        <v/>
      </c>
      <c r="M435" s="29" t="str">
        <f t="shared" si="139"/>
        <v/>
      </c>
      <c r="N435" s="28" t="str">
        <f t="shared" si="140"/>
        <v/>
      </c>
      <c r="O435" s="29" t="str">
        <f t="shared" si="141"/>
        <v/>
      </c>
      <c r="P435" s="28" t="str">
        <f t="shared" si="142"/>
        <v/>
      </c>
      <c r="Q435" s="29" t="str">
        <f t="shared" si="143"/>
        <v/>
      </c>
      <c r="R435" s="28" t="str">
        <f t="shared" si="144"/>
        <v/>
      </c>
      <c r="S435" s="29" t="str">
        <f t="shared" si="145"/>
        <v/>
      </c>
      <c r="T435" s="28" t="str">
        <f t="shared" si="146"/>
        <v/>
      </c>
      <c r="U435" s="29" t="str">
        <f t="shared" si="147"/>
        <v/>
      </c>
      <c r="V435" s="28" t="str">
        <f t="shared" si="148"/>
        <v/>
      </c>
      <c r="W435" s="29" t="str">
        <f t="shared" si="149"/>
        <v/>
      </c>
    </row>
    <row r="436" spans="1:23" x14ac:dyDescent="0.25">
      <c r="A436" s="14" t="str">
        <f t="shared" si="134"/>
        <v/>
      </c>
      <c r="B436" s="56" t="str">
        <f t="shared" ca="1" si="135"/>
        <v/>
      </c>
      <c r="C436" s="30" t="str">
        <f t="shared" si="136"/>
        <v/>
      </c>
      <c r="D436" s="10" t="str">
        <f t="shared" si="137"/>
        <v/>
      </c>
      <c r="E436" s="25" t="str">
        <f t="shared" si="150"/>
        <v/>
      </c>
      <c r="F436" s="31" t="str">
        <f t="shared" si="151"/>
        <v/>
      </c>
      <c r="G436" s="31" t="str">
        <f t="shared" si="152"/>
        <v/>
      </c>
      <c r="H436" s="26" t="str">
        <f t="shared" si="153"/>
        <v/>
      </c>
      <c r="I436" s="25" t="str">
        <f t="shared" si="154"/>
        <v/>
      </c>
      <c r="K436" s="27" t="str">
        <f t="shared" si="155"/>
        <v/>
      </c>
      <c r="L436" s="28" t="str">
        <f t="shared" si="138"/>
        <v/>
      </c>
      <c r="M436" s="29" t="str">
        <f t="shared" si="139"/>
        <v/>
      </c>
      <c r="N436" s="28" t="str">
        <f t="shared" si="140"/>
        <v/>
      </c>
      <c r="O436" s="29" t="str">
        <f t="shared" si="141"/>
        <v/>
      </c>
      <c r="P436" s="28" t="str">
        <f t="shared" si="142"/>
        <v/>
      </c>
      <c r="Q436" s="29" t="str">
        <f t="shared" si="143"/>
        <v/>
      </c>
      <c r="R436" s="28" t="str">
        <f t="shared" si="144"/>
        <v/>
      </c>
      <c r="S436" s="29" t="str">
        <f t="shared" si="145"/>
        <v/>
      </c>
      <c r="T436" s="28" t="str">
        <f t="shared" si="146"/>
        <v/>
      </c>
      <c r="U436" s="29" t="str">
        <f t="shared" si="147"/>
        <v/>
      </c>
      <c r="V436" s="28" t="str">
        <f t="shared" si="148"/>
        <v/>
      </c>
      <c r="W436" s="29" t="str">
        <f t="shared" si="149"/>
        <v/>
      </c>
    </row>
    <row r="437" spans="1:23" x14ac:dyDescent="0.25">
      <c r="A437" s="14" t="str">
        <f t="shared" si="134"/>
        <v/>
      </c>
      <c r="B437" s="56" t="str">
        <f t="shared" ca="1" si="135"/>
        <v/>
      </c>
      <c r="C437" s="30" t="str">
        <f t="shared" si="136"/>
        <v/>
      </c>
      <c r="D437" s="10" t="str">
        <f t="shared" si="137"/>
        <v/>
      </c>
      <c r="E437" s="25" t="str">
        <f t="shared" si="150"/>
        <v/>
      </c>
      <c r="F437" s="31" t="str">
        <f t="shared" si="151"/>
        <v/>
      </c>
      <c r="G437" s="31" t="str">
        <f t="shared" si="152"/>
        <v/>
      </c>
      <c r="H437" s="26" t="str">
        <f t="shared" si="153"/>
        <v/>
      </c>
      <c r="I437" s="25" t="str">
        <f t="shared" si="154"/>
        <v/>
      </c>
      <c r="K437" s="27" t="str">
        <f t="shared" si="155"/>
        <v/>
      </c>
      <c r="L437" s="28" t="str">
        <f t="shared" si="138"/>
        <v/>
      </c>
      <c r="M437" s="29" t="str">
        <f t="shared" si="139"/>
        <v/>
      </c>
      <c r="N437" s="28" t="str">
        <f t="shared" si="140"/>
        <v/>
      </c>
      <c r="O437" s="29" t="str">
        <f t="shared" si="141"/>
        <v/>
      </c>
      <c r="P437" s="28" t="str">
        <f t="shared" si="142"/>
        <v/>
      </c>
      <c r="Q437" s="29" t="str">
        <f t="shared" si="143"/>
        <v/>
      </c>
      <c r="R437" s="28" t="str">
        <f t="shared" si="144"/>
        <v/>
      </c>
      <c r="S437" s="29" t="str">
        <f t="shared" si="145"/>
        <v/>
      </c>
      <c r="T437" s="28" t="str">
        <f t="shared" si="146"/>
        <v/>
      </c>
      <c r="U437" s="29" t="str">
        <f t="shared" si="147"/>
        <v/>
      </c>
      <c r="V437" s="28" t="str">
        <f t="shared" si="148"/>
        <v/>
      </c>
      <c r="W437" s="29" t="str">
        <f t="shared" si="149"/>
        <v/>
      </c>
    </row>
    <row r="438" spans="1:23" x14ac:dyDescent="0.25">
      <c r="A438" s="14" t="str">
        <f t="shared" si="134"/>
        <v/>
      </c>
      <c r="B438" s="56" t="str">
        <f t="shared" ca="1" si="135"/>
        <v/>
      </c>
      <c r="C438" s="30" t="str">
        <f t="shared" si="136"/>
        <v/>
      </c>
      <c r="D438" s="10" t="str">
        <f t="shared" si="137"/>
        <v/>
      </c>
      <c r="E438" s="25" t="str">
        <f t="shared" si="150"/>
        <v/>
      </c>
      <c r="F438" s="31" t="str">
        <f t="shared" si="151"/>
        <v/>
      </c>
      <c r="G438" s="31" t="str">
        <f t="shared" si="152"/>
        <v/>
      </c>
      <c r="H438" s="26" t="str">
        <f t="shared" si="153"/>
        <v/>
      </c>
      <c r="I438" s="25" t="str">
        <f t="shared" si="154"/>
        <v/>
      </c>
      <c r="K438" s="27" t="str">
        <f t="shared" si="155"/>
        <v/>
      </c>
      <c r="L438" s="28" t="str">
        <f t="shared" si="138"/>
        <v/>
      </c>
      <c r="M438" s="29" t="str">
        <f t="shared" si="139"/>
        <v/>
      </c>
      <c r="N438" s="28" t="str">
        <f t="shared" si="140"/>
        <v/>
      </c>
      <c r="O438" s="29" t="str">
        <f t="shared" si="141"/>
        <v/>
      </c>
      <c r="P438" s="28" t="str">
        <f t="shared" si="142"/>
        <v/>
      </c>
      <c r="Q438" s="29" t="str">
        <f t="shared" si="143"/>
        <v/>
      </c>
      <c r="R438" s="28" t="str">
        <f t="shared" si="144"/>
        <v/>
      </c>
      <c r="S438" s="29" t="str">
        <f t="shared" si="145"/>
        <v/>
      </c>
      <c r="T438" s="28" t="str">
        <f t="shared" si="146"/>
        <v/>
      </c>
      <c r="U438" s="29" t="str">
        <f t="shared" si="147"/>
        <v/>
      </c>
      <c r="V438" s="28" t="str">
        <f t="shared" si="148"/>
        <v/>
      </c>
      <c r="W438" s="29" t="str">
        <f t="shared" si="149"/>
        <v/>
      </c>
    </row>
    <row r="439" spans="1:23" x14ac:dyDescent="0.25">
      <c r="A439" s="14" t="str">
        <f t="shared" si="134"/>
        <v/>
      </c>
      <c r="B439" s="56" t="str">
        <f t="shared" ca="1" si="135"/>
        <v/>
      </c>
      <c r="C439" s="30" t="str">
        <f t="shared" si="136"/>
        <v/>
      </c>
      <c r="D439" s="10" t="str">
        <f t="shared" si="137"/>
        <v/>
      </c>
      <c r="E439" s="25" t="str">
        <f t="shared" si="150"/>
        <v/>
      </c>
      <c r="F439" s="31" t="str">
        <f t="shared" si="151"/>
        <v/>
      </c>
      <c r="G439" s="31" t="str">
        <f t="shared" si="152"/>
        <v/>
      </c>
      <c r="H439" s="26" t="str">
        <f t="shared" si="153"/>
        <v/>
      </c>
      <c r="I439" s="25" t="str">
        <f t="shared" si="154"/>
        <v/>
      </c>
      <c r="K439" s="27" t="str">
        <f t="shared" si="155"/>
        <v/>
      </c>
      <c r="L439" s="28" t="str">
        <f t="shared" si="138"/>
        <v/>
      </c>
      <c r="M439" s="29" t="str">
        <f t="shared" si="139"/>
        <v/>
      </c>
      <c r="N439" s="28" t="str">
        <f t="shared" si="140"/>
        <v/>
      </c>
      <c r="O439" s="29" t="str">
        <f t="shared" si="141"/>
        <v/>
      </c>
      <c r="P439" s="28" t="str">
        <f t="shared" si="142"/>
        <v/>
      </c>
      <c r="Q439" s="29" t="str">
        <f t="shared" si="143"/>
        <v/>
      </c>
      <c r="R439" s="28" t="str">
        <f t="shared" si="144"/>
        <v/>
      </c>
      <c r="S439" s="29" t="str">
        <f t="shared" si="145"/>
        <v/>
      </c>
      <c r="T439" s="28" t="str">
        <f t="shared" si="146"/>
        <v/>
      </c>
      <c r="U439" s="29" t="str">
        <f t="shared" si="147"/>
        <v/>
      </c>
      <c r="V439" s="28" t="str">
        <f t="shared" si="148"/>
        <v/>
      </c>
      <c r="W439" s="29" t="str">
        <f t="shared" si="149"/>
        <v/>
      </c>
    </row>
    <row r="440" spans="1:23" x14ac:dyDescent="0.25">
      <c r="A440" s="14" t="str">
        <f t="shared" si="134"/>
        <v/>
      </c>
      <c r="B440" s="56" t="str">
        <f t="shared" ca="1" si="135"/>
        <v/>
      </c>
      <c r="C440" s="30" t="str">
        <f t="shared" si="136"/>
        <v/>
      </c>
      <c r="D440" s="10" t="str">
        <f t="shared" si="137"/>
        <v/>
      </c>
      <c r="E440" s="25" t="str">
        <f t="shared" si="150"/>
        <v/>
      </c>
      <c r="F440" s="31" t="str">
        <f t="shared" si="151"/>
        <v/>
      </c>
      <c r="G440" s="31" t="str">
        <f t="shared" si="152"/>
        <v/>
      </c>
      <c r="H440" s="26" t="str">
        <f t="shared" si="153"/>
        <v/>
      </c>
      <c r="I440" s="25" t="str">
        <f t="shared" si="154"/>
        <v/>
      </c>
      <c r="K440" s="27" t="str">
        <f t="shared" si="155"/>
        <v/>
      </c>
      <c r="L440" s="28" t="str">
        <f t="shared" si="138"/>
        <v/>
      </c>
      <c r="M440" s="29" t="str">
        <f t="shared" si="139"/>
        <v/>
      </c>
      <c r="N440" s="28" t="str">
        <f t="shared" si="140"/>
        <v/>
      </c>
      <c r="O440" s="29" t="str">
        <f t="shared" si="141"/>
        <v/>
      </c>
      <c r="P440" s="28" t="str">
        <f t="shared" si="142"/>
        <v/>
      </c>
      <c r="Q440" s="29" t="str">
        <f t="shared" si="143"/>
        <v/>
      </c>
      <c r="R440" s="28" t="str">
        <f t="shared" si="144"/>
        <v/>
      </c>
      <c r="S440" s="29" t="str">
        <f t="shared" si="145"/>
        <v/>
      </c>
      <c r="T440" s="28" t="str">
        <f t="shared" si="146"/>
        <v/>
      </c>
      <c r="U440" s="29" t="str">
        <f t="shared" si="147"/>
        <v/>
      </c>
      <c r="V440" s="28" t="str">
        <f t="shared" si="148"/>
        <v/>
      </c>
      <c r="W440" s="29" t="str">
        <f t="shared" si="149"/>
        <v/>
      </c>
    </row>
    <row r="441" spans="1:23" x14ac:dyDescent="0.25">
      <c r="A441" s="14" t="str">
        <f t="shared" si="134"/>
        <v/>
      </c>
      <c r="B441" s="56" t="str">
        <f t="shared" ca="1" si="135"/>
        <v/>
      </c>
      <c r="C441" s="30" t="str">
        <f t="shared" si="136"/>
        <v/>
      </c>
      <c r="D441" s="10" t="str">
        <f t="shared" si="137"/>
        <v/>
      </c>
      <c r="E441" s="25" t="str">
        <f t="shared" si="150"/>
        <v/>
      </c>
      <c r="F441" s="31" t="str">
        <f t="shared" si="151"/>
        <v/>
      </c>
      <c r="G441" s="31" t="str">
        <f t="shared" si="152"/>
        <v/>
      </c>
      <c r="H441" s="26" t="str">
        <f t="shared" si="153"/>
        <v/>
      </c>
      <c r="I441" s="25" t="str">
        <f t="shared" si="154"/>
        <v/>
      </c>
      <c r="K441" s="27" t="str">
        <f t="shared" si="155"/>
        <v/>
      </c>
      <c r="L441" s="28" t="str">
        <f t="shared" si="138"/>
        <v/>
      </c>
      <c r="M441" s="29" t="str">
        <f t="shared" si="139"/>
        <v/>
      </c>
      <c r="N441" s="28" t="str">
        <f t="shared" si="140"/>
        <v/>
      </c>
      <c r="O441" s="29" t="str">
        <f t="shared" si="141"/>
        <v/>
      </c>
      <c r="P441" s="28" t="str">
        <f t="shared" si="142"/>
        <v/>
      </c>
      <c r="Q441" s="29" t="str">
        <f t="shared" si="143"/>
        <v/>
      </c>
      <c r="R441" s="28" t="str">
        <f t="shared" si="144"/>
        <v/>
      </c>
      <c r="S441" s="29" t="str">
        <f t="shared" si="145"/>
        <v/>
      </c>
      <c r="T441" s="28" t="str">
        <f t="shared" si="146"/>
        <v/>
      </c>
      <c r="U441" s="29" t="str">
        <f t="shared" si="147"/>
        <v/>
      </c>
      <c r="V441" s="28" t="str">
        <f t="shared" si="148"/>
        <v/>
      </c>
      <c r="W441" s="29" t="str">
        <f t="shared" si="149"/>
        <v/>
      </c>
    </row>
    <row r="442" spans="1:23" x14ac:dyDescent="0.25">
      <c r="A442" s="14" t="str">
        <f t="shared" si="134"/>
        <v/>
      </c>
      <c r="B442" s="56" t="str">
        <f t="shared" ca="1" si="135"/>
        <v/>
      </c>
      <c r="C442" s="30" t="str">
        <f t="shared" si="136"/>
        <v/>
      </c>
      <c r="D442" s="10" t="str">
        <f t="shared" si="137"/>
        <v/>
      </c>
      <c r="E442" s="25" t="str">
        <f t="shared" si="150"/>
        <v/>
      </c>
      <c r="F442" s="31" t="str">
        <f t="shared" si="151"/>
        <v/>
      </c>
      <c r="G442" s="31" t="str">
        <f t="shared" si="152"/>
        <v/>
      </c>
      <c r="H442" s="26" t="str">
        <f t="shared" si="153"/>
        <v/>
      </c>
      <c r="I442" s="25" t="str">
        <f t="shared" si="154"/>
        <v/>
      </c>
      <c r="K442" s="27" t="str">
        <f t="shared" si="155"/>
        <v/>
      </c>
      <c r="L442" s="28" t="str">
        <f t="shared" si="138"/>
        <v/>
      </c>
      <c r="M442" s="29" t="str">
        <f t="shared" si="139"/>
        <v/>
      </c>
      <c r="N442" s="28" t="str">
        <f t="shared" si="140"/>
        <v/>
      </c>
      <c r="O442" s="29" t="str">
        <f t="shared" si="141"/>
        <v/>
      </c>
      <c r="P442" s="28" t="str">
        <f t="shared" si="142"/>
        <v/>
      </c>
      <c r="Q442" s="29" t="str">
        <f t="shared" si="143"/>
        <v/>
      </c>
      <c r="R442" s="28" t="str">
        <f t="shared" si="144"/>
        <v/>
      </c>
      <c r="S442" s="29" t="str">
        <f t="shared" si="145"/>
        <v/>
      </c>
      <c r="T442" s="28" t="str">
        <f t="shared" si="146"/>
        <v/>
      </c>
      <c r="U442" s="29" t="str">
        <f t="shared" si="147"/>
        <v/>
      </c>
      <c r="V442" s="28" t="str">
        <f t="shared" si="148"/>
        <v/>
      </c>
      <c r="W442" s="29" t="str">
        <f t="shared" si="149"/>
        <v/>
      </c>
    </row>
    <row r="443" spans="1:23" x14ac:dyDescent="0.25">
      <c r="A443" s="14" t="str">
        <f t="shared" si="134"/>
        <v/>
      </c>
      <c r="B443" s="56" t="str">
        <f t="shared" ca="1" si="135"/>
        <v/>
      </c>
      <c r="C443" s="30" t="str">
        <f t="shared" si="136"/>
        <v/>
      </c>
      <c r="D443" s="10" t="str">
        <f t="shared" si="137"/>
        <v/>
      </c>
      <c r="E443" s="25" t="str">
        <f t="shared" si="150"/>
        <v/>
      </c>
      <c r="F443" s="31" t="str">
        <f t="shared" si="151"/>
        <v/>
      </c>
      <c r="G443" s="31" t="str">
        <f t="shared" si="152"/>
        <v/>
      </c>
      <c r="H443" s="26" t="str">
        <f t="shared" si="153"/>
        <v/>
      </c>
      <c r="I443" s="25" t="str">
        <f t="shared" si="154"/>
        <v/>
      </c>
      <c r="K443" s="27" t="str">
        <f t="shared" si="155"/>
        <v/>
      </c>
      <c r="L443" s="28" t="str">
        <f t="shared" si="138"/>
        <v/>
      </c>
      <c r="M443" s="29" t="str">
        <f t="shared" si="139"/>
        <v/>
      </c>
      <c r="N443" s="28" t="str">
        <f t="shared" si="140"/>
        <v/>
      </c>
      <c r="O443" s="29" t="str">
        <f t="shared" si="141"/>
        <v/>
      </c>
      <c r="P443" s="28" t="str">
        <f t="shared" si="142"/>
        <v/>
      </c>
      <c r="Q443" s="29" t="str">
        <f t="shared" si="143"/>
        <v/>
      </c>
      <c r="R443" s="28" t="str">
        <f t="shared" si="144"/>
        <v/>
      </c>
      <c r="S443" s="29" t="str">
        <f t="shared" si="145"/>
        <v/>
      </c>
      <c r="T443" s="28" t="str">
        <f t="shared" si="146"/>
        <v/>
      </c>
      <c r="U443" s="29" t="str">
        <f t="shared" si="147"/>
        <v/>
      </c>
      <c r="V443" s="28" t="str">
        <f t="shared" si="148"/>
        <v/>
      </c>
      <c r="W443" s="29" t="str">
        <f t="shared" si="149"/>
        <v/>
      </c>
    </row>
    <row r="444" spans="1:23" x14ac:dyDescent="0.25">
      <c r="A444" s="14" t="str">
        <f t="shared" si="134"/>
        <v/>
      </c>
      <c r="B444" s="56" t="str">
        <f t="shared" ca="1" si="135"/>
        <v/>
      </c>
      <c r="C444" s="30" t="str">
        <f t="shared" si="136"/>
        <v/>
      </c>
      <c r="D444" s="10" t="str">
        <f t="shared" si="137"/>
        <v/>
      </c>
      <c r="E444" s="25" t="str">
        <f t="shared" si="150"/>
        <v/>
      </c>
      <c r="F444" s="31" t="str">
        <f t="shared" si="151"/>
        <v/>
      </c>
      <c r="G444" s="31" t="str">
        <f t="shared" si="152"/>
        <v/>
      </c>
      <c r="H444" s="26" t="str">
        <f t="shared" si="153"/>
        <v/>
      </c>
      <c r="I444" s="25" t="str">
        <f t="shared" si="154"/>
        <v/>
      </c>
      <c r="K444" s="27" t="str">
        <f t="shared" si="155"/>
        <v/>
      </c>
      <c r="L444" s="28" t="str">
        <f t="shared" si="138"/>
        <v/>
      </c>
      <c r="M444" s="29" t="str">
        <f t="shared" si="139"/>
        <v/>
      </c>
      <c r="N444" s="28" t="str">
        <f t="shared" si="140"/>
        <v/>
      </c>
      <c r="O444" s="29" t="str">
        <f t="shared" si="141"/>
        <v/>
      </c>
      <c r="P444" s="28" t="str">
        <f t="shared" si="142"/>
        <v/>
      </c>
      <c r="Q444" s="29" t="str">
        <f t="shared" si="143"/>
        <v/>
      </c>
      <c r="R444" s="28" t="str">
        <f t="shared" si="144"/>
        <v/>
      </c>
      <c r="S444" s="29" t="str">
        <f t="shared" si="145"/>
        <v/>
      </c>
      <c r="T444" s="28" t="str">
        <f t="shared" si="146"/>
        <v/>
      </c>
      <c r="U444" s="29" t="str">
        <f t="shared" si="147"/>
        <v/>
      </c>
      <c r="V444" s="28" t="str">
        <f t="shared" si="148"/>
        <v/>
      </c>
      <c r="W444" s="29" t="str">
        <f t="shared" si="149"/>
        <v/>
      </c>
    </row>
    <row r="445" spans="1:23" x14ac:dyDescent="0.25">
      <c r="A445" s="14" t="str">
        <f t="shared" si="134"/>
        <v/>
      </c>
      <c r="B445" s="56" t="str">
        <f t="shared" ca="1" si="135"/>
        <v/>
      </c>
      <c r="C445" s="30" t="str">
        <f t="shared" si="136"/>
        <v/>
      </c>
      <c r="D445" s="10" t="str">
        <f t="shared" si="137"/>
        <v/>
      </c>
      <c r="E445" s="25" t="str">
        <f t="shared" si="150"/>
        <v/>
      </c>
      <c r="F445" s="31" t="str">
        <f t="shared" si="151"/>
        <v/>
      </c>
      <c r="G445" s="31" t="str">
        <f t="shared" si="152"/>
        <v/>
      </c>
      <c r="H445" s="26" t="str">
        <f t="shared" si="153"/>
        <v/>
      </c>
      <c r="I445" s="25" t="str">
        <f t="shared" si="154"/>
        <v/>
      </c>
      <c r="K445" s="27" t="str">
        <f t="shared" si="155"/>
        <v/>
      </c>
      <c r="L445" s="28" t="str">
        <f t="shared" si="138"/>
        <v/>
      </c>
      <c r="M445" s="29" t="str">
        <f t="shared" si="139"/>
        <v/>
      </c>
      <c r="N445" s="28" t="str">
        <f t="shared" si="140"/>
        <v/>
      </c>
      <c r="O445" s="29" t="str">
        <f t="shared" si="141"/>
        <v/>
      </c>
      <c r="P445" s="28" t="str">
        <f t="shared" si="142"/>
        <v/>
      </c>
      <c r="Q445" s="29" t="str">
        <f t="shared" si="143"/>
        <v/>
      </c>
      <c r="R445" s="28" t="str">
        <f t="shared" si="144"/>
        <v/>
      </c>
      <c r="S445" s="29" t="str">
        <f t="shared" si="145"/>
        <v/>
      </c>
      <c r="T445" s="28" t="str">
        <f t="shared" si="146"/>
        <v/>
      </c>
      <c r="U445" s="29" t="str">
        <f t="shared" si="147"/>
        <v/>
      </c>
      <c r="V445" s="28" t="str">
        <f t="shared" si="148"/>
        <v/>
      </c>
      <c r="W445" s="29" t="str">
        <f t="shared" si="149"/>
        <v/>
      </c>
    </row>
    <row r="446" spans="1:23" x14ac:dyDescent="0.25">
      <c r="A446" s="14" t="str">
        <f t="shared" si="134"/>
        <v/>
      </c>
      <c r="B446" s="56" t="str">
        <f t="shared" ca="1" si="135"/>
        <v/>
      </c>
      <c r="C446" s="30" t="str">
        <f t="shared" si="136"/>
        <v/>
      </c>
      <c r="D446" s="10" t="str">
        <f t="shared" si="137"/>
        <v/>
      </c>
      <c r="E446" s="25" t="str">
        <f t="shared" si="150"/>
        <v/>
      </c>
      <c r="F446" s="31" t="str">
        <f t="shared" si="151"/>
        <v/>
      </c>
      <c r="G446" s="31" t="str">
        <f t="shared" si="152"/>
        <v/>
      </c>
      <c r="H446" s="26" t="str">
        <f t="shared" si="153"/>
        <v/>
      </c>
      <c r="I446" s="25" t="str">
        <f t="shared" si="154"/>
        <v/>
      </c>
      <c r="K446" s="27" t="str">
        <f t="shared" si="155"/>
        <v/>
      </c>
      <c r="L446" s="28" t="str">
        <f t="shared" si="138"/>
        <v/>
      </c>
      <c r="M446" s="29" t="str">
        <f t="shared" si="139"/>
        <v/>
      </c>
      <c r="N446" s="28" t="str">
        <f t="shared" si="140"/>
        <v/>
      </c>
      <c r="O446" s="29" t="str">
        <f t="shared" si="141"/>
        <v/>
      </c>
      <c r="P446" s="28" t="str">
        <f t="shared" si="142"/>
        <v/>
      </c>
      <c r="Q446" s="29" t="str">
        <f t="shared" si="143"/>
        <v/>
      </c>
      <c r="R446" s="28" t="str">
        <f t="shared" si="144"/>
        <v/>
      </c>
      <c r="S446" s="29" t="str">
        <f t="shared" si="145"/>
        <v/>
      </c>
      <c r="T446" s="28" t="str">
        <f t="shared" si="146"/>
        <v/>
      </c>
      <c r="U446" s="29" t="str">
        <f t="shared" si="147"/>
        <v/>
      </c>
      <c r="V446" s="28" t="str">
        <f t="shared" si="148"/>
        <v/>
      </c>
      <c r="W446" s="29" t="str">
        <f t="shared" si="149"/>
        <v/>
      </c>
    </row>
    <row r="447" spans="1:23" x14ac:dyDescent="0.25">
      <c r="A447" s="14" t="str">
        <f t="shared" si="134"/>
        <v/>
      </c>
      <c r="B447" s="56" t="str">
        <f t="shared" ca="1" si="135"/>
        <v/>
      </c>
      <c r="C447" s="30" t="str">
        <f t="shared" si="136"/>
        <v/>
      </c>
      <c r="D447" s="10" t="str">
        <f t="shared" si="137"/>
        <v/>
      </c>
      <c r="E447" s="25" t="str">
        <f t="shared" si="150"/>
        <v/>
      </c>
      <c r="F447" s="31" t="str">
        <f t="shared" si="151"/>
        <v/>
      </c>
      <c r="G447" s="31" t="str">
        <f t="shared" si="152"/>
        <v/>
      </c>
      <c r="H447" s="26" t="str">
        <f t="shared" si="153"/>
        <v/>
      </c>
      <c r="I447" s="25" t="str">
        <f t="shared" si="154"/>
        <v/>
      </c>
      <c r="K447" s="27" t="str">
        <f t="shared" si="155"/>
        <v/>
      </c>
      <c r="L447" s="28" t="str">
        <f t="shared" si="138"/>
        <v/>
      </c>
      <c r="M447" s="29" t="str">
        <f t="shared" si="139"/>
        <v/>
      </c>
      <c r="N447" s="28" t="str">
        <f t="shared" si="140"/>
        <v/>
      </c>
      <c r="O447" s="29" t="str">
        <f t="shared" si="141"/>
        <v/>
      </c>
      <c r="P447" s="28" t="str">
        <f t="shared" si="142"/>
        <v/>
      </c>
      <c r="Q447" s="29" t="str">
        <f t="shared" si="143"/>
        <v/>
      </c>
      <c r="R447" s="28" t="str">
        <f t="shared" si="144"/>
        <v/>
      </c>
      <c r="S447" s="29" t="str">
        <f t="shared" si="145"/>
        <v/>
      </c>
      <c r="T447" s="28" t="str">
        <f t="shared" si="146"/>
        <v/>
      </c>
      <c r="U447" s="29" t="str">
        <f t="shared" si="147"/>
        <v/>
      </c>
      <c r="V447" s="28" t="str">
        <f t="shared" si="148"/>
        <v/>
      </c>
      <c r="W447" s="29" t="str">
        <f t="shared" si="149"/>
        <v/>
      </c>
    </row>
    <row r="448" spans="1:23" x14ac:dyDescent="0.25">
      <c r="A448" s="14" t="str">
        <f t="shared" si="134"/>
        <v/>
      </c>
      <c r="B448" s="56" t="str">
        <f t="shared" ca="1" si="135"/>
        <v/>
      </c>
      <c r="C448" s="30" t="str">
        <f t="shared" si="136"/>
        <v/>
      </c>
      <c r="D448" s="10" t="str">
        <f t="shared" si="137"/>
        <v/>
      </c>
      <c r="E448" s="25" t="str">
        <f t="shared" si="150"/>
        <v/>
      </c>
      <c r="F448" s="31" t="str">
        <f t="shared" si="151"/>
        <v/>
      </c>
      <c r="G448" s="31" t="str">
        <f t="shared" si="152"/>
        <v/>
      </c>
      <c r="H448" s="26" t="str">
        <f t="shared" si="153"/>
        <v/>
      </c>
      <c r="I448" s="25" t="str">
        <f t="shared" si="154"/>
        <v/>
      </c>
      <c r="K448" s="27" t="str">
        <f t="shared" si="155"/>
        <v/>
      </c>
      <c r="L448" s="28" t="str">
        <f t="shared" si="138"/>
        <v/>
      </c>
      <c r="M448" s="29" t="str">
        <f t="shared" si="139"/>
        <v/>
      </c>
      <c r="N448" s="28" t="str">
        <f t="shared" si="140"/>
        <v/>
      </c>
      <c r="O448" s="29" t="str">
        <f t="shared" si="141"/>
        <v/>
      </c>
      <c r="P448" s="28" t="str">
        <f t="shared" si="142"/>
        <v/>
      </c>
      <c r="Q448" s="29" t="str">
        <f t="shared" si="143"/>
        <v/>
      </c>
      <c r="R448" s="28" t="str">
        <f t="shared" si="144"/>
        <v/>
      </c>
      <c r="S448" s="29" t="str">
        <f t="shared" si="145"/>
        <v/>
      </c>
      <c r="T448" s="28" t="str">
        <f t="shared" si="146"/>
        <v/>
      </c>
      <c r="U448" s="29" t="str">
        <f t="shared" si="147"/>
        <v/>
      </c>
      <c r="V448" s="28" t="str">
        <f t="shared" si="148"/>
        <v/>
      </c>
      <c r="W448" s="29" t="str">
        <f t="shared" si="149"/>
        <v/>
      </c>
    </row>
    <row r="449" spans="1:23" x14ac:dyDescent="0.25">
      <c r="A449" s="14" t="str">
        <f t="shared" si="134"/>
        <v/>
      </c>
      <c r="B449" s="56" t="str">
        <f t="shared" ca="1" si="135"/>
        <v/>
      </c>
      <c r="C449" s="30" t="str">
        <f t="shared" si="136"/>
        <v/>
      </c>
      <c r="D449" s="10" t="str">
        <f t="shared" si="137"/>
        <v/>
      </c>
      <c r="E449" s="25" t="str">
        <f t="shared" si="150"/>
        <v/>
      </c>
      <c r="F449" s="31" t="str">
        <f t="shared" si="151"/>
        <v/>
      </c>
      <c r="G449" s="31" t="str">
        <f t="shared" si="152"/>
        <v/>
      </c>
      <c r="H449" s="26" t="str">
        <f t="shared" si="153"/>
        <v/>
      </c>
      <c r="I449" s="25" t="str">
        <f t="shared" si="154"/>
        <v/>
      </c>
      <c r="K449" s="27" t="str">
        <f t="shared" si="155"/>
        <v/>
      </c>
      <c r="L449" s="28" t="str">
        <f t="shared" si="138"/>
        <v/>
      </c>
      <c r="M449" s="29" t="str">
        <f t="shared" si="139"/>
        <v/>
      </c>
      <c r="N449" s="28" t="str">
        <f t="shared" si="140"/>
        <v/>
      </c>
      <c r="O449" s="29" t="str">
        <f t="shared" si="141"/>
        <v/>
      </c>
      <c r="P449" s="28" t="str">
        <f t="shared" si="142"/>
        <v/>
      </c>
      <c r="Q449" s="29" t="str">
        <f t="shared" si="143"/>
        <v/>
      </c>
      <c r="R449" s="28" t="str">
        <f t="shared" si="144"/>
        <v/>
      </c>
      <c r="S449" s="29" t="str">
        <f t="shared" si="145"/>
        <v/>
      </c>
      <c r="T449" s="28" t="str">
        <f t="shared" si="146"/>
        <v/>
      </c>
      <c r="U449" s="29" t="str">
        <f t="shared" si="147"/>
        <v/>
      </c>
      <c r="V449" s="28" t="str">
        <f t="shared" si="148"/>
        <v/>
      </c>
      <c r="W449" s="29" t="str">
        <f t="shared" si="149"/>
        <v/>
      </c>
    </row>
    <row r="450" spans="1:23" x14ac:dyDescent="0.25">
      <c r="A450" s="14" t="str">
        <f t="shared" si="134"/>
        <v/>
      </c>
      <c r="B450" s="56" t="str">
        <f t="shared" ca="1" si="135"/>
        <v/>
      </c>
      <c r="C450" s="30" t="str">
        <f t="shared" si="136"/>
        <v/>
      </c>
      <c r="D450" s="10" t="str">
        <f t="shared" si="137"/>
        <v/>
      </c>
      <c r="E450" s="25" t="str">
        <f t="shared" si="150"/>
        <v/>
      </c>
      <c r="F450" s="31" t="str">
        <f t="shared" si="151"/>
        <v/>
      </c>
      <c r="G450" s="31" t="str">
        <f t="shared" si="152"/>
        <v/>
      </c>
      <c r="H450" s="26" t="str">
        <f t="shared" si="153"/>
        <v/>
      </c>
      <c r="I450" s="25" t="str">
        <f t="shared" si="154"/>
        <v/>
      </c>
      <c r="K450" s="27" t="str">
        <f t="shared" si="155"/>
        <v/>
      </c>
      <c r="L450" s="28" t="str">
        <f t="shared" si="138"/>
        <v/>
      </c>
      <c r="M450" s="29" t="str">
        <f t="shared" si="139"/>
        <v/>
      </c>
      <c r="N450" s="28" t="str">
        <f t="shared" si="140"/>
        <v/>
      </c>
      <c r="O450" s="29" t="str">
        <f t="shared" si="141"/>
        <v/>
      </c>
      <c r="P450" s="28" t="str">
        <f t="shared" si="142"/>
        <v/>
      </c>
      <c r="Q450" s="29" t="str">
        <f t="shared" si="143"/>
        <v/>
      </c>
      <c r="R450" s="28" t="str">
        <f t="shared" si="144"/>
        <v/>
      </c>
      <c r="S450" s="29" t="str">
        <f t="shared" si="145"/>
        <v/>
      </c>
      <c r="T450" s="28" t="str">
        <f t="shared" si="146"/>
        <v/>
      </c>
      <c r="U450" s="29" t="str">
        <f t="shared" si="147"/>
        <v/>
      </c>
      <c r="V450" s="28" t="str">
        <f t="shared" si="148"/>
        <v/>
      </c>
      <c r="W450" s="29" t="str">
        <f t="shared" si="149"/>
        <v/>
      </c>
    </row>
    <row r="451" spans="1:23" x14ac:dyDescent="0.25">
      <c r="A451" s="14" t="str">
        <f t="shared" si="134"/>
        <v/>
      </c>
      <c r="B451" s="56" t="str">
        <f t="shared" ca="1" si="135"/>
        <v/>
      </c>
      <c r="C451" s="30" t="str">
        <f t="shared" si="136"/>
        <v/>
      </c>
      <c r="D451" s="10" t="str">
        <f t="shared" si="137"/>
        <v/>
      </c>
      <c r="E451" s="25" t="str">
        <f t="shared" si="150"/>
        <v/>
      </c>
      <c r="F451" s="31" t="str">
        <f t="shared" si="151"/>
        <v/>
      </c>
      <c r="G451" s="31" t="str">
        <f t="shared" si="152"/>
        <v/>
      </c>
      <c r="H451" s="26" t="str">
        <f t="shared" si="153"/>
        <v/>
      </c>
      <c r="I451" s="25" t="str">
        <f t="shared" si="154"/>
        <v/>
      </c>
      <c r="K451" s="27" t="str">
        <f t="shared" si="155"/>
        <v/>
      </c>
      <c r="L451" s="28" t="str">
        <f t="shared" si="138"/>
        <v/>
      </c>
      <c r="M451" s="29" t="str">
        <f t="shared" si="139"/>
        <v/>
      </c>
      <c r="N451" s="28" t="str">
        <f t="shared" si="140"/>
        <v/>
      </c>
      <c r="O451" s="29" t="str">
        <f t="shared" si="141"/>
        <v/>
      </c>
      <c r="P451" s="28" t="str">
        <f t="shared" si="142"/>
        <v/>
      </c>
      <c r="Q451" s="29" t="str">
        <f t="shared" si="143"/>
        <v/>
      </c>
      <c r="R451" s="28" t="str">
        <f t="shared" si="144"/>
        <v/>
      </c>
      <c r="S451" s="29" t="str">
        <f t="shared" si="145"/>
        <v/>
      </c>
      <c r="T451" s="28" t="str">
        <f t="shared" si="146"/>
        <v/>
      </c>
      <c r="U451" s="29" t="str">
        <f t="shared" si="147"/>
        <v/>
      </c>
      <c r="V451" s="28" t="str">
        <f t="shared" si="148"/>
        <v/>
      </c>
      <c r="W451" s="29" t="str">
        <f t="shared" si="149"/>
        <v/>
      </c>
    </row>
    <row r="452" spans="1:23" x14ac:dyDescent="0.25">
      <c r="A452" s="14" t="str">
        <f t="shared" si="134"/>
        <v/>
      </c>
      <c r="B452" s="56" t="str">
        <f t="shared" ca="1" si="135"/>
        <v/>
      </c>
      <c r="C452" s="30" t="str">
        <f t="shared" si="136"/>
        <v/>
      </c>
      <c r="D452" s="10" t="str">
        <f t="shared" si="137"/>
        <v/>
      </c>
      <c r="E452" s="25" t="str">
        <f t="shared" si="150"/>
        <v/>
      </c>
      <c r="F452" s="31" t="str">
        <f t="shared" si="151"/>
        <v/>
      </c>
      <c r="G452" s="31" t="str">
        <f t="shared" si="152"/>
        <v/>
      </c>
      <c r="H452" s="26" t="str">
        <f t="shared" si="153"/>
        <v/>
      </c>
      <c r="I452" s="25" t="str">
        <f t="shared" si="154"/>
        <v/>
      </c>
      <c r="K452" s="27" t="str">
        <f t="shared" si="155"/>
        <v/>
      </c>
      <c r="L452" s="28" t="str">
        <f t="shared" si="138"/>
        <v/>
      </c>
      <c r="M452" s="29" t="str">
        <f t="shared" si="139"/>
        <v/>
      </c>
      <c r="N452" s="28" t="str">
        <f t="shared" si="140"/>
        <v/>
      </c>
      <c r="O452" s="29" t="str">
        <f t="shared" si="141"/>
        <v/>
      </c>
      <c r="P452" s="28" t="str">
        <f t="shared" si="142"/>
        <v/>
      </c>
      <c r="Q452" s="29" t="str">
        <f t="shared" si="143"/>
        <v/>
      </c>
      <c r="R452" s="28" t="str">
        <f t="shared" si="144"/>
        <v/>
      </c>
      <c r="S452" s="29" t="str">
        <f t="shared" si="145"/>
        <v/>
      </c>
      <c r="T452" s="28" t="str">
        <f t="shared" si="146"/>
        <v/>
      </c>
      <c r="U452" s="29" t="str">
        <f t="shared" si="147"/>
        <v/>
      </c>
      <c r="V452" s="28" t="str">
        <f t="shared" si="148"/>
        <v/>
      </c>
      <c r="W452" s="29" t="str">
        <f t="shared" si="149"/>
        <v/>
      </c>
    </row>
    <row r="453" spans="1:23" x14ac:dyDescent="0.25">
      <c r="A453" s="14" t="str">
        <f t="shared" ref="A453:A516" si="156">IF(A452&lt;term*12,A452+1,"")</f>
        <v/>
      </c>
      <c r="B453" s="56" t="str">
        <f t="shared" ref="B453:B516" ca="1" si="157">IF(B452="","",IF(B452&lt;DateLastRepay,EDATE(Date1stRepay,A452),""))</f>
        <v/>
      </c>
      <c r="C453" s="30" t="str">
        <f t="shared" ref="C453:C516" si="158">IF(A453="","",IF(A452=FixedEnd2,SVR,C452))</f>
        <v/>
      </c>
      <c r="D453" s="10" t="str">
        <f t="shared" ref="D453:D516" si="159">IF(A453="","",IF(A452=FixedEnd2,TRUNC(PMT(C453/12,(term*12-FixedEnd2),I452,0,0),2),""))</f>
        <v/>
      </c>
      <c r="E453" s="25" t="str">
        <f t="shared" si="150"/>
        <v/>
      </c>
      <c r="F453" s="31" t="str">
        <f t="shared" si="151"/>
        <v/>
      </c>
      <c r="G453" s="31" t="str">
        <f t="shared" si="152"/>
        <v/>
      </c>
      <c r="H453" s="26" t="str">
        <f t="shared" si="153"/>
        <v/>
      </c>
      <c r="I453" s="25" t="str">
        <f t="shared" si="154"/>
        <v/>
      </c>
      <c r="K453" s="27" t="str">
        <f t="shared" si="155"/>
        <v/>
      </c>
      <c r="L453" s="28" t="str">
        <f t="shared" ref="L453:L516" si="160">IF($A453="","",($E453)*(L$3^-$K453))</f>
        <v/>
      </c>
      <c r="M453" s="29" t="str">
        <f t="shared" ref="M453:M516" si="161">IF($A453="","",$K453*($E453*(L$3^-($K453-1))))</f>
        <v/>
      </c>
      <c r="N453" s="28" t="str">
        <f t="shared" ref="N453:N516" si="162">IF($A453="","",($E453)*(N$3^-$K453))</f>
        <v/>
      </c>
      <c r="O453" s="29" t="str">
        <f t="shared" ref="O453:O516" si="163">IF($A453="","",$K453*($E453)*(N$3^-($K453-1)))</f>
        <v/>
      </c>
      <c r="P453" s="28" t="str">
        <f t="shared" ref="P453:P516" si="164">IF($A453="","",($E453)*(P$3^-$K453))</f>
        <v/>
      </c>
      <c r="Q453" s="29" t="str">
        <f t="shared" ref="Q453:Q516" si="165">IF($A453="","",$K453*($E453)*(P$3^-($K453-1)))</f>
        <v/>
      </c>
      <c r="R453" s="28" t="str">
        <f t="shared" ref="R453:R516" si="166">IF($A453="","",($E453)*(R$3^-$K453))</f>
        <v/>
      </c>
      <c r="S453" s="29" t="str">
        <f t="shared" ref="S453:S516" si="167">IF($A453="","",$K453*($E453)*(R$3^-($K453-1)))</f>
        <v/>
      </c>
      <c r="T453" s="28" t="str">
        <f t="shared" ref="T453:T516" si="168">IF($A453="","",($E453)*(T$3^-$K453))</f>
        <v/>
      </c>
      <c r="U453" s="29" t="str">
        <f t="shared" ref="U453:U516" si="169">IF($A453="","",$K453*($E453)*(T$3^-($K453-1)))</f>
        <v/>
      </c>
      <c r="V453" s="28" t="str">
        <f t="shared" ref="V453:V516" si="170">IF($A453="","",($E453)*(V$3^-$K453))</f>
        <v/>
      </c>
      <c r="W453" s="29" t="str">
        <f t="shared" ref="W453:W516" si="171">IF($A453="","",$K453*($E453)*(V$3^-($K453-1)))</f>
        <v/>
      </c>
    </row>
    <row r="454" spans="1:23" x14ac:dyDescent="0.25">
      <c r="A454" s="14" t="str">
        <f t="shared" si="156"/>
        <v/>
      </c>
      <c r="B454" s="56" t="str">
        <f t="shared" ca="1" si="157"/>
        <v/>
      </c>
      <c r="C454" s="30" t="str">
        <f t="shared" si="158"/>
        <v/>
      </c>
      <c r="D454" s="10" t="str">
        <f t="shared" si="159"/>
        <v/>
      </c>
      <c r="E454" s="25" t="str">
        <f t="shared" ref="E454:E517" si="172">IF(A454="","",IF(D454="",IF(A455="",-(I453+G454)+FeeFinal,E453),D454))</f>
        <v/>
      </c>
      <c r="F454" s="31" t="str">
        <f t="shared" ref="F454:F517" si="173">IF(A454="","",ROUND(I453*C454/12,2))</f>
        <v/>
      </c>
      <c r="G454" s="31" t="str">
        <f t="shared" ref="G454:G517" si="174">IF(A454="","",IF(H453="Y",F454,G453+F454))</f>
        <v/>
      </c>
      <c r="H454" s="26" t="str">
        <f t="shared" ref="H454:H517" si="175">IF(A454="","",IF(MOD(MONTH(B454),3)=0,"Y",""))</f>
        <v/>
      </c>
      <c r="I454" s="25" t="str">
        <f t="shared" ref="I454:I517" si="176">IF(A454="","",IF(H454="Y",I453+E454+G454,I453+E454))</f>
        <v/>
      </c>
      <c r="K454" s="27" t="str">
        <f t="shared" ref="K454:K517" si="177">IF(A454="","",A454/12)</f>
        <v/>
      </c>
      <c r="L454" s="28" t="str">
        <f t="shared" si="160"/>
        <v/>
      </c>
      <c r="M454" s="29" t="str">
        <f t="shared" si="161"/>
        <v/>
      </c>
      <c r="N454" s="28" t="str">
        <f t="shared" si="162"/>
        <v/>
      </c>
      <c r="O454" s="29" t="str">
        <f t="shared" si="163"/>
        <v/>
      </c>
      <c r="P454" s="28" t="str">
        <f t="shared" si="164"/>
        <v/>
      </c>
      <c r="Q454" s="29" t="str">
        <f t="shared" si="165"/>
        <v/>
      </c>
      <c r="R454" s="28" t="str">
        <f t="shared" si="166"/>
        <v/>
      </c>
      <c r="S454" s="29" t="str">
        <f t="shared" si="167"/>
        <v/>
      </c>
      <c r="T454" s="28" t="str">
        <f t="shared" si="168"/>
        <v/>
      </c>
      <c r="U454" s="29" t="str">
        <f t="shared" si="169"/>
        <v/>
      </c>
      <c r="V454" s="28" t="str">
        <f t="shared" si="170"/>
        <v/>
      </c>
      <c r="W454" s="29" t="str">
        <f t="shared" si="171"/>
        <v/>
      </c>
    </row>
    <row r="455" spans="1:23" x14ac:dyDescent="0.25">
      <c r="A455" s="14" t="str">
        <f t="shared" si="156"/>
        <v/>
      </c>
      <c r="B455" s="56" t="str">
        <f t="shared" ca="1" si="157"/>
        <v/>
      </c>
      <c r="C455" s="30" t="str">
        <f t="shared" si="158"/>
        <v/>
      </c>
      <c r="D455" s="10" t="str">
        <f t="shared" si="159"/>
        <v/>
      </c>
      <c r="E455" s="25" t="str">
        <f t="shared" si="172"/>
        <v/>
      </c>
      <c r="F455" s="31" t="str">
        <f t="shared" si="173"/>
        <v/>
      </c>
      <c r="G455" s="31" t="str">
        <f t="shared" si="174"/>
        <v/>
      </c>
      <c r="H455" s="26" t="str">
        <f t="shared" si="175"/>
        <v/>
      </c>
      <c r="I455" s="25" t="str">
        <f t="shared" si="176"/>
        <v/>
      </c>
      <c r="K455" s="27" t="str">
        <f t="shared" si="177"/>
        <v/>
      </c>
      <c r="L455" s="28" t="str">
        <f t="shared" si="160"/>
        <v/>
      </c>
      <c r="M455" s="29" t="str">
        <f t="shared" si="161"/>
        <v/>
      </c>
      <c r="N455" s="28" t="str">
        <f t="shared" si="162"/>
        <v/>
      </c>
      <c r="O455" s="29" t="str">
        <f t="shared" si="163"/>
        <v/>
      </c>
      <c r="P455" s="28" t="str">
        <f t="shared" si="164"/>
        <v/>
      </c>
      <c r="Q455" s="29" t="str">
        <f t="shared" si="165"/>
        <v/>
      </c>
      <c r="R455" s="28" t="str">
        <f t="shared" si="166"/>
        <v/>
      </c>
      <c r="S455" s="29" t="str">
        <f t="shared" si="167"/>
        <v/>
      </c>
      <c r="T455" s="28" t="str">
        <f t="shared" si="168"/>
        <v/>
      </c>
      <c r="U455" s="29" t="str">
        <f t="shared" si="169"/>
        <v/>
      </c>
      <c r="V455" s="28" t="str">
        <f t="shared" si="170"/>
        <v/>
      </c>
      <c r="W455" s="29" t="str">
        <f t="shared" si="171"/>
        <v/>
      </c>
    </row>
    <row r="456" spans="1:23" x14ac:dyDescent="0.25">
      <c r="A456" s="14" t="str">
        <f t="shared" si="156"/>
        <v/>
      </c>
      <c r="B456" s="56" t="str">
        <f t="shared" ca="1" si="157"/>
        <v/>
      </c>
      <c r="C456" s="30" t="str">
        <f t="shared" si="158"/>
        <v/>
      </c>
      <c r="D456" s="10" t="str">
        <f t="shared" si="159"/>
        <v/>
      </c>
      <c r="E456" s="25" t="str">
        <f t="shared" si="172"/>
        <v/>
      </c>
      <c r="F456" s="31" t="str">
        <f t="shared" si="173"/>
        <v/>
      </c>
      <c r="G456" s="31" t="str">
        <f t="shared" si="174"/>
        <v/>
      </c>
      <c r="H456" s="26" t="str">
        <f t="shared" si="175"/>
        <v/>
      </c>
      <c r="I456" s="25" t="str">
        <f t="shared" si="176"/>
        <v/>
      </c>
      <c r="K456" s="27" t="str">
        <f t="shared" si="177"/>
        <v/>
      </c>
      <c r="L456" s="28" t="str">
        <f t="shared" si="160"/>
        <v/>
      </c>
      <c r="M456" s="29" t="str">
        <f t="shared" si="161"/>
        <v/>
      </c>
      <c r="N456" s="28" t="str">
        <f t="shared" si="162"/>
        <v/>
      </c>
      <c r="O456" s="29" t="str">
        <f t="shared" si="163"/>
        <v/>
      </c>
      <c r="P456" s="28" t="str">
        <f t="shared" si="164"/>
        <v/>
      </c>
      <c r="Q456" s="29" t="str">
        <f t="shared" si="165"/>
        <v/>
      </c>
      <c r="R456" s="28" t="str">
        <f t="shared" si="166"/>
        <v/>
      </c>
      <c r="S456" s="29" t="str">
        <f t="shared" si="167"/>
        <v/>
      </c>
      <c r="T456" s="28" t="str">
        <f t="shared" si="168"/>
        <v/>
      </c>
      <c r="U456" s="29" t="str">
        <f t="shared" si="169"/>
        <v/>
      </c>
      <c r="V456" s="28" t="str">
        <f t="shared" si="170"/>
        <v/>
      </c>
      <c r="W456" s="29" t="str">
        <f t="shared" si="171"/>
        <v/>
      </c>
    </row>
    <row r="457" spans="1:23" x14ac:dyDescent="0.25">
      <c r="A457" s="14" t="str">
        <f t="shared" si="156"/>
        <v/>
      </c>
      <c r="B457" s="56" t="str">
        <f t="shared" ca="1" si="157"/>
        <v/>
      </c>
      <c r="C457" s="30" t="str">
        <f t="shared" si="158"/>
        <v/>
      </c>
      <c r="D457" s="10" t="str">
        <f t="shared" si="159"/>
        <v/>
      </c>
      <c r="E457" s="25" t="str">
        <f t="shared" si="172"/>
        <v/>
      </c>
      <c r="F457" s="31" t="str">
        <f t="shared" si="173"/>
        <v/>
      </c>
      <c r="G457" s="31" t="str">
        <f t="shared" si="174"/>
        <v/>
      </c>
      <c r="H457" s="26" t="str">
        <f t="shared" si="175"/>
        <v/>
      </c>
      <c r="I457" s="25" t="str">
        <f t="shared" si="176"/>
        <v/>
      </c>
      <c r="K457" s="27" t="str">
        <f t="shared" si="177"/>
        <v/>
      </c>
      <c r="L457" s="28" t="str">
        <f t="shared" si="160"/>
        <v/>
      </c>
      <c r="M457" s="29" t="str">
        <f t="shared" si="161"/>
        <v/>
      </c>
      <c r="N457" s="28" t="str">
        <f t="shared" si="162"/>
        <v/>
      </c>
      <c r="O457" s="29" t="str">
        <f t="shared" si="163"/>
        <v/>
      </c>
      <c r="P457" s="28" t="str">
        <f t="shared" si="164"/>
        <v/>
      </c>
      <c r="Q457" s="29" t="str">
        <f t="shared" si="165"/>
        <v/>
      </c>
      <c r="R457" s="28" t="str">
        <f t="shared" si="166"/>
        <v/>
      </c>
      <c r="S457" s="29" t="str">
        <f t="shared" si="167"/>
        <v/>
      </c>
      <c r="T457" s="28" t="str">
        <f t="shared" si="168"/>
        <v/>
      </c>
      <c r="U457" s="29" t="str">
        <f t="shared" si="169"/>
        <v/>
      </c>
      <c r="V457" s="28" t="str">
        <f t="shared" si="170"/>
        <v/>
      </c>
      <c r="W457" s="29" t="str">
        <f t="shared" si="171"/>
        <v/>
      </c>
    </row>
    <row r="458" spans="1:23" x14ac:dyDescent="0.25">
      <c r="A458" s="14" t="str">
        <f t="shared" si="156"/>
        <v/>
      </c>
      <c r="B458" s="56" t="str">
        <f t="shared" ca="1" si="157"/>
        <v/>
      </c>
      <c r="C458" s="30" t="str">
        <f t="shared" si="158"/>
        <v/>
      </c>
      <c r="D458" s="10" t="str">
        <f t="shared" si="159"/>
        <v/>
      </c>
      <c r="E458" s="25" t="str">
        <f t="shared" si="172"/>
        <v/>
      </c>
      <c r="F458" s="31" t="str">
        <f t="shared" si="173"/>
        <v/>
      </c>
      <c r="G458" s="31" t="str">
        <f t="shared" si="174"/>
        <v/>
      </c>
      <c r="H458" s="26" t="str">
        <f t="shared" si="175"/>
        <v/>
      </c>
      <c r="I458" s="25" t="str">
        <f t="shared" si="176"/>
        <v/>
      </c>
      <c r="K458" s="27" t="str">
        <f t="shared" si="177"/>
        <v/>
      </c>
      <c r="L458" s="28" t="str">
        <f t="shared" si="160"/>
        <v/>
      </c>
      <c r="M458" s="29" t="str">
        <f t="shared" si="161"/>
        <v/>
      </c>
      <c r="N458" s="28" t="str">
        <f t="shared" si="162"/>
        <v/>
      </c>
      <c r="O458" s="29" t="str">
        <f t="shared" si="163"/>
        <v/>
      </c>
      <c r="P458" s="28" t="str">
        <f t="shared" si="164"/>
        <v/>
      </c>
      <c r="Q458" s="29" t="str">
        <f t="shared" si="165"/>
        <v/>
      </c>
      <c r="R458" s="28" t="str">
        <f t="shared" si="166"/>
        <v/>
      </c>
      <c r="S458" s="29" t="str">
        <f t="shared" si="167"/>
        <v/>
      </c>
      <c r="T458" s="28" t="str">
        <f t="shared" si="168"/>
        <v/>
      </c>
      <c r="U458" s="29" t="str">
        <f t="shared" si="169"/>
        <v/>
      </c>
      <c r="V458" s="28" t="str">
        <f t="shared" si="170"/>
        <v/>
      </c>
      <c r="W458" s="29" t="str">
        <f t="shared" si="171"/>
        <v/>
      </c>
    </row>
    <row r="459" spans="1:23" x14ac:dyDescent="0.25">
      <c r="A459" s="14" t="str">
        <f t="shared" si="156"/>
        <v/>
      </c>
      <c r="B459" s="56" t="str">
        <f t="shared" ca="1" si="157"/>
        <v/>
      </c>
      <c r="C459" s="30" t="str">
        <f t="shared" si="158"/>
        <v/>
      </c>
      <c r="D459" s="10" t="str">
        <f t="shared" si="159"/>
        <v/>
      </c>
      <c r="E459" s="25" t="str">
        <f t="shared" si="172"/>
        <v/>
      </c>
      <c r="F459" s="31" t="str">
        <f t="shared" si="173"/>
        <v/>
      </c>
      <c r="G459" s="31" t="str">
        <f t="shared" si="174"/>
        <v/>
      </c>
      <c r="H459" s="26" t="str">
        <f t="shared" si="175"/>
        <v/>
      </c>
      <c r="I459" s="25" t="str">
        <f t="shared" si="176"/>
        <v/>
      </c>
      <c r="K459" s="27" t="str">
        <f t="shared" si="177"/>
        <v/>
      </c>
      <c r="L459" s="28" t="str">
        <f t="shared" si="160"/>
        <v/>
      </c>
      <c r="M459" s="29" t="str">
        <f t="shared" si="161"/>
        <v/>
      </c>
      <c r="N459" s="28" t="str">
        <f t="shared" si="162"/>
        <v/>
      </c>
      <c r="O459" s="29" t="str">
        <f t="shared" si="163"/>
        <v/>
      </c>
      <c r="P459" s="28" t="str">
        <f t="shared" si="164"/>
        <v/>
      </c>
      <c r="Q459" s="29" t="str">
        <f t="shared" si="165"/>
        <v/>
      </c>
      <c r="R459" s="28" t="str">
        <f t="shared" si="166"/>
        <v/>
      </c>
      <c r="S459" s="29" t="str">
        <f t="shared" si="167"/>
        <v/>
      </c>
      <c r="T459" s="28" t="str">
        <f t="shared" si="168"/>
        <v/>
      </c>
      <c r="U459" s="29" t="str">
        <f t="shared" si="169"/>
        <v/>
      </c>
      <c r="V459" s="28" t="str">
        <f t="shared" si="170"/>
        <v/>
      </c>
      <c r="W459" s="29" t="str">
        <f t="shared" si="171"/>
        <v/>
      </c>
    </row>
    <row r="460" spans="1:23" x14ac:dyDescent="0.25">
      <c r="A460" s="14" t="str">
        <f t="shared" si="156"/>
        <v/>
      </c>
      <c r="B460" s="56" t="str">
        <f t="shared" ca="1" si="157"/>
        <v/>
      </c>
      <c r="C460" s="30" t="str">
        <f t="shared" si="158"/>
        <v/>
      </c>
      <c r="D460" s="10" t="str">
        <f t="shared" si="159"/>
        <v/>
      </c>
      <c r="E460" s="25" t="str">
        <f t="shared" si="172"/>
        <v/>
      </c>
      <c r="F460" s="31" t="str">
        <f t="shared" si="173"/>
        <v/>
      </c>
      <c r="G460" s="31" t="str">
        <f t="shared" si="174"/>
        <v/>
      </c>
      <c r="H460" s="26" t="str">
        <f t="shared" si="175"/>
        <v/>
      </c>
      <c r="I460" s="25" t="str">
        <f t="shared" si="176"/>
        <v/>
      </c>
      <c r="K460" s="27" t="str">
        <f t="shared" si="177"/>
        <v/>
      </c>
      <c r="L460" s="28" t="str">
        <f t="shared" si="160"/>
        <v/>
      </c>
      <c r="M460" s="29" t="str">
        <f t="shared" si="161"/>
        <v/>
      </c>
      <c r="N460" s="28" t="str">
        <f t="shared" si="162"/>
        <v/>
      </c>
      <c r="O460" s="29" t="str">
        <f t="shared" si="163"/>
        <v/>
      </c>
      <c r="P460" s="28" t="str">
        <f t="shared" si="164"/>
        <v/>
      </c>
      <c r="Q460" s="29" t="str">
        <f t="shared" si="165"/>
        <v/>
      </c>
      <c r="R460" s="28" t="str">
        <f t="shared" si="166"/>
        <v/>
      </c>
      <c r="S460" s="29" t="str">
        <f t="shared" si="167"/>
        <v/>
      </c>
      <c r="T460" s="28" t="str">
        <f t="shared" si="168"/>
        <v/>
      </c>
      <c r="U460" s="29" t="str">
        <f t="shared" si="169"/>
        <v/>
      </c>
      <c r="V460" s="28" t="str">
        <f t="shared" si="170"/>
        <v/>
      </c>
      <c r="W460" s="29" t="str">
        <f t="shared" si="171"/>
        <v/>
      </c>
    </row>
    <row r="461" spans="1:23" x14ac:dyDescent="0.25">
      <c r="A461" s="14" t="str">
        <f t="shared" si="156"/>
        <v/>
      </c>
      <c r="B461" s="56" t="str">
        <f t="shared" ca="1" si="157"/>
        <v/>
      </c>
      <c r="C461" s="30" t="str">
        <f t="shared" si="158"/>
        <v/>
      </c>
      <c r="D461" s="10" t="str">
        <f t="shared" si="159"/>
        <v/>
      </c>
      <c r="E461" s="25" t="str">
        <f t="shared" si="172"/>
        <v/>
      </c>
      <c r="F461" s="31" t="str">
        <f t="shared" si="173"/>
        <v/>
      </c>
      <c r="G461" s="31" t="str">
        <f t="shared" si="174"/>
        <v/>
      </c>
      <c r="H461" s="26" t="str">
        <f t="shared" si="175"/>
        <v/>
      </c>
      <c r="I461" s="25" t="str">
        <f t="shared" si="176"/>
        <v/>
      </c>
      <c r="K461" s="27" t="str">
        <f t="shared" si="177"/>
        <v/>
      </c>
      <c r="L461" s="28" t="str">
        <f t="shared" si="160"/>
        <v/>
      </c>
      <c r="M461" s="29" t="str">
        <f t="shared" si="161"/>
        <v/>
      </c>
      <c r="N461" s="28" t="str">
        <f t="shared" si="162"/>
        <v/>
      </c>
      <c r="O461" s="29" t="str">
        <f t="shared" si="163"/>
        <v/>
      </c>
      <c r="P461" s="28" t="str">
        <f t="shared" si="164"/>
        <v/>
      </c>
      <c r="Q461" s="29" t="str">
        <f t="shared" si="165"/>
        <v/>
      </c>
      <c r="R461" s="28" t="str">
        <f t="shared" si="166"/>
        <v/>
      </c>
      <c r="S461" s="29" t="str">
        <f t="shared" si="167"/>
        <v/>
      </c>
      <c r="T461" s="28" t="str">
        <f t="shared" si="168"/>
        <v/>
      </c>
      <c r="U461" s="29" t="str">
        <f t="shared" si="169"/>
        <v/>
      </c>
      <c r="V461" s="28" t="str">
        <f t="shared" si="170"/>
        <v/>
      </c>
      <c r="W461" s="29" t="str">
        <f t="shared" si="171"/>
        <v/>
      </c>
    </row>
    <row r="462" spans="1:23" x14ac:dyDescent="0.25">
      <c r="A462" s="14" t="str">
        <f t="shared" si="156"/>
        <v/>
      </c>
      <c r="B462" s="56" t="str">
        <f t="shared" ca="1" si="157"/>
        <v/>
      </c>
      <c r="C462" s="30" t="str">
        <f t="shared" si="158"/>
        <v/>
      </c>
      <c r="D462" s="10" t="str">
        <f t="shared" si="159"/>
        <v/>
      </c>
      <c r="E462" s="25" t="str">
        <f t="shared" si="172"/>
        <v/>
      </c>
      <c r="F462" s="31" t="str">
        <f t="shared" si="173"/>
        <v/>
      </c>
      <c r="G462" s="31" t="str">
        <f t="shared" si="174"/>
        <v/>
      </c>
      <c r="H462" s="26" t="str">
        <f t="shared" si="175"/>
        <v/>
      </c>
      <c r="I462" s="25" t="str">
        <f t="shared" si="176"/>
        <v/>
      </c>
      <c r="K462" s="27" t="str">
        <f t="shared" si="177"/>
        <v/>
      </c>
      <c r="L462" s="28" t="str">
        <f t="shared" si="160"/>
        <v/>
      </c>
      <c r="M462" s="29" t="str">
        <f t="shared" si="161"/>
        <v/>
      </c>
      <c r="N462" s="28" t="str">
        <f t="shared" si="162"/>
        <v/>
      </c>
      <c r="O462" s="29" t="str">
        <f t="shared" si="163"/>
        <v/>
      </c>
      <c r="P462" s="28" t="str">
        <f t="shared" si="164"/>
        <v/>
      </c>
      <c r="Q462" s="29" t="str">
        <f t="shared" si="165"/>
        <v/>
      </c>
      <c r="R462" s="28" t="str">
        <f t="shared" si="166"/>
        <v/>
      </c>
      <c r="S462" s="29" t="str">
        <f t="shared" si="167"/>
        <v/>
      </c>
      <c r="T462" s="28" t="str">
        <f t="shared" si="168"/>
        <v/>
      </c>
      <c r="U462" s="29" t="str">
        <f t="shared" si="169"/>
        <v/>
      </c>
      <c r="V462" s="28" t="str">
        <f t="shared" si="170"/>
        <v/>
      </c>
      <c r="W462" s="29" t="str">
        <f t="shared" si="171"/>
        <v/>
      </c>
    </row>
    <row r="463" spans="1:23" x14ac:dyDescent="0.25">
      <c r="A463" s="14" t="str">
        <f t="shared" si="156"/>
        <v/>
      </c>
      <c r="B463" s="56" t="str">
        <f t="shared" ca="1" si="157"/>
        <v/>
      </c>
      <c r="C463" s="30" t="str">
        <f t="shared" si="158"/>
        <v/>
      </c>
      <c r="D463" s="10" t="str">
        <f t="shared" si="159"/>
        <v/>
      </c>
      <c r="E463" s="25" t="str">
        <f t="shared" si="172"/>
        <v/>
      </c>
      <c r="F463" s="31" t="str">
        <f t="shared" si="173"/>
        <v/>
      </c>
      <c r="G463" s="31" t="str">
        <f t="shared" si="174"/>
        <v/>
      </c>
      <c r="H463" s="26" t="str">
        <f t="shared" si="175"/>
        <v/>
      </c>
      <c r="I463" s="25" t="str">
        <f t="shared" si="176"/>
        <v/>
      </c>
      <c r="K463" s="27" t="str">
        <f t="shared" si="177"/>
        <v/>
      </c>
      <c r="L463" s="28" t="str">
        <f t="shared" si="160"/>
        <v/>
      </c>
      <c r="M463" s="29" t="str">
        <f t="shared" si="161"/>
        <v/>
      </c>
      <c r="N463" s="28" t="str">
        <f t="shared" si="162"/>
        <v/>
      </c>
      <c r="O463" s="29" t="str">
        <f t="shared" si="163"/>
        <v/>
      </c>
      <c r="P463" s="28" t="str">
        <f t="shared" si="164"/>
        <v/>
      </c>
      <c r="Q463" s="29" t="str">
        <f t="shared" si="165"/>
        <v/>
      </c>
      <c r="R463" s="28" t="str">
        <f t="shared" si="166"/>
        <v/>
      </c>
      <c r="S463" s="29" t="str">
        <f t="shared" si="167"/>
        <v/>
      </c>
      <c r="T463" s="28" t="str">
        <f t="shared" si="168"/>
        <v/>
      </c>
      <c r="U463" s="29" t="str">
        <f t="shared" si="169"/>
        <v/>
      </c>
      <c r="V463" s="28" t="str">
        <f t="shared" si="170"/>
        <v/>
      </c>
      <c r="W463" s="29" t="str">
        <f t="shared" si="171"/>
        <v/>
      </c>
    </row>
    <row r="464" spans="1:23" x14ac:dyDescent="0.25">
      <c r="A464" s="14" t="str">
        <f t="shared" si="156"/>
        <v/>
      </c>
      <c r="B464" s="56" t="str">
        <f t="shared" ca="1" si="157"/>
        <v/>
      </c>
      <c r="C464" s="30" t="str">
        <f t="shared" si="158"/>
        <v/>
      </c>
      <c r="D464" s="10" t="str">
        <f t="shared" si="159"/>
        <v/>
      </c>
      <c r="E464" s="25" t="str">
        <f t="shared" si="172"/>
        <v/>
      </c>
      <c r="F464" s="31" t="str">
        <f t="shared" si="173"/>
        <v/>
      </c>
      <c r="G464" s="31" t="str">
        <f t="shared" si="174"/>
        <v/>
      </c>
      <c r="H464" s="26" t="str">
        <f t="shared" si="175"/>
        <v/>
      </c>
      <c r="I464" s="25" t="str">
        <f t="shared" si="176"/>
        <v/>
      </c>
      <c r="K464" s="27" t="str">
        <f t="shared" si="177"/>
        <v/>
      </c>
      <c r="L464" s="28" t="str">
        <f t="shared" si="160"/>
        <v/>
      </c>
      <c r="M464" s="29" t="str">
        <f t="shared" si="161"/>
        <v/>
      </c>
      <c r="N464" s="28" t="str">
        <f t="shared" si="162"/>
        <v/>
      </c>
      <c r="O464" s="29" t="str">
        <f t="shared" si="163"/>
        <v/>
      </c>
      <c r="P464" s="28" t="str">
        <f t="shared" si="164"/>
        <v/>
      </c>
      <c r="Q464" s="29" t="str">
        <f t="shared" si="165"/>
        <v/>
      </c>
      <c r="R464" s="28" t="str">
        <f t="shared" si="166"/>
        <v/>
      </c>
      <c r="S464" s="29" t="str">
        <f t="shared" si="167"/>
        <v/>
      </c>
      <c r="T464" s="28" t="str">
        <f t="shared" si="168"/>
        <v/>
      </c>
      <c r="U464" s="29" t="str">
        <f t="shared" si="169"/>
        <v/>
      </c>
      <c r="V464" s="28" t="str">
        <f t="shared" si="170"/>
        <v/>
      </c>
      <c r="W464" s="29" t="str">
        <f t="shared" si="171"/>
        <v/>
      </c>
    </row>
    <row r="465" spans="1:23" x14ac:dyDescent="0.25">
      <c r="A465" s="14" t="str">
        <f t="shared" si="156"/>
        <v/>
      </c>
      <c r="B465" s="56" t="str">
        <f t="shared" ca="1" si="157"/>
        <v/>
      </c>
      <c r="C465" s="30" t="str">
        <f t="shared" si="158"/>
        <v/>
      </c>
      <c r="D465" s="10" t="str">
        <f t="shared" si="159"/>
        <v/>
      </c>
      <c r="E465" s="25" t="str">
        <f t="shared" si="172"/>
        <v/>
      </c>
      <c r="F465" s="31" t="str">
        <f t="shared" si="173"/>
        <v/>
      </c>
      <c r="G465" s="31" t="str">
        <f t="shared" si="174"/>
        <v/>
      </c>
      <c r="H465" s="26" t="str">
        <f t="shared" si="175"/>
        <v/>
      </c>
      <c r="I465" s="25" t="str">
        <f t="shared" si="176"/>
        <v/>
      </c>
      <c r="K465" s="27" t="str">
        <f t="shared" si="177"/>
        <v/>
      </c>
      <c r="L465" s="28" t="str">
        <f t="shared" si="160"/>
        <v/>
      </c>
      <c r="M465" s="29" t="str">
        <f t="shared" si="161"/>
        <v/>
      </c>
      <c r="N465" s="28" t="str">
        <f t="shared" si="162"/>
        <v/>
      </c>
      <c r="O465" s="29" t="str">
        <f t="shared" si="163"/>
        <v/>
      </c>
      <c r="P465" s="28" t="str">
        <f t="shared" si="164"/>
        <v/>
      </c>
      <c r="Q465" s="29" t="str">
        <f t="shared" si="165"/>
        <v/>
      </c>
      <c r="R465" s="28" t="str">
        <f t="shared" si="166"/>
        <v/>
      </c>
      <c r="S465" s="29" t="str">
        <f t="shared" si="167"/>
        <v/>
      </c>
      <c r="T465" s="28" t="str">
        <f t="shared" si="168"/>
        <v/>
      </c>
      <c r="U465" s="29" t="str">
        <f t="shared" si="169"/>
        <v/>
      </c>
      <c r="V465" s="28" t="str">
        <f t="shared" si="170"/>
        <v/>
      </c>
      <c r="W465" s="29" t="str">
        <f t="shared" si="171"/>
        <v/>
      </c>
    </row>
    <row r="466" spans="1:23" x14ac:dyDescent="0.25">
      <c r="A466" s="14" t="str">
        <f t="shared" si="156"/>
        <v/>
      </c>
      <c r="B466" s="56" t="str">
        <f t="shared" ca="1" si="157"/>
        <v/>
      </c>
      <c r="C466" s="30" t="str">
        <f t="shared" si="158"/>
        <v/>
      </c>
      <c r="D466" s="10" t="str">
        <f t="shared" si="159"/>
        <v/>
      </c>
      <c r="E466" s="25" t="str">
        <f t="shared" si="172"/>
        <v/>
      </c>
      <c r="F466" s="31" t="str">
        <f t="shared" si="173"/>
        <v/>
      </c>
      <c r="G466" s="31" t="str">
        <f t="shared" si="174"/>
        <v/>
      </c>
      <c r="H466" s="26" t="str">
        <f t="shared" si="175"/>
        <v/>
      </c>
      <c r="I466" s="25" t="str">
        <f t="shared" si="176"/>
        <v/>
      </c>
      <c r="K466" s="27" t="str">
        <f t="shared" si="177"/>
        <v/>
      </c>
      <c r="L466" s="28" t="str">
        <f t="shared" si="160"/>
        <v/>
      </c>
      <c r="M466" s="29" t="str">
        <f t="shared" si="161"/>
        <v/>
      </c>
      <c r="N466" s="28" t="str">
        <f t="shared" si="162"/>
        <v/>
      </c>
      <c r="O466" s="29" t="str">
        <f t="shared" si="163"/>
        <v/>
      </c>
      <c r="P466" s="28" t="str">
        <f t="shared" si="164"/>
        <v/>
      </c>
      <c r="Q466" s="29" t="str">
        <f t="shared" si="165"/>
        <v/>
      </c>
      <c r="R466" s="28" t="str">
        <f t="shared" si="166"/>
        <v/>
      </c>
      <c r="S466" s="29" t="str">
        <f t="shared" si="167"/>
        <v/>
      </c>
      <c r="T466" s="28" t="str">
        <f t="shared" si="168"/>
        <v/>
      </c>
      <c r="U466" s="29" t="str">
        <f t="shared" si="169"/>
        <v/>
      </c>
      <c r="V466" s="28" t="str">
        <f t="shared" si="170"/>
        <v/>
      </c>
      <c r="W466" s="29" t="str">
        <f t="shared" si="171"/>
        <v/>
      </c>
    </row>
    <row r="467" spans="1:23" x14ac:dyDescent="0.25">
      <c r="A467" s="14" t="str">
        <f t="shared" si="156"/>
        <v/>
      </c>
      <c r="B467" s="56" t="str">
        <f t="shared" ca="1" si="157"/>
        <v/>
      </c>
      <c r="C467" s="30" t="str">
        <f t="shared" si="158"/>
        <v/>
      </c>
      <c r="D467" s="10" t="str">
        <f t="shared" si="159"/>
        <v/>
      </c>
      <c r="E467" s="25" t="str">
        <f t="shared" si="172"/>
        <v/>
      </c>
      <c r="F467" s="31" t="str">
        <f t="shared" si="173"/>
        <v/>
      </c>
      <c r="G467" s="31" t="str">
        <f t="shared" si="174"/>
        <v/>
      </c>
      <c r="H467" s="26" t="str">
        <f t="shared" si="175"/>
        <v/>
      </c>
      <c r="I467" s="25" t="str">
        <f t="shared" si="176"/>
        <v/>
      </c>
      <c r="K467" s="27" t="str">
        <f t="shared" si="177"/>
        <v/>
      </c>
      <c r="L467" s="28" t="str">
        <f t="shared" si="160"/>
        <v/>
      </c>
      <c r="M467" s="29" t="str">
        <f t="shared" si="161"/>
        <v/>
      </c>
      <c r="N467" s="28" t="str">
        <f t="shared" si="162"/>
        <v/>
      </c>
      <c r="O467" s="29" t="str">
        <f t="shared" si="163"/>
        <v/>
      </c>
      <c r="P467" s="28" t="str">
        <f t="shared" si="164"/>
        <v/>
      </c>
      <c r="Q467" s="29" t="str">
        <f t="shared" si="165"/>
        <v/>
      </c>
      <c r="R467" s="28" t="str">
        <f t="shared" si="166"/>
        <v/>
      </c>
      <c r="S467" s="29" t="str">
        <f t="shared" si="167"/>
        <v/>
      </c>
      <c r="T467" s="28" t="str">
        <f t="shared" si="168"/>
        <v/>
      </c>
      <c r="U467" s="29" t="str">
        <f t="shared" si="169"/>
        <v/>
      </c>
      <c r="V467" s="28" t="str">
        <f t="shared" si="170"/>
        <v/>
      </c>
      <c r="W467" s="29" t="str">
        <f t="shared" si="171"/>
        <v/>
      </c>
    </row>
    <row r="468" spans="1:23" x14ac:dyDescent="0.25">
      <c r="A468" s="14" t="str">
        <f t="shared" si="156"/>
        <v/>
      </c>
      <c r="B468" s="56" t="str">
        <f t="shared" ca="1" si="157"/>
        <v/>
      </c>
      <c r="C468" s="30" t="str">
        <f t="shared" si="158"/>
        <v/>
      </c>
      <c r="D468" s="10" t="str">
        <f t="shared" si="159"/>
        <v/>
      </c>
      <c r="E468" s="25" t="str">
        <f t="shared" si="172"/>
        <v/>
      </c>
      <c r="F468" s="31" t="str">
        <f t="shared" si="173"/>
        <v/>
      </c>
      <c r="G468" s="31" t="str">
        <f t="shared" si="174"/>
        <v/>
      </c>
      <c r="H468" s="26" t="str">
        <f t="shared" si="175"/>
        <v/>
      </c>
      <c r="I468" s="25" t="str">
        <f t="shared" si="176"/>
        <v/>
      </c>
      <c r="K468" s="27" t="str">
        <f t="shared" si="177"/>
        <v/>
      </c>
      <c r="L468" s="28" t="str">
        <f t="shared" si="160"/>
        <v/>
      </c>
      <c r="M468" s="29" t="str">
        <f t="shared" si="161"/>
        <v/>
      </c>
      <c r="N468" s="28" t="str">
        <f t="shared" si="162"/>
        <v/>
      </c>
      <c r="O468" s="29" t="str">
        <f t="shared" si="163"/>
        <v/>
      </c>
      <c r="P468" s="28" t="str">
        <f t="shared" si="164"/>
        <v/>
      </c>
      <c r="Q468" s="29" t="str">
        <f t="shared" si="165"/>
        <v/>
      </c>
      <c r="R468" s="28" t="str">
        <f t="shared" si="166"/>
        <v/>
      </c>
      <c r="S468" s="29" t="str">
        <f t="shared" si="167"/>
        <v/>
      </c>
      <c r="T468" s="28" t="str">
        <f t="shared" si="168"/>
        <v/>
      </c>
      <c r="U468" s="29" t="str">
        <f t="shared" si="169"/>
        <v/>
      </c>
      <c r="V468" s="28" t="str">
        <f t="shared" si="170"/>
        <v/>
      </c>
      <c r="W468" s="29" t="str">
        <f t="shared" si="171"/>
        <v/>
      </c>
    </row>
    <row r="469" spans="1:23" x14ac:dyDescent="0.25">
      <c r="A469" s="14" t="str">
        <f t="shared" si="156"/>
        <v/>
      </c>
      <c r="B469" s="56" t="str">
        <f t="shared" ca="1" si="157"/>
        <v/>
      </c>
      <c r="C469" s="30" t="str">
        <f t="shared" si="158"/>
        <v/>
      </c>
      <c r="D469" s="10" t="str">
        <f t="shared" si="159"/>
        <v/>
      </c>
      <c r="E469" s="25" t="str">
        <f t="shared" si="172"/>
        <v/>
      </c>
      <c r="F469" s="31" t="str">
        <f t="shared" si="173"/>
        <v/>
      </c>
      <c r="G469" s="31" t="str">
        <f t="shared" si="174"/>
        <v/>
      </c>
      <c r="H469" s="26" t="str">
        <f t="shared" si="175"/>
        <v/>
      </c>
      <c r="I469" s="25" t="str">
        <f t="shared" si="176"/>
        <v/>
      </c>
      <c r="K469" s="27" t="str">
        <f t="shared" si="177"/>
        <v/>
      </c>
      <c r="L469" s="28" t="str">
        <f t="shared" si="160"/>
        <v/>
      </c>
      <c r="M469" s="29" t="str">
        <f t="shared" si="161"/>
        <v/>
      </c>
      <c r="N469" s="28" t="str">
        <f t="shared" si="162"/>
        <v/>
      </c>
      <c r="O469" s="29" t="str">
        <f t="shared" si="163"/>
        <v/>
      </c>
      <c r="P469" s="28" t="str">
        <f t="shared" si="164"/>
        <v/>
      </c>
      <c r="Q469" s="29" t="str">
        <f t="shared" si="165"/>
        <v/>
      </c>
      <c r="R469" s="28" t="str">
        <f t="shared" si="166"/>
        <v/>
      </c>
      <c r="S469" s="29" t="str">
        <f t="shared" si="167"/>
        <v/>
      </c>
      <c r="T469" s="28" t="str">
        <f t="shared" si="168"/>
        <v/>
      </c>
      <c r="U469" s="29" t="str">
        <f t="shared" si="169"/>
        <v/>
      </c>
      <c r="V469" s="28" t="str">
        <f t="shared" si="170"/>
        <v/>
      </c>
      <c r="W469" s="29" t="str">
        <f t="shared" si="171"/>
        <v/>
      </c>
    </row>
    <row r="470" spans="1:23" x14ac:dyDescent="0.25">
      <c r="A470" s="14" t="str">
        <f t="shared" si="156"/>
        <v/>
      </c>
      <c r="B470" s="56" t="str">
        <f t="shared" ca="1" si="157"/>
        <v/>
      </c>
      <c r="C470" s="30" t="str">
        <f t="shared" si="158"/>
        <v/>
      </c>
      <c r="D470" s="10" t="str">
        <f t="shared" si="159"/>
        <v/>
      </c>
      <c r="E470" s="25" t="str">
        <f t="shared" si="172"/>
        <v/>
      </c>
      <c r="F470" s="31" t="str">
        <f t="shared" si="173"/>
        <v/>
      </c>
      <c r="G470" s="31" t="str">
        <f t="shared" si="174"/>
        <v/>
      </c>
      <c r="H470" s="26" t="str">
        <f t="shared" si="175"/>
        <v/>
      </c>
      <c r="I470" s="25" t="str">
        <f t="shared" si="176"/>
        <v/>
      </c>
      <c r="K470" s="27" t="str">
        <f t="shared" si="177"/>
        <v/>
      </c>
      <c r="L470" s="28" t="str">
        <f t="shared" si="160"/>
        <v/>
      </c>
      <c r="M470" s="29" t="str">
        <f t="shared" si="161"/>
        <v/>
      </c>
      <c r="N470" s="28" t="str">
        <f t="shared" si="162"/>
        <v/>
      </c>
      <c r="O470" s="29" t="str">
        <f t="shared" si="163"/>
        <v/>
      </c>
      <c r="P470" s="28" t="str">
        <f t="shared" si="164"/>
        <v/>
      </c>
      <c r="Q470" s="29" t="str">
        <f t="shared" si="165"/>
        <v/>
      </c>
      <c r="R470" s="28" t="str">
        <f t="shared" si="166"/>
        <v/>
      </c>
      <c r="S470" s="29" t="str">
        <f t="shared" si="167"/>
        <v/>
      </c>
      <c r="T470" s="28" t="str">
        <f t="shared" si="168"/>
        <v/>
      </c>
      <c r="U470" s="29" t="str">
        <f t="shared" si="169"/>
        <v/>
      </c>
      <c r="V470" s="28" t="str">
        <f t="shared" si="170"/>
        <v/>
      </c>
      <c r="W470" s="29" t="str">
        <f t="shared" si="171"/>
        <v/>
      </c>
    </row>
    <row r="471" spans="1:23" x14ac:dyDescent="0.25">
      <c r="A471" s="14" t="str">
        <f t="shared" si="156"/>
        <v/>
      </c>
      <c r="B471" s="56" t="str">
        <f t="shared" ca="1" si="157"/>
        <v/>
      </c>
      <c r="C471" s="30" t="str">
        <f t="shared" si="158"/>
        <v/>
      </c>
      <c r="D471" s="10" t="str">
        <f t="shared" si="159"/>
        <v/>
      </c>
      <c r="E471" s="25" t="str">
        <f t="shared" si="172"/>
        <v/>
      </c>
      <c r="F471" s="31" t="str">
        <f t="shared" si="173"/>
        <v/>
      </c>
      <c r="G471" s="31" t="str">
        <f t="shared" si="174"/>
        <v/>
      </c>
      <c r="H471" s="26" t="str">
        <f t="shared" si="175"/>
        <v/>
      </c>
      <c r="I471" s="25" t="str">
        <f t="shared" si="176"/>
        <v/>
      </c>
      <c r="K471" s="27" t="str">
        <f t="shared" si="177"/>
        <v/>
      </c>
      <c r="L471" s="28" t="str">
        <f t="shared" si="160"/>
        <v/>
      </c>
      <c r="M471" s="29" t="str">
        <f t="shared" si="161"/>
        <v/>
      </c>
      <c r="N471" s="28" t="str">
        <f t="shared" si="162"/>
        <v/>
      </c>
      <c r="O471" s="29" t="str">
        <f t="shared" si="163"/>
        <v/>
      </c>
      <c r="P471" s="28" t="str">
        <f t="shared" si="164"/>
        <v/>
      </c>
      <c r="Q471" s="29" t="str">
        <f t="shared" si="165"/>
        <v/>
      </c>
      <c r="R471" s="28" t="str">
        <f t="shared" si="166"/>
        <v/>
      </c>
      <c r="S471" s="29" t="str">
        <f t="shared" si="167"/>
        <v/>
      </c>
      <c r="T471" s="28" t="str">
        <f t="shared" si="168"/>
        <v/>
      </c>
      <c r="U471" s="29" t="str">
        <f t="shared" si="169"/>
        <v/>
      </c>
      <c r="V471" s="28" t="str">
        <f t="shared" si="170"/>
        <v/>
      </c>
      <c r="W471" s="29" t="str">
        <f t="shared" si="171"/>
        <v/>
      </c>
    </row>
    <row r="472" spans="1:23" x14ac:dyDescent="0.25">
      <c r="A472" s="14" t="str">
        <f t="shared" si="156"/>
        <v/>
      </c>
      <c r="B472" s="56" t="str">
        <f t="shared" ca="1" si="157"/>
        <v/>
      </c>
      <c r="C472" s="30" t="str">
        <f t="shared" si="158"/>
        <v/>
      </c>
      <c r="D472" s="10" t="str">
        <f t="shared" si="159"/>
        <v/>
      </c>
      <c r="E472" s="25" t="str">
        <f t="shared" si="172"/>
        <v/>
      </c>
      <c r="F472" s="31" t="str">
        <f t="shared" si="173"/>
        <v/>
      </c>
      <c r="G472" s="31" t="str">
        <f t="shared" si="174"/>
        <v/>
      </c>
      <c r="H472" s="26" t="str">
        <f t="shared" si="175"/>
        <v/>
      </c>
      <c r="I472" s="25" t="str">
        <f t="shared" si="176"/>
        <v/>
      </c>
      <c r="K472" s="27" t="str">
        <f t="shared" si="177"/>
        <v/>
      </c>
      <c r="L472" s="28" t="str">
        <f t="shared" si="160"/>
        <v/>
      </c>
      <c r="M472" s="29" t="str">
        <f t="shared" si="161"/>
        <v/>
      </c>
      <c r="N472" s="28" t="str">
        <f t="shared" si="162"/>
        <v/>
      </c>
      <c r="O472" s="29" t="str">
        <f t="shared" si="163"/>
        <v/>
      </c>
      <c r="P472" s="28" t="str">
        <f t="shared" si="164"/>
        <v/>
      </c>
      <c r="Q472" s="29" t="str">
        <f t="shared" si="165"/>
        <v/>
      </c>
      <c r="R472" s="28" t="str">
        <f t="shared" si="166"/>
        <v/>
      </c>
      <c r="S472" s="29" t="str">
        <f t="shared" si="167"/>
        <v/>
      </c>
      <c r="T472" s="28" t="str">
        <f t="shared" si="168"/>
        <v/>
      </c>
      <c r="U472" s="29" t="str">
        <f t="shared" si="169"/>
        <v/>
      </c>
      <c r="V472" s="28" t="str">
        <f t="shared" si="170"/>
        <v/>
      </c>
      <c r="W472" s="29" t="str">
        <f t="shared" si="171"/>
        <v/>
      </c>
    </row>
    <row r="473" spans="1:23" x14ac:dyDescent="0.25">
      <c r="A473" s="14" t="str">
        <f t="shared" si="156"/>
        <v/>
      </c>
      <c r="B473" s="56" t="str">
        <f t="shared" ca="1" si="157"/>
        <v/>
      </c>
      <c r="C473" s="30" t="str">
        <f t="shared" si="158"/>
        <v/>
      </c>
      <c r="D473" s="10" t="str">
        <f t="shared" si="159"/>
        <v/>
      </c>
      <c r="E473" s="25" t="str">
        <f t="shared" si="172"/>
        <v/>
      </c>
      <c r="F473" s="31" t="str">
        <f t="shared" si="173"/>
        <v/>
      </c>
      <c r="G473" s="31" t="str">
        <f t="shared" si="174"/>
        <v/>
      </c>
      <c r="H473" s="26" t="str">
        <f t="shared" si="175"/>
        <v/>
      </c>
      <c r="I473" s="25" t="str">
        <f t="shared" si="176"/>
        <v/>
      </c>
      <c r="K473" s="27" t="str">
        <f t="shared" si="177"/>
        <v/>
      </c>
      <c r="L473" s="28" t="str">
        <f t="shared" si="160"/>
        <v/>
      </c>
      <c r="M473" s="29" t="str">
        <f t="shared" si="161"/>
        <v/>
      </c>
      <c r="N473" s="28" t="str">
        <f t="shared" si="162"/>
        <v/>
      </c>
      <c r="O473" s="29" t="str">
        <f t="shared" si="163"/>
        <v/>
      </c>
      <c r="P473" s="28" t="str">
        <f t="shared" si="164"/>
        <v/>
      </c>
      <c r="Q473" s="29" t="str">
        <f t="shared" si="165"/>
        <v/>
      </c>
      <c r="R473" s="28" t="str">
        <f t="shared" si="166"/>
        <v/>
      </c>
      <c r="S473" s="29" t="str">
        <f t="shared" si="167"/>
        <v/>
      </c>
      <c r="T473" s="28" t="str">
        <f t="shared" si="168"/>
        <v/>
      </c>
      <c r="U473" s="29" t="str">
        <f t="shared" si="169"/>
        <v/>
      </c>
      <c r="V473" s="28" t="str">
        <f t="shared" si="170"/>
        <v/>
      </c>
      <c r="W473" s="29" t="str">
        <f t="shared" si="171"/>
        <v/>
      </c>
    </row>
    <row r="474" spans="1:23" x14ac:dyDescent="0.25">
      <c r="A474" s="14" t="str">
        <f t="shared" si="156"/>
        <v/>
      </c>
      <c r="B474" s="56" t="str">
        <f t="shared" ca="1" si="157"/>
        <v/>
      </c>
      <c r="C474" s="30" t="str">
        <f t="shared" si="158"/>
        <v/>
      </c>
      <c r="D474" s="10" t="str">
        <f t="shared" si="159"/>
        <v/>
      </c>
      <c r="E474" s="25" t="str">
        <f t="shared" si="172"/>
        <v/>
      </c>
      <c r="F474" s="31" t="str">
        <f t="shared" si="173"/>
        <v/>
      </c>
      <c r="G474" s="31" t="str">
        <f t="shared" si="174"/>
        <v/>
      </c>
      <c r="H474" s="26" t="str">
        <f t="shared" si="175"/>
        <v/>
      </c>
      <c r="I474" s="25" t="str">
        <f t="shared" si="176"/>
        <v/>
      </c>
      <c r="K474" s="27" t="str">
        <f t="shared" si="177"/>
        <v/>
      </c>
      <c r="L474" s="28" t="str">
        <f t="shared" si="160"/>
        <v/>
      </c>
      <c r="M474" s="29" t="str">
        <f t="shared" si="161"/>
        <v/>
      </c>
      <c r="N474" s="28" t="str">
        <f t="shared" si="162"/>
        <v/>
      </c>
      <c r="O474" s="29" t="str">
        <f t="shared" si="163"/>
        <v/>
      </c>
      <c r="P474" s="28" t="str">
        <f t="shared" si="164"/>
        <v/>
      </c>
      <c r="Q474" s="29" t="str">
        <f t="shared" si="165"/>
        <v/>
      </c>
      <c r="R474" s="28" t="str">
        <f t="shared" si="166"/>
        <v/>
      </c>
      <c r="S474" s="29" t="str">
        <f t="shared" si="167"/>
        <v/>
      </c>
      <c r="T474" s="28" t="str">
        <f t="shared" si="168"/>
        <v/>
      </c>
      <c r="U474" s="29" t="str">
        <f t="shared" si="169"/>
        <v/>
      </c>
      <c r="V474" s="28" t="str">
        <f t="shared" si="170"/>
        <v/>
      </c>
      <c r="W474" s="29" t="str">
        <f t="shared" si="171"/>
        <v/>
      </c>
    </row>
    <row r="475" spans="1:23" x14ac:dyDescent="0.25">
      <c r="A475" s="14" t="str">
        <f t="shared" si="156"/>
        <v/>
      </c>
      <c r="B475" s="56" t="str">
        <f t="shared" ca="1" si="157"/>
        <v/>
      </c>
      <c r="C475" s="30" t="str">
        <f t="shared" si="158"/>
        <v/>
      </c>
      <c r="D475" s="10" t="str">
        <f t="shared" si="159"/>
        <v/>
      </c>
      <c r="E475" s="25" t="str">
        <f t="shared" si="172"/>
        <v/>
      </c>
      <c r="F475" s="31" t="str">
        <f t="shared" si="173"/>
        <v/>
      </c>
      <c r="G475" s="31" t="str">
        <f t="shared" si="174"/>
        <v/>
      </c>
      <c r="H475" s="26" t="str">
        <f t="shared" si="175"/>
        <v/>
      </c>
      <c r="I475" s="25" t="str">
        <f t="shared" si="176"/>
        <v/>
      </c>
      <c r="K475" s="27" t="str">
        <f t="shared" si="177"/>
        <v/>
      </c>
      <c r="L475" s="28" t="str">
        <f t="shared" si="160"/>
        <v/>
      </c>
      <c r="M475" s="29" t="str">
        <f t="shared" si="161"/>
        <v/>
      </c>
      <c r="N475" s="28" t="str">
        <f t="shared" si="162"/>
        <v/>
      </c>
      <c r="O475" s="29" t="str">
        <f t="shared" si="163"/>
        <v/>
      </c>
      <c r="P475" s="28" t="str">
        <f t="shared" si="164"/>
        <v/>
      </c>
      <c r="Q475" s="29" t="str">
        <f t="shared" si="165"/>
        <v/>
      </c>
      <c r="R475" s="28" t="str">
        <f t="shared" si="166"/>
        <v/>
      </c>
      <c r="S475" s="29" t="str">
        <f t="shared" si="167"/>
        <v/>
      </c>
      <c r="T475" s="28" t="str">
        <f t="shared" si="168"/>
        <v/>
      </c>
      <c r="U475" s="29" t="str">
        <f t="shared" si="169"/>
        <v/>
      </c>
      <c r="V475" s="28" t="str">
        <f t="shared" si="170"/>
        <v/>
      </c>
      <c r="W475" s="29" t="str">
        <f t="shared" si="171"/>
        <v/>
      </c>
    </row>
    <row r="476" spans="1:23" x14ac:dyDescent="0.25">
      <c r="A476" s="14" t="str">
        <f t="shared" si="156"/>
        <v/>
      </c>
      <c r="B476" s="56" t="str">
        <f t="shared" ca="1" si="157"/>
        <v/>
      </c>
      <c r="C476" s="30" t="str">
        <f t="shared" si="158"/>
        <v/>
      </c>
      <c r="D476" s="10" t="str">
        <f t="shared" si="159"/>
        <v/>
      </c>
      <c r="E476" s="25" t="str">
        <f t="shared" si="172"/>
        <v/>
      </c>
      <c r="F476" s="31" t="str">
        <f t="shared" si="173"/>
        <v/>
      </c>
      <c r="G476" s="31" t="str">
        <f t="shared" si="174"/>
        <v/>
      </c>
      <c r="H476" s="26" t="str">
        <f t="shared" si="175"/>
        <v/>
      </c>
      <c r="I476" s="25" t="str">
        <f t="shared" si="176"/>
        <v/>
      </c>
      <c r="K476" s="27" t="str">
        <f t="shared" si="177"/>
        <v/>
      </c>
      <c r="L476" s="28" t="str">
        <f t="shared" si="160"/>
        <v/>
      </c>
      <c r="M476" s="29" t="str">
        <f t="shared" si="161"/>
        <v/>
      </c>
      <c r="N476" s="28" t="str">
        <f t="shared" si="162"/>
        <v/>
      </c>
      <c r="O476" s="29" t="str">
        <f t="shared" si="163"/>
        <v/>
      </c>
      <c r="P476" s="28" t="str">
        <f t="shared" si="164"/>
        <v/>
      </c>
      <c r="Q476" s="29" t="str">
        <f t="shared" si="165"/>
        <v/>
      </c>
      <c r="R476" s="28" t="str">
        <f t="shared" si="166"/>
        <v/>
      </c>
      <c r="S476" s="29" t="str">
        <f t="shared" si="167"/>
        <v/>
      </c>
      <c r="T476" s="28" t="str">
        <f t="shared" si="168"/>
        <v/>
      </c>
      <c r="U476" s="29" t="str">
        <f t="shared" si="169"/>
        <v/>
      </c>
      <c r="V476" s="28" t="str">
        <f t="shared" si="170"/>
        <v/>
      </c>
      <c r="W476" s="29" t="str">
        <f t="shared" si="171"/>
        <v/>
      </c>
    </row>
    <row r="477" spans="1:23" x14ac:dyDescent="0.25">
      <c r="A477" s="14" t="str">
        <f t="shared" si="156"/>
        <v/>
      </c>
      <c r="B477" s="56" t="str">
        <f t="shared" ca="1" si="157"/>
        <v/>
      </c>
      <c r="C477" s="30" t="str">
        <f t="shared" si="158"/>
        <v/>
      </c>
      <c r="D477" s="10" t="str">
        <f t="shared" si="159"/>
        <v/>
      </c>
      <c r="E477" s="25" t="str">
        <f t="shared" si="172"/>
        <v/>
      </c>
      <c r="F477" s="31" t="str">
        <f t="shared" si="173"/>
        <v/>
      </c>
      <c r="G477" s="31" t="str">
        <f t="shared" si="174"/>
        <v/>
      </c>
      <c r="H477" s="26" t="str">
        <f t="shared" si="175"/>
        <v/>
      </c>
      <c r="I477" s="25" t="str">
        <f t="shared" si="176"/>
        <v/>
      </c>
      <c r="K477" s="27" t="str">
        <f t="shared" si="177"/>
        <v/>
      </c>
      <c r="L477" s="28" t="str">
        <f t="shared" si="160"/>
        <v/>
      </c>
      <c r="M477" s="29" t="str">
        <f t="shared" si="161"/>
        <v/>
      </c>
      <c r="N477" s="28" t="str">
        <f t="shared" si="162"/>
        <v/>
      </c>
      <c r="O477" s="29" t="str">
        <f t="shared" si="163"/>
        <v/>
      </c>
      <c r="P477" s="28" t="str">
        <f t="shared" si="164"/>
        <v/>
      </c>
      <c r="Q477" s="29" t="str">
        <f t="shared" si="165"/>
        <v/>
      </c>
      <c r="R477" s="28" t="str">
        <f t="shared" si="166"/>
        <v/>
      </c>
      <c r="S477" s="29" t="str">
        <f t="shared" si="167"/>
        <v/>
      </c>
      <c r="T477" s="28" t="str">
        <f t="shared" si="168"/>
        <v/>
      </c>
      <c r="U477" s="29" t="str">
        <f t="shared" si="169"/>
        <v/>
      </c>
      <c r="V477" s="28" t="str">
        <f t="shared" si="170"/>
        <v/>
      </c>
      <c r="W477" s="29" t="str">
        <f t="shared" si="171"/>
        <v/>
      </c>
    </row>
    <row r="478" spans="1:23" x14ac:dyDescent="0.25">
      <c r="A478" s="14" t="str">
        <f t="shared" si="156"/>
        <v/>
      </c>
      <c r="B478" s="56" t="str">
        <f t="shared" ca="1" si="157"/>
        <v/>
      </c>
      <c r="C478" s="30" t="str">
        <f t="shared" si="158"/>
        <v/>
      </c>
      <c r="D478" s="10" t="str">
        <f t="shared" si="159"/>
        <v/>
      </c>
      <c r="E478" s="25" t="str">
        <f t="shared" si="172"/>
        <v/>
      </c>
      <c r="F478" s="31" t="str">
        <f t="shared" si="173"/>
        <v/>
      </c>
      <c r="G478" s="31" t="str">
        <f t="shared" si="174"/>
        <v/>
      </c>
      <c r="H478" s="26" t="str">
        <f t="shared" si="175"/>
        <v/>
      </c>
      <c r="I478" s="25" t="str">
        <f t="shared" si="176"/>
        <v/>
      </c>
      <c r="K478" s="27" t="str">
        <f t="shared" si="177"/>
        <v/>
      </c>
      <c r="L478" s="28" t="str">
        <f t="shared" si="160"/>
        <v/>
      </c>
      <c r="M478" s="29" t="str">
        <f t="shared" si="161"/>
        <v/>
      </c>
      <c r="N478" s="28" t="str">
        <f t="shared" si="162"/>
        <v/>
      </c>
      <c r="O478" s="29" t="str">
        <f t="shared" si="163"/>
        <v/>
      </c>
      <c r="P478" s="28" t="str">
        <f t="shared" si="164"/>
        <v/>
      </c>
      <c r="Q478" s="29" t="str">
        <f t="shared" si="165"/>
        <v/>
      </c>
      <c r="R478" s="28" t="str">
        <f t="shared" si="166"/>
        <v/>
      </c>
      <c r="S478" s="29" t="str">
        <f t="shared" si="167"/>
        <v/>
      </c>
      <c r="T478" s="28" t="str">
        <f t="shared" si="168"/>
        <v/>
      </c>
      <c r="U478" s="29" t="str">
        <f t="shared" si="169"/>
        <v/>
      </c>
      <c r="V478" s="28" t="str">
        <f t="shared" si="170"/>
        <v/>
      </c>
      <c r="W478" s="29" t="str">
        <f t="shared" si="171"/>
        <v/>
      </c>
    </row>
    <row r="479" spans="1:23" x14ac:dyDescent="0.25">
      <c r="A479" s="14" t="str">
        <f t="shared" si="156"/>
        <v/>
      </c>
      <c r="B479" s="56" t="str">
        <f t="shared" ca="1" si="157"/>
        <v/>
      </c>
      <c r="C479" s="30" t="str">
        <f t="shared" si="158"/>
        <v/>
      </c>
      <c r="D479" s="10" t="str">
        <f t="shared" si="159"/>
        <v/>
      </c>
      <c r="E479" s="25" t="str">
        <f t="shared" si="172"/>
        <v/>
      </c>
      <c r="F479" s="31" t="str">
        <f t="shared" si="173"/>
        <v/>
      </c>
      <c r="G479" s="31" t="str">
        <f t="shared" si="174"/>
        <v/>
      </c>
      <c r="H479" s="26" t="str">
        <f t="shared" si="175"/>
        <v/>
      </c>
      <c r="I479" s="25" t="str">
        <f t="shared" si="176"/>
        <v/>
      </c>
      <c r="K479" s="27" t="str">
        <f t="shared" si="177"/>
        <v/>
      </c>
      <c r="L479" s="28" t="str">
        <f t="shared" si="160"/>
        <v/>
      </c>
      <c r="M479" s="29" t="str">
        <f t="shared" si="161"/>
        <v/>
      </c>
      <c r="N479" s="28" t="str">
        <f t="shared" si="162"/>
        <v/>
      </c>
      <c r="O479" s="29" t="str">
        <f t="shared" si="163"/>
        <v/>
      </c>
      <c r="P479" s="28" t="str">
        <f t="shared" si="164"/>
        <v/>
      </c>
      <c r="Q479" s="29" t="str">
        <f t="shared" si="165"/>
        <v/>
      </c>
      <c r="R479" s="28" t="str">
        <f t="shared" si="166"/>
        <v/>
      </c>
      <c r="S479" s="29" t="str">
        <f t="shared" si="167"/>
        <v/>
      </c>
      <c r="T479" s="28" t="str">
        <f t="shared" si="168"/>
        <v/>
      </c>
      <c r="U479" s="29" t="str">
        <f t="shared" si="169"/>
        <v/>
      </c>
      <c r="V479" s="28" t="str">
        <f t="shared" si="170"/>
        <v/>
      </c>
      <c r="W479" s="29" t="str">
        <f t="shared" si="171"/>
        <v/>
      </c>
    </row>
    <row r="480" spans="1:23" x14ac:dyDescent="0.25">
      <c r="A480" s="14" t="str">
        <f t="shared" si="156"/>
        <v/>
      </c>
      <c r="B480" s="56" t="str">
        <f t="shared" ca="1" si="157"/>
        <v/>
      </c>
      <c r="C480" s="30" t="str">
        <f t="shared" si="158"/>
        <v/>
      </c>
      <c r="D480" s="10" t="str">
        <f t="shared" si="159"/>
        <v/>
      </c>
      <c r="E480" s="25" t="str">
        <f t="shared" si="172"/>
        <v/>
      </c>
      <c r="F480" s="31" t="str">
        <f t="shared" si="173"/>
        <v/>
      </c>
      <c r="G480" s="31" t="str">
        <f t="shared" si="174"/>
        <v/>
      </c>
      <c r="H480" s="26" t="str">
        <f t="shared" si="175"/>
        <v/>
      </c>
      <c r="I480" s="25" t="str">
        <f t="shared" si="176"/>
        <v/>
      </c>
      <c r="K480" s="27" t="str">
        <f t="shared" si="177"/>
        <v/>
      </c>
      <c r="L480" s="28" t="str">
        <f t="shared" si="160"/>
        <v/>
      </c>
      <c r="M480" s="29" t="str">
        <f t="shared" si="161"/>
        <v/>
      </c>
      <c r="N480" s="28" t="str">
        <f t="shared" si="162"/>
        <v/>
      </c>
      <c r="O480" s="29" t="str">
        <f t="shared" si="163"/>
        <v/>
      </c>
      <c r="P480" s="28" t="str">
        <f t="shared" si="164"/>
        <v/>
      </c>
      <c r="Q480" s="29" t="str">
        <f t="shared" si="165"/>
        <v/>
      </c>
      <c r="R480" s="28" t="str">
        <f t="shared" si="166"/>
        <v/>
      </c>
      <c r="S480" s="29" t="str">
        <f t="shared" si="167"/>
        <v/>
      </c>
      <c r="T480" s="28" t="str">
        <f t="shared" si="168"/>
        <v/>
      </c>
      <c r="U480" s="29" t="str">
        <f t="shared" si="169"/>
        <v/>
      </c>
      <c r="V480" s="28" t="str">
        <f t="shared" si="170"/>
        <v/>
      </c>
      <c r="W480" s="29" t="str">
        <f t="shared" si="171"/>
        <v/>
      </c>
    </row>
    <row r="481" spans="1:23" x14ac:dyDescent="0.25">
      <c r="A481" s="14" t="str">
        <f t="shared" si="156"/>
        <v/>
      </c>
      <c r="B481" s="56" t="str">
        <f t="shared" ca="1" si="157"/>
        <v/>
      </c>
      <c r="C481" s="30" t="str">
        <f t="shared" si="158"/>
        <v/>
      </c>
      <c r="D481" s="10" t="str">
        <f t="shared" si="159"/>
        <v/>
      </c>
      <c r="E481" s="25" t="str">
        <f t="shared" si="172"/>
        <v/>
      </c>
      <c r="F481" s="31" t="str">
        <f t="shared" si="173"/>
        <v/>
      </c>
      <c r="G481" s="31" t="str">
        <f t="shared" si="174"/>
        <v/>
      </c>
      <c r="H481" s="26" t="str">
        <f t="shared" si="175"/>
        <v/>
      </c>
      <c r="I481" s="25" t="str">
        <f t="shared" si="176"/>
        <v/>
      </c>
      <c r="K481" s="27" t="str">
        <f t="shared" si="177"/>
        <v/>
      </c>
      <c r="L481" s="28" t="str">
        <f t="shared" si="160"/>
        <v/>
      </c>
      <c r="M481" s="29" t="str">
        <f t="shared" si="161"/>
        <v/>
      </c>
      <c r="N481" s="28" t="str">
        <f t="shared" si="162"/>
        <v/>
      </c>
      <c r="O481" s="29" t="str">
        <f t="shared" si="163"/>
        <v/>
      </c>
      <c r="P481" s="28" t="str">
        <f t="shared" si="164"/>
        <v/>
      </c>
      <c r="Q481" s="29" t="str">
        <f t="shared" si="165"/>
        <v/>
      </c>
      <c r="R481" s="28" t="str">
        <f t="shared" si="166"/>
        <v/>
      </c>
      <c r="S481" s="29" t="str">
        <f t="shared" si="167"/>
        <v/>
      </c>
      <c r="T481" s="28" t="str">
        <f t="shared" si="168"/>
        <v/>
      </c>
      <c r="U481" s="29" t="str">
        <f t="shared" si="169"/>
        <v/>
      </c>
      <c r="V481" s="28" t="str">
        <f t="shared" si="170"/>
        <v/>
      </c>
      <c r="W481" s="29" t="str">
        <f t="shared" si="171"/>
        <v/>
      </c>
    </row>
    <row r="482" spans="1:23" x14ac:dyDescent="0.25">
      <c r="A482" s="14" t="str">
        <f t="shared" si="156"/>
        <v/>
      </c>
      <c r="B482" s="56" t="str">
        <f t="shared" ca="1" si="157"/>
        <v/>
      </c>
      <c r="C482" s="30" t="str">
        <f t="shared" si="158"/>
        <v/>
      </c>
      <c r="D482" s="10" t="str">
        <f t="shared" si="159"/>
        <v/>
      </c>
      <c r="E482" s="25" t="str">
        <f t="shared" si="172"/>
        <v/>
      </c>
      <c r="F482" s="31" t="str">
        <f t="shared" si="173"/>
        <v/>
      </c>
      <c r="G482" s="31" t="str">
        <f t="shared" si="174"/>
        <v/>
      </c>
      <c r="H482" s="26" t="str">
        <f t="shared" si="175"/>
        <v/>
      </c>
      <c r="I482" s="25" t="str">
        <f t="shared" si="176"/>
        <v/>
      </c>
      <c r="K482" s="27" t="str">
        <f t="shared" si="177"/>
        <v/>
      </c>
      <c r="L482" s="28" t="str">
        <f t="shared" si="160"/>
        <v/>
      </c>
      <c r="M482" s="29" t="str">
        <f t="shared" si="161"/>
        <v/>
      </c>
      <c r="N482" s="28" t="str">
        <f t="shared" si="162"/>
        <v/>
      </c>
      <c r="O482" s="29" t="str">
        <f t="shared" si="163"/>
        <v/>
      </c>
      <c r="P482" s="28" t="str">
        <f t="shared" si="164"/>
        <v/>
      </c>
      <c r="Q482" s="29" t="str">
        <f t="shared" si="165"/>
        <v/>
      </c>
      <c r="R482" s="28" t="str">
        <f t="shared" si="166"/>
        <v/>
      </c>
      <c r="S482" s="29" t="str">
        <f t="shared" si="167"/>
        <v/>
      </c>
      <c r="T482" s="28" t="str">
        <f t="shared" si="168"/>
        <v/>
      </c>
      <c r="U482" s="29" t="str">
        <f t="shared" si="169"/>
        <v/>
      </c>
      <c r="V482" s="28" t="str">
        <f t="shared" si="170"/>
        <v/>
      </c>
      <c r="W482" s="29" t="str">
        <f t="shared" si="171"/>
        <v/>
      </c>
    </row>
    <row r="483" spans="1:23" x14ac:dyDescent="0.25">
      <c r="A483" s="14" t="str">
        <f t="shared" si="156"/>
        <v/>
      </c>
      <c r="B483" s="56" t="str">
        <f t="shared" ca="1" si="157"/>
        <v/>
      </c>
      <c r="C483" s="30" t="str">
        <f t="shared" si="158"/>
        <v/>
      </c>
      <c r="D483" s="10" t="str">
        <f t="shared" si="159"/>
        <v/>
      </c>
      <c r="E483" s="25" t="str">
        <f t="shared" si="172"/>
        <v/>
      </c>
      <c r="F483" s="31" t="str">
        <f t="shared" si="173"/>
        <v/>
      </c>
      <c r="G483" s="31" t="str">
        <f t="shared" si="174"/>
        <v/>
      </c>
      <c r="H483" s="26" t="str">
        <f t="shared" si="175"/>
        <v/>
      </c>
      <c r="I483" s="25" t="str">
        <f t="shared" si="176"/>
        <v/>
      </c>
      <c r="K483" s="27" t="str">
        <f t="shared" si="177"/>
        <v/>
      </c>
      <c r="L483" s="28" t="str">
        <f t="shared" si="160"/>
        <v/>
      </c>
      <c r="M483" s="29" t="str">
        <f t="shared" si="161"/>
        <v/>
      </c>
      <c r="N483" s="28" t="str">
        <f t="shared" si="162"/>
        <v/>
      </c>
      <c r="O483" s="29" t="str">
        <f t="shared" si="163"/>
        <v/>
      </c>
      <c r="P483" s="28" t="str">
        <f t="shared" si="164"/>
        <v/>
      </c>
      <c r="Q483" s="29" t="str">
        <f t="shared" si="165"/>
        <v/>
      </c>
      <c r="R483" s="28" t="str">
        <f t="shared" si="166"/>
        <v/>
      </c>
      <c r="S483" s="29" t="str">
        <f t="shared" si="167"/>
        <v/>
      </c>
      <c r="T483" s="28" t="str">
        <f t="shared" si="168"/>
        <v/>
      </c>
      <c r="U483" s="29" t="str">
        <f t="shared" si="169"/>
        <v/>
      </c>
      <c r="V483" s="28" t="str">
        <f t="shared" si="170"/>
        <v/>
      </c>
      <c r="W483" s="29" t="str">
        <f t="shared" si="171"/>
        <v/>
      </c>
    </row>
    <row r="484" spans="1:23" x14ac:dyDescent="0.25">
      <c r="A484" s="14" t="str">
        <f t="shared" si="156"/>
        <v/>
      </c>
      <c r="B484" s="56" t="str">
        <f t="shared" ca="1" si="157"/>
        <v/>
      </c>
      <c r="C484" s="30" t="str">
        <f t="shared" si="158"/>
        <v/>
      </c>
      <c r="D484" s="10" t="str">
        <f t="shared" si="159"/>
        <v/>
      </c>
      <c r="E484" s="25" t="str">
        <f t="shared" si="172"/>
        <v/>
      </c>
      <c r="F484" s="31" t="str">
        <f t="shared" si="173"/>
        <v/>
      </c>
      <c r="G484" s="31" t="str">
        <f t="shared" si="174"/>
        <v/>
      </c>
      <c r="H484" s="26" t="str">
        <f t="shared" si="175"/>
        <v/>
      </c>
      <c r="I484" s="25" t="str">
        <f t="shared" si="176"/>
        <v/>
      </c>
      <c r="K484" s="27" t="str">
        <f t="shared" si="177"/>
        <v/>
      </c>
      <c r="L484" s="28" t="str">
        <f t="shared" si="160"/>
        <v/>
      </c>
      <c r="M484" s="29" t="str">
        <f t="shared" si="161"/>
        <v/>
      </c>
      <c r="N484" s="28" t="str">
        <f t="shared" si="162"/>
        <v/>
      </c>
      <c r="O484" s="29" t="str">
        <f t="shared" si="163"/>
        <v/>
      </c>
      <c r="P484" s="28" t="str">
        <f t="shared" si="164"/>
        <v/>
      </c>
      <c r="Q484" s="29" t="str">
        <f t="shared" si="165"/>
        <v/>
      </c>
      <c r="R484" s="28" t="str">
        <f t="shared" si="166"/>
        <v/>
      </c>
      <c r="S484" s="29" t="str">
        <f t="shared" si="167"/>
        <v/>
      </c>
      <c r="T484" s="28" t="str">
        <f t="shared" si="168"/>
        <v/>
      </c>
      <c r="U484" s="29" t="str">
        <f t="shared" si="169"/>
        <v/>
      </c>
      <c r="V484" s="28" t="str">
        <f t="shared" si="170"/>
        <v/>
      </c>
      <c r="W484" s="29" t="str">
        <f t="shared" si="171"/>
        <v/>
      </c>
    </row>
    <row r="485" spans="1:23" x14ac:dyDescent="0.25">
      <c r="A485" s="14" t="str">
        <f t="shared" si="156"/>
        <v/>
      </c>
      <c r="B485" s="56" t="str">
        <f t="shared" ca="1" si="157"/>
        <v/>
      </c>
      <c r="C485" s="30" t="str">
        <f t="shared" si="158"/>
        <v/>
      </c>
      <c r="D485" s="10" t="str">
        <f t="shared" si="159"/>
        <v/>
      </c>
      <c r="E485" s="25" t="str">
        <f t="shared" si="172"/>
        <v/>
      </c>
      <c r="F485" s="31" t="str">
        <f t="shared" si="173"/>
        <v/>
      </c>
      <c r="G485" s="31" t="str">
        <f t="shared" si="174"/>
        <v/>
      </c>
      <c r="H485" s="26" t="str">
        <f t="shared" si="175"/>
        <v/>
      </c>
      <c r="I485" s="25" t="str">
        <f t="shared" si="176"/>
        <v/>
      </c>
      <c r="K485" s="27" t="str">
        <f t="shared" si="177"/>
        <v/>
      </c>
      <c r="L485" s="28" t="str">
        <f t="shared" si="160"/>
        <v/>
      </c>
      <c r="M485" s="29" t="str">
        <f t="shared" si="161"/>
        <v/>
      </c>
      <c r="N485" s="28" t="str">
        <f t="shared" si="162"/>
        <v/>
      </c>
      <c r="O485" s="29" t="str">
        <f t="shared" si="163"/>
        <v/>
      </c>
      <c r="P485" s="28" t="str">
        <f t="shared" si="164"/>
        <v/>
      </c>
      <c r="Q485" s="29" t="str">
        <f t="shared" si="165"/>
        <v/>
      </c>
      <c r="R485" s="28" t="str">
        <f t="shared" si="166"/>
        <v/>
      </c>
      <c r="S485" s="29" t="str">
        <f t="shared" si="167"/>
        <v/>
      </c>
      <c r="T485" s="28" t="str">
        <f t="shared" si="168"/>
        <v/>
      </c>
      <c r="U485" s="29" t="str">
        <f t="shared" si="169"/>
        <v/>
      </c>
      <c r="V485" s="28" t="str">
        <f t="shared" si="170"/>
        <v/>
      </c>
      <c r="W485" s="29" t="str">
        <f t="shared" si="171"/>
        <v/>
      </c>
    </row>
    <row r="486" spans="1:23" x14ac:dyDescent="0.25">
      <c r="A486" s="14" t="str">
        <f t="shared" si="156"/>
        <v/>
      </c>
      <c r="B486" s="56" t="str">
        <f t="shared" ca="1" si="157"/>
        <v/>
      </c>
      <c r="C486" s="30" t="str">
        <f t="shared" si="158"/>
        <v/>
      </c>
      <c r="D486" s="10" t="str">
        <f t="shared" si="159"/>
        <v/>
      </c>
      <c r="E486" s="25" t="str">
        <f t="shared" si="172"/>
        <v/>
      </c>
      <c r="F486" s="31" t="str">
        <f t="shared" si="173"/>
        <v/>
      </c>
      <c r="G486" s="31" t="str">
        <f t="shared" si="174"/>
        <v/>
      </c>
      <c r="H486" s="26" t="str">
        <f t="shared" si="175"/>
        <v/>
      </c>
      <c r="I486" s="25" t="str">
        <f t="shared" si="176"/>
        <v/>
      </c>
      <c r="K486" s="27" t="str">
        <f t="shared" si="177"/>
        <v/>
      </c>
      <c r="L486" s="28" t="str">
        <f t="shared" si="160"/>
        <v/>
      </c>
      <c r="M486" s="29" t="str">
        <f t="shared" si="161"/>
        <v/>
      </c>
      <c r="N486" s="28" t="str">
        <f t="shared" si="162"/>
        <v/>
      </c>
      <c r="O486" s="29" t="str">
        <f t="shared" si="163"/>
        <v/>
      </c>
      <c r="P486" s="28" t="str">
        <f t="shared" si="164"/>
        <v/>
      </c>
      <c r="Q486" s="29" t="str">
        <f t="shared" si="165"/>
        <v/>
      </c>
      <c r="R486" s="28" t="str">
        <f t="shared" si="166"/>
        <v/>
      </c>
      <c r="S486" s="29" t="str">
        <f t="shared" si="167"/>
        <v/>
      </c>
      <c r="T486" s="28" t="str">
        <f t="shared" si="168"/>
        <v/>
      </c>
      <c r="U486" s="29" t="str">
        <f t="shared" si="169"/>
        <v/>
      </c>
      <c r="V486" s="28" t="str">
        <f t="shared" si="170"/>
        <v/>
      </c>
      <c r="W486" s="29" t="str">
        <f t="shared" si="171"/>
        <v/>
      </c>
    </row>
    <row r="487" spans="1:23" x14ac:dyDescent="0.25">
      <c r="A487" s="14" t="str">
        <f t="shared" si="156"/>
        <v/>
      </c>
      <c r="B487" s="56" t="str">
        <f t="shared" ca="1" si="157"/>
        <v/>
      </c>
      <c r="C487" s="30" t="str">
        <f t="shared" si="158"/>
        <v/>
      </c>
      <c r="D487" s="10" t="str">
        <f t="shared" si="159"/>
        <v/>
      </c>
      <c r="E487" s="25" t="str">
        <f t="shared" si="172"/>
        <v/>
      </c>
      <c r="F487" s="31" t="str">
        <f t="shared" si="173"/>
        <v/>
      </c>
      <c r="G487" s="31" t="str">
        <f t="shared" si="174"/>
        <v/>
      </c>
      <c r="H487" s="26" t="str">
        <f t="shared" si="175"/>
        <v/>
      </c>
      <c r="I487" s="25" t="str">
        <f t="shared" si="176"/>
        <v/>
      </c>
      <c r="K487" s="27" t="str">
        <f t="shared" si="177"/>
        <v/>
      </c>
      <c r="L487" s="28" t="str">
        <f t="shared" si="160"/>
        <v/>
      </c>
      <c r="M487" s="29" t="str">
        <f t="shared" si="161"/>
        <v/>
      </c>
      <c r="N487" s="28" t="str">
        <f t="shared" si="162"/>
        <v/>
      </c>
      <c r="O487" s="29" t="str">
        <f t="shared" si="163"/>
        <v/>
      </c>
      <c r="P487" s="28" t="str">
        <f t="shared" si="164"/>
        <v/>
      </c>
      <c r="Q487" s="29" t="str">
        <f t="shared" si="165"/>
        <v/>
      </c>
      <c r="R487" s="28" t="str">
        <f t="shared" si="166"/>
        <v/>
      </c>
      <c r="S487" s="29" t="str">
        <f t="shared" si="167"/>
        <v/>
      </c>
      <c r="T487" s="28" t="str">
        <f t="shared" si="168"/>
        <v/>
      </c>
      <c r="U487" s="29" t="str">
        <f t="shared" si="169"/>
        <v/>
      </c>
      <c r="V487" s="28" t="str">
        <f t="shared" si="170"/>
        <v/>
      </c>
      <c r="W487" s="29" t="str">
        <f t="shared" si="171"/>
        <v/>
      </c>
    </row>
    <row r="488" spans="1:23" x14ac:dyDescent="0.25">
      <c r="A488" s="14" t="str">
        <f t="shared" si="156"/>
        <v/>
      </c>
      <c r="B488" s="56" t="str">
        <f t="shared" ca="1" si="157"/>
        <v/>
      </c>
      <c r="C488" s="30" t="str">
        <f t="shared" si="158"/>
        <v/>
      </c>
      <c r="D488" s="10" t="str">
        <f t="shared" si="159"/>
        <v/>
      </c>
      <c r="E488" s="25" t="str">
        <f t="shared" si="172"/>
        <v/>
      </c>
      <c r="F488" s="31" t="str">
        <f t="shared" si="173"/>
        <v/>
      </c>
      <c r="G488" s="31" t="str">
        <f t="shared" si="174"/>
        <v/>
      </c>
      <c r="H488" s="26" t="str">
        <f t="shared" si="175"/>
        <v/>
      </c>
      <c r="I488" s="25" t="str">
        <f t="shared" si="176"/>
        <v/>
      </c>
      <c r="K488" s="27" t="str">
        <f t="shared" si="177"/>
        <v/>
      </c>
      <c r="L488" s="28" t="str">
        <f t="shared" si="160"/>
        <v/>
      </c>
      <c r="M488" s="29" t="str">
        <f t="shared" si="161"/>
        <v/>
      </c>
      <c r="N488" s="28" t="str">
        <f t="shared" si="162"/>
        <v/>
      </c>
      <c r="O488" s="29" t="str">
        <f t="shared" si="163"/>
        <v/>
      </c>
      <c r="P488" s="28" t="str">
        <f t="shared" si="164"/>
        <v/>
      </c>
      <c r="Q488" s="29" t="str">
        <f t="shared" si="165"/>
        <v/>
      </c>
      <c r="R488" s="28" t="str">
        <f t="shared" si="166"/>
        <v/>
      </c>
      <c r="S488" s="29" t="str">
        <f t="shared" si="167"/>
        <v/>
      </c>
      <c r="T488" s="28" t="str">
        <f t="shared" si="168"/>
        <v/>
      </c>
      <c r="U488" s="29" t="str">
        <f t="shared" si="169"/>
        <v/>
      </c>
      <c r="V488" s="28" t="str">
        <f t="shared" si="170"/>
        <v/>
      </c>
      <c r="W488" s="29" t="str">
        <f t="shared" si="171"/>
        <v/>
      </c>
    </row>
    <row r="489" spans="1:23" x14ac:dyDescent="0.25">
      <c r="A489" s="14" t="str">
        <f t="shared" si="156"/>
        <v/>
      </c>
      <c r="B489" s="56" t="str">
        <f t="shared" ca="1" si="157"/>
        <v/>
      </c>
      <c r="C489" s="30" t="str">
        <f t="shared" si="158"/>
        <v/>
      </c>
      <c r="D489" s="10" t="str">
        <f t="shared" si="159"/>
        <v/>
      </c>
      <c r="E489" s="25" t="str">
        <f t="shared" si="172"/>
        <v/>
      </c>
      <c r="F489" s="31" t="str">
        <f t="shared" si="173"/>
        <v/>
      </c>
      <c r="G489" s="31" t="str">
        <f t="shared" si="174"/>
        <v/>
      </c>
      <c r="H489" s="26" t="str">
        <f t="shared" si="175"/>
        <v/>
      </c>
      <c r="I489" s="25" t="str">
        <f t="shared" si="176"/>
        <v/>
      </c>
      <c r="K489" s="27" t="str">
        <f t="shared" si="177"/>
        <v/>
      </c>
      <c r="L489" s="28" t="str">
        <f t="shared" si="160"/>
        <v/>
      </c>
      <c r="M489" s="29" t="str">
        <f t="shared" si="161"/>
        <v/>
      </c>
      <c r="N489" s="28" t="str">
        <f t="shared" si="162"/>
        <v/>
      </c>
      <c r="O489" s="29" t="str">
        <f t="shared" si="163"/>
        <v/>
      </c>
      <c r="P489" s="28" t="str">
        <f t="shared" si="164"/>
        <v/>
      </c>
      <c r="Q489" s="29" t="str">
        <f t="shared" si="165"/>
        <v/>
      </c>
      <c r="R489" s="28" t="str">
        <f t="shared" si="166"/>
        <v/>
      </c>
      <c r="S489" s="29" t="str">
        <f t="shared" si="167"/>
        <v/>
      </c>
      <c r="T489" s="28" t="str">
        <f t="shared" si="168"/>
        <v/>
      </c>
      <c r="U489" s="29" t="str">
        <f t="shared" si="169"/>
        <v/>
      </c>
      <c r="V489" s="28" t="str">
        <f t="shared" si="170"/>
        <v/>
      </c>
      <c r="W489" s="29" t="str">
        <f t="shared" si="171"/>
        <v/>
      </c>
    </row>
    <row r="490" spans="1:23" x14ac:dyDescent="0.25">
      <c r="A490" s="14" t="str">
        <f t="shared" si="156"/>
        <v/>
      </c>
      <c r="B490" s="56" t="str">
        <f t="shared" ca="1" si="157"/>
        <v/>
      </c>
      <c r="C490" s="30" t="str">
        <f t="shared" si="158"/>
        <v/>
      </c>
      <c r="D490" s="10" t="str">
        <f t="shared" si="159"/>
        <v/>
      </c>
      <c r="E490" s="25" t="str">
        <f t="shared" si="172"/>
        <v/>
      </c>
      <c r="F490" s="31" t="str">
        <f t="shared" si="173"/>
        <v/>
      </c>
      <c r="G490" s="31" t="str">
        <f t="shared" si="174"/>
        <v/>
      </c>
      <c r="H490" s="26" t="str">
        <f t="shared" si="175"/>
        <v/>
      </c>
      <c r="I490" s="25" t="str">
        <f t="shared" si="176"/>
        <v/>
      </c>
      <c r="K490" s="27" t="str">
        <f t="shared" si="177"/>
        <v/>
      </c>
      <c r="L490" s="28" t="str">
        <f t="shared" si="160"/>
        <v/>
      </c>
      <c r="M490" s="29" t="str">
        <f t="shared" si="161"/>
        <v/>
      </c>
      <c r="N490" s="28" t="str">
        <f t="shared" si="162"/>
        <v/>
      </c>
      <c r="O490" s="29" t="str">
        <f t="shared" si="163"/>
        <v/>
      </c>
      <c r="P490" s="28" t="str">
        <f t="shared" si="164"/>
        <v/>
      </c>
      <c r="Q490" s="29" t="str">
        <f t="shared" si="165"/>
        <v/>
      </c>
      <c r="R490" s="28" t="str">
        <f t="shared" si="166"/>
        <v/>
      </c>
      <c r="S490" s="29" t="str">
        <f t="shared" si="167"/>
        <v/>
      </c>
      <c r="T490" s="28" t="str">
        <f t="shared" si="168"/>
        <v/>
      </c>
      <c r="U490" s="29" t="str">
        <f t="shared" si="169"/>
        <v/>
      </c>
      <c r="V490" s="28" t="str">
        <f t="shared" si="170"/>
        <v/>
      </c>
      <c r="W490" s="29" t="str">
        <f t="shared" si="171"/>
        <v/>
      </c>
    </row>
    <row r="491" spans="1:23" x14ac:dyDescent="0.25">
      <c r="A491" s="14" t="str">
        <f t="shared" si="156"/>
        <v/>
      </c>
      <c r="B491" s="56" t="str">
        <f t="shared" ca="1" si="157"/>
        <v/>
      </c>
      <c r="C491" s="30" t="str">
        <f t="shared" si="158"/>
        <v/>
      </c>
      <c r="D491" s="10" t="str">
        <f t="shared" si="159"/>
        <v/>
      </c>
      <c r="E491" s="25" t="str">
        <f t="shared" si="172"/>
        <v/>
      </c>
      <c r="F491" s="31" t="str">
        <f t="shared" si="173"/>
        <v/>
      </c>
      <c r="G491" s="31" t="str">
        <f t="shared" si="174"/>
        <v/>
      </c>
      <c r="H491" s="26" t="str">
        <f t="shared" si="175"/>
        <v/>
      </c>
      <c r="I491" s="25" t="str">
        <f t="shared" si="176"/>
        <v/>
      </c>
      <c r="K491" s="27" t="str">
        <f t="shared" si="177"/>
        <v/>
      </c>
      <c r="L491" s="28" t="str">
        <f t="shared" si="160"/>
        <v/>
      </c>
      <c r="M491" s="29" t="str">
        <f t="shared" si="161"/>
        <v/>
      </c>
      <c r="N491" s="28" t="str">
        <f t="shared" si="162"/>
        <v/>
      </c>
      <c r="O491" s="29" t="str">
        <f t="shared" si="163"/>
        <v/>
      </c>
      <c r="P491" s="28" t="str">
        <f t="shared" si="164"/>
        <v/>
      </c>
      <c r="Q491" s="29" t="str">
        <f t="shared" si="165"/>
        <v/>
      </c>
      <c r="R491" s="28" t="str">
        <f t="shared" si="166"/>
        <v/>
      </c>
      <c r="S491" s="29" t="str">
        <f t="shared" si="167"/>
        <v/>
      </c>
      <c r="T491" s="28" t="str">
        <f t="shared" si="168"/>
        <v/>
      </c>
      <c r="U491" s="29" t="str">
        <f t="shared" si="169"/>
        <v/>
      </c>
      <c r="V491" s="28" t="str">
        <f t="shared" si="170"/>
        <v/>
      </c>
      <c r="W491" s="29" t="str">
        <f t="shared" si="171"/>
        <v/>
      </c>
    </row>
    <row r="492" spans="1:23" x14ac:dyDescent="0.25">
      <c r="A492" s="14" t="str">
        <f t="shared" si="156"/>
        <v/>
      </c>
      <c r="B492" s="56" t="str">
        <f t="shared" ca="1" si="157"/>
        <v/>
      </c>
      <c r="C492" s="30" t="str">
        <f t="shared" si="158"/>
        <v/>
      </c>
      <c r="D492" s="10" t="str">
        <f t="shared" si="159"/>
        <v/>
      </c>
      <c r="E492" s="25" t="str">
        <f t="shared" si="172"/>
        <v/>
      </c>
      <c r="F492" s="31" t="str">
        <f t="shared" si="173"/>
        <v/>
      </c>
      <c r="G492" s="31" t="str">
        <f t="shared" si="174"/>
        <v/>
      </c>
      <c r="H492" s="26" t="str">
        <f t="shared" si="175"/>
        <v/>
      </c>
      <c r="I492" s="25" t="str">
        <f t="shared" si="176"/>
        <v/>
      </c>
      <c r="K492" s="27" t="str">
        <f t="shared" si="177"/>
        <v/>
      </c>
      <c r="L492" s="28" t="str">
        <f t="shared" si="160"/>
        <v/>
      </c>
      <c r="M492" s="29" t="str">
        <f t="shared" si="161"/>
        <v/>
      </c>
      <c r="N492" s="28" t="str">
        <f t="shared" si="162"/>
        <v/>
      </c>
      <c r="O492" s="29" t="str">
        <f t="shared" si="163"/>
        <v/>
      </c>
      <c r="P492" s="28" t="str">
        <f t="shared" si="164"/>
        <v/>
      </c>
      <c r="Q492" s="29" t="str">
        <f t="shared" si="165"/>
        <v/>
      </c>
      <c r="R492" s="28" t="str">
        <f t="shared" si="166"/>
        <v/>
      </c>
      <c r="S492" s="29" t="str">
        <f t="shared" si="167"/>
        <v/>
      </c>
      <c r="T492" s="28" t="str">
        <f t="shared" si="168"/>
        <v/>
      </c>
      <c r="U492" s="29" t="str">
        <f t="shared" si="169"/>
        <v/>
      </c>
      <c r="V492" s="28" t="str">
        <f t="shared" si="170"/>
        <v/>
      </c>
      <c r="W492" s="29" t="str">
        <f t="shared" si="171"/>
        <v/>
      </c>
    </row>
    <row r="493" spans="1:23" x14ac:dyDescent="0.25">
      <c r="A493" s="14" t="str">
        <f t="shared" si="156"/>
        <v/>
      </c>
      <c r="B493" s="56" t="str">
        <f t="shared" ca="1" si="157"/>
        <v/>
      </c>
      <c r="C493" s="30" t="str">
        <f t="shared" si="158"/>
        <v/>
      </c>
      <c r="D493" s="10" t="str">
        <f t="shared" si="159"/>
        <v/>
      </c>
      <c r="E493" s="25" t="str">
        <f t="shared" si="172"/>
        <v/>
      </c>
      <c r="F493" s="31" t="str">
        <f t="shared" si="173"/>
        <v/>
      </c>
      <c r="G493" s="31" t="str">
        <f t="shared" si="174"/>
        <v/>
      </c>
      <c r="H493" s="26" t="str">
        <f t="shared" si="175"/>
        <v/>
      </c>
      <c r="I493" s="25" t="str">
        <f t="shared" si="176"/>
        <v/>
      </c>
      <c r="K493" s="27" t="str">
        <f t="shared" si="177"/>
        <v/>
      </c>
      <c r="L493" s="28" t="str">
        <f t="shared" si="160"/>
        <v/>
      </c>
      <c r="M493" s="29" t="str">
        <f t="shared" si="161"/>
        <v/>
      </c>
      <c r="N493" s="28" t="str">
        <f t="shared" si="162"/>
        <v/>
      </c>
      <c r="O493" s="29" t="str">
        <f t="shared" si="163"/>
        <v/>
      </c>
      <c r="P493" s="28" t="str">
        <f t="shared" si="164"/>
        <v/>
      </c>
      <c r="Q493" s="29" t="str">
        <f t="shared" si="165"/>
        <v/>
      </c>
      <c r="R493" s="28" t="str">
        <f t="shared" si="166"/>
        <v/>
      </c>
      <c r="S493" s="29" t="str">
        <f t="shared" si="167"/>
        <v/>
      </c>
      <c r="T493" s="28" t="str">
        <f t="shared" si="168"/>
        <v/>
      </c>
      <c r="U493" s="29" t="str">
        <f t="shared" si="169"/>
        <v/>
      </c>
      <c r="V493" s="28" t="str">
        <f t="shared" si="170"/>
        <v/>
      </c>
      <c r="W493" s="29" t="str">
        <f t="shared" si="171"/>
        <v/>
      </c>
    </row>
    <row r="494" spans="1:23" x14ac:dyDescent="0.25">
      <c r="A494" s="14" t="str">
        <f t="shared" si="156"/>
        <v/>
      </c>
      <c r="B494" s="56" t="str">
        <f t="shared" ca="1" si="157"/>
        <v/>
      </c>
      <c r="C494" s="30" t="str">
        <f t="shared" si="158"/>
        <v/>
      </c>
      <c r="D494" s="10" t="str">
        <f t="shared" si="159"/>
        <v/>
      </c>
      <c r="E494" s="25" t="str">
        <f t="shared" si="172"/>
        <v/>
      </c>
      <c r="F494" s="31" t="str">
        <f t="shared" si="173"/>
        <v/>
      </c>
      <c r="G494" s="31" t="str">
        <f t="shared" si="174"/>
        <v/>
      </c>
      <c r="H494" s="26" t="str">
        <f t="shared" si="175"/>
        <v/>
      </c>
      <c r="I494" s="25" t="str">
        <f t="shared" si="176"/>
        <v/>
      </c>
      <c r="K494" s="27" t="str">
        <f t="shared" si="177"/>
        <v/>
      </c>
      <c r="L494" s="28" t="str">
        <f t="shared" si="160"/>
        <v/>
      </c>
      <c r="M494" s="29" t="str">
        <f t="shared" si="161"/>
        <v/>
      </c>
      <c r="N494" s="28" t="str">
        <f t="shared" si="162"/>
        <v/>
      </c>
      <c r="O494" s="29" t="str">
        <f t="shared" si="163"/>
        <v/>
      </c>
      <c r="P494" s="28" t="str">
        <f t="shared" si="164"/>
        <v/>
      </c>
      <c r="Q494" s="29" t="str">
        <f t="shared" si="165"/>
        <v/>
      </c>
      <c r="R494" s="28" t="str">
        <f t="shared" si="166"/>
        <v/>
      </c>
      <c r="S494" s="29" t="str">
        <f t="shared" si="167"/>
        <v/>
      </c>
      <c r="T494" s="28" t="str">
        <f t="shared" si="168"/>
        <v/>
      </c>
      <c r="U494" s="29" t="str">
        <f t="shared" si="169"/>
        <v/>
      </c>
      <c r="V494" s="28" t="str">
        <f t="shared" si="170"/>
        <v/>
      </c>
      <c r="W494" s="29" t="str">
        <f t="shared" si="171"/>
        <v/>
      </c>
    </row>
    <row r="495" spans="1:23" x14ac:dyDescent="0.25">
      <c r="A495" s="14" t="str">
        <f t="shared" si="156"/>
        <v/>
      </c>
      <c r="B495" s="56" t="str">
        <f t="shared" ca="1" si="157"/>
        <v/>
      </c>
      <c r="C495" s="30" t="str">
        <f t="shared" si="158"/>
        <v/>
      </c>
      <c r="D495" s="10" t="str">
        <f t="shared" si="159"/>
        <v/>
      </c>
      <c r="E495" s="25" t="str">
        <f t="shared" si="172"/>
        <v/>
      </c>
      <c r="F495" s="31" t="str">
        <f t="shared" si="173"/>
        <v/>
      </c>
      <c r="G495" s="31" t="str">
        <f t="shared" si="174"/>
        <v/>
      </c>
      <c r="H495" s="26" t="str">
        <f t="shared" si="175"/>
        <v/>
      </c>
      <c r="I495" s="25" t="str">
        <f t="shared" si="176"/>
        <v/>
      </c>
      <c r="K495" s="27" t="str">
        <f t="shared" si="177"/>
        <v/>
      </c>
      <c r="L495" s="28" t="str">
        <f t="shared" si="160"/>
        <v/>
      </c>
      <c r="M495" s="29" t="str">
        <f t="shared" si="161"/>
        <v/>
      </c>
      <c r="N495" s="28" t="str">
        <f t="shared" si="162"/>
        <v/>
      </c>
      <c r="O495" s="29" t="str">
        <f t="shared" si="163"/>
        <v/>
      </c>
      <c r="P495" s="28" t="str">
        <f t="shared" si="164"/>
        <v/>
      </c>
      <c r="Q495" s="29" t="str">
        <f t="shared" si="165"/>
        <v/>
      </c>
      <c r="R495" s="28" t="str">
        <f t="shared" si="166"/>
        <v/>
      </c>
      <c r="S495" s="29" t="str">
        <f t="shared" si="167"/>
        <v/>
      </c>
      <c r="T495" s="28" t="str">
        <f t="shared" si="168"/>
        <v/>
      </c>
      <c r="U495" s="29" t="str">
        <f t="shared" si="169"/>
        <v/>
      </c>
      <c r="V495" s="28" t="str">
        <f t="shared" si="170"/>
        <v/>
      </c>
      <c r="W495" s="29" t="str">
        <f t="shared" si="171"/>
        <v/>
      </c>
    </row>
    <row r="496" spans="1:23" x14ac:dyDescent="0.25">
      <c r="A496" s="14" t="str">
        <f t="shared" si="156"/>
        <v/>
      </c>
      <c r="B496" s="56" t="str">
        <f t="shared" ca="1" si="157"/>
        <v/>
      </c>
      <c r="C496" s="30" t="str">
        <f t="shared" si="158"/>
        <v/>
      </c>
      <c r="D496" s="10" t="str">
        <f t="shared" si="159"/>
        <v/>
      </c>
      <c r="E496" s="25" t="str">
        <f t="shared" si="172"/>
        <v/>
      </c>
      <c r="F496" s="31" t="str">
        <f t="shared" si="173"/>
        <v/>
      </c>
      <c r="G496" s="31" t="str">
        <f t="shared" si="174"/>
        <v/>
      </c>
      <c r="H496" s="26" t="str">
        <f t="shared" si="175"/>
        <v/>
      </c>
      <c r="I496" s="25" t="str">
        <f t="shared" si="176"/>
        <v/>
      </c>
      <c r="K496" s="27" t="str">
        <f t="shared" si="177"/>
        <v/>
      </c>
      <c r="L496" s="28" t="str">
        <f t="shared" si="160"/>
        <v/>
      </c>
      <c r="M496" s="29" t="str">
        <f t="shared" si="161"/>
        <v/>
      </c>
      <c r="N496" s="28" t="str">
        <f t="shared" si="162"/>
        <v/>
      </c>
      <c r="O496" s="29" t="str">
        <f t="shared" si="163"/>
        <v/>
      </c>
      <c r="P496" s="28" t="str">
        <f t="shared" si="164"/>
        <v/>
      </c>
      <c r="Q496" s="29" t="str">
        <f t="shared" si="165"/>
        <v/>
      </c>
      <c r="R496" s="28" t="str">
        <f t="shared" si="166"/>
        <v/>
      </c>
      <c r="S496" s="29" t="str">
        <f t="shared" si="167"/>
        <v/>
      </c>
      <c r="T496" s="28" t="str">
        <f t="shared" si="168"/>
        <v/>
      </c>
      <c r="U496" s="29" t="str">
        <f t="shared" si="169"/>
        <v/>
      </c>
      <c r="V496" s="28" t="str">
        <f t="shared" si="170"/>
        <v/>
      </c>
      <c r="W496" s="29" t="str">
        <f t="shared" si="171"/>
        <v/>
      </c>
    </row>
    <row r="497" spans="1:23" x14ac:dyDescent="0.25">
      <c r="A497" s="14" t="str">
        <f t="shared" si="156"/>
        <v/>
      </c>
      <c r="B497" s="56" t="str">
        <f t="shared" ca="1" si="157"/>
        <v/>
      </c>
      <c r="C497" s="30" t="str">
        <f t="shared" si="158"/>
        <v/>
      </c>
      <c r="D497" s="10" t="str">
        <f t="shared" si="159"/>
        <v/>
      </c>
      <c r="E497" s="25" t="str">
        <f t="shared" si="172"/>
        <v/>
      </c>
      <c r="F497" s="31" t="str">
        <f t="shared" si="173"/>
        <v/>
      </c>
      <c r="G497" s="31" t="str">
        <f t="shared" si="174"/>
        <v/>
      </c>
      <c r="H497" s="26" t="str">
        <f t="shared" si="175"/>
        <v/>
      </c>
      <c r="I497" s="25" t="str">
        <f t="shared" si="176"/>
        <v/>
      </c>
      <c r="K497" s="27" t="str">
        <f t="shared" si="177"/>
        <v/>
      </c>
      <c r="L497" s="28" t="str">
        <f t="shared" si="160"/>
        <v/>
      </c>
      <c r="M497" s="29" t="str">
        <f t="shared" si="161"/>
        <v/>
      </c>
      <c r="N497" s="28" t="str">
        <f t="shared" si="162"/>
        <v/>
      </c>
      <c r="O497" s="29" t="str">
        <f t="shared" si="163"/>
        <v/>
      </c>
      <c r="P497" s="28" t="str">
        <f t="shared" si="164"/>
        <v/>
      </c>
      <c r="Q497" s="29" t="str">
        <f t="shared" si="165"/>
        <v/>
      </c>
      <c r="R497" s="28" t="str">
        <f t="shared" si="166"/>
        <v/>
      </c>
      <c r="S497" s="29" t="str">
        <f t="shared" si="167"/>
        <v/>
      </c>
      <c r="T497" s="28" t="str">
        <f t="shared" si="168"/>
        <v/>
      </c>
      <c r="U497" s="29" t="str">
        <f t="shared" si="169"/>
        <v/>
      </c>
      <c r="V497" s="28" t="str">
        <f t="shared" si="170"/>
        <v/>
      </c>
      <c r="W497" s="29" t="str">
        <f t="shared" si="171"/>
        <v/>
      </c>
    </row>
    <row r="498" spans="1:23" x14ac:dyDescent="0.25">
      <c r="A498" s="14" t="str">
        <f t="shared" si="156"/>
        <v/>
      </c>
      <c r="B498" s="56" t="str">
        <f t="shared" ca="1" si="157"/>
        <v/>
      </c>
      <c r="C498" s="30" t="str">
        <f t="shared" si="158"/>
        <v/>
      </c>
      <c r="D498" s="10" t="str">
        <f t="shared" si="159"/>
        <v/>
      </c>
      <c r="E498" s="25" t="str">
        <f t="shared" si="172"/>
        <v/>
      </c>
      <c r="F498" s="31" t="str">
        <f t="shared" si="173"/>
        <v/>
      </c>
      <c r="G498" s="31" t="str">
        <f t="shared" si="174"/>
        <v/>
      </c>
      <c r="H498" s="26" t="str">
        <f t="shared" si="175"/>
        <v/>
      </c>
      <c r="I498" s="25" t="str">
        <f t="shared" si="176"/>
        <v/>
      </c>
      <c r="K498" s="27" t="str">
        <f t="shared" si="177"/>
        <v/>
      </c>
      <c r="L498" s="28" t="str">
        <f t="shared" si="160"/>
        <v/>
      </c>
      <c r="M498" s="29" t="str">
        <f t="shared" si="161"/>
        <v/>
      </c>
      <c r="N498" s="28" t="str">
        <f t="shared" si="162"/>
        <v/>
      </c>
      <c r="O498" s="29" t="str">
        <f t="shared" si="163"/>
        <v/>
      </c>
      <c r="P498" s="28" t="str">
        <f t="shared" si="164"/>
        <v/>
      </c>
      <c r="Q498" s="29" t="str">
        <f t="shared" si="165"/>
        <v/>
      </c>
      <c r="R498" s="28" t="str">
        <f t="shared" si="166"/>
        <v/>
      </c>
      <c r="S498" s="29" t="str">
        <f t="shared" si="167"/>
        <v/>
      </c>
      <c r="T498" s="28" t="str">
        <f t="shared" si="168"/>
        <v/>
      </c>
      <c r="U498" s="29" t="str">
        <f t="shared" si="169"/>
        <v/>
      </c>
      <c r="V498" s="28" t="str">
        <f t="shared" si="170"/>
        <v/>
      </c>
      <c r="W498" s="29" t="str">
        <f t="shared" si="171"/>
        <v/>
      </c>
    </row>
    <row r="499" spans="1:23" x14ac:dyDescent="0.25">
      <c r="A499" s="14" t="str">
        <f t="shared" si="156"/>
        <v/>
      </c>
      <c r="B499" s="56" t="str">
        <f t="shared" ca="1" si="157"/>
        <v/>
      </c>
      <c r="C499" s="30" t="str">
        <f t="shared" si="158"/>
        <v/>
      </c>
      <c r="D499" s="10" t="str">
        <f t="shared" si="159"/>
        <v/>
      </c>
      <c r="E499" s="25" t="str">
        <f t="shared" si="172"/>
        <v/>
      </c>
      <c r="F499" s="31" t="str">
        <f t="shared" si="173"/>
        <v/>
      </c>
      <c r="G499" s="31" t="str">
        <f t="shared" si="174"/>
        <v/>
      </c>
      <c r="H499" s="26" t="str">
        <f t="shared" si="175"/>
        <v/>
      </c>
      <c r="I499" s="25" t="str">
        <f t="shared" si="176"/>
        <v/>
      </c>
      <c r="K499" s="27" t="str">
        <f t="shared" si="177"/>
        <v/>
      </c>
      <c r="L499" s="28" t="str">
        <f t="shared" si="160"/>
        <v/>
      </c>
      <c r="M499" s="29" t="str">
        <f t="shared" si="161"/>
        <v/>
      </c>
      <c r="N499" s="28" t="str">
        <f t="shared" si="162"/>
        <v/>
      </c>
      <c r="O499" s="29" t="str">
        <f t="shared" si="163"/>
        <v/>
      </c>
      <c r="P499" s="28" t="str">
        <f t="shared" si="164"/>
        <v/>
      </c>
      <c r="Q499" s="29" t="str">
        <f t="shared" si="165"/>
        <v/>
      </c>
      <c r="R499" s="28" t="str">
        <f t="shared" si="166"/>
        <v/>
      </c>
      <c r="S499" s="29" t="str">
        <f t="shared" si="167"/>
        <v/>
      </c>
      <c r="T499" s="28" t="str">
        <f t="shared" si="168"/>
        <v/>
      </c>
      <c r="U499" s="29" t="str">
        <f t="shared" si="169"/>
        <v/>
      </c>
      <c r="V499" s="28" t="str">
        <f t="shared" si="170"/>
        <v/>
      </c>
      <c r="W499" s="29" t="str">
        <f t="shared" si="171"/>
        <v/>
      </c>
    </row>
    <row r="500" spans="1:23" x14ac:dyDescent="0.25">
      <c r="A500" s="14" t="str">
        <f t="shared" si="156"/>
        <v/>
      </c>
      <c r="B500" s="56" t="str">
        <f t="shared" ca="1" si="157"/>
        <v/>
      </c>
      <c r="C500" s="30" t="str">
        <f t="shared" si="158"/>
        <v/>
      </c>
      <c r="D500" s="10" t="str">
        <f t="shared" si="159"/>
        <v/>
      </c>
      <c r="E500" s="25" t="str">
        <f t="shared" si="172"/>
        <v/>
      </c>
      <c r="F500" s="31" t="str">
        <f t="shared" si="173"/>
        <v/>
      </c>
      <c r="G500" s="31" t="str">
        <f t="shared" si="174"/>
        <v/>
      </c>
      <c r="H500" s="26" t="str">
        <f t="shared" si="175"/>
        <v/>
      </c>
      <c r="I500" s="25" t="str">
        <f t="shared" si="176"/>
        <v/>
      </c>
      <c r="K500" s="27" t="str">
        <f t="shared" si="177"/>
        <v/>
      </c>
      <c r="L500" s="28" t="str">
        <f t="shared" si="160"/>
        <v/>
      </c>
      <c r="M500" s="29" t="str">
        <f t="shared" si="161"/>
        <v/>
      </c>
      <c r="N500" s="28" t="str">
        <f t="shared" si="162"/>
        <v/>
      </c>
      <c r="O500" s="29" t="str">
        <f t="shared" si="163"/>
        <v/>
      </c>
      <c r="P500" s="28" t="str">
        <f t="shared" si="164"/>
        <v/>
      </c>
      <c r="Q500" s="29" t="str">
        <f t="shared" si="165"/>
        <v/>
      </c>
      <c r="R500" s="28" t="str">
        <f t="shared" si="166"/>
        <v/>
      </c>
      <c r="S500" s="29" t="str">
        <f t="shared" si="167"/>
        <v/>
      </c>
      <c r="T500" s="28" t="str">
        <f t="shared" si="168"/>
        <v/>
      </c>
      <c r="U500" s="29" t="str">
        <f t="shared" si="169"/>
        <v/>
      </c>
      <c r="V500" s="28" t="str">
        <f t="shared" si="170"/>
        <v/>
      </c>
      <c r="W500" s="29" t="str">
        <f t="shared" si="171"/>
        <v/>
      </c>
    </row>
    <row r="501" spans="1:23" x14ac:dyDescent="0.25">
      <c r="A501" s="14" t="str">
        <f t="shared" si="156"/>
        <v/>
      </c>
      <c r="B501" s="56" t="str">
        <f t="shared" ca="1" si="157"/>
        <v/>
      </c>
      <c r="C501" s="30" t="str">
        <f t="shared" si="158"/>
        <v/>
      </c>
      <c r="D501" s="10" t="str">
        <f t="shared" si="159"/>
        <v/>
      </c>
      <c r="E501" s="25" t="str">
        <f t="shared" si="172"/>
        <v/>
      </c>
      <c r="F501" s="31" t="str">
        <f t="shared" si="173"/>
        <v/>
      </c>
      <c r="G501" s="31" t="str">
        <f t="shared" si="174"/>
        <v/>
      </c>
      <c r="H501" s="26" t="str">
        <f t="shared" si="175"/>
        <v/>
      </c>
      <c r="I501" s="25" t="str">
        <f t="shared" si="176"/>
        <v/>
      </c>
      <c r="K501" s="27" t="str">
        <f t="shared" si="177"/>
        <v/>
      </c>
      <c r="L501" s="28" t="str">
        <f t="shared" si="160"/>
        <v/>
      </c>
      <c r="M501" s="29" t="str">
        <f t="shared" si="161"/>
        <v/>
      </c>
      <c r="N501" s="28" t="str">
        <f t="shared" si="162"/>
        <v/>
      </c>
      <c r="O501" s="29" t="str">
        <f t="shared" si="163"/>
        <v/>
      </c>
      <c r="P501" s="28" t="str">
        <f t="shared" si="164"/>
        <v/>
      </c>
      <c r="Q501" s="29" t="str">
        <f t="shared" si="165"/>
        <v/>
      </c>
      <c r="R501" s="28" t="str">
        <f t="shared" si="166"/>
        <v/>
      </c>
      <c r="S501" s="29" t="str">
        <f t="shared" si="167"/>
        <v/>
      </c>
      <c r="T501" s="28" t="str">
        <f t="shared" si="168"/>
        <v/>
      </c>
      <c r="U501" s="29" t="str">
        <f t="shared" si="169"/>
        <v/>
      </c>
      <c r="V501" s="28" t="str">
        <f t="shared" si="170"/>
        <v/>
      </c>
      <c r="W501" s="29" t="str">
        <f t="shared" si="171"/>
        <v/>
      </c>
    </row>
    <row r="502" spans="1:23" x14ac:dyDescent="0.25">
      <c r="A502" s="14" t="str">
        <f t="shared" si="156"/>
        <v/>
      </c>
      <c r="B502" s="56" t="str">
        <f t="shared" ca="1" si="157"/>
        <v/>
      </c>
      <c r="C502" s="30" t="str">
        <f t="shared" si="158"/>
        <v/>
      </c>
      <c r="D502" s="10" t="str">
        <f t="shared" si="159"/>
        <v/>
      </c>
      <c r="E502" s="25" t="str">
        <f t="shared" si="172"/>
        <v/>
      </c>
      <c r="F502" s="31" t="str">
        <f t="shared" si="173"/>
        <v/>
      </c>
      <c r="G502" s="31" t="str">
        <f t="shared" si="174"/>
        <v/>
      </c>
      <c r="H502" s="26" t="str">
        <f t="shared" si="175"/>
        <v/>
      </c>
      <c r="I502" s="25" t="str">
        <f t="shared" si="176"/>
        <v/>
      </c>
      <c r="K502" s="27" t="str">
        <f t="shared" si="177"/>
        <v/>
      </c>
      <c r="L502" s="28" t="str">
        <f t="shared" si="160"/>
        <v/>
      </c>
      <c r="M502" s="29" t="str">
        <f t="shared" si="161"/>
        <v/>
      </c>
      <c r="N502" s="28" t="str">
        <f t="shared" si="162"/>
        <v/>
      </c>
      <c r="O502" s="29" t="str">
        <f t="shared" si="163"/>
        <v/>
      </c>
      <c r="P502" s="28" t="str">
        <f t="shared" si="164"/>
        <v/>
      </c>
      <c r="Q502" s="29" t="str">
        <f t="shared" si="165"/>
        <v/>
      </c>
      <c r="R502" s="28" t="str">
        <f t="shared" si="166"/>
        <v/>
      </c>
      <c r="S502" s="29" t="str">
        <f t="shared" si="167"/>
        <v/>
      </c>
      <c r="T502" s="28" t="str">
        <f t="shared" si="168"/>
        <v/>
      </c>
      <c r="U502" s="29" t="str">
        <f t="shared" si="169"/>
        <v/>
      </c>
      <c r="V502" s="28" t="str">
        <f t="shared" si="170"/>
        <v/>
      </c>
      <c r="W502" s="29" t="str">
        <f t="shared" si="171"/>
        <v/>
      </c>
    </row>
    <row r="503" spans="1:23" x14ac:dyDescent="0.25">
      <c r="A503" s="14" t="str">
        <f t="shared" si="156"/>
        <v/>
      </c>
      <c r="B503" s="56" t="str">
        <f t="shared" ca="1" si="157"/>
        <v/>
      </c>
      <c r="C503" s="30" t="str">
        <f t="shared" si="158"/>
        <v/>
      </c>
      <c r="D503" s="10" t="str">
        <f t="shared" si="159"/>
        <v/>
      </c>
      <c r="E503" s="25" t="str">
        <f t="shared" si="172"/>
        <v/>
      </c>
      <c r="F503" s="31" t="str">
        <f t="shared" si="173"/>
        <v/>
      </c>
      <c r="G503" s="31" t="str">
        <f t="shared" si="174"/>
        <v/>
      </c>
      <c r="H503" s="26" t="str">
        <f t="shared" si="175"/>
        <v/>
      </c>
      <c r="I503" s="25" t="str">
        <f t="shared" si="176"/>
        <v/>
      </c>
      <c r="K503" s="27" t="str">
        <f t="shared" si="177"/>
        <v/>
      </c>
      <c r="L503" s="28" t="str">
        <f t="shared" si="160"/>
        <v/>
      </c>
      <c r="M503" s="29" t="str">
        <f t="shared" si="161"/>
        <v/>
      </c>
      <c r="N503" s="28" t="str">
        <f t="shared" si="162"/>
        <v/>
      </c>
      <c r="O503" s="29" t="str">
        <f t="shared" si="163"/>
        <v/>
      </c>
      <c r="P503" s="28" t="str">
        <f t="shared" si="164"/>
        <v/>
      </c>
      <c r="Q503" s="29" t="str">
        <f t="shared" si="165"/>
        <v/>
      </c>
      <c r="R503" s="28" t="str">
        <f t="shared" si="166"/>
        <v/>
      </c>
      <c r="S503" s="29" t="str">
        <f t="shared" si="167"/>
        <v/>
      </c>
      <c r="T503" s="28" t="str">
        <f t="shared" si="168"/>
        <v/>
      </c>
      <c r="U503" s="29" t="str">
        <f t="shared" si="169"/>
        <v/>
      </c>
      <c r="V503" s="28" t="str">
        <f t="shared" si="170"/>
        <v/>
      </c>
      <c r="W503" s="29" t="str">
        <f t="shared" si="171"/>
        <v/>
      </c>
    </row>
    <row r="504" spans="1:23" x14ac:dyDescent="0.25">
      <c r="A504" s="14" t="str">
        <f t="shared" si="156"/>
        <v/>
      </c>
      <c r="B504" s="56" t="str">
        <f t="shared" ca="1" si="157"/>
        <v/>
      </c>
      <c r="C504" s="30" t="str">
        <f t="shared" si="158"/>
        <v/>
      </c>
      <c r="D504" s="10" t="str">
        <f t="shared" si="159"/>
        <v/>
      </c>
      <c r="E504" s="25" t="str">
        <f t="shared" si="172"/>
        <v/>
      </c>
      <c r="F504" s="31" t="str">
        <f t="shared" si="173"/>
        <v/>
      </c>
      <c r="G504" s="31" t="str">
        <f t="shared" si="174"/>
        <v/>
      </c>
      <c r="H504" s="26" t="str">
        <f t="shared" si="175"/>
        <v/>
      </c>
      <c r="I504" s="25" t="str">
        <f t="shared" si="176"/>
        <v/>
      </c>
      <c r="K504" s="27" t="str">
        <f t="shared" si="177"/>
        <v/>
      </c>
      <c r="L504" s="28" t="str">
        <f t="shared" si="160"/>
        <v/>
      </c>
      <c r="M504" s="29" t="str">
        <f t="shared" si="161"/>
        <v/>
      </c>
      <c r="N504" s="28" t="str">
        <f t="shared" si="162"/>
        <v/>
      </c>
      <c r="O504" s="29" t="str">
        <f t="shared" si="163"/>
        <v/>
      </c>
      <c r="P504" s="28" t="str">
        <f t="shared" si="164"/>
        <v/>
      </c>
      <c r="Q504" s="29" t="str">
        <f t="shared" si="165"/>
        <v/>
      </c>
      <c r="R504" s="28" t="str">
        <f t="shared" si="166"/>
        <v/>
      </c>
      <c r="S504" s="29" t="str">
        <f t="shared" si="167"/>
        <v/>
      </c>
      <c r="T504" s="28" t="str">
        <f t="shared" si="168"/>
        <v/>
      </c>
      <c r="U504" s="29" t="str">
        <f t="shared" si="169"/>
        <v/>
      </c>
      <c r="V504" s="28" t="str">
        <f t="shared" si="170"/>
        <v/>
      </c>
      <c r="W504" s="29" t="str">
        <f t="shared" si="171"/>
        <v/>
      </c>
    </row>
    <row r="505" spans="1:23" x14ac:dyDescent="0.25">
      <c r="A505" s="14" t="str">
        <f t="shared" si="156"/>
        <v/>
      </c>
      <c r="B505" s="56" t="str">
        <f t="shared" ca="1" si="157"/>
        <v/>
      </c>
      <c r="C505" s="30" t="str">
        <f t="shared" si="158"/>
        <v/>
      </c>
      <c r="D505" s="10" t="str">
        <f t="shared" si="159"/>
        <v/>
      </c>
      <c r="E505" s="25" t="str">
        <f t="shared" si="172"/>
        <v/>
      </c>
      <c r="F505" s="31" t="str">
        <f t="shared" si="173"/>
        <v/>
      </c>
      <c r="G505" s="31" t="str">
        <f t="shared" si="174"/>
        <v/>
      </c>
      <c r="H505" s="26" t="str">
        <f t="shared" si="175"/>
        <v/>
      </c>
      <c r="I505" s="25" t="str">
        <f t="shared" si="176"/>
        <v/>
      </c>
      <c r="K505" s="27" t="str">
        <f t="shared" si="177"/>
        <v/>
      </c>
      <c r="L505" s="28" t="str">
        <f t="shared" si="160"/>
        <v/>
      </c>
      <c r="M505" s="29" t="str">
        <f t="shared" si="161"/>
        <v/>
      </c>
      <c r="N505" s="28" t="str">
        <f t="shared" si="162"/>
        <v/>
      </c>
      <c r="O505" s="29" t="str">
        <f t="shared" si="163"/>
        <v/>
      </c>
      <c r="P505" s="28" t="str">
        <f t="shared" si="164"/>
        <v/>
      </c>
      <c r="Q505" s="29" t="str">
        <f t="shared" si="165"/>
        <v/>
      </c>
      <c r="R505" s="28" t="str">
        <f t="shared" si="166"/>
        <v/>
      </c>
      <c r="S505" s="29" t="str">
        <f t="shared" si="167"/>
        <v/>
      </c>
      <c r="T505" s="28" t="str">
        <f t="shared" si="168"/>
        <v/>
      </c>
      <c r="U505" s="29" t="str">
        <f t="shared" si="169"/>
        <v/>
      </c>
      <c r="V505" s="28" t="str">
        <f t="shared" si="170"/>
        <v/>
      </c>
      <c r="W505" s="29" t="str">
        <f t="shared" si="171"/>
        <v/>
      </c>
    </row>
    <row r="506" spans="1:23" x14ac:dyDescent="0.25">
      <c r="A506" s="14" t="str">
        <f t="shared" si="156"/>
        <v/>
      </c>
      <c r="B506" s="56" t="str">
        <f t="shared" ca="1" si="157"/>
        <v/>
      </c>
      <c r="C506" s="30" t="str">
        <f t="shared" si="158"/>
        <v/>
      </c>
      <c r="D506" s="10" t="str">
        <f t="shared" si="159"/>
        <v/>
      </c>
      <c r="E506" s="25" t="str">
        <f t="shared" si="172"/>
        <v/>
      </c>
      <c r="F506" s="31" t="str">
        <f t="shared" si="173"/>
        <v/>
      </c>
      <c r="G506" s="31" t="str">
        <f t="shared" si="174"/>
        <v/>
      </c>
      <c r="H506" s="26" t="str">
        <f t="shared" si="175"/>
        <v/>
      </c>
      <c r="I506" s="25" t="str">
        <f t="shared" si="176"/>
        <v/>
      </c>
      <c r="K506" s="27" t="str">
        <f t="shared" si="177"/>
        <v/>
      </c>
      <c r="L506" s="28" t="str">
        <f t="shared" si="160"/>
        <v/>
      </c>
      <c r="M506" s="29" t="str">
        <f t="shared" si="161"/>
        <v/>
      </c>
      <c r="N506" s="28" t="str">
        <f t="shared" si="162"/>
        <v/>
      </c>
      <c r="O506" s="29" t="str">
        <f t="shared" si="163"/>
        <v/>
      </c>
      <c r="P506" s="28" t="str">
        <f t="shared" si="164"/>
        <v/>
      </c>
      <c r="Q506" s="29" t="str">
        <f t="shared" si="165"/>
        <v/>
      </c>
      <c r="R506" s="28" t="str">
        <f t="shared" si="166"/>
        <v/>
      </c>
      <c r="S506" s="29" t="str">
        <f t="shared" si="167"/>
        <v/>
      </c>
      <c r="T506" s="28" t="str">
        <f t="shared" si="168"/>
        <v/>
      </c>
      <c r="U506" s="29" t="str">
        <f t="shared" si="169"/>
        <v/>
      </c>
      <c r="V506" s="28" t="str">
        <f t="shared" si="170"/>
        <v/>
      </c>
      <c r="W506" s="29" t="str">
        <f t="shared" si="171"/>
        <v/>
      </c>
    </row>
    <row r="507" spans="1:23" x14ac:dyDescent="0.25">
      <c r="A507" s="14" t="str">
        <f t="shared" si="156"/>
        <v/>
      </c>
      <c r="B507" s="56" t="str">
        <f t="shared" ca="1" si="157"/>
        <v/>
      </c>
      <c r="C507" s="30" t="str">
        <f t="shared" si="158"/>
        <v/>
      </c>
      <c r="D507" s="10" t="str">
        <f t="shared" si="159"/>
        <v/>
      </c>
      <c r="E507" s="25" t="str">
        <f t="shared" si="172"/>
        <v/>
      </c>
      <c r="F507" s="31" t="str">
        <f t="shared" si="173"/>
        <v/>
      </c>
      <c r="G507" s="31" t="str">
        <f t="shared" si="174"/>
        <v/>
      </c>
      <c r="H507" s="26" t="str">
        <f t="shared" si="175"/>
        <v/>
      </c>
      <c r="I507" s="25" t="str">
        <f t="shared" si="176"/>
        <v/>
      </c>
      <c r="K507" s="27" t="str">
        <f t="shared" si="177"/>
        <v/>
      </c>
      <c r="L507" s="28" t="str">
        <f t="shared" si="160"/>
        <v/>
      </c>
      <c r="M507" s="29" t="str">
        <f t="shared" si="161"/>
        <v/>
      </c>
      <c r="N507" s="28" t="str">
        <f t="shared" si="162"/>
        <v/>
      </c>
      <c r="O507" s="29" t="str">
        <f t="shared" si="163"/>
        <v/>
      </c>
      <c r="P507" s="28" t="str">
        <f t="shared" si="164"/>
        <v/>
      </c>
      <c r="Q507" s="29" t="str">
        <f t="shared" si="165"/>
        <v/>
      </c>
      <c r="R507" s="28" t="str">
        <f t="shared" si="166"/>
        <v/>
      </c>
      <c r="S507" s="29" t="str">
        <f t="shared" si="167"/>
        <v/>
      </c>
      <c r="T507" s="28" t="str">
        <f t="shared" si="168"/>
        <v/>
      </c>
      <c r="U507" s="29" t="str">
        <f t="shared" si="169"/>
        <v/>
      </c>
      <c r="V507" s="28" t="str">
        <f t="shared" si="170"/>
        <v/>
      </c>
      <c r="W507" s="29" t="str">
        <f t="shared" si="171"/>
        <v/>
      </c>
    </row>
    <row r="508" spans="1:23" x14ac:dyDescent="0.25">
      <c r="A508" s="14" t="str">
        <f t="shared" si="156"/>
        <v/>
      </c>
      <c r="B508" s="56" t="str">
        <f t="shared" ca="1" si="157"/>
        <v/>
      </c>
      <c r="C508" s="30" t="str">
        <f t="shared" si="158"/>
        <v/>
      </c>
      <c r="D508" s="10" t="str">
        <f t="shared" si="159"/>
        <v/>
      </c>
      <c r="E508" s="25" t="str">
        <f t="shared" si="172"/>
        <v/>
      </c>
      <c r="F508" s="31" t="str">
        <f t="shared" si="173"/>
        <v/>
      </c>
      <c r="G508" s="31" t="str">
        <f t="shared" si="174"/>
        <v/>
      </c>
      <c r="H508" s="26" t="str">
        <f t="shared" si="175"/>
        <v/>
      </c>
      <c r="I508" s="25" t="str">
        <f t="shared" si="176"/>
        <v/>
      </c>
      <c r="K508" s="27" t="str">
        <f t="shared" si="177"/>
        <v/>
      </c>
      <c r="L508" s="28" t="str">
        <f t="shared" si="160"/>
        <v/>
      </c>
      <c r="M508" s="29" t="str">
        <f t="shared" si="161"/>
        <v/>
      </c>
      <c r="N508" s="28" t="str">
        <f t="shared" si="162"/>
        <v/>
      </c>
      <c r="O508" s="29" t="str">
        <f t="shared" si="163"/>
        <v/>
      </c>
      <c r="P508" s="28" t="str">
        <f t="shared" si="164"/>
        <v/>
      </c>
      <c r="Q508" s="29" t="str">
        <f t="shared" si="165"/>
        <v/>
      </c>
      <c r="R508" s="28" t="str">
        <f t="shared" si="166"/>
        <v/>
      </c>
      <c r="S508" s="29" t="str">
        <f t="shared" si="167"/>
        <v/>
      </c>
      <c r="T508" s="28" t="str">
        <f t="shared" si="168"/>
        <v/>
      </c>
      <c r="U508" s="29" t="str">
        <f t="shared" si="169"/>
        <v/>
      </c>
      <c r="V508" s="28" t="str">
        <f t="shared" si="170"/>
        <v/>
      </c>
      <c r="W508" s="29" t="str">
        <f t="shared" si="171"/>
        <v/>
      </c>
    </row>
    <row r="509" spans="1:23" x14ac:dyDescent="0.25">
      <c r="A509" s="14" t="str">
        <f t="shared" si="156"/>
        <v/>
      </c>
      <c r="B509" s="56" t="str">
        <f t="shared" ca="1" si="157"/>
        <v/>
      </c>
      <c r="C509" s="30" t="str">
        <f t="shared" si="158"/>
        <v/>
      </c>
      <c r="D509" s="10" t="str">
        <f t="shared" si="159"/>
        <v/>
      </c>
      <c r="E509" s="25" t="str">
        <f t="shared" si="172"/>
        <v/>
      </c>
      <c r="F509" s="31" t="str">
        <f t="shared" si="173"/>
        <v/>
      </c>
      <c r="G509" s="31" t="str">
        <f t="shared" si="174"/>
        <v/>
      </c>
      <c r="H509" s="26" t="str">
        <f t="shared" si="175"/>
        <v/>
      </c>
      <c r="I509" s="25" t="str">
        <f t="shared" si="176"/>
        <v/>
      </c>
      <c r="K509" s="27" t="str">
        <f t="shared" si="177"/>
        <v/>
      </c>
      <c r="L509" s="28" t="str">
        <f t="shared" si="160"/>
        <v/>
      </c>
      <c r="M509" s="29" t="str">
        <f t="shared" si="161"/>
        <v/>
      </c>
      <c r="N509" s="28" t="str">
        <f t="shared" si="162"/>
        <v/>
      </c>
      <c r="O509" s="29" t="str">
        <f t="shared" si="163"/>
        <v/>
      </c>
      <c r="P509" s="28" t="str">
        <f t="shared" si="164"/>
        <v/>
      </c>
      <c r="Q509" s="29" t="str">
        <f t="shared" si="165"/>
        <v/>
      </c>
      <c r="R509" s="28" t="str">
        <f t="shared" si="166"/>
        <v/>
      </c>
      <c r="S509" s="29" t="str">
        <f t="shared" si="167"/>
        <v/>
      </c>
      <c r="T509" s="28" t="str">
        <f t="shared" si="168"/>
        <v/>
      </c>
      <c r="U509" s="29" t="str">
        <f t="shared" si="169"/>
        <v/>
      </c>
      <c r="V509" s="28" t="str">
        <f t="shared" si="170"/>
        <v/>
      </c>
      <c r="W509" s="29" t="str">
        <f t="shared" si="171"/>
        <v/>
      </c>
    </row>
    <row r="510" spans="1:23" x14ac:dyDescent="0.25">
      <c r="A510" s="14" t="str">
        <f t="shared" si="156"/>
        <v/>
      </c>
      <c r="B510" s="56" t="str">
        <f t="shared" ca="1" si="157"/>
        <v/>
      </c>
      <c r="C510" s="30" t="str">
        <f t="shared" si="158"/>
        <v/>
      </c>
      <c r="D510" s="10" t="str">
        <f t="shared" si="159"/>
        <v/>
      </c>
      <c r="E510" s="25" t="str">
        <f t="shared" si="172"/>
        <v/>
      </c>
      <c r="F510" s="31" t="str">
        <f t="shared" si="173"/>
        <v/>
      </c>
      <c r="G510" s="31" t="str">
        <f t="shared" si="174"/>
        <v/>
      </c>
      <c r="H510" s="26" t="str">
        <f t="shared" si="175"/>
        <v/>
      </c>
      <c r="I510" s="25" t="str">
        <f t="shared" si="176"/>
        <v/>
      </c>
      <c r="K510" s="27" t="str">
        <f t="shared" si="177"/>
        <v/>
      </c>
      <c r="L510" s="28" t="str">
        <f t="shared" si="160"/>
        <v/>
      </c>
      <c r="M510" s="29" t="str">
        <f t="shared" si="161"/>
        <v/>
      </c>
      <c r="N510" s="28" t="str">
        <f t="shared" si="162"/>
        <v/>
      </c>
      <c r="O510" s="29" t="str">
        <f t="shared" si="163"/>
        <v/>
      </c>
      <c r="P510" s="28" t="str">
        <f t="shared" si="164"/>
        <v/>
      </c>
      <c r="Q510" s="29" t="str">
        <f t="shared" si="165"/>
        <v/>
      </c>
      <c r="R510" s="28" t="str">
        <f t="shared" si="166"/>
        <v/>
      </c>
      <c r="S510" s="29" t="str">
        <f t="shared" si="167"/>
        <v/>
      </c>
      <c r="T510" s="28" t="str">
        <f t="shared" si="168"/>
        <v/>
      </c>
      <c r="U510" s="29" t="str">
        <f t="shared" si="169"/>
        <v/>
      </c>
      <c r="V510" s="28" t="str">
        <f t="shared" si="170"/>
        <v/>
      </c>
      <c r="W510" s="29" t="str">
        <f t="shared" si="171"/>
        <v/>
      </c>
    </row>
    <row r="511" spans="1:23" x14ac:dyDescent="0.25">
      <c r="A511" s="14" t="str">
        <f t="shared" si="156"/>
        <v/>
      </c>
      <c r="B511" s="56" t="str">
        <f t="shared" ca="1" si="157"/>
        <v/>
      </c>
      <c r="C511" s="30" t="str">
        <f t="shared" si="158"/>
        <v/>
      </c>
      <c r="D511" s="10" t="str">
        <f t="shared" si="159"/>
        <v/>
      </c>
      <c r="E511" s="25" t="str">
        <f t="shared" si="172"/>
        <v/>
      </c>
      <c r="F511" s="31" t="str">
        <f t="shared" si="173"/>
        <v/>
      </c>
      <c r="G511" s="31" t="str">
        <f t="shared" si="174"/>
        <v/>
      </c>
      <c r="H511" s="26" t="str">
        <f t="shared" si="175"/>
        <v/>
      </c>
      <c r="I511" s="25" t="str">
        <f t="shared" si="176"/>
        <v/>
      </c>
      <c r="K511" s="27" t="str">
        <f t="shared" si="177"/>
        <v/>
      </c>
      <c r="L511" s="28" t="str">
        <f t="shared" si="160"/>
        <v/>
      </c>
      <c r="M511" s="29" t="str">
        <f t="shared" si="161"/>
        <v/>
      </c>
      <c r="N511" s="28" t="str">
        <f t="shared" si="162"/>
        <v/>
      </c>
      <c r="O511" s="29" t="str">
        <f t="shared" si="163"/>
        <v/>
      </c>
      <c r="P511" s="28" t="str">
        <f t="shared" si="164"/>
        <v/>
      </c>
      <c r="Q511" s="29" t="str">
        <f t="shared" si="165"/>
        <v/>
      </c>
      <c r="R511" s="28" t="str">
        <f t="shared" si="166"/>
        <v/>
      </c>
      <c r="S511" s="29" t="str">
        <f t="shared" si="167"/>
        <v/>
      </c>
      <c r="T511" s="28" t="str">
        <f t="shared" si="168"/>
        <v/>
      </c>
      <c r="U511" s="29" t="str">
        <f t="shared" si="169"/>
        <v/>
      </c>
      <c r="V511" s="28" t="str">
        <f t="shared" si="170"/>
        <v/>
      </c>
      <c r="W511" s="29" t="str">
        <f t="shared" si="171"/>
        <v/>
      </c>
    </row>
    <row r="512" spans="1:23" x14ac:dyDescent="0.25">
      <c r="A512" s="14" t="str">
        <f t="shared" si="156"/>
        <v/>
      </c>
      <c r="B512" s="56" t="str">
        <f t="shared" ca="1" si="157"/>
        <v/>
      </c>
      <c r="C512" s="30" t="str">
        <f t="shared" si="158"/>
        <v/>
      </c>
      <c r="D512" s="10" t="str">
        <f t="shared" si="159"/>
        <v/>
      </c>
      <c r="E512" s="25" t="str">
        <f t="shared" si="172"/>
        <v/>
      </c>
      <c r="F512" s="31" t="str">
        <f t="shared" si="173"/>
        <v/>
      </c>
      <c r="G512" s="31" t="str">
        <f t="shared" si="174"/>
        <v/>
      </c>
      <c r="H512" s="26" t="str">
        <f t="shared" si="175"/>
        <v/>
      </c>
      <c r="I512" s="25" t="str">
        <f t="shared" si="176"/>
        <v/>
      </c>
      <c r="K512" s="27" t="str">
        <f t="shared" si="177"/>
        <v/>
      </c>
      <c r="L512" s="28" t="str">
        <f t="shared" si="160"/>
        <v/>
      </c>
      <c r="M512" s="29" t="str">
        <f t="shared" si="161"/>
        <v/>
      </c>
      <c r="N512" s="28" t="str">
        <f t="shared" si="162"/>
        <v/>
      </c>
      <c r="O512" s="29" t="str">
        <f t="shared" si="163"/>
        <v/>
      </c>
      <c r="P512" s="28" t="str">
        <f t="shared" si="164"/>
        <v/>
      </c>
      <c r="Q512" s="29" t="str">
        <f t="shared" si="165"/>
        <v/>
      </c>
      <c r="R512" s="28" t="str">
        <f t="shared" si="166"/>
        <v/>
      </c>
      <c r="S512" s="29" t="str">
        <f t="shared" si="167"/>
        <v/>
      </c>
      <c r="T512" s="28" t="str">
        <f t="shared" si="168"/>
        <v/>
      </c>
      <c r="U512" s="29" t="str">
        <f t="shared" si="169"/>
        <v/>
      </c>
      <c r="V512" s="28" t="str">
        <f t="shared" si="170"/>
        <v/>
      </c>
      <c r="W512" s="29" t="str">
        <f t="shared" si="171"/>
        <v/>
      </c>
    </row>
    <row r="513" spans="1:23" x14ac:dyDescent="0.25">
      <c r="A513" s="14" t="str">
        <f t="shared" si="156"/>
        <v/>
      </c>
      <c r="B513" s="56" t="str">
        <f t="shared" ca="1" si="157"/>
        <v/>
      </c>
      <c r="C513" s="30" t="str">
        <f t="shared" si="158"/>
        <v/>
      </c>
      <c r="D513" s="10" t="str">
        <f t="shared" si="159"/>
        <v/>
      </c>
      <c r="E513" s="25" t="str">
        <f t="shared" si="172"/>
        <v/>
      </c>
      <c r="F513" s="31" t="str">
        <f t="shared" si="173"/>
        <v/>
      </c>
      <c r="G513" s="31" t="str">
        <f t="shared" si="174"/>
        <v/>
      </c>
      <c r="H513" s="26" t="str">
        <f t="shared" si="175"/>
        <v/>
      </c>
      <c r="I513" s="25" t="str">
        <f t="shared" si="176"/>
        <v/>
      </c>
      <c r="K513" s="27" t="str">
        <f t="shared" si="177"/>
        <v/>
      </c>
      <c r="L513" s="28" t="str">
        <f t="shared" si="160"/>
        <v/>
      </c>
      <c r="M513" s="29" t="str">
        <f t="shared" si="161"/>
        <v/>
      </c>
      <c r="N513" s="28" t="str">
        <f t="shared" si="162"/>
        <v/>
      </c>
      <c r="O513" s="29" t="str">
        <f t="shared" si="163"/>
        <v/>
      </c>
      <c r="P513" s="28" t="str">
        <f t="shared" si="164"/>
        <v/>
      </c>
      <c r="Q513" s="29" t="str">
        <f t="shared" si="165"/>
        <v/>
      </c>
      <c r="R513" s="28" t="str">
        <f t="shared" si="166"/>
        <v/>
      </c>
      <c r="S513" s="29" t="str">
        <f t="shared" si="167"/>
        <v/>
      </c>
      <c r="T513" s="28" t="str">
        <f t="shared" si="168"/>
        <v/>
      </c>
      <c r="U513" s="29" t="str">
        <f t="shared" si="169"/>
        <v/>
      </c>
      <c r="V513" s="28" t="str">
        <f t="shared" si="170"/>
        <v/>
      </c>
      <c r="W513" s="29" t="str">
        <f t="shared" si="171"/>
        <v/>
      </c>
    </row>
    <row r="514" spans="1:23" x14ac:dyDescent="0.25">
      <c r="A514" s="14" t="str">
        <f t="shared" si="156"/>
        <v/>
      </c>
      <c r="B514" s="56" t="str">
        <f t="shared" ca="1" si="157"/>
        <v/>
      </c>
      <c r="C514" s="30" t="str">
        <f t="shared" si="158"/>
        <v/>
      </c>
      <c r="D514" s="10" t="str">
        <f t="shared" si="159"/>
        <v/>
      </c>
      <c r="E514" s="25" t="str">
        <f t="shared" si="172"/>
        <v/>
      </c>
      <c r="F514" s="31" t="str">
        <f t="shared" si="173"/>
        <v/>
      </c>
      <c r="G514" s="31" t="str">
        <f t="shared" si="174"/>
        <v/>
      </c>
      <c r="H514" s="26" t="str">
        <f t="shared" si="175"/>
        <v/>
      </c>
      <c r="I514" s="25" t="str">
        <f t="shared" si="176"/>
        <v/>
      </c>
      <c r="K514" s="27" t="str">
        <f t="shared" si="177"/>
        <v/>
      </c>
      <c r="L514" s="28" t="str">
        <f t="shared" si="160"/>
        <v/>
      </c>
      <c r="M514" s="29" t="str">
        <f t="shared" si="161"/>
        <v/>
      </c>
      <c r="N514" s="28" t="str">
        <f t="shared" si="162"/>
        <v/>
      </c>
      <c r="O514" s="29" t="str">
        <f t="shared" si="163"/>
        <v/>
      </c>
      <c r="P514" s="28" t="str">
        <f t="shared" si="164"/>
        <v/>
      </c>
      <c r="Q514" s="29" t="str">
        <f t="shared" si="165"/>
        <v/>
      </c>
      <c r="R514" s="28" t="str">
        <f t="shared" si="166"/>
        <v/>
      </c>
      <c r="S514" s="29" t="str">
        <f t="shared" si="167"/>
        <v/>
      </c>
      <c r="T514" s="28" t="str">
        <f t="shared" si="168"/>
        <v/>
      </c>
      <c r="U514" s="29" t="str">
        <f t="shared" si="169"/>
        <v/>
      </c>
      <c r="V514" s="28" t="str">
        <f t="shared" si="170"/>
        <v/>
      </c>
      <c r="W514" s="29" t="str">
        <f t="shared" si="171"/>
        <v/>
      </c>
    </row>
    <row r="515" spans="1:23" x14ac:dyDescent="0.25">
      <c r="A515" s="14" t="str">
        <f t="shared" si="156"/>
        <v/>
      </c>
      <c r="B515" s="56" t="str">
        <f t="shared" ca="1" si="157"/>
        <v/>
      </c>
      <c r="C515" s="30" t="str">
        <f t="shared" si="158"/>
        <v/>
      </c>
      <c r="D515" s="10" t="str">
        <f t="shared" si="159"/>
        <v/>
      </c>
      <c r="E515" s="25" t="str">
        <f t="shared" si="172"/>
        <v/>
      </c>
      <c r="F515" s="31" t="str">
        <f t="shared" si="173"/>
        <v/>
      </c>
      <c r="G515" s="31" t="str">
        <f t="shared" si="174"/>
        <v/>
      </c>
      <c r="H515" s="26" t="str">
        <f t="shared" si="175"/>
        <v/>
      </c>
      <c r="I515" s="25" t="str">
        <f t="shared" si="176"/>
        <v/>
      </c>
      <c r="K515" s="27" t="str">
        <f t="shared" si="177"/>
        <v/>
      </c>
      <c r="L515" s="28" t="str">
        <f t="shared" si="160"/>
        <v/>
      </c>
      <c r="M515" s="29" t="str">
        <f t="shared" si="161"/>
        <v/>
      </c>
      <c r="N515" s="28" t="str">
        <f t="shared" si="162"/>
        <v/>
      </c>
      <c r="O515" s="29" t="str">
        <f t="shared" si="163"/>
        <v/>
      </c>
      <c r="P515" s="28" t="str">
        <f t="shared" si="164"/>
        <v/>
      </c>
      <c r="Q515" s="29" t="str">
        <f t="shared" si="165"/>
        <v/>
      </c>
      <c r="R515" s="28" t="str">
        <f t="shared" si="166"/>
        <v/>
      </c>
      <c r="S515" s="29" t="str">
        <f t="shared" si="167"/>
        <v/>
      </c>
      <c r="T515" s="28" t="str">
        <f t="shared" si="168"/>
        <v/>
      </c>
      <c r="U515" s="29" t="str">
        <f t="shared" si="169"/>
        <v/>
      </c>
      <c r="V515" s="28" t="str">
        <f t="shared" si="170"/>
        <v/>
      </c>
      <c r="W515" s="29" t="str">
        <f t="shared" si="171"/>
        <v/>
      </c>
    </row>
    <row r="516" spans="1:23" x14ac:dyDescent="0.25">
      <c r="A516" s="14" t="str">
        <f t="shared" si="156"/>
        <v/>
      </c>
      <c r="B516" s="56" t="str">
        <f t="shared" ca="1" si="157"/>
        <v/>
      </c>
      <c r="C516" s="30" t="str">
        <f t="shared" si="158"/>
        <v/>
      </c>
      <c r="D516" s="10" t="str">
        <f t="shared" si="159"/>
        <v/>
      </c>
      <c r="E516" s="25" t="str">
        <f t="shared" si="172"/>
        <v/>
      </c>
      <c r="F516" s="31" t="str">
        <f t="shared" si="173"/>
        <v/>
      </c>
      <c r="G516" s="31" t="str">
        <f t="shared" si="174"/>
        <v/>
      </c>
      <c r="H516" s="26" t="str">
        <f t="shared" si="175"/>
        <v/>
      </c>
      <c r="I516" s="25" t="str">
        <f t="shared" si="176"/>
        <v/>
      </c>
      <c r="K516" s="27" t="str">
        <f t="shared" si="177"/>
        <v/>
      </c>
      <c r="L516" s="28" t="str">
        <f t="shared" si="160"/>
        <v/>
      </c>
      <c r="M516" s="29" t="str">
        <f t="shared" si="161"/>
        <v/>
      </c>
      <c r="N516" s="28" t="str">
        <f t="shared" si="162"/>
        <v/>
      </c>
      <c r="O516" s="29" t="str">
        <f t="shared" si="163"/>
        <v/>
      </c>
      <c r="P516" s="28" t="str">
        <f t="shared" si="164"/>
        <v/>
      </c>
      <c r="Q516" s="29" t="str">
        <f t="shared" si="165"/>
        <v/>
      </c>
      <c r="R516" s="28" t="str">
        <f t="shared" si="166"/>
        <v/>
      </c>
      <c r="S516" s="29" t="str">
        <f t="shared" si="167"/>
        <v/>
      </c>
      <c r="T516" s="28" t="str">
        <f t="shared" si="168"/>
        <v/>
      </c>
      <c r="U516" s="29" t="str">
        <f t="shared" si="169"/>
        <v/>
      </c>
      <c r="V516" s="28" t="str">
        <f t="shared" si="170"/>
        <v/>
      </c>
      <c r="W516" s="29" t="str">
        <f t="shared" si="171"/>
        <v/>
      </c>
    </row>
    <row r="517" spans="1:23" x14ac:dyDescent="0.25">
      <c r="A517" s="14" t="str">
        <f t="shared" ref="A517:A580" si="178">IF(A516&lt;term*12,A516+1,"")</f>
        <v/>
      </c>
      <c r="B517" s="56" t="str">
        <f t="shared" ref="B517:B580" ca="1" si="179">IF(B516="","",IF(B516&lt;DateLastRepay,EDATE(Date1stRepay,A516),""))</f>
        <v/>
      </c>
      <c r="C517" s="30" t="str">
        <f t="shared" ref="C517:C580" si="180">IF(A517="","",IF(A516=FixedEnd2,SVR,C516))</f>
        <v/>
      </c>
      <c r="D517" s="10" t="str">
        <f t="shared" ref="D517:D580" si="181">IF(A517="","",IF(A516=FixedEnd2,TRUNC(PMT(C517/12,(term*12-FixedEnd2),I516,0,0),2),""))</f>
        <v/>
      </c>
      <c r="E517" s="25" t="str">
        <f t="shared" si="172"/>
        <v/>
      </c>
      <c r="F517" s="31" t="str">
        <f t="shared" si="173"/>
        <v/>
      </c>
      <c r="G517" s="31" t="str">
        <f t="shared" si="174"/>
        <v/>
      </c>
      <c r="H517" s="26" t="str">
        <f t="shared" si="175"/>
        <v/>
      </c>
      <c r="I517" s="25" t="str">
        <f t="shared" si="176"/>
        <v/>
      </c>
      <c r="K517" s="27" t="str">
        <f t="shared" si="177"/>
        <v/>
      </c>
      <c r="L517" s="28" t="str">
        <f t="shared" ref="L517:L580" si="182">IF($A517="","",($E517)*(L$3^-$K517))</f>
        <v/>
      </c>
      <c r="M517" s="29" t="str">
        <f t="shared" ref="M517:M580" si="183">IF($A517="","",$K517*($E517*(L$3^-($K517-1))))</f>
        <v/>
      </c>
      <c r="N517" s="28" t="str">
        <f t="shared" ref="N517:N580" si="184">IF($A517="","",($E517)*(N$3^-$K517))</f>
        <v/>
      </c>
      <c r="O517" s="29" t="str">
        <f t="shared" ref="O517:O580" si="185">IF($A517="","",$K517*($E517)*(N$3^-($K517-1)))</f>
        <v/>
      </c>
      <c r="P517" s="28" t="str">
        <f t="shared" ref="P517:P580" si="186">IF($A517="","",($E517)*(P$3^-$K517))</f>
        <v/>
      </c>
      <c r="Q517" s="29" t="str">
        <f t="shared" ref="Q517:Q580" si="187">IF($A517="","",$K517*($E517)*(P$3^-($K517-1)))</f>
        <v/>
      </c>
      <c r="R517" s="28" t="str">
        <f t="shared" ref="R517:R580" si="188">IF($A517="","",($E517)*(R$3^-$K517))</f>
        <v/>
      </c>
      <c r="S517" s="29" t="str">
        <f t="shared" ref="S517:S580" si="189">IF($A517="","",$K517*($E517)*(R$3^-($K517-1)))</f>
        <v/>
      </c>
      <c r="T517" s="28" t="str">
        <f t="shared" ref="T517:T580" si="190">IF($A517="","",($E517)*(T$3^-$K517))</f>
        <v/>
      </c>
      <c r="U517" s="29" t="str">
        <f t="shared" ref="U517:U580" si="191">IF($A517="","",$K517*($E517)*(T$3^-($K517-1)))</f>
        <v/>
      </c>
      <c r="V517" s="28" t="str">
        <f t="shared" ref="V517:V580" si="192">IF($A517="","",($E517)*(V$3^-$K517))</f>
        <v/>
      </c>
      <c r="W517" s="29" t="str">
        <f t="shared" ref="W517:W580" si="193">IF($A517="","",$K517*($E517)*(V$3^-($K517-1)))</f>
        <v/>
      </c>
    </row>
    <row r="518" spans="1:23" x14ac:dyDescent="0.25">
      <c r="A518" s="14" t="str">
        <f t="shared" si="178"/>
        <v/>
      </c>
      <c r="B518" s="56" t="str">
        <f t="shared" ca="1" si="179"/>
        <v/>
      </c>
      <c r="C518" s="30" t="str">
        <f t="shared" si="180"/>
        <v/>
      </c>
      <c r="D518" s="10" t="str">
        <f t="shared" si="181"/>
        <v/>
      </c>
      <c r="E518" s="25" t="str">
        <f t="shared" ref="E518:E581" si="194">IF(A518="","",IF(D518="",IF(A519="",-(I517+G518)+FeeFinal,E517),D518))</f>
        <v/>
      </c>
      <c r="F518" s="31" t="str">
        <f t="shared" ref="F518:F581" si="195">IF(A518="","",ROUND(I517*C518/12,2))</f>
        <v/>
      </c>
      <c r="G518" s="31" t="str">
        <f t="shared" ref="G518:G581" si="196">IF(A518="","",IF(H517="Y",F518,G517+F518))</f>
        <v/>
      </c>
      <c r="H518" s="26" t="str">
        <f t="shared" ref="H518:H581" si="197">IF(A518="","",IF(MOD(MONTH(B518),3)=0,"Y",""))</f>
        <v/>
      </c>
      <c r="I518" s="25" t="str">
        <f t="shared" ref="I518:I581" si="198">IF(A518="","",IF(H518="Y",I517+E518+G518,I517+E518))</f>
        <v/>
      </c>
      <c r="K518" s="27" t="str">
        <f t="shared" ref="K518:K581" si="199">IF(A518="","",A518/12)</f>
        <v/>
      </c>
      <c r="L518" s="28" t="str">
        <f t="shared" si="182"/>
        <v/>
      </c>
      <c r="M518" s="29" t="str">
        <f t="shared" si="183"/>
        <v/>
      </c>
      <c r="N518" s="28" t="str">
        <f t="shared" si="184"/>
        <v/>
      </c>
      <c r="O518" s="29" t="str">
        <f t="shared" si="185"/>
        <v/>
      </c>
      <c r="P518" s="28" t="str">
        <f t="shared" si="186"/>
        <v/>
      </c>
      <c r="Q518" s="29" t="str">
        <f t="shared" si="187"/>
        <v/>
      </c>
      <c r="R518" s="28" t="str">
        <f t="shared" si="188"/>
        <v/>
      </c>
      <c r="S518" s="29" t="str">
        <f t="shared" si="189"/>
        <v/>
      </c>
      <c r="T518" s="28" t="str">
        <f t="shared" si="190"/>
        <v/>
      </c>
      <c r="U518" s="29" t="str">
        <f t="shared" si="191"/>
        <v/>
      </c>
      <c r="V518" s="28" t="str">
        <f t="shared" si="192"/>
        <v/>
      </c>
      <c r="W518" s="29" t="str">
        <f t="shared" si="193"/>
        <v/>
      </c>
    </row>
    <row r="519" spans="1:23" x14ac:dyDescent="0.25">
      <c r="A519" s="14" t="str">
        <f t="shared" si="178"/>
        <v/>
      </c>
      <c r="B519" s="56" t="str">
        <f t="shared" ca="1" si="179"/>
        <v/>
      </c>
      <c r="C519" s="30" t="str">
        <f t="shared" si="180"/>
        <v/>
      </c>
      <c r="D519" s="10" t="str">
        <f t="shared" si="181"/>
        <v/>
      </c>
      <c r="E519" s="25" t="str">
        <f t="shared" si="194"/>
        <v/>
      </c>
      <c r="F519" s="31" t="str">
        <f t="shared" si="195"/>
        <v/>
      </c>
      <c r="G519" s="31" t="str">
        <f t="shared" si="196"/>
        <v/>
      </c>
      <c r="H519" s="26" t="str">
        <f t="shared" si="197"/>
        <v/>
      </c>
      <c r="I519" s="25" t="str">
        <f t="shared" si="198"/>
        <v/>
      </c>
      <c r="K519" s="27" t="str">
        <f t="shared" si="199"/>
        <v/>
      </c>
      <c r="L519" s="28" t="str">
        <f t="shared" si="182"/>
        <v/>
      </c>
      <c r="M519" s="29" t="str">
        <f t="shared" si="183"/>
        <v/>
      </c>
      <c r="N519" s="28" t="str">
        <f t="shared" si="184"/>
        <v/>
      </c>
      <c r="O519" s="29" t="str">
        <f t="shared" si="185"/>
        <v/>
      </c>
      <c r="P519" s="28" t="str">
        <f t="shared" si="186"/>
        <v/>
      </c>
      <c r="Q519" s="29" t="str">
        <f t="shared" si="187"/>
        <v/>
      </c>
      <c r="R519" s="28" t="str">
        <f t="shared" si="188"/>
        <v/>
      </c>
      <c r="S519" s="29" t="str">
        <f t="shared" si="189"/>
        <v/>
      </c>
      <c r="T519" s="28" t="str">
        <f t="shared" si="190"/>
        <v/>
      </c>
      <c r="U519" s="29" t="str">
        <f t="shared" si="191"/>
        <v/>
      </c>
      <c r="V519" s="28" t="str">
        <f t="shared" si="192"/>
        <v/>
      </c>
      <c r="W519" s="29" t="str">
        <f t="shared" si="193"/>
        <v/>
      </c>
    </row>
    <row r="520" spans="1:23" x14ac:dyDescent="0.25">
      <c r="A520" s="14" t="str">
        <f t="shared" si="178"/>
        <v/>
      </c>
      <c r="B520" s="56" t="str">
        <f t="shared" ca="1" si="179"/>
        <v/>
      </c>
      <c r="C520" s="30" t="str">
        <f t="shared" si="180"/>
        <v/>
      </c>
      <c r="D520" s="10" t="str">
        <f t="shared" si="181"/>
        <v/>
      </c>
      <c r="E520" s="25" t="str">
        <f t="shared" si="194"/>
        <v/>
      </c>
      <c r="F520" s="31" t="str">
        <f t="shared" si="195"/>
        <v/>
      </c>
      <c r="G520" s="31" t="str">
        <f t="shared" si="196"/>
        <v/>
      </c>
      <c r="H520" s="26" t="str">
        <f t="shared" si="197"/>
        <v/>
      </c>
      <c r="I520" s="25" t="str">
        <f t="shared" si="198"/>
        <v/>
      </c>
      <c r="K520" s="27" t="str">
        <f t="shared" si="199"/>
        <v/>
      </c>
      <c r="L520" s="28" t="str">
        <f t="shared" si="182"/>
        <v/>
      </c>
      <c r="M520" s="29" t="str">
        <f t="shared" si="183"/>
        <v/>
      </c>
      <c r="N520" s="28" t="str">
        <f t="shared" si="184"/>
        <v/>
      </c>
      <c r="O520" s="29" t="str">
        <f t="shared" si="185"/>
        <v/>
      </c>
      <c r="P520" s="28" t="str">
        <f t="shared" si="186"/>
        <v/>
      </c>
      <c r="Q520" s="29" t="str">
        <f t="shared" si="187"/>
        <v/>
      </c>
      <c r="R520" s="28" t="str">
        <f t="shared" si="188"/>
        <v/>
      </c>
      <c r="S520" s="29" t="str">
        <f t="shared" si="189"/>
        <v/>
      </c>
      <c r="T520" s="28" t="str">
        <f t="shared" si="190"/>
        <v/>
      </c>
      <c r="U520" s="29" t="str">
        <f t="shared" si="191"/>
        <v/>
      </c>
      <c r="V520" s="28" t="str">
        <f t="shared" si="192"/>
        <v/>
      </c>
      <c r="W520" s="29" t="str">
        <f t="shared" si="193"/>
        <v/>
      </c>
    </row>
    <row r="521" spans="1:23" x14ac:dyDescent="0.25">
      <c r="A521" s="14" t="str">
        <f t="shared" si="178"/>
        <v/>
      </c>
      <c r="B521" s="56" t="str">
        <f t="shared" ca="1" si="179"/>
        <v/>
      </c>
      <c r="C521" s="30" t="str">
        <f t="shared" si="180"/>
        <v/>
      </c>
      <c r="D521" s="10" t="str">
        <f t="shared" si="181"/>
        <v/>
      </c>
      <c r="E521" s="25" t="str">
        <f t="shared" si="194"/>
        <v/>
      </c>
      <c r="F521" s="31" t="str">
        <f t="shared" si="195"/>
        <v/>
      </c>
      <c r="G521" s="31" t="str">
        <f t="shared" si="196"/>
        <v/>
      </c>
      <c r="H521" s="26" t="str">
        <f t="shared" si="197"/>
        <v/>
      </c>
      <c r="I521" s="25" t="str">
        <f t="shared" si="198"/>
        <v/>
      </c>
      <c r="K521" s="27" t="str">
        <f t="shared" si="199"/>
        <v/>
      </c>
      <c r="L521" s="28" t="str">
        <f t="shared" si="182"/>
        <v/>
      </c>
      <c r="M521" s="29" t="str">
        <f t="shared" si="183"/>
        <v/>
      </c>
      <c r="N521" s="28" t="str">
        <f t="shared" si="184"/>
        <v/>
      </c>
      <c r="O521" s="29" t="str">
        <f t="shared" si="185"/>
        <v/>
      </c>
      <c r="P521" s="28" t="str">
        <f t="shared" si="186"/>
        <v/>
      </c>
      <c r="Q521" s="29" t="str">
        <f t="shared" si="187"/>
        <v/>
      </c>
      <c r="R521" s="28" t="str">
        <f t="shared" si="188"/>
        <v/>
      </c>
      <c r="S521" s="29" t="str">
        <f t="shared" si="189"/>
        <v/>
      </c>
      <c r="T521" s="28" t="str">
        <f t="shared" si="190"/>
        <v/>
      </c>
      <c r="U521" s="29" t="str">
        <f t="shared" si="191"/>
        <v/>
      </c>
      <c r="V521" s="28" t="str">
        <f t="shared" si="192"/>
        <v/>
      </c>
      <c r="W521" s="29" t="str">
        <f t="shared" si="193"/>
        <v/>
      </c>
    </row>
    <row r="522" spans="1:23" x14ac:dyDescent="0.25">
      <c r="A522" s="14" t="str">
        <f t="shared" si="178"/>
        <v/>
      </c>
      <c r="B522" s="56" t="str">
        <f t="shared" ca="1" si="179"/>
        <v/>
      </c>
      <c r="C522" s="30" t="str">
        <f t="shared" si="180"/>
        <v/>
      </c>
      <c r="D522" s="10" t="str">
        <f t="shared" si="181"/>
        <v/>
      </c>
      <c r="E522" s="25" t="str">
        <f t="shared" si="194"/>
        <v/>
      </c>
      <c r="F522" s="31" t="str">
        <f t="shared" si="195"/>
        <v/>
      </c>
      <c r="G522" s="31" t="str">
        <f t="shared" si="196"/>
        <v/>
      </c>
      <c r="H522" s="26" t="str">
        <f t="shared" si="197"/>
        <v/>
      </c>
      <c r="I522" s="25" t="str">
        <f t="shared" si="198"/>
        <v/>
      </c>
      <c r="K522" s="27" t="str">
        <f t="shared" si="199"/>
        <v/>
      </c>
      <c r="L522" s="28" t="str">
        <f t="shared" si="182"/>
        <v/>
      </c>
      <c r="M522" s="29" t="str">
        <f t="shared" si="183"/>
        <v/>
      </c>
      <c r="N522" s="28" t="str">
        <f t="shared" si="184"/>
        <v/>
      </c>
      <c r="O522" s="29" t="str">
        <f t="shared" si="185"/>
        <v/>
      </c>
      <c r="P522" s="28" t="str">
        <f t="shared" si="186"/>
        <v/>
      </c>
      <c r="Q522" s="29" t="str">
        <f t="shared" si="187"/>
        <v/>
      </c>
      <c r="R522" s="28" t="str">
        <f t="shared" si="188"/>
        <v/>
      </c>
      <c r="S522" s="29" t="str">
        <f t="shared" si="189"/>
        <v/>
      </c>
      <c r="T522" s="28" t="str">
        <f t="shared" si="190"/>
        <v/>
      </c>
      <c r="U522" s="29" t="str">
        <f t="shared" si="191"/>
        <v/>
      </c>
      <c r="V522" s="28" t="str">
        <f t="shared" si="192"/>
        <v/>
      </c>
      <c r="W522" s="29" t="str">
        <f t="shared" si="193"/>
        <v/>
      </c>
    </row>
    <row r="523" spans="1:23" x14ac:dyDescent="0.25">
      <c r="A523" s="14" t="str">
        <f t="shared" si="178"/>
        <v/>
      </c>
      <c r="B523" s="56" t="str">
        <f t="shared" ca="1" si="179"/>
        <v/>
      </c>
      <c r="C523" s="30" t="str">
        <f t="shared" si="180"/>
        <v/>
      </c>
      <c r="D523" s="10" t="str">
        <f t="shared" si="181"/>
        <v/>
      </c>
      <c r="E523" s="25" t="str">
        <f t="shared" si="194"/>
        <v/>
      </c>
      <c r="F523" s="31" t="str">
        <f t="shared" si="195"/>
        <v/>
      </c>
      <c r="G523" s="31" t="str">
        <f t="shared" si="196"/>
        <v/>
      </c>
      <c r="H523" s="26" t="str">
        <f t="shared" si="197"/>
        <v/>
      </c>
      <c r="I523" s="25" t="str">
        <f t="shared" si="198"/>
        <v/>
      </c>
      <c r="K523" s="27" t="str">
        <f t="shared" si="199"/>
        <v/>
      </c>
      <c r="L523" s="28" t="str">
        <f t="shared" si="182"/>
        <v/>
      </c>
      <c r="M523" s="29" t="str">
        <f t="shared" si="183"/>
        <v/>
      </c>
      <c r="N523" s="28" t="str">
        <f t="shared" si="184"/>
        <v/>
      </c>
      <c r="O523" s="29" t="str">
        <f t="shared" si="185"/>
        <v/>
      </c>
      <c r="P523" s="28" t="str">
        <f t="shared" si="186"/>
        <v/>
      </c>
      <c r="Q523" s="29" t="str">
        <f t="shared" si="187"/>
        <v/>
      </c>
      <c r="R523" s="28" t="str">
        <f t="shared" si="188"/>
        <v/>
      </c>
      <c r="S523" s="29" t="str">
        <f t="shared" si="189"/>
        <v/>
      </c>
      <c r="T523" s="28" t="str">
        <f t="shared" si="190"/>
        <v/>
      </c>
      <c r="U523" s="29" t="str">
        <f t="shared" si="191"/>
        <v/>
      </c>
      <c r="V523" s="28" t="str">
        <f t="shared" si="192"/>
        <v/>
      </c>
      <c r="W523" s="29" t="str">
        <f t="shared" si="193"/>
        <v/>
      </c>
    </row>
    <row r="524" spans="1:23" x14ac:dyDescent="0.25">
      <c r="A524" s="14" t="str">
        <f t="shared" si="178"/>
        <v/>
      </c>
      <c r="B524" s="56" t="str">
        <f t="shared" ca="1" si="179"/>
        <v/>
      </c>
      <c r="C524" s="30" t="str">
        <f t="shared" si="180"/>
        <v/>
      </c>
      <c r="D524" s="10" t="str">
        <f t="shared" si="181"/>
        <v/>
      </c>
      <c r="E524" s="25" t="str">
        <f t="shared" si="194"/>
        <v/>
      </c>
      <c r="F524" s="31" t="str">
        <f t="shared" si="195"/>
        <v/>
      </c>
      <c r="G524" s="31" t="str">
        <f t="shared" si="196"/>
        <v/>
      </c>
      <c r="H524" s="26" t="str">
        <f t="shared" si="197"/>
        <v/>
      </c>
      <c r="I524" s="25" t="str">
        <f t="shared" si="198"/>
        <v/>
      </c>
      <c r="K524" s="27" t="str">
        <f t="shared" si="199"/>
        <v/>
      </c>
      <c r="L524" s="28" t="str">
        <f t="shared" si="182"/>
        <v/>
      </c>
      <c r="M524" s="29" t="str">
        <f t="shared" si="183"/>
        <v/>
      </c>
      <c r="N524" s="28" t="str">
        <f t="shared" si="184"/>
        <v/>
      </c>
      <c r="O524" s="29" t="str">
        <f t="shared" si="185"/>
        <v/>
      </c>
      <c r="P524" s="28" t="str">
        <f t="shared" si="186"/>
        <v/>
      </c>
      <c r="Q524" s="29" t="str">
        <f t="shared" si="187"/>
        <v/>
      </c>
      <c r="R524" s="28" t="str">
        <f t="shared" si="188"/>
        <v/>
      </c>
      <c r="S524" s="29" t="str">
        <f t="shared" si="189"/>
        <v/>
      </c>
      <c r="T524" s="28" t="str">
        <f t="shared" si="190"/>
        <v/>
      </c>
      <c r="U524" s="29" t="str">
        <f t="shared" si="191"/>
        <v/>
      </c>
      <c r="V524" s="28" t="str">
        <f t="shared" si="192"/>
        <v/>
      </c>
      <c r="W524" s="29" t="str">
        <f t="shared" si="193"/>
        <v/>
      </c>
    </row>
    <row r="525" spans="1:23" x14ac:dyDescent="0.25">
      <c r="A525" s="14" t="str">
        <f t="shared" si="178"/>
        <v/>
      </c>
      <c r="B525" s="56" t="str">
        <f t="shared" ca="1" si="179"/>
        <v/>
      </c>
      <c r="C525" s="30" t="str">
        <f t="shared" si="180"/>
        <v/>
      </c>
      <c r="D525" s="10" t="str">
        <f t="shared" si="181"/>
        <v/>
      </c>
      <c r="E525" s="25" t="str">
        <f t="shared" si="194"/>
        <v/>
      </c>
      <c r="F525" s="31" t="str">
        <f t="shared" si="195"/>
        <v/>
      </c>
      <c r="G525" s="31" t="str">
        <f t="shared" si="196"/>
        <v/>
      </c>
      <c r="H525" s="26" t="str">
        <f t="shared" si="197"/>
        <v/>
      </c>
      <c r="I525" s="25" t="str">
        <f t="shared" si="198"/>
        <v/>
      </c>
      <c r="K525" s="27" t="str">
        <f t="shared" si="199"/>
        <v/>
      </c>
      <c r="L525" s="28" t="str">
        <f t="shared" si="182"/>
        <v/>
      </c>
      <c r="M525" s="29" t="str">
        <f t="shared" si="183"/>
        <v/>
      </c>
      <c r="N525" s="28" t="str">
        <f t="shared" si="184"/>
        <v/>
      </c>
      <c r="O525" s="29" t="str">
        <f t="shared" si="185"/>
        <v/>
      </c>
      <c r="P525" s="28" t="str">
        <f t="shared" si="186"/>
        <v/>
      </c>
      <c r="Q525" s="29" t="str">
        <f t="shared" si="187"/>
        <v/>
      </c>
      <c r="R525" s="28" t="str">
        <f t="shared" si="188"/>
        <v/>
      </c>
      <c r="S525" s="29" t="str">
        <f t="shared" si="189"/>
        <v/>
      </c>
      <c r="T525" s="28" t="str">
        <f t="shared" si="190"/>
        <v/>
      </c>
      <c r="U525" s="29" t="str">
        <f t="shared" si="191"/>
        <v/>
      </c>
      <c r="V525" s="28" t="str">
        <f t="shared" si="192"/>
        <v/>
      </c>
      <c r="W525" s="29" t="str">
        <f t="shared" si="193"/>
        <v/>
      </c>
    </row>
    <row r="526" spans="1:23" x14ac:dyDescent="0.25">
      <c r="A526" s="14" t="str">
        <f t="shared" si="178"/>
        <v/>
      </c>
      <c r="B526" s="56" t="str">
        <f t="shared" ca="1" si="179"/>
        <v/>
      </c>
      <c r="C526" s="30" t="str">
        <f t="shared" si="180"/>
        <v/>
      </c>
      <c r="D526" s="10" t="str">
        <f t="shared" si="181"/>
        <v/>
      </c>
      <c r="E526" s="25" t="str">
        <f t="shared" si="194"/>
        <v/>
      </c>
      <c r="F526" s="31" t="str">
        <f t="shared" si="195"/>
        <v/>
      </c>
      <c r="G526" s="31" t="str">
        <f t="shared" si="196"/>
        <v/>
      </c>
      <c r="H526" s="26" t="str">
        <f t="shared" si="197"/>
        <v/>
      </c>
      <c r="I526" s="25" t="str">
        <f t="shared" si="198"/>
        <v/>
      </c>
      <c r="K526" s="27" t="str">
        <f t="shared" si="199"/>
        <v/>
      </c>
      <c r="L526" s="28" t="str">
        <f t="shared" si="182"/>
        <v/>
      </c>
      <c r="M526" s="29" t="str">
        <f t="shared" si="183"/>
        <v/>
      </c>
      <c r="N526" s="28" t="str">
        <f t="shared" si="184"/>
        <v/>
      </c>
      <c r="O526" s="29" t="str">
        <f t="shared" si="185"/>
        <v/>
      </c>
      <c r="P526" s="28" t="str">
        <f t="shared" si="186"/>
        <v/>
      </c>
      <c r="Q526" s="29" t="str">
        <f t="shared" si="187"/>
        <v/>
      </c>
      <c r="R526" s="28" t="str">
        <f t="shared" si="188"/>
        <v/>
      </c>
      <c r="S526" s="29" t="str">
        <f t="shared" si="189"/>
        <v/>
      </c>
      <c r="T526" s="28" t="str">
        <f t="shared" si="190"/>
        <v/>
      </c>
      <c r="U526" s="29" t="str">
        <f t="shared" si="191"/>
        <v/>
      </c>
      <c r="V526" s="28" t="str">
        <f t="shared" si="192"/>
        <v/>
      </c>
      <c r="W526" s="29" t="str">
        <f t="shared" si="193"/>
        <v/>
      </c>
    </row>
    <row r="527" spans="1:23" x14ac:dyDescent="0.25">
      <c r="A527" s="14" t="str">
        <f t="shared" si="178"/>
        <v/>
      </c>
      <c r="B527" s="56" t="str">
        <f t="shared" ca="1" si="179"/>
        <v/>
      </c>
      <c r="C527" s="30" t="str">
        <f t="shared" si="180"/>
        <v/>
      </c>
      <c r="D527" s="10" t="str">
        <f t="shared" si="181"/>
        <v/>
      </c>
      <c r="E527" s="25" t="str">
        <f t="shared" si="194"/>
        <v/>
      </c>
      <c r="F527" s="31" t="str">
        <f t="shared" si="195"/>
        <v/>
      </c>
      <c r="G527" s="31" t="str">
        <f t="shared" si="196"/>
        <v/>
      </c>
      <c r="H527" s="26" t="str">
        <f t="shared" si="197"/>
        <v/>
      </c>
      <c r="I527" s="25" t="str">
        <f t="shared" si="198"/>
        <v/>
      </c>
      <c r="K527" s="27" t="str">
        <f t="shared" si="199"/>
        <v/>
      </c>
      <c r="L527" s="28" t="str">
        <f t="shared" si="182"/>
        <v/>
      </c>
      <c r="M527" s="29" t="str">
        <f t="shared" si="183"/>
        <v/>
      </c>
      <c r="N527" s="28" t="str">
        <f t="shared" si="184"/>
        <v/>
      </c>
      <c r="O527" s="29" t="str">
        <f t="shared" si="185"/>
        <v/>
      </c>
      <c r="P527" s="28" t="str">
        <f t="shared" si="186"/>
        <v/>
      </c>
      <c r="Q527" s="29" t="str">
        <f t="shared" si="187"/>
        <v/>
      </c>
      <c r="R527" s="28" t="str">
        <f t="shared" si="188"/>
        <v/>
      </c>
      <c r="S527" s="29" t="str">
        <f t="shared" si="189"/>
        <v/>
      </c>
      <c r="T527" s="28" t="str">
        <f t="shared" si="190"/>
        <v/>
      </c>
      <c r="U527" s="29" t="str">
        <f t="shared" si="191"/>
        <v/>
      </c>
      <c r="V527" s="28" t="str">
        <f t="shared" si="192"/>
        <v/>
      </c>
      <c r="W527" s="29" t="str">
        <f t="shared" si="193"/>
        <v/>
      </c>
    </row>
    <row r="528" spans="1:23" x14ac:dyDescent="0.25">
      <c r="A528" s="14" t="str">
        <f t="shared" si="178"/>
        <v/>
      </c>
      <c r="B528" s="56" t="str">
        <f t="shared" ca="1" si="179"/>
        <v/>
      </c>
      <c r="C528" s="30" t="str">
        <f t="shared" si="180"/>
        <v/>
      </c>
      <c r="D528" s="10" t="str">
        <f t="shared" si="181"/>
        <v/>
      </c>
      <c r="E528" s="25" t="str">
        <f t="shared" si="194"/>
        <v/>
      </c>
      <c r="F528" s="31" t="str">
        <f t="shared" si="195"/>
        <v/>
      </c>
      <c r="G528" s="31" t="str">
        <f t="shared" si="196"/>
        <v/>
      </c>
      <c r="H528" s="26" t="str">
        <f t="shared" si="197"/>
        <v/>
      </c>
      <c r="I528" s="25" t="str">
        <f t="shared" si="198"/>
        <v/>
      </c>
      <c r="K528" s="27" t="str">
        <f t="shared" si="199"/>
        <v/>
      </c>
      <c r="L528" s="28" t="str">
        <f t="shared" si="182"/>
        <v/>
      </c>
      <c r="M528" s="29" t="str">
        <f t="shared" si="183"/>
        <v/>
      </c>
      <c r="N528" s="28" t="str">
        <f t="shared" si="184"/>
        <v/>
      </c>
      <c r="O528" s="29" t="str">
        <f t="shared" si="185"/>
        <v/>
      </c>
      <c r="P528" s="28" t="str">
        <f t="shared" si="186"/>
        <v/>
      </c>
      <c r="Q528" s="29" t="str">
        <f t="shared" si="187"/>
        <v/>
      </c>
      <c r="R528" s="28" t="str">
        <f t="shared" si="188"/>
        <v/>
      </c>
      <c r="S528" s="29" t="str">
        <f t="shared" si="189"/>
        <v/>
      </c>
      <c r="T528" s="28" t="str">
        <f t="shared" si="190"/>
        <v/>
      </c>
      <c r="U528" s="29" t="str">
        <f t="shared" si="191"/>
        <v/>
      </c>
      <c r="V528" s="28" t="str">
        <f t="shared" si="192"/>
        <v/>
      </c>
      <c r="W528" s="29" t="str">
        <f t="shared" si="193"/>
        <v/>
      </c>
    </row>
    <row r="529" spans="1:23" x14ac:dyDescent="0.25">
      <c r="A529" s="14" t="str">
        <f t="shared" si="178"/>
        <v/>
      </c>
      <c r="B529" s="56" t="str">
        <f t="shared" ca="1" si="179"/>
        <v/>
      </c>
      <c r="C529" s="30" t="str">
        <f t="shared" si="180"/>
        <v/>
      </c>
      <c r="D529" s="10" t="str">
        <f t="shared" si="181"/>
        <v/>
      </c>
      <c r="E529" s="25" t="str">
        <f t="shared" si="194"/>
        <v/>
      </c>
      <c r="F529" s="31" t="str">
        <f t="shared" si="195"/>
        <v/>
      </c>
      <c r="G529" s="31" t="str">
        <f t="shared" si="196"/>
        <v/>
      </c>
      <c r="H529" s="26" t="str">
        <f t="shared" si="197"/>
        <v/>
      </c>
      <c r="I529" s="25" t="str">
        <f t="shared" si="198"/>
        <v/>
      </c>
      <c r="K529" s="27" t="str">
        <f t="shared" si="199"/>
        <v/>
      </c>
      <c r="L529" s="28" t="str">
        <f t="shared" si="182"/>
        <v/>
      </c>
      <c r="M529" s="29" t="str">
        <f t="shared" si="183"/>
        <v/>
      </c>
      <c r="N529" s="28" t="str">
        <f t="shared" si="184"/>
        <v/>
      </c>
      <c r="O529" s="29" t="str">
        <f t="shared" si="185"/>
        <v/>
      </c>
      <c r="P529" s="28" t="str">
        <f t="shared" si="186"/>
        <v/>
      </c>
      <c r="Q529" s="29" t="str">
        <f t="shared" si="187"/>
        <v/>
      </c>
      <c r="R529" s="28" t="str">
        <f t="shared" si="188"/>
        <v/>
      </c>
      <c r="S529" s="29" t="str">
        <f t="shared" si="189"/>
        <v/>
      </c>
      <c r="T529" s="28" t="str">
        <f t="shared" si="190"/>
        <v/>
      </c>
      <c r="U529" s="29" t="str">
        <f t="shared" si="191"/>
        <v/>
      </c>
      <c r="V529" s="28" t="str">
        <f t="shared" si="192"/>
        <v/>
      </c>
      <c r="W529" s="29" t="str">
        <f t="shared" si="193"/>
        <v/>
      </c>
    </row>
    <row r="530" spans="1:23" x14ac:dyDescent="0.25">
      <c r="A530" s="14" t="str">
        <f t="shared" si="178"/>
        <v/>
      </c>
      <c r="B530" s="56" t="str">
        <f t="shared" ca="1" si="179"/>
        <v/>
      </c>
      <c r="C530" s="30" t="str">
        <f t="shared" si="180"/>
        <v/>
      </c>
      <c r="D530" s="10" t="str">
        <f t="shared" si="181"/>
        <v/>
      </c>
      <c r="E530" s="25" t="str">
        <f t="shared" si="194"/>
        <v/>
      </c>
      <c r="F530" s="31" t="str">
        <f t="shared" si="195"/>
        <v/>
      </c>
      <c r="G530" s="31" t="str">
        <f t="shared" si="196"/>
        <v/>
      </c>
      <c r="H530" s="26" t="str">
        <f t="shared" si="197"/>
        <v/>
      </c>
      <c r="I530" s="25" t="str">
        <f t="shared" si="198"/>
        <v/>
      </c>
      <c r="K530" s="27" t="str">
        <f t="shared" si="199"/>
        <v/>
      </c>
      <c r="L530" s="28" t="str">
        <f t="shared" si="182"/>
        <v/>
      </c>
      <c r="M530" s="29" t="str">
        <f t="shared" si="183"/>
        <v/>
      </c>
      <c r="N530" s="28" t="str">
        <f t="shared" si="184"/>
        <v/>
      </c>
      <c r="O530" s="29" t="str">
        <f t="shared" si="185"/>
        <v/>
      </c>
      <c r="P530" s="28" t="str">
        <f t="shared" si="186"/>
        <v/>
      </c>
      <c r="Q530" s="29" t="str">
        <f t="shared" si="187"/>
        <v/>
      </c>
      <c r="R530" s="28" t="str">
        <f t="shared" si="188"/>
        <v/>
      </c>
      <c r="S530" s="29" t="str">
        <f t="shared" si="189"/>
        <v/>
      </c>
      <c r="T530" s="28" t="str">
        <f t="shared" si="190"/>
        <v/>
      </c>
      <c r="U530" s="29" t="str">
        <f t="shared" si="191"/>
        <v/>
      </c>
      <c r="V530" s="28" t="str">
        <f t="shared" si="192"/>
        <v/>
      </c>
      <c r="W530" s="29" t="str">
        <f t="shared" si="193"/>
        <v/>
      </c>
    </row>
    <row r="531" spans="1:23" x14ac:dyDescent="0.25">
      <c r="A531" s="14" t="str">
        <f t="shared" si="178"/>
        <v/>
      </c>
      <c r="B531" s="56" t="str">
        <f t="shared" ca="1" si="179"/>
        <v/>
      </c>
      <c r="C531" s="30" t="str">
        <f t="shared" si="180"/>
        <v/>
      </c>
      <c r="D531" s="10" t="str">
        <f t="shared" si="181"/>
        <v/>
      </c>
      <c r="E531" s="25" t="str">
        <f t="shared" si="194"/>
        <v/>
      </c>
      <c r="F531" s="31" t="str">
        <f t="shared" si="195"/>
        <v/>
      </c>
      <c r="G531" s="31" t="str">
        <f t="shared" si="196"/>
        <v/>
      </c>
      <c r="H531" s="26" t="str">
        <f t="shared" si="197"/>
        <v/>
      </c>
      <c r="I531" s="25" t="str">
        <f t="shared" si="198"/>
        <v/>
      </c>
      <c r="K531" s="27" t="str">
        <f t="shared" si="199"/>
        <v/>
      </c>
      <c r="L531" s="28" t="str">
        <f t="shared" si="182"/>
        <v/>
      </c>
      <c r="M531" s="29" t="str">
        <f t="shared" si="183"/>
        <v/>
      </c>
      <c r="N531" s="28" t="str">
        <f t="shared" si="184"/>
        <v/>
      </c>
      <c r="O531" s="29" t="str">
        <f t="shared" si="185"/>
        <v/>
      </c>
      <c r="P531" s="28" t="str">
        <f t="shared" si="186"/>
        <v/>
      </c>
      <c r="Q531" s="29" t="str">
        <f t="shared" si="187"/>
        <v/>
      </c>
      <c r="R531" s="28" t="str">
        <f t="shared" si="188"/>
        <v/>
      </c>
      <c r="S531" s="29" t="str">
        <f t="shared" si="189"/>
        <v/>
      </c>
      <c r="T531" s="28" t="str">
        <f t="shared" si="190"/>
        <v/>
      </c>
      <c r="U531" s="29" t="str">
        <f t="shared" si="191"/>
        <v/>
      </c>
      <c r="V531" s="28" t="str">
        <f t="shared" si="192"/>
        <v/>
      </c>
      <c r="W531" s="29" t="str">
        <f t="shared" si="193"/>
        <v/>
      </c>
    </row>
    <row r="532" spans="1:23" x14ac:dyDescent="0.25">
      <c r="A532" s="14" t="str">
        <f t="shared" si="178"/>
        <v/>
      </c>
      <c r="B532" s="56" t="str">
        <f t="shared" ca="1" si="179"/>
        <v/>
      </c>
      <c r="C532" s="30" t="str">
        <f t="shared" si="180"/>
        <v/>
      </c>
      <c r="D532" s="10" t="str">
        <f t="shared" si="181"/>
        <v/>
      </c>
      <c r="E532" s="25" t="str">
        <f t="shared" si="194"/>
        <v/>
      </c>
      <c r="F532" s="31" t="str">
        <f t="shared" si="195"/>
        <v/>
      </c>
      <c r="G532" s="31" t="str">
        <f t="shared" si="196"/>
        <v/>
      </c>
      <c r="H532" s="26" t="str">
        <f t="shared" si="197"/>
        <v/>
      </c>
      <c r="I532" s="25" t="str">
        <f t="shared" si="198"/>
        <v/>
      </c>
      <c r="K532" s="27" t="str">
        <f t="shared" si="199"/>
        <v/>
      </c>
      <c r="L532" s="28" t="str">
        <f t="shared" si="182"/>
        <v/>
      </c>
      <c r="M532" s="29" t="str">
        <f t="shared" si="183"/>
        <v/>
      </c>
      <c r="N532" s="28" t="str">
        <f t="shared" si="184"/>
        <v/>
      </c>
      <c r="O532" s="29" t="str">
        <f t="shared" si="185"/>
        <v/>
      </c>
      <c r="P532" s="28" t="str">
        <f t="shared" si="186"/>
        <v/>
      </c>
      <c r="Q532" s="29" t="str">
        <f t="shared" si="187"/>
        <v/>
      </c>
      <c r="R532" s="28" t="str">
        <f t="shared" si="188"/>
        <v/>
      </c>
      <c r="S532" s="29" t="str">
        <f t="shared" si="189"/>
        <v/>
      </c>
      <c r="T532" s="28" t="str">
        <f t="shared" si="190"/>
        <v/>
      </c>
      <c r="U532" s="29" t="str">
        <f t="shared" si="191"/>
        <v/>
      </c>
      <c r="V532" s="28" t="str">
        <f t="shared" si="192"/>
        <v/>
      </c>
      <c r="W532" s="29" t="str">
        <f t="shared" si="193"/>
        <v/>
      </c>
    </row>
    <row r="533" spans="1:23" x14ac:dyDescent="0.25">
      <c r="A533" s="14" t="str">
        <f t="shared" si="178"/>
        <v/>
      </c>
      <c r="B533" s="56" t="str">
        <f t="shared" ca="1" si="179"/>
        <v/>
      </c>
      <c r="C533" s="30" t="str">
        <f t="shared" si="180"/>
        <v/>
      </c>
      <c r="D533" s="10" t="str">
        <f t="shared" si="181"/>
        <v/>
      </c>
      <c r="E533" s="25" t="str">
        <f t="shared" si="194"/>
        <v/>
      </c>
      <c r="F533" s="31" t="str">
        <f t="shared" si="195"/>
        <v/>
      </c>
      <c r="G533" s="31" t="str">
        <f t="shared" si="196"/>
        <v/>
      </c>
      <c r="H533" s="26" t="str">
        <f t="shared" si="197"/>
        <v/>
      </c>
      <c r="I533" s="25" t="str">
        <f t="shared" si="198"/>
        <v/>
      </c>
      <c r="K533" s="27" t="str">
        <f t="shared" si="199"/>
        <v/>
      </c>
      <c r="L533" s="28" t="str">
        <f t="shared" si="182"/>
        <v/>
      </c>
      <c r="M533" s="29" t="str">
        <f t="shared" si="183"/>
        <v/>
      </c>
      <c r="N533" s="28" t="str">
        <f t="shared" si="184"/>
        <v/>
      </c>
      <c r="O533" s="29" t="str">
        <f t="shared" si="185"/>
        <v/>
      </c>
      <c r="P533" s="28" t="str">
        <f t="shared" si="186"/>
        <v/>
      </c>
      <c r="Q533" s="29" t="str">
        <f t="shared" si="187"/>
        <v/>
      </c>
      <c r="R533" s="28" t="str">
        <f t="shared" si="188"/>
        <v/>
      </c>
      <c r="S533" s="29" t="str">
        <f t="shared" si="189"/>
        <v/>
      </c>
      <c r="T533" s="28" t="str">
        <f t="shared" si="190"/>
        <v/>
      </c>
      <c r="U533" s="29" t="str">
        <f t="shared" si="191"/>
        <v/>
      </c>
      <c r="V533" s="28" t="str">
        <f t="shared" si="192"/>
        <v/>
      </c>
      <c r="W533" s="29" t="str">
        <f t="shared" si="193"/>
        <v/>
      </c>
    </row>
    <row r="534" spans="1:23" x14ac:dyDescent="0.25">
      <c r="A534" s="14" t="str">
        <f t="shared" si="178"/>
        <v/>
      </c>
      <c r="B534" s="56" t="str">
        <f t="shared" ca="1" si="179"/>
        <v/>
      </c>
      <c r="C534" s="30" t="str">
        <f t="shared" si="180"/>
        <v/>
      </c>
      <c r="D534" s="10" t="str">
        <f t="shared" si="181"/>
        <v/>
      </c>
      <c r="E534" s="25" t="str">
        <f t="shared" si="194"/>
        <v/>
      </c>
      <c r="F534" s="31" t="str">
        <f t="shared" si="195"/>
        <v/>
      </c>
      <c r="G534" s="31" t="str">
        <f t="shared" si="196"/>
        <v/>
      </c>
      <c r="H534" s="26" t="str">
        <f t="shared" si="197"/>
        <v/>
      </c>
      <c r="I534" s="25" t="str">
        <f t="shared" si="198"/>
        <v/>
      </c>
      <c r="K534" s="27" t="str">
        <f t="shared" si="199"/>
        <v/>
      </c>
      <c r="L534" s="28" t="str">
        <f t="shared" si="182"/>
        <v/>
      </c>
      <c r="M534" s="29" t="str">
        <f t="shared" si="183"/>
        <v/>
      </c>
      <c r="N534" s="28" t="str">
        <f t="shared" si="184"/>
        <v/>
      </c>
      <c r="O534" s="29" t="str">
        <f t="shared" si="185"/>
        <v/>
      </c>
      <c r="P534" s="28" t="str">
        <f t="shared" si="186"/>
        <v/>
      </c>
      <c r="Q534" s="29" t="str">
        <f t="shared" si="187"/>
        <v/>
      </c>
      <c r="R534" s="28" t="str">
        <f t="shared" si="188"/>
        <v/>
      </c>
      <c r="S534" s="29" t="str">
        <f t="shared" si="189"/>
        <v/>
      </c>
      <c r="T534" s="28" t="str">
        <f t="shared" si="190"/>
        <v/>
      </c>
      <c r="U534" s="29" t="str">
        <f t="shared" si="191"/>
        <v/>
      </c>
      <c r="V534" s="28" t="str">
        <f t="shared" si="192"/>
        <v/>
      </c>
      <c r="W534" s="29" t="str">
        <f t="shared" si="193"/>
        <v/>
      </c>
    </row>
    <row r="535" spans="1:23" x14ac:dyDescent="0.25">
      <c r="A535" s="14" t="str">
        <f t="shared" si="178"/>
        <v/>
      </c>
      <c r="B535" s="56" t="str">
        <f t="shared" ca="1" si="179"/>
        <v/>
      </c>
      <c r="C535" s="30" t="str">
        <f t="shared" si="180"/>
        <v/>
      </c>
      <c r="D535" s="10" t="str">
        <f t="shared" si="181"/>
        <v/>
      </c>
      <c r="E535" s="25" t="str">
        <f t="shared" si="194"/>
        <v/>
      </c>
      <c r="F535" s="31" t="str">
        <f t="shared" si="195"/>
        <v/>
      </c>
      <c r="G535" s="31" t="str">
        <f t="shared" si="196"/>
        <v/>
      </c>
      <c r="H535" s="26" t="str">
        <f t="shared" si="197"/>
        <v/>
      </c>
      <c r="I535" s="25" t="str">
        <f t="shared" si="198"/>
        <v/>
      </c>
      <c r="K535" s="27" t="str">
        <f t="shared" si="199"/>
        <v/>
      </c>
      <c r="L535" s="28" t="str">
        <f t="shared" si="182"/>
        <v/>
      </c>
      <c r="M535" s="29" t="str">
        <f t="shared" si="183"/>
        <v/>
      </c>
      <c r="N535" s="28" t="str">
        <f t="shared" si="184"/>
        <v/>
      </c>
      <c r="O535" s="29" t="str">
        <f t="shared" si="185"/>
        <v/>
      </c>
      <c r="P535" s="28" t="str">
        <f t="shared" si="186"/>
        <v/>
      </c>
      <c r="Q535" s="29" t="str">
        <f t="shared" si="187"/>
        <v/>
      </c>
      <c r="R535" s="28" t="str">
        <f t="shared" si="188"/>
        <v/>
      </c>
      <c r="S535" s="29" t="str">
        <f t="shared" si="189"/>
        <v/>
      </c>
      <c r="T535" s="28" t="str">
        <f t="shared" si="190"/>
        <v/>
      </c>
      <c r="U535" s="29" t="str">
        <f t="shared" si="191"/>
        <v/>
      </c>
      <c r="V535" s="28" t="str">
        <f t="shared" si="192"/>
        <v/>
      </c>
      <c r="W535" s="29" t="str">
        <f t="shared" si="193"/>
        <v/>
      </c>
    </row>
    <row r="536" spans="1:23" x14ac:dyDescent="0.25">
      <c r="A536" s="14" t="str">
        <f t="shared" si="178"/>
        <v/>
      </c>
      <c r="B536" s="56" t="str">
        <f t="shared" ca="1" si="179"/>
        <v/>
      </c>
      <c r="C536" s="30" t="str">
        <f t="shared" si="180"/>
        <v/>
      </c>
      <c r="D536" s="10" t="str">
        <f t="shared" si="181"/>
        <v/>
      </c>
      <c r="E536" s="25" t="str">
        <f t="shared" si="194"/>
        <v/>
      </c>
      <c r="F536" s="31" t="str">
        <f t="shared" si="195"/>
        <v/>
      </c>
      <c r="G536" s="31" t="str">
        <f t="shared" si="196"/>
        <v/>
      </c>
      <c r="H536" s="26" t="str">
        <f t="shared" si="197"/>
        <v/>
      </c>
      <c r="I536" s="25" t="str">
        <f t="shared" si="198"/>
        <v/>
      </c>
      <c r="K536" s="27" t="str">
        <f t="shared" si="199"/>
        <v/>
      </c>
      <c r="L536" s="28" t="str">
        <f t="shared" si="182"/>
        <v/>
      </c>
      <c r="M536" s="29" t="str">
        <f t="shared" si="183"/>
        <v/>
      </c>
      <c r="N536" s="28" t="str">
        <f t="shared" si="184"/>
        <v/>
      </c>
      <c r="O536" s="29" t="str">
        <f t="shared" si="185"/>
        <v/>
      </c>
      <c r="P536" s="28" t="str">
        <f t="shared" si="186"/>
        <v/>
      </c>
      <c r="Q536" s="29" t="str">
        <f t="shared" si="187"/>
        <v/>
      </c>
      <c r="R536" s="28" t="str">
        <f t="shared" si="188"/>
        <v/>
      </c>
      <c r="S536" s="29" t="str">
        <f t="shared" si="189"/>
        <v/>
      </c>
      <c r="T536" s="28" t="str">
        <f t="shared" si="190"/>
        <v/>
      </c>
      <c r="U536" s="29" t="str">
        <f t="shared" si="191"/>
        <v/>
      </c>
      <c r="V536" s="28" t="str">
        <f t="shared" si="192"/>
        <v/>
      </c>
      <c r="W536" s="29" t="str">
        <f t="shared" si="193"/>
        <v/>
      </c>
    </row>
    <row r="537" spans="1:23" x14ac:dyDescent="0.25">
      <c r="A537" s="14" t="str">
        <f t="shared" si="178"/>
        <v/>
      </c>
      <c r="B537" s="56" t="str">
        <f t="shared" ca="1" si="179"/>
        <v/>
      </c>
      <c r="C537" s="30" t="str">
        <f t="shared" si="180"/>
        <v/>
      </c>
      <c r="D537" s="10" t="str">
        <f t="shared" si="181"/>
        <v/>
      </c>
      <c r="E537" s="25" t="str">
        <f t="shared" si="194"/>
        <v/>
      </c>
      <c r="F537" s="31" t="str">
        <f t="shared" si="195"/>
        <v/>
      </c>
      <c r="G537" s="31" t="str">
        <f t="shared" si="196"/>
        <v/>
      </c>
      <c r="H537" s="26" t="str">
        <f t="shared" si="197"/>
        <v/>
      </c>
      <c r="I537" s="25" t="str">
        <f t="shared" si="198"/>
        <v/>
      </c>
      <c r="K537" s="27" t="str">
        <f t="shared" si="199"/>
        <v/>
      </c>
      <c r="L537" s="28" t="str">
        <f t="shared" si="182"/>
        <v/>
      </c>
      <c r="M537" s="29" t="str">
        <f t="shared" si="183"/>
        <v/>
      </c>
      <c r="N537" s="28" t="str">
        <f t="shared" si="184"/>
        <v/>
      </c>
      <c r="O537" s="29" t="str">
        <f t="shared" si="185"/>
        <v/>
      </c>
      <c r="P537" s="28" t="str">
        <f t="shared" si="186"/>
        <v/>
      </c>
      <c r="Q537" s="29" t="str">
        <f t="shared" si="187"/>
        <v/>
      </c>
      <c r="R537" s="28" t="str">
        <f t="shared" si="188"/>
        <v/>
      </c>
      <c r="S537" s="29" t="str">
        <f t="shared" si="189"/>
        <v/>
      </c>
      <c r="T537" s="28" t="str">
        <f t="shared" si="190"/>
        <v/>
      </c>
      <c r="U537" s="29" t="str">
        <f t="shared" si="191"/>
        <v/>
      </c>
      <c r="V537" s="28" t="str">
        <f t="shared" si="192"/>
        <v/>
      </c>
      <c r="W537" s="29" t="str">
        <f t="shared" si="193"/>
        <v/>
      </c>
    </row>
    <row r="538" spans="1:23" x14ac:dyDescent="0.25">
      <c r="A538" s="14" t="str">
        <f t="shared" si="178"/>
        <v/>
      </c>
      <c r="B538" s="56" t="str">
        <f t="shared" ca="1" si="179"/>
        <v/>
      </c>
      <c r="C538" s="30" t="str">
        <f t="shared" si="180"/>
        <v/>
      </c>
      <c r="D538" s="10" t="str">
        <f t="shared" si="181"/>
        <v/>
      </c>
      <c r="E538" s="25" t="str">
        <f t="shared" si="194"/>
        <v/>
      </c>
      <c r="F538" s="31" t="str">
        <f t="shared" si="195"/>
        <v/>
      </c>
      <c r="G538" s="31" t="str">
        <f t="shared" si="196"/>
        <v/>
      </c>
      <c r="H538" s="26" t="str">
        <f t="shared" si="197"/>
        <v/>
      </c>
      <c r="I538" s="25" t="str">
        <f t="shared" si="198"/>
        <v/>
      </c>
      <c r="K538" s="27" t="str">
        <f t="shared" si="199"/>
        <v/>
      </c>
      <c r="L538" s="28" t="str">
        <f t="shared" si="182"/>
        <v/>
      </c>
      <c r="M538" s="29" t="str">
        <f t="shared" si="183"/>
        <v/>
      </c>
      <c r="N538" s="28" t="str">
        <f t="shared" si="184"/>
        <v/>
      </c>
      <c r="O538" s="29" t="str">
        <f t="shared" si="185"/>
        <v/>
      </c>
      <c r="P538" s="28" t="str">
        <f t="shared" si="186"/>
        <v/>
      </c>
      <c r="Q538" s="29" t="str">
        <f t="shared" si="187"/>
        <v/>
      </c>
      <c r="R538" s="28" t="str">
        <f t="shared" si="188"/>
        <v/>
      </c>
      <c r="S538" s="29" t="str">
        <f t="shared" si="189"/>
        <v/>
      </c>
      <c r="T538" s="28" t="str">
        <f t="shared" si="190"/>
        <v/>
      </c>
      <c r="U538" s="29" t="str">
        <f t="shared" si="191"/>
        <v/>
      </c>
      <c r="V538" s="28" t="str">
        <f t="shared" si="192"/>
        <v/>
      </c>
      <c r="W538" s="29" t="str">
        <f t="shared" si="193"/>
        <v/>
      </c>
    </row>
    <row r="539" spans="1:23" x14ac:dyDescent="0.25">
      <c r="A539" s="14" t="str">
        <f t="shared" si="178"/>
        <v/>
      </c>
      <c r="B539" s="56" t="str">
        <f t="shared" ca="1" si="179"/>
        <v/>
      </c>
      <c r="C539" s="30" t="str">
        <f t="shared" si="180"/>
        <v/>
      </c>
      <c r="D539" s="10" t="str">
        <f t="shared" si="181"/>
        <v/>
      </c>
      <c r="E539" s="25" t="str">
        <f t="shared" si="194"/>
        <v/>
      </c>
      <c r="F539" s="31" t="str">
        <f t="shared" si="195"/>
        <v/>
      </c>
      <c r="G539" s="31" t="str">
        <f t="shared" si="196"/>
        <v/>
      </c>
      <c r="H539" s="26" t="str">
        <f t="shared" si="197"/>
        <v/>
      </c>
      <c r="I539" s="25" t="str">
        <f t="shared" si="198"/>
        <v/>
      </c>
      <c r="K539" s="27" t="str">
        <f t="shared" si="199"/>
        <v/>
      </c>
      <c r="L539" s="28" t="str">
        <f t="shared" si="182"/>
        <v/>
      </c>
      <c r="M539" s="29" t="str">
        <f t="shared" si="183"/>
        <v/>
      </c>
      <c r="N539" s="28" t="str">
        <f t="shared" si="184"/>
        <v/>
      </c>
      <c r="O539" s="29" t="str">
        <f t="shared" si="185"/>
        <v/>
      </c>
      <c r="P539" s="28" t="str">
        <f t="shared" si="186"/>
        <v/>
      </c>
      <c r="Q539" s="29" t="str">
        <f t="shared" si="187"/>
        <v/>
      </c>
      <c r="R539" s="28" t="str">
        <f t="shared" si="188"/>
        <v/>
      </c>
      <c r="S539" s="29" t="str">
        <f t="shared" si="189"/>
        <v/>
      </c>
      <c r="T539" s="28" t="str">
        <f t="shared" si="190"/>
        <v/>
      </c>
      <c r="U539" s="29" t="str">
        <f t="shared" si="191"/>
        <v/>
      </c>
      <c r="V539" s="28" t="str">
        <f t="shared" si="192"/>
        <v/>
      </c>
      <c r="W539" s="29" t="str">
        <f t="shared" si="193"/>
        <v/>
      </c>
    </row>
    <row r="540" spans="1:23" x14ac:dyDescent="0.25">
      <c r="A540" s="14" t="str">
        <f t="shared" si="178"/>
        <v/>
      </c>
      <c r="B540" s="56" t="str">
        <f t="shared" ca="1" si="179"/>
        <v/>
      </c>
      <c r="C540" s="30" t="str">
        <f t="shared" si="180"/>
        <v/>
      </c>
      <c r="D540" s="10" t="str">
        <f t="shared" si="181"/>
        <v/>
      </c>
      <c r="E540" s="25" t="str">
        <f t="shared" si="194"/>
        <v/>
      </c>
      <c r="F540" s="31" t="str">
        <f t="shared" si="195"/>
        <v/>
      </c>
      <c r="G540" s="31" t="str">
        <f t="shared" si="196"/>
        <v/>
      </c>
      <c r="H540" s="26" t="str">
        <f t="shared" si="197"/>
        <v/>
      </c>
      <c r="I540" s="25" t="str">
        <f t="shared" si="198"/>
        <v/>
      </c>
      <c r="K540" s="27" t="str">
        <f t="shared" si="199"/>
        <v/>
      </c>
      <c r="L540" s="28" t="str">
        <f t="shared" si="182"/>
        <v/>
      </c>
      <c r="M540" s="29" t="str">
        <f t="shared" si="183"/>
        <v/>
      </c>
      <c r="N540" s="28" t="str">
        <f t="shared" si="184"/>
        <v/>
      </c>
      <c r="O540" s="29" t="str">
        <f t="shared" si="185"/>
        <v/>
      </c>
      <c r="P540" s="28" t="str">
        <f t="shared" si="186"/>
        <v/>
      </c>
      <c r="Q540" s="29" t="str">
        <f t="shared" si="187"/>
        <v/>
      </c>
      <c r="R540" s="28" t="str">
        <f t="shared" si="188"/>
        <v/>
      </c>
      <c r="S540" s="29" t="str">
        <f t="shared" si="189"/>
        <v/>
      </c>
      <c r="T540" s="28" t="str">
        <f t="shared" si="190"/>
        <v/>
      </c>
      <c r="U540" s="29" t="str">
        <f t="shared" si="191"/>
        <v/>
      </c>
      <c r="V540" s="28" t="str">
        <f t="shared" si="192"/>
        <v/>
      </c>
      <c r="W540" s="29" t="str">
        <f t="shared" si="193"/>
        <v/>
      </c>
    </row>
    <row r="541" spans="1:23" x14ac:dyDescent="0.25">
      <c r="A541" s="14" t="str">
        <f t="shared" si="178"/>
        <v/>
      </c>
      <c r="B541" s="56" t="str">
        <f t="shared" ca="1" si="179"/>
        <v/>
      </c>
      <c r="C541" s="30" t="str">
        <f t="shared" si="180"/>
        <v/>
      </c>
      <c r="D541" s="10" t="str">
        <f t="shared" si="181"/>
        <v/>
      </c>
      <c r="E541" s="25" t="str">
        <f t="shared" si="194"/>
        <v/>
      </c>
      <c r="F541" s="31" t="str">
        <f t="shared" si="195"/>
        <v/>
      </c>
      <c r="G541" s="31" t="str">
        <f t="shared" si="196"/>
        <v/>
      </c>
      <c r="H541" s="26" t="str">
        <f t="shared" si="197"/>
        <v/>
      </c>
      <c r="I541" s="25" t="str">
        <f t="shared" si="198"/>
        <v/>
      </c>
      <c r="K541" s="27" t="str">
        <f t="shared" si="199"/>
        <v/>
      </c>
      <c r="L541" s="28" t="str">
        <f t="shared" si="182"/>
        <v/>
      </c>
      <c r="M541" s="29" t="str">
        <f t="shared" si="183"/>
        <v/>
      </c>
      <c r="N541" s="28" t="str">
        <f t="shared" si="184"/>
        <v/>
      </c>
      <c r="O541" s="29" t="str">
        <f t="shared" si="185"/>
        <v/>
      </c>
      <c r="P541" s="28" t="str">
        <f t="shared" si="186"/>
        <v/>
      </c>
      <c r="Q541" s="29" t="str">
        <f t="shared" si="187"/>
        <v/>
      </c>
      <c r="R541" s="28" t="str">
        <f t="shared" si="188"/>
        <v/>
      </c>
      <c r="S541" s="29" t="str">
        <f t="shared" si="189"/>
        <v/>
      </c>
      <c r="T541" s="28" t="str">
        <f t="shared" si="190"/>
        <v/>
      </c>
      <c r="U541" s="29" t="str">
        <f t="shared" si="191"/>
        <v/>
      </c>
      <c r="V541" s="28" t="str">
        <f t="shared" si="192"/>
        <v/>
      </c>
      <c r="W541" s="29" t="str">
        <f t="shared" si="193"/>
        <v/>
      </c>
    </row>
    <row r="542" spans="1:23" x14ac:dyDescent="0.25">
      <c r="A542" s="14" t="str">
        <f t="shared" si="178"/>
        <v/>
      </c>
      <c r="B542" s="56" t="str">
        <f t="shared" ca="1" si="179"/>
        <v/>
      </c>
      <c r="C542" s="30" t="str">
        <f t="shared" si="180"/>
        <v/>
      </c>
      <c r="D542" s="10" t="str">
        <f t="shared" si="181"/>
        <v/>
      </c>
      <c r="E542" s="25" t="str">
        <f t="shared" si="194"/>
        <v/>
      </c>
      <c r="F542" s="31" t="str">
        <f t="shared" si="195"/>
        <v/>
      </c>
      <c r="G542" s="31" t="str">
        <f t="shared" si="196"/>
        <v/>
      </c>
      <c r="H542" s="26" t="str">
        <f t="shared" si="197"/>
        <v/>
      </c>
      <c r="I542" s="25" t="str">
        <f t="shared" si="198"/>
        <v/>
      </c>
      <c r="K542" s="27" t="str">
        <f t="shared" si="199"/>
        <v/>
      </c>
      <c r="L542" s="28" t="str">
        <f t="shared" si="182"/>
        <v/>
      </c>
      <c r="M542" s="29" t="str">
        <f t="shared" si="183"/>
        <v/>
      </c>
      <c r="N542" s="28" t="str">
        <f t="shared" si="184"/>
        <v/>
      </c>
      <c r="O542" s="29" t="str">
        <f t="shared" si="185"/>
        <v/>
      </c>
      <c r="P542" s="28" t="str">
        <f t="shared" si="186"/>
        <v/>
      </c>
      <c r="Q542" s="29" t="str">
        <f t="shared" si="187"/>
        <v/>
      </c>
      <c r="R542" s="28" t="str">
        <f t="shared" si="188"/>
        <v/>
      </c>
      <c r="S542" s="29" t="str">
        <f t="shared" si="189"/>
        <v/>
      </c>
      <c r="T542" s="28" t="str">
        <f t="shared" si="190"/>
        <v/>
      </c>
      <c r="U542" s="29" t="str">
        <f t="shared" si="191"/>
        <v/>
      </c>
      <c r="V542" s="28" t="str">
        <f t="shared" si="192"/>
        <v/>
      </c>
      <c r="W542" s="29" t="str">
        <f t="shared" si="193"/>
        <v/>
      </c>
    </row>
    <row r="543" spans="1:23" x14ac:dyDescent="0.25">
      <c r="A543" s="14" t="str">
        <f t="shared" si="178"/>
        <v/>
      </c>
      <c r="B543" s="56" t="str">
        <f t="shared" ca="1" si="179"/>
        <v/>
      </c>
      <c r="C543" s="30" t="str">
        <f t="shared" si="180"/>
        <v/>
      </c>
      <c r="D543" s="10" t="str">
        <f t="shared" si="181"/>
        <v/>
      </c>
      <c r="E543" s="25" t="str">
        <f t="shared" si="194"/>
        <v/>
      </c>
      <c r="F543" s="31" t="str">
        <f t="shared" si="195"/>
        <v/>
      </c>
      <c r="G543" s="31" t="str">
        <f t="shared" si="196"/>
        <v/>
      </c>
      <c r="H543" s="26" t="str">
        <f t="shared" si="197"/>
        <v/>
      </c>
      <c r="I543" s="25" t="str">
        <f t="shared" si="198"/>
        <v/>
      </c>
      <c r="K543" s="27" t="str">
        <f t="shared" si="199"/>
        <v/>
      </c>
      <c r="L543" s="28" t="str">
        <f t="shared" si="182"/>
        <v/>
      </c>
      <c r="M543" s="29" t="str">
        <f t="shared" si="183"/>
        <v/>
      </c>
      <c r="N543" s="28" t="str">
        <f t="shared" si="184"/>
        <v/>
      </c>
      <c r="O543" s="29" t="str">
        <f t="shared" si="185"/>
        <v/>
      </c>
      <c r="P543" s="28" t="str">
        <f t="shared" si="186"/>
        <v/>
      </c>
      <c r="Q543" s="29" t="str">
        <f t="shared" si="187"/>
        <v/>
      </c>
      <c r="R543" s="28" t="str">
        <f t="shared" si="188"/>
        <v/>
      </c>
      <c r="S543" s="29" t="str">
        <f t="shared" si="189"/>
        <v/>
      </c>
      <c r="T543" s="28" t="str">
        <f t="shared" si="190"/>
        <v/>
      </c>
      <c r="U543" s="29" t="str">
        <f t="shared" si="191"/>
        <v/>
      </c>
      <c r="V543" s="28" t="str">
        <f t="shared" si="192"/>
        <v/>
      </c>
      <c r="W543" s="29" t="str">
        <f t="shared" si="193"/>
        <v/>
      </c>
    </row>
    <row r="544" spans="1:23" x14ac:dyDescent="0.25">
      <c r="A544" s="14" t="str">
        <f t="shared" si="178"/>
        <v/>
      </c>
      <c r="B544" s="56" t="str">
        <f t="shared" ca="1" si="179"/>
        <v/>
      </c>
      <c r="C544" s="30" t="str">
        <f t="shared" si="180"/>
        <v/>
      </c>
      <c r="D544" s="10" t="str">
        <f t="shared" si="181"/>
        <v/>
      </c>
      <c r="E544" s="25" t="str">
        <f t="shared" si="194"/>
        <v/>
      </c>
      <c r="F544" s="31" t="str">
        <f t="shared" si="195"/>
        <v/>
      </c>
      <c r="G544" s="31" t="str">
        <f t="shared" si="196"/>
        <v/>
      </c>
      <c r="H544" s="26" t="str">
        <f t="shared" si="197"/>
        <v/>
      </c>
      <c r="I544" s="25" t="str">
        <f t="shared" si="198"/>
        <v/>
      </c>
      <c r="K544" s="27" t="str">
        <f t="shared" si="199"/>
        <v/>
      </c>
      <c r="L544" s="28" t="str">
        <f t="shared" si="182"/>
        <v/>
      </c>
      <c r="M544" s="29" t="str">
        <f t="shared" si="183"/>
        <v/>
      </c>
      <c r="N544" s="28" t="str">
        <f t="shared" si="184"/>
        <v/>
      </c>
      <c r="O544" s="29" t="str">
        <f t="shared" si="185"/>
        <v/>
      </c>
      <c r="P544" s="28" t="str">
        <f t="shared" si="186"/>
        <v/>
      </c>
      <c r="Q544" s="29" t="str">
        <f t="shared" si="187"/>
        <v/>
      </c>
      <c r="R544" s="28" t="str">
        <f t="shared" si="188"/>
        <v/>
      </c>
      <c r="S544" s="29" t="str">
        <f t="shared" si="189"/>
        <v/>
      </c>
      <c r="T544" s="28" t="str">
        <f t="shared" si="190"/>
        <v/>
      </c>
      <c r="U544" s="29" t="str">
        <f t="shared" si="191"/>
        <v/>
      </c>
      <c r="V544" s="28" t="str">
        <f t="shared" si="192"/>
        <v/>
      </c>
      <c r="W544" s="29" t="str">
        <f t="shared" si="193"/>
        <v/>
      </c>
    </row>
    <row r="545" spans="1:23" x14ac:dyDescent="0.25">
      <c r="A545" s="14" t="str">
        <f t="shared" si="178"/>
        <v/>
      </c>
      <c r="B545" s="56" t="str">
        <f t="shared" ca="1" si="179"/>
        <v/>
      </c>
      <c r="C545" s="30" t="str">
        <f t="shared" si="180"/>
        <v/>
      </c>
      <c r="D545" s="10" t="str">
        <f t="shared" si="181"/>
        <v/>
      </c>
      <c r="E545" s="25" t="str">
        <f t="shared" si="194"/>
        <v/>
      </c>
      <c r="F545" s="31" t="str">
        <f t="shared" si="195"/>
        <v/>
      </c>
      <c r="G545" s="31" t="str">
        <f t="shared" si="196"/>
        <v/>
      </c>
      <c r="H545" s="26" t="str">
        <f t="shared" si="197"/>
        <v/>
      </c>
      <c r="I545" s="25" t="str">
        <f t="shared" si="198"/>
        <v/>
      </c>
      <c r="K545" s="27" t="str">
        <f t="shared" si="199"/>
        <v/>
      </c>
      <c r="L545" s="28" t="str">
        <f t="shared" si="182"/>
        <v/>
      </c>
      <c r="M545" s="29" t="str">
        <f t="shared" si="183"/>
        <v/>
      </c>
      <c r="N545" s="28" t="str">
        <f t="shared" si="184"/>
        <v/>
      </c>
      <c r="O545" s="29" t="str">
        <f t="shared" si="185"/>
        <v/>
      </c>
      <c r="P545" s="28" t="str">
        <f t="shared" si="186"/>
        <v/>
      </c>
      <c r="Q545" s="29" t="str">
        <f t="shared" si="187"/>
        <v/>
      </c>
      <c r="R545" s="28" t="str">
        <f t="shared" si="188"/>
        <v/>
      </c>
      <c r="S545" s="29" t="str">
        <f t="shared" si="189"/>
        <v/>
      </c>
      <c r="T545" s="28" t="str">
        <f t="shared" si="190"/>
        <v/>
      </c>
      <c r="U545" s="29" t="str">
        <f t="shared" si="191"/>
        <v/>
      </c>
      <c r="V545" s="28" t="str">
        <f t="shared" si="192"/>
        <v/>
      </c>
      <c r="W545" s="29" t="str">
        <f t="shared" si="193"/>
        <v/>
      </c>
    </row>
    <row r="546" spans="1:23" x14ac:dyDescent="0.25">
      <c r="A546" s="14" t="str">
        <f t="shared" si="178"/>
        <v/>
      </c>
      <c r="B546" s="56" t="str">
        <f t="shared" ca="1" si="179"/>
        <v/>
      </c>
      <c r="C546" s="30" t="str">
        <f t="shared" si="180"/>
        <v/>
      </c>
      <c r="D546" s="10" t="str">
        <f t="shared" si="181"/>
        <v/>
      </c>
      <c r="E546" s="25" t="str">
        <f t="shared" si="194"/>
        <v/>
      </c>
      <c r="F546" s="31" t="str">
        <f t="shared" si="195"/>
        <v/>
      </c>
      <c r="G546" s="31" t="str">
        <f t="shared" si="196"/>
        <v/>
      </c>
      <c r="H546" s="26" t="str">
        <f t="shared" si="197"/>
        <v/>
      </c>
      <c r="I546" s="25" t="str">
        <f t="shared" si="198"/>
        <v/>
      </c>
      <c r="K546" s="27" t="str">
        <f t="shared" si="199"/>
        <v/>
      </c>
      <c r="L546" s="28" t="str">
        <f t="shared" si="182"/>
        <v/>
      </c>
      <c r="M546" s="29" t="str">
        <f t="shared" si="183"/>
        <v/>
      </c>
      <c r="N546" s="28" t="str">
        <f t="shared" si="184"/>
        <v/>
      </c>
      <c r="O546" s="29" t="str">
        <f t="shared" si="185"/>
        <v/>
      </c>
      <c r="P546" s="28" t="str">
        <f t="shared" si="186"/>
        <v/>
      </c>
      <c r="Q546" s="29" t="str">
        <f t="shared" si="187"/>
        <v/>
      </c>
      <c r="R546" s="28" t="str">
        <f t="shared" si="188"/>
        <v/>
      </c>
      <c r="S546" s="29" t="str">
        <f t="shared" si="189"/>
        <v/>
      </c>
      <c r="T546" s="28" t="str">
        <f t="shared" si="190"/>
        <v/>
      </c>
      <c r="U546" s="29" t="str">
        <f t="shared" si="191"/>
        <v/>
      </c>
      <c r="V546" s="28" t="str">
        <f t="shared" si="192"/>
        <v/>
      </c>
      <c r="W546" s="29" t="str">
        <f t="shared" si="193"/>
        <v/>
      </c>
    </row>
    <row r="547" spans="1:23" x14ac:dyDescent="0.25">
      <c r="A547" s="14" t="str">
        <f t="shared" si="178"/>
        <v/>
      </c>
      <c r="B547" s="56" t="str">
        <f t="shared" ca="1" si="179"/>
        <v/>
      </c>
      <c r="C547" s="30" t="str">
        <f t="shared" si="180"/>
        <v/>
      </c>
      <c r="D547" s="10" t="str">
        <f t="shared" si="181"/>
        <v/>
      </c>
      <c r="E547" s="25" t="str">
        <f t="shared" si="194"/>
        <v/>
      </c>
      <c r="F547" s="31" t="str">
        <f t="shared" si="195"/>
        <v/>
      </c>
      <c r="G547" s="31" t="str">
        <f t="shared" si="196"/>
        <v/>
      </c>
      <c r="H547" s="26" t="str">
        <f t="shared" si="197"/>
        <v/>
      </c>
      <c r="I547" s="25" t="str">
        <f t="shared" si="198"/>
        <v/>
      </c>
      <c r="K547" s="27" t="str">
        <f t="shared" si="199"/>
        <v/>
      </c>
      <c r="L547" s="28" t="str">
        <f t="shared" si="182"/>
        <v/>
      </c>
      <c r="M547" s="29" t="str">
        <f t="shared" si="183"/>
        <v/>
      </c>
      <c r="N547" s="28" t="str">
        <f t="shared" si="184"/>
        <v/>
      </c>
      <c r="O547" s="29" t="str">
        <f t="shared" si="185"/>
        <v/>
      </c>
      <c r="P547" s="28" t="str">
        <f t="shared" si="186"/>
        <v/>
      </c>
      <c r="Q547" s="29" t="str">
        <f t="shared" si="187"/>
        <v/>
      </c>
      <c r="R547" s="28" t="str">
        <f t="shared" si="188"/>
        <v/>
      </c>
      <c r="S547" s="29" t="str">
        <f t="shared" si="189"/>
        <v/>
      </c>
      <c r="T547" s="28" t="str">
        <f t="shared" si="190"/>
        <v/>
      </c>
      <c r="U547" s="29" t="str">
        <f t="shared" si="191"/>
        <v/>
      </c>
      <c r="V547" s="28" t="str">
        <f t="shared" si="192"/>
        <v/>
      </c>
      <c r="W547" s="29" t="str">
        <f t="shared" si="193"/>
        <v/>
      </c>
    </row>
    <row r="548" spans="1:23" x14ac:dyDescent="0.25">
      <c r="A548" s="14" t="str">
        <f t="shared" si="178"/>
        <v/>
      </c>
      <c r="B548" s="56" t="str">
        <f t="shared" ca="1" si="179"/>
        <v/>
      </c>
      <c r="C548" s="30" t="str">
        <f t="shared" si="180"/>
        <v/>
      </c>
      <c r="D548" s="10" t="str">
        <f t="shared" si="181"/>
        <v/>
      </c>
      <c r="E548" s="25" t="str">
        <f t="shared" si="194"/>
        <v/>
      </c>
      <c r="F548" s="31" t="str">
        <f t="shared" si="195"/>
        <v/>
      </c>
      <c r="G548" s="31" t="str">
        <f t="shared" si="196"/>
        <v/>
      </c>
      <c r="H548" s="26" t="str">
        <f t="shared" si="197"/>
        <v/>
      </c>
      <c r="I548" s="25" t="str">
        <f t="shared" si="198"/>
        <v/>
      </c>
      <c r="K548" s="27" t="str">
        <f t="shared" si="199"/>
        <v/>
      </c>
      <c r="L548" s="28" t="str">
        <f t="shared" si="182"/>
        <v/>
      </c>
      <c r="M548" s="29" t="str">
        <f t="shared" si="183"/>
        <v/>
      </c>
      <c r="N548" s="28" t="str">
        <f t="shared" si="184"/>
        <v/>
      </c>
      <c r="O548" s="29" t="str">
        <f t="shared" si="185"/>
        <v/>
      </c>
      <c r="P548" s="28" t="str">
        <f t="shared" si="186"/>
        <v/>
      </c>
      <c r="Q548" s="29" t="str">
        <f t="shared" si="187"/>
        <v/>
      </c>
      <c r="R548" s="28" t="str">
        <f t="shared" si="188"/>
        <v/>
      </c>
      <c r="S548" s="29" t="str">
        <f t="shared" si="189"/>
        <v/>
      </c>
      <c r="T548" s="28" t="str">
        <f t="shared" si="190"/>
        <v/>
      </c>
      <c r="U548" s="29" t="str">
        <f t="shared" si="191"/>
        <v/>
      </c>
      <c r="V548" s="28" t="str">
        <f t="shared" si="192"/>
        <v/>
      </c>
      <c r="W548" s="29" t="str">
        <f t="shared" si="193"/>
        <v/>
      </c>
    </row>
    <row r="549" spans="1:23" x14ac:dyDescent="0.25">
      <c r="A549" s="14" t="str">
        <f t="shared" si="178"/>
        <v/>
      </c>
      <c r="B549" s="56" t="str">
        <f t="shared" ca="1" si="179"/>
        <v/>
      </c>
      <c r="C549" s="30" t="str">
        <f t="shared" si="180"/>
        <v/>
      </c>
      <c r="D549" s="10" t="str">
        <f t="shared" si="181"/>
        <v/>
      </c>
      <c r="E549" s="25" t="str">
        <f t="shared" si="194"/>
        <v/>
      </c>
      <c r="F549" s="31" t="str">
        <f t="shared" si="195"/>
        <v/>
      </c>
      <c r="G549" s="31" t="str">
        <f t="shared" si="196"/>
        <v/>
      </c>
      <c r="H549" s="26" t="str">
        <f t="shared" si="197"/>
        <v/>
      </c>
      <c r="I549" s="25" t="str">
        <f t="shared" si="198"/>
        <v/>
      </c>
      <c r="K549" s="27" t="str">
        <f t="shared" si="199"/>
        <v/>
      </c>
      <c r="L549" s="28" t="str">
        <f t="shared" si="182"/>
        <v/>
      </c>
      <c r="M549" s="29" t="str">
        <f t="shared" si="183"/>
        <v/>
      </c>
      <c r="N549" s="28" t="str">
        <f t="shared" si="184"/>
        <v/>
      </c>
      <c r="O549" s="29" t="str">
        <f t="shared" si="185"/>
        <v/>
      </c>
      <c r="P549" s="28" t="str">
        <f t="shared" si="186"/>
        <v/>
      </c>
      <c r="Q549" s="29" t="str">
        <f t="shared" si="187"/>
        <v/>
      </c>
      <c r="R549" s="28" t="str">
        <f t="shared" si="188"/>
        <v/>
      </c>
      <c r="S549" s="29" t="str">
        <f t="shared" si="189"/>
        <v/>
      </c>
      <c r="T549" s="28" t="str">
        <f t="shared" si="190"/>
        <v/>
      </c>
      <c r="U549" s="29" t="str">
        <f t="shared" si="191"/>
        <v/>
      </c>
      <c r="V549" s="28" t="str">
        <f t="shared" si="192"/>
        <v/>
      </c>
      <c r="W549" s="29" t="str">
        <f t="shared" si="193"/>
        <v/>
      </c>
    </row>
    <row r="550" spans="1:23" x14ac:dyDescent="0.25">
      <c r="A550" s="14" t="str">
        <f t="shared" si="178"/>
        <v/>
      </c>
      <c r="B550" s="56" t="str">
        <f t="shared" ca="1" si="179"/>
        <v/>
      </c>
      <c r="C550" s="30" t="str">
        <f t="shared" si="180"/>
        <v/>
      </c>
      <c r="D550" s="10" t="str">
        <f t="shared" si="181"/>
        <v/>
      </c>
      <c r="E550" s="25" t="str">
        <f t="shared" si="194"/>
        <v/>
      </c>
      <c r="F550" s="31" t="str">
        <f t="shared" si="195"/>
        <v/>
      </c>
      <c r="G550" s="31" t="str">
        <f t="shared" si="196"/>
        <v/>
      </c>
      <c r="H550" s="26" t="str">
        <f t="shared" si="197"/>
        <v/>
      </c>
      <c r="I550" s="25" t="str">
        <f t="shared" si="198"/>
        <v/>
      </c>
      <c r="K550" s="27" t="str">
        <f t="shared" si="199"/>
        <v/>
      </c>
      <c r="L550" s="28" t="str">
        <f t="shared" si="182"/>
        <v/>
      </c>
      <c r="M550" s="29" t="str">
        <f t="shared" si="183"/>
        <v/>
      </c>
      <c r="N550" s="28" t="str">
        <f t="shared" si="184"/>
        <v/>
      </c>
      <c r="O550" s="29" t="str">
        <f t="shared" si="185"/>
        <v/>
      </c>
      <c r="P550" s="28" t="str">
        <f t="shared" si="186"/>
        <v/>
      </c>
      <c r="Q550" s="29" t="str">
        <f t="shared" si="187"/>
        <v/>
      </c>
      <c r="R550" s="28" t="str">
        <f t="shared" si="188"/>
        <v/>
      </c>
      <c r="S550" s="29" t="str">
        <f t="shared" si="189"/>
        <v/>
      </c>
      <c r="T550" s="28" t="str">
        <f t="shared" si="190"/>
        <v/>
      </c>
      <c r="U550" s="29" t="str">
        <f t="shared" si="191"/>
        <v/>
      </c>
      <c r="V550" s="28" t="str">
        <f t="shared" si="192"/>
        <v/>
      </c>
      <c r="W550" s="29" t="str">
        <f t="shared" si="193"/>
        <v/>
      </c>
    </row>
    <row r="551" spans="1:23" x14ac:dyDescent="0.25">
      <c r="A551" s="14" t="str">
        <f t="shared" si="178"/>
        <v/>
      </c>
      <c r="B551" s="56" t="str">
        <f t="shared" ca="1" si="179"/>
        <v/>
      </c>
      <c r="C551" s="30" t="str">
        <f t="shared" si="180"/>
        <v/>
      </c>
      <c r="D551" s="10" t="str">
        <f t="shared" si="181"/>
        <v/>
      </c>
      <c r="E551" s="25" t="str">
        <f t="shared" si="194"/>
        <v/>
      </c>
      <c r="F551" s="31" t="str">
        <f t="shared" si="195"/>
        <v/>
      </c>
      <c r="G551" s="31" t="str">
        <f t="shared" si="196"/>
        <v/>
      </c>
      <c r="H551" s="26" t="str">
        <f t="shared" si="197"/>
        <v/>
      </c>
      <c r="I551" s="25" t="str">
        <f t="shared" si="198"/>
        <v/>
      </c>
      <c r="K551" s="27" t="str">
        <f t="shared" si="199"/>
        <v/>
      </c>
      <c r="L551" s="28" t="str">
        <f t="shared" si="182"/>
        <v/>
      </c>
      <c r="M551" s="29" t="str">
        <f t="shared" si="183"/>
        <v/>
      </c>
      <c r="N551" s="28" t="str">
        <f t="shared" si="184"/>
        <v/>
      </c>
      <c r="O551" s="29" t="str">
        <f t="shared" si="185"/>
        <v/>
      </c>
      <c r="P551" s="28" t="str">
        <f t="shared" si="186"/>
        <v/>
      </c>
      <c r="Q551" s="29" t="str">
        <f t="shared" si="187"/>
        <v/>
      </c>
      <c r="R551" s="28" t="str">
        <f t="shared" si="188"/>
        <v/>
      </c>
      <c r="S551" s="29" t="str">
        <f t="shared" si="189"/>
        <v/>
      </c>
      <c r="T551" s="28" t="str">
        <f t="shared" si="190"/>
        <v/>
      </c>
      <c r="U551" s="29" t="str">
        <f t="shared" si="191"/>
        <v/>
      </c>
      <c r="V551" s="28" t="str">
        <f t="shared" si="192"/>
        <v/>
      </c>
      <c r="W551" s="29" t="str">
        <f t="shared" si="193"/>
        <v/>
      </c>
    </row>
    <row r="552" spans="1:23" x14ac:dyDescent="0.25">
      <c r="A552" s="14" t="str">
        <f t="shared" si="178"/>
        <v/>
      </c>
      <c r="B552" s="56" t="str">
        <f t="shared" ca="1" si="179"/>
        <v/>
      </c>
      <c r="C552" s="30" t="str">
        <f t="shared" si="180"/>
        <v/>
      </c>
      <c r="D552" s="10" t="str">
        <f t="shared" si="181"/>
        <v/>
      </c>
      <c r="E552" s="25" t="str">
        <f t="shared" si="194"/>
        <v/>
      </c>
      <c r="F552" s="31" t="str">
        <f t="shared" si="195"/>
        <v/>
      </c>
      <c r="G552" s="31" t="str">
        <f t="shared" si="196"/>
        <v/>
      </c>
      <c r="H552" s="26" t="str">
        <f t="shared" si="197"/>
        <v/>
      </c>
      <c r="I552" s="25" t="str">
        <f t="shared" si="198"/>
        <v/>
      </c>
      <c r="K552" s="27" t="str">
        <f t="shared" si="199"/>
        <v/>
      </c>
      <c r="L552" s="28" t="str">
        <f t="shared" si="182"/>
        <v/>
      </c>
      <c r="M552" s="29" t="str">
        <f t="shared" si="183"/>
        <v/>
      </c>
      <c r="N552" s="28" t="str">
        <f t="shared" si="184"/>
        <v/>
      </c>
      <c r="O552" s="29" t="str">
        <f t="shared" si="185"/>
        <v/>
      </c>
      <c r="P552" s="28" t="str">
        <f t="shared" si="186"/>
        <v/>
      </c>
      <c r="Q552" s="29" t="str">
        <f t="shared" si="187"/>
        <v/>
      </c>
      <c r="R552" s="28" t="str">
        <f t="shared" si="188"/>
        <v/>
      </c>
      <c r="S552" s="29" t="str">
        <f t="shared" si="189"/>
        <v/>
      </c>
      <c r="T552" s="28" t="str">
        <f t="shared" si="190"/>
        <v/>
      </c>
      <c r="U552" s="29" t="str">
        <f t="shared" si="191"/>
        <v/>
      </c>
      <c r="V552" s="28" t="str">
        <f t="shared" si="192"/>
        <v/>
      </c>
      <c r="W552" s="29" t="str">
        <f t="shared" si="193"/>
        <v/>
      </c>
    </row>
    <row r="553" spans="1:23" x14ac:dyDescent="0.25">
      <c r="A553" s="14" t="str">
        <f t="shared" si="178"/>
        <v/>
      </c>
      <c r="B553" s="56" t="str">
        <f t="shared" ca="1" si="179"/>
        <v/>
      </c>
      <c r="C553" s="30" t="str">
        <f t="shared" si="180"/>
        <v/>
      </c>
      <c r="D553" s="10" t="str">
        <f t="shared" si="181"/>
        <v/>
      </c>
      <c r="E553" s="25" t="str">
        <f t="shared" si="194"/>
        <v/>
      </c>
      <c r="F553" s="31" t="str">
        <f t="shared" si="195"/>
        <v/>
      </c>
      <c r="G553" s="31" t="str">
        <f t="shared" si="196"/>
        <v/>
      </c>
      <c r="H553" s="26" t="str">
        <f t="shared" si="197"/>
        <v/>
      </c>
      <c r="I553" s="25" t="str">
        <f t="shared" si="198"/>
        <v/>
      </c>
      <c r="K553" s="27" t="str">
        <f t="shared" si="199"/>
        <v/>
      </c>
      <c r="L553" s="28" t="str">
        <f t="shared" si="182"/>
        <v/>
      </c>
      <c r="M553" s="29" t="str">
        <f t="shared" si="183"/>
        <v/>
      </c>
      <c r="N553" s="28" t="str">
        <f t="shared" si="184"/>
        <v/>
      </c>
      <c r="O553" s="29" t="str">
        <f t="shared" si="185"/>
        <v/>
      </c>
      <c r="P553" s="28" t="str">
        <f t="shared" si="186"/>
        <v/>
      </c>
      <c r="Q553" s="29" t="str">
        <f t="shared" si="187"/>
        <v/>
      </c>
      <c r="R553" s="28" t="str">
        <f t="shared" si="188"/>
        <v/>
      </c>
      <c r="S553" s="29" t="str">
        <f t="shared" si="189"/>
        <v/>
      </c>
      <c r="T553" s="28" t="str">
        <f t="shared" si="190"/>
        <v/>
      </c>
      <c r="U553" s="29" t="str">
        <f t="shared" si="191"/>
        <v/>
      </c>
      <c r="V553" s="28" t="str">
        <f t="shared" si="192"/>
        <v/>
      </c>
      <c r="W553" s="29" t="str">
        <f t="shared" si="193"/>
        <v/>
      </c>
    </row>
    <row r="554" spans="1:23" x14ac:dyDescent="0.25">
      <c r="A554" s="14" t="str">
        <f t="shared" si="178"/>
        <v/>
      </c>
      <c r="B554" s="56" t="str">
        <f t="shared" ca="1" si="179"/>
        <v/>
      </c>
      <c r="C554" s="30" t="str">
        <f t="shared" si="180"/>
        <v/>
      </c>
      <c r="D554" s="10" t="str">
        <f t="shared" si="181"/>
        <v/>
      </c>
      <c r="E554" s="25" t="str">
        <f t="shared" si="194"/>
        <v/>
      </c>
      <c r="F554" s="31" t="str">
        <f t="shared" si="195"/>
        <v/>
      </c>
      <c r="G554" s="31" t="str">
        <f t="shared" si="196"/>
        <v/>
      </c>
      <c r="H554" s="26" t="str">
        <f t="shared" si="197"/>
        <v/>
      </c>
      <c r="I554" s="25" t="str">
        <f t="shared" si="198"/>
        <v/>
      </c>
      <c r="K554" s="27" t="str">
        <f t="shared" si="199"/>
        <v/>
      </c>
      <c r="L554" s="28" t="str">
        <f t="shared" si="182"/>
        <v/>
      </c>
      <c r="M554" s="29" t="str">
        <f t="shared" si="183"/>
        <v/>
      </c>
      <c r="N554" s="28" t="str">
        <f t="shared" si="184"/>
        <v/>
      </c>
      <c r="O554" s="29" t="str">
        <f t="shared" si="185"/>
        <v/>
      </c>
      <c r="P554" s="28" t="str">
        <f t="shared" si="186"/>
        <v/>
      </c>
      <c r="Q554" s="29" t="str">
        <f t="shared" si="187"/>
        <v/>
      </c>
      <c r="R554" s="28" t="str">
        <f t="shared" si="188"/>
        <v/>
      </c>
      <c r="S554" s="29" t="str">
        <f t="shared" si="189"/>
        <v/>
      </c>
      <c r="T554" s="28" t="str">
        <f t="shared" si="190"/>
        <v/>
      </c>
      <c r="U554" s="29" t="str">
        <f t="shared" si="191"/>
        <v/>
      </c>
      <c r="V554" s="28" t="str">
        <f t="shared" si="192"/>
        <v/>
      </c>
      <c r="W554" s="29" t="str">
        <f t="shared" si="193"/>
        <v/>
      </c>
    </row>
    <row r="555" spans="1:23" x14ac:dyDescent="0.25">
      <c r="A555" s="14" t="str">
        <f t="shared" si="178"/>
        <v/>
      </c>
      <c r="B555" s="56" t="str">
        <f t="shared" ca="1" si="179"/>
        <v/>
      </c>
      <c r="C555" s="30" t="str">
        <f t="shared" si="180"/>
        <v/>
      </c>
      <c r="D555" s="10" t="str">
        <f t="shared" si="181"/>
        <v/>
      </c>
      <c r="E555" s="25" t="str">
        <f t="shared" si="194"/>
        <v/>
      </c>
      <c r="F555" s="31" t="str">
        <f t="shared" si="195"/>
        <v/>
      </c>
      <c r="G555" s="31" t="str">
        <f t="shared" si="196"/>
        <v/>
      </c>
      <c r="H555" s="26" t="str">
        <f t="shared" si="197"/>
        <v/>
      </c>
      <c r="I555" s="25" t="str">
        <f t="shared" si="198"/>
        <v/>
      </c>
      <c r="K555" s="27" t="str">
        <f t="shared" si="199"/>
        <v/>
      </c>
      <c r="L555" s="28" t="str">
        <f t="shared" si="182"/>
        <v/>
      </c>
      <c r="M555" s="29" t="str">
        <f t="shared" si="183"/>
        <v/>
      </c>
      <c r="N555" s="28" t="str">
        <f t="shared" si="184"/>
        <v/>
      </c>
      <c r="O555" s="29" t="str">
        <f t="shared" si="185"/>
        <v/>
      </c>
      <c r="P555" s="28" t="str">
        <f t="shared" si="186"/>
        <v/>
      </c>
      <c r="Q555" s="29" t="str">
        <f t="shared" si="187"/>
        <v/>
      </c>
      <c r="R555" s="28" t="str">
        <f t="shared" si="188"/>
        <v/>
      </c>
      <c r="S555" s="29" t="str">
        <f t="shared" si="189"/>
        <v/>
      </c>
      <c r="T555" s="28" t="str">
        <f t="shared" si="190"/>
        <v/>
      </c>
      <c r="U555" s="29" t="str">
        <f t="shared" si="191"/>
        <v/>
      </c>
      <c r="V555" s="28" t="str">
        <f t="shared" si="192"/>
        <v/>
      </c>
      <c r="W555" s="29" t="str">
        <f t="shared" si="193"/>
        <v/>
      </c>
    </row>
    <row r="556" spans="1:23" x14ac:dyDescent="0.25">
      <c r="A556" s="14" t="str">
        <f t="shared" si="178"/>
        <v/>
      </c>
      <c r="B556" s="56" t="str">
        <f t="shared" ca="1" si="179"/>
        <v/>
      </c>
      <c r="C556" s="30" t="str">
        <f t="shared" si="180"/>
        <v/>
      </c>
      <c r="D556" s="10" t="str">
        <f t="shared" si="181"/>
        <v/>
      </c>
      <c r="E556" s="25" t="str">
        <f t="shared" si="194"/>
        <v/>
      </c>
      <c r="F556" s="31" t="str">
        <f t="shared" si="195"/>
        <v/>
      </c>
      <c r="G556" s="31" t="str">
        <f t="shared" si="196"/>
        <v/>
      </c>
      <c r="H556" s="26" t="str">
        <f t="shared" si="197"/>
        <v/>
      </c>
      <c r="I556" s="25" t="str">
        <f t="shared" si="198"/>
        <v/>
      </c>
      <c r="K556" s="27" t="str">
        <f t="shared" si="199"/>
        <v/>
      </c>
      <c r="L556" s="28" t="str">
        <f t="shared" si="182"/>
        <v/>
      </c>
      <c r="M556" s="29" t="str">
        <f t="shared" si="183"/>
        <v/>
      </c>
      <c r="N556" s="28" t="str">
        <f t="shared" si="184"/>
        <v/>
      </c>
      <c r="O556" s="29" t="str">
        <f t="shared" si="185"/>
        <v/>
      </c>
      <c r="P556" s="28" t="str">
        <f t="shared" si="186"/>
        <v/>
      </c>
      <c r="Q556" s="29" t="str">
        <f t="shared" si="187"/>
        <v/>
      </c>
      <c r="R556" s="28" t="str">
        <f t="shared" si="188"/>
        <v/>
      </c>
      <c r="S556" s="29" t="str">
        <f t="shared" si="189"/>
        <v/>
      </c>
      <c r="T556" s="28" t="str">
        <f t="shared" si="190"/>
        <v/>
      </c>
      <c r="U556" s="29" t="str">
        <f t="shared" si="191"/>
        <v/>
      </c>
      <c r="V556" s="28" t="str">
        <f t="shared" si="192"/>
        <v/>
      </c>
      <c r="W556" s="29" t="str">
        <f t="shared" si="193"/>
        <v/>
      </c>
    </row>
    <row r="557" spans="1:23" x14ac:dyDescent="0.25">
      <c r="A557" s="14" t="str">
        <f t="shared" si="178"/>
        <v/>
      </c>
      <c r="B557" s="56" t="str">
        <f t="shared" ca="1" si="179"/>
        <v/>
      </c>
      <c r="C557" s="30" t="str">
        <f t="shared" si="180"/>
        <v/>
      </c>
      <c r="D557" s="10" t="str">
        <f t="shared" si="181"/>
        <v/>
      </c>
      <c r="E557" s="25" t="str">
        <f t="shared" si="194"/>
        <v/>
      </c>
      <c r="F557" s="31" t="str">
        <f t="shared" si="195"/>
        <v/>
      </c>
      <c r="G557" s="31" t="str">
        <f t="shared" si="196"/>
        <v/>
      </c>
      <c r="H557" s="26" t="str">
        <f t="shared" si="197"/>
        <v/>
      </c>
      <c r="I557" s="25" t="str">
        <f t="shared" si="198"/>
        <v/>
      </c>
      <c r="K557" s="27" t="str">
        <f t="shared" si="199"/>
        <v/>
      </c>
      <c r="L557" s="28" t="str">
        <f t="shared" si="182"/>
        <v/>
      </c>
      <c r="M557" s="29" t="str">
        <f t="shared" si="183"/>
        <v/>
      </c>
      <c r="N557" s="28" t="str">
        <f t="shared" si="184"/>
        <v/>
      </c>
      <c r="O557" s="29" t="str">
        <f t="shared" si="185"/>
        <v/>
      </c>
      <c r="P557" s="28" t="str">
        <f t="shared" si="186"/>
        <v/>
      </c>
      <c r="Q557" s="29" t="str">
        <f t="shared" si="187"/>
        <v/>
      </c>
      <c r="R557" s="28" t="str">
        <f t="shared" si="188"/>
        <v/>
      </c>
      <c r="S557" s="29" t="str">
        <f t="shared" si="189"/>
        <v/>
      </c>
      <c r="T557" s="28" t="str">
        <f t="shared" si="190"/>
        <v/>
      </c>
      <c r="U557" s="29" t="str">
        <f t="shared" si="191"/>
        <v/>
      </c>
      <c r="V557" s="28" t="str">
        <f t="shared" si="192"/>
        <v/>
      </c>
      <c r="W557" s="29" t="str">
        <f t="shared" si="193"/>
        <v/>
      </c>
    </row>
    <row r="558" spans="1:23" x14ac:dyDescent="0.25">
      <c r="A558" s="14" t="str">
        <f t="shared" si="178"/>
        <v/>
      </c>
      <c r="B558" s="56" t="str">
        <f t="shared" ca="1" si="179"/>
        <v/>
      </c>
      <c r="C558" s="30" t="str">
        <f t="shared" si="180"/>
        <v/>
      </c>
      <c r="D558" s="10" t="str">
        <f t="shared" si="181"/>
        <v/>
      </c>
      <c r="E558" s="25" t="str">
        <f t="shared" si="194"/>
        <v/>
      </c>
      <c r="F558" s="31" t="str">
        <f t="shared" si="195"/>
        <v/>
      </c>
      <c r="G558" s="31" t="str">
        <f t="shared" si="196"/>
        <v/>
      </c>
      <c r="H558" s="26" t="str">
        <f t="shared" si="197"/>
        <v/>
      </c>
      <c r="I558" s="25" t="str">
        <f t="shared" si="198"/>
        <v/>
      </c>
      <c r="K558" s="27" t="str">
        <f t="shared" si="199"/>
        <v/>
      </c>
      <c r="L558" s="28" t="str">
        <f t="shared" si="182"/>
        <v/>
      </c>
      <c r="M558" s="29" t="str">
        <f t="shared" si="183"/>
        <v/>
      </c>
      <c r="N558" s="28" t="str">
        <f t="shared" si="184"/>
        <v/>
      </c>
      <c r="O558" s="29" t="str">
        <f t="shared" si="185"/>
        <v/>
      </c>
      <c r="P558" s="28" t="str">
        <f t="shared" si="186"/>
        <v/>
      </c>
      <c r="Q558" s="29" t="str">
        <f t="shared" si="187"/>
        <v/>
      </c>
      <c r="R558" s="28" t="str">
        <f t="shared" si="188"/>
        <v/>
      </c>
      <c r="S558" s="29" t="str">
        <f t="shared" si="189"/>
        <v/>
      </c>
      <c r="T558" s="28" t="str">
        <f t="shared" si="190"/>
        <v/>
      </c>
      <c r="U558" s="29" t="str">
        <f t="shared" si="191"/>
        <v/>
      </c>
      <c r="V558" s="28" t="str">
        <f t="shared" si="192"/>
        <v/>
      </c>
      <c r="W558" s="29" t="str">
        <f t="shared" si="193"/>
        <v/>
      </c>
    </row>
    <row r="559" spans="1:23" x14ac:dyDescent="0.25">
      <c r="A559" s="14" t="str">
        <f t="shared" si="178"/>
        <v/>
      </c>
      <c r="B559" s="56" t="str">
        <f t="shared" ca="1" si="179"/>
        <v/>
      </c>
      <c r="C559" s="30" t="str">
        <f t="shared" si="180"/>
        <v/>
      </c>
      <c r="D559" s="10" t="str">
        <f t="shared" si="181"/>
        <v/>
      </c>
      <c r="E559" s="25" t="str">
        <f t="shared" si="194"/>
        <v/>
      </c>
      <c r="F559" s="31" t="str">
        <f t="shared" si="195"/>
        <v/>
      </c>
      <c r="G559" s="31" t="str">
        <f t="shared" si="196"/>
        <v/>
      </c>
      <c r="H559" s="26" t="str">
        <f t="shared" si="197"/>
        <v/>
      </c>
      <c r="I559" s="25" t="str">
        <f t="shared" si="198"/>
        <v/>
      </c>
      <c r="K559" s="27" t="str">
        <f t="shared" si="199"/>
        <v/>
      </c>
      <c r="L559" s="28" t="str">
        <f t="shared" si="182"/>
        <v/>
      </c>
      <c r="M559" s="29" t="str">
        <f t="shared" si="183"/>
        <v/>
      </c>
      <c r="N559" s="28" t="str">
        <f t="shared" si="184"/>
        <v/>
      </c>
      <c r="O559" s="29" t="str">
        <f t="shared" si="185"/>
        <v/>
      </c>
      <c r="P559" s="28" t="str">
        <f t="shared" si="186"/>
        <v/>
      </c>
      <c r="Q559" s="29" t="str">
        <f t="shared" si="187"/>
        <v/>
      </c>
      <c r="R559" s="28" t="str">
        <f t="shared" si="188"/>
        <v/>
      </c>
      <c r="S559" s="29" t="str">
        <f t="shared" si="189"/>
        <v/>
      </c>
      <c r="T559" s="28" t="str">
        <f t="shared" si="190"/>
        <v/>
      </c>
      <c r="U559" s="29" t="str">
        <f t="shared" si="191"/>
        <v/>
      </c>
      <c r="V559" s="28" t="str">
        <f t="shared" si="192"/>
        <v/>
      </c>
      <c r="W559" s="29" t="str">
        <f t="shared" si="193"/>
        <v/>
      </c>
    </row>
    <row r="560" spans="1:23" x14ac:dyDescent="0.25">
      <c r="A560" s="14" t="str">
        <f t="shared" si="178"/>
        <v/>
      </c>
      <c r="B560" s="56" t="str">
        <f t="shared" ca="1" si="179"/>
        <v/>
      </c>
      <c r="C560" s="30" t="str">
        <f t="shared" si="180"/>
        <v/>
      </c>
      <c r="D560" s="10" t="str">
        <f t="shared" si="181"/>
        <v/>
      </c>
      <c r="E560" s="25" t="str">
        <f t="shared" si="194"/>
        <v/>
      </c>
      <c r="F560" s="31" t="str">
        <f t="shared" si="195"/>
        <v/>
      </c>
      <c r="G560" s="31" t="str">
        <f t="shared" si="196"/>
        <v/>
      </c>
      <c r="H560" s="26" t="str">
        <f t="shared" si="197"/>
        <v/>
      </c>
      <c r="I560" s="25" t="str">
        <f t="shared" si="198"/>
        <v/>
      </c>
      <c r="K560" s="27" t="str">
        <f t="shared" si="199"/>
        <v/>
      </c>
      <c r="L560" s="28" t="str">
        <f t="shared" si="182"/>
        <v/>
      </c>
      <c r="M560" s="29" t="str">
        <f t="shared" si="183"/>
        <v/>
      </c>
      <c r="N560" s="28" t="str">
        <f t="shared" si="184"/>
        <v/>
      </c>
      <c r="O560" s="29" t="str">
        <f t="shared" si="185"/>
        <v/>
      </c>
      <c r="P560" s="28" t="str">
        <f t="shared" si="186"/>
        <v/>
      </c>
      <c r="Q560" s="29" t="str">
        <f t="shared" si="187"/>
        <v/>
      </c>
      <c r="R560" s="28" t="str">
        <f t="shared" si="188"/>
        <v/>
      </c>
      <c r="S560" s="29" t="str">
        <f t="shared" si="189"/>
        <v/>
      </c>
      <c r="T560" s="28" t="str">
        <f t="shared" si="190"/>
        <v/>
      </c>
      <c r="U560" s="29" t="str">
        <f t="shared" si="191"/>
        <v/>
      </c>
      <c r="V560" s="28" t="str">
        <f t="shared" si="192"/>
        <v/>
      </c>
      <c r="W560" s="29" t="str">
        <f t="shared" si="193"/>
        <v/>
      </c>
    </row>
    <row r="561" spans="1:23" x14ac:dyDescent="0.25">
      <c r="A561" s="14" t="str">
        <f t="shared" si="178"/>
        <v/>
      </c>
      <c r="B561" s="56" t="str">
        <f t="shared" ca="1" si="179"/>
        <v/>
      </c>
      <c r="C561" s="30" t="str">
        <f t="shared" si="180"/>
        <v/>
      </c>
      <c r="D561" s="10" t="str">
        <f t="shared" si="181"/>
        <v/>
      </c>
      <c r="E561" s="25" t="str">
        <f t="shared" si="194"/>
        <v/>
      </c>
      <c r="F561" s="31" t="str">
        <f t="shared" si="195"/>
        <v/>
      </c>
      <c r="G561" s="31" t="str">
        <f t="shared" si="196"/>
        <v/>
      </c>
      <c r="H561" s="26" t="str">
        <f t="shared" si="197"/>
        <v/>
      </c>
      <c r="I561" s="25" t="str">
        <f t="shared" si="198"/>
        <v/>
      </c>
      <c r="K561" s="27" t="str">
        <f t="shared" si="199"/>
        <v/>
      </c>
      <c r="L561" s="28" t="str">
        <f t="shared" si="182"/>
        <v/>
      </c>
      <c r="M561" s="29" t="str">
        <f t="shared" si="183"/>
        <v/>
      </c>
      <c r="N561" s="28" t="str">
        <f t="shared" si="184"/>
        <v/>
      </c>
      <c r="O561" s="29" t="str">
        <f t="shared" si="185"/>
        <v/>
      </c>
      <c r="P561" s="28" t="str">
        <f t="shared" si="186"/>
        <v/>
      </c>
      <c r="Q561" s="29" t="str">
        <f t="shared" si="187"/>
        <v/>
      </c>
      <c r="R561" s="28" t="str">
        <f t="shared" si="188"/>
        <v/>
      </c>
      <c r="S561" s="29" t="str">
        <f t="shared" si="189"/>
        <v/>
      </c>
      <c r="T561" s="28" t="str">
        <f t="shared" si="190"/>
        <v/>
      </c>
      <c r="U561" s="29" t="str">
        <f t="shared" si="191"/>
        <v/>
      </c>
      <c r="V561" s="28" t="str">
        <f t="shared" si="192"/>
        <v/>
      </c>
      <c r="W561" s="29" t="str">
        <f t="shared" si="193"/>
        <v/>
      </c>
    </row>
    <row r="562" spans="1:23" x14ac:dyDescent="0.25">
      <c r="A562" s="14" t="str">
        <f t="shared" si="178"/>
        <v/>
      </c>
      <c r="B562" s="56" t="str">
        <f t="shared" ca="1" si="179"/>
        <v/>
      </c>
      <c r="C562" s="30" t="str">
        <f t="shared" si="180"/>
        <v/>
      </c>
      <c r="D562" s="10" t="str">
        <f t="shared" si="181"/>
        <v/>
      </c>
      <c r="E562" s="25" t="str">
        <f t="shared" si="194"/>
        <v/>
      </c>
      <c r="F562" s="31" t="str">
        <f t="shared" si="195"/>
        <v/>
      </c>
      <c r="G562" s="31" t="str">
        <f t="shared" si="196"/>
        <v/>
      </c>
      <c r="H562" s="26" t="str">
        <f t="shared" si="197"/>
        <v/>
      </c>
      <c r="I562" s="25" t="str">
        <f t="shared" si="198"/>
        <v/>
      </c>
      <c r="K562" s="27" t="str">
        <f t="shared" si="199"/>
        <v/>
      </c>
      <c r="L562" s="28" t="str">
        <f t="shared" si="182"/>
        <v/>
      </c>
      <c r="M562" s="29" t="str">
        <f t="shared" si="183"/>
        <v/>
      </c>
      <c r="N562" s="28" t="str">
        <f t="shared" si="184"/>
        <v/>
      </c>
      <c r="O562" s="29" t="str">
        <f t="shared" si="185"/>
        <v/>
      </c>
      <c r="P562" s="28" t="str">
        <f t="shared" si="186"/>
        <v/>
      </c>
      <c r="Q562" s="29" t="str">
        <f t="shared" si="187"/>
        <v/>
      </c>
      <c r="R562" s="28" t="str">
        <f t="shared" si="188"/>
        <v/>
      </c>
      <c r="S562" s="29" t="str">
        <f t="shared" si="189"/>
        <v/>
      </c>
      <c r="T562" s="28" t="str">
        <f t="shared" si="190"/>
        <v/>
      </c>
      <c r="U562" s="29" t="str">
        <f t="shared" si="191"/>
        <v/>
      </c>
      <c r="V562" s="28" t="str">
        <f t="shared" si="192"/>
        <v/>
      </c>
      <c r="W562" s="29" t="str">
        <f t="shared" si="193"/>
        <v/>
      </c>
    </row>
    <row r="563" spans="1:23" x14ac:dyDescent="0.25">
      <c r="A563" s="14" t="str">
        <f t="shared" si="178"/>
        <v/>
      </c>
      <c r="B563" s="56" t="str">
        <f t="shared" ca="1" si="179"/>
        <v/>
      </c>
      <c r="C563" s="30" t="str">
        <f t="shared" si="180"/>
        <v/>
      </c>
      <c r="D563" s="10" t="str">
        <f t="shared" si="181"/>
        <v/>
      </c>
      <c r="E563" s="25" t="str">
        <f t="shared" si="194"/>
        <v/>
      </c>
      <c r="F563" s="31" t="str">
        <f t="shared" si="195"/>
        <v/>
      </c>
      <c r="G563" s="31" t="str">
        <f t="shared" si="196"/>
        <v/>
      </c>
      <c r="H563" s="26" t="str">
        <f t="shared" si="197"/>
        <v/>
      </c>
      <c r="I563" s="25" t="str">
        <f t="shared" si="198"/>
        <v/>
      </c>
      <c r="K563" s="27" t="str">
        <f t="shared" si="199"/>
        <v/>
      </c>
      <c r="L563" s="28" t="str">
        <f t="shared" si="182"/>
        <v/>
      </c>
      <c r="M563" s="29" t="str">
        <f t="shared" si="183"/>
        <v/>
      </c>
      <c r="N563" s="28" t="str">
        <f t="shared" si="184"/>
        <v/>
      </c>
      <c r="O563" s="29" t="str">
        <f t="shared" si="185"/>
        <v/>
      </c>
      <c r="P563" s="28" t="str">
        <f t="shared" si="186"/>
        <v/>
      </c>
      <c r="Q563" s="29" t="str">
        <f t="shared" si="187"/>
        <v/>
      </c>
      <c r="R563" s="28" t="str">
        <f t="shared" si="188"/>
        <v/>
      </c>
      <c r="S563" s="29" t="str">
        <f t="shared" si="189"/>
        <v/>
      </c>
      <c r="T563" s="28" t="str">
        <f t="shared" si="190"/>
        <v/>
      </c>
      <c r="U563" s="29" t="str">
        <f t="shared" si="191"/>
        <v/>
      </c>
      <c r="V563" s="28" t="str">
        <f t="shared" si="192"/>
        <v/>
      </c>
      <c r="W563" s="29" t="str">
        <f t="shared" si="193"/>
        <v/>
      </c>
    </row>
    <row r="564" spans="1:23" x14ac:dyDescent="0.25">
      <c r="A564" s="14" t="str">
        <f t="shared" si="178"/>
        <v/>
      </c>
      <c r="B564" s="56" t="str">
        <f t="shared" ca="1" si="179"/>
        <v/>
      </c>
      <c r="C564" s="30" t="str">
        <f t="shared" si="180"/>
        <v/>
      </c>
      <c r="D564" s="10" t="str">
        <f t="shared" si="181"/>
        <v/>
      </c>
      <c r="E564" s="25" t="str">
        <f t="shared" si="194"/>
        <v/>
      </c>
      <c r="F564" s="31" t="str">
        <f t="shared" si="195"/>
        <v/>
      </c>
      <c r="G564" s="31" t="str">
        <f t="shared" si="196"/>
        <v/>
      </c>
      <c r="H564" s="26" t="str">
        <f t="shared" si="197"/>
        <v/>
      </c>
      <c r="I564" s="25" t="str">
        <f t="shared" si="198"/>
        <v/>
      </c>
      <c r="K564" s="27" t="str">
        <f t="shared" si="199"/>
        <v/>
      </c>
      <c r="L564" s="28" t="str">
        <f t="shared" si="182"/>
        <v/>
      </c>
      <c r="M564" s="29" t="str">
        <f t="shared" si="183"/>
        <v/>
      </c>
      <c r="N564" s="28" t="str">
        <f t="shared" si="184"/>
        <v/>
      </c>
      <c r="O564" s="29" t="str">
        <f t="shared" si="185"/>
        <v/>
      </c>
      <c r="P564" s="28" t="str">
        <f t="shared" si="186"/>
        <v/>
      </c>
      <c r="Q564" s="29" t="str">
        <f t="shared" si="187"/>
        <v/>
      </c>
      <c r="R564" s="28" t="str">
        <f t="shared" si="188"/>
        <v/>
      </c>
      <c r="S564" s="29" t="str">
        <f t="shared" si="189"/>
        <v/>
      </c>
      <c r="T564" s="28" t="str">
        <f t="shared" si="190"/>
        <v/>
      </c>
      <c r="U564" s="29" t="str">
        <f t="shared" si="191"/>
        <v/>
      </c>
      <c r="V564" s="28" t="str">
        <f t="shared" si="192"/>
        <v/>
      </c>
      <c r="W564" s="29" t="str">
        <f t="shared" si="193"/>
        <v/>
      </c>
    </row>
    <row r="565" spans="1:23" x14ac:dyDescent="0.25">
      <c r="A565" s="14" t="str">
        <f t="shared" si="178"/>
        <v/>
      </c>
      <c r="B565" s="56" t="str">
        <f t="shared" ca="1" si="179"/>
        <v/>
      </c>
      <c r="C565" s="30" t="str">
        <f t="shared" si="180"/>
        <v/>
      </c>
      <c r="D565" s="10" t="str">
        <f t="shared" si="181"/>
        <v/>
      </c>
      <c r="E565" s="25" t="str">
        <f t="shared" si="194"/>
        <v/>
      </c>
      <c r="F565" s="31" t="str">
        <f t="shared" si="195"/>
        <v/>
      </c>
      <c r="G565" s="31" t="str">
        <f t="shared" si="196"/>
        <v/>
      </c>
      <c r="H565" s="26" t="str">
        <f t="shared" si="197"/>
        <v/>
      </c>
      <c r="I565" s="25" t="str">
        <f t="shared" si="198"/>
        <v/>
      </c>
      <c r="K565" s="27" t="str">
        <f t="shared" si="199"/>
        <v/>
      </c>
      <c r="L565" s="28" t="str">
        <f t="shared" si="182"/>
        <v/>
      </c>
      <c r="M565" s="29" t="str">
        <f t="shared" si="183"/>
        <v/>
      </c>
      <c r="N565" s="28" t="str">
        <f t="shared" si="184"/>
        <v/>
      </c>
      <c r="O565" s="29" t="str">
        <f t="shared" si="185"/>
        <v/>
      </c>
      <c r="P565" s="28" t="str">
        <f t="shared" si="186"/>
        <v/>
      </c>
      <c r="Q565" s="29" t="str">
        <f t="shared" si="187"/>
        <v/>
      </c>
      <c r="R565" s="28" t="str">
        <f t="shared" si="188"/>
        <v/>
      </c>
      <c r="S565" s="29" t="str">
        <f t="shared" si="189"/>
        <v/>
      </c>
      <c r="T565" s="28" t="str">
        <f t="shared" si="190"/>
        <v/>
      </c>
      <c r="U565" s="29" t="str">
        <f t="shared" si="191"/>
        <v/>
      </c>
      <c r="V565" s="28" t="str">
        <f t="shared" si="192"/>
        <v/>
      </c>
      <c r="W565" s="29" t="str">
        <f t="shared" si="193"/>
        <v/>
      </c>
    </row>
    <row r="566" spans="1:23" x14ac:dyDescent="0.25">
      <c r="A566" s="14" t="str">
        <f t="shared" si="178"/>
        <v/>
      </c>
      <c r="B566" s="56" t="str">
        <f t="shared" ca="1" si="179"/>
        <v/>
      </c>
      <c r="C566" s="30" t="str">
        <f t="shared" si="180"/>
        <v/>
      </c>
      <c r="D566" s="10" t="str">
        <f t="shared" si="181"/>
        <v/>
      </c>
      <c r="E566" s="25" t="str">
        <f t="shared" si="194"/>
        <v/>
      </c>
      <c r="F566" s="31" t="str">
        <f t="shared" si="195"/>
        <v/>
      </c>
      <c r="G566" s="31" t="str">
        <f t="shared" si="196"/>
        <v/>
      </c>
      <c r="H566" s="26" t="str">
        <f t="shared" si="197"/>
        <v/>
      </c>
      <c r="I566" s="25" t="str">
        <f t="shared" si="198"/>
        <v/>
      </c>
      <c r="K566" s="27" t="str">
        <f t="shared" si="199"/>
        <v/>
      </c>
      <c r="L566" s="28" t="str">
        <f t="shared" si="182"/>
        <v/>
      </c>
      <c r="M566" s="29" t="str">
        <f t="shared" si="183"/>
        <v/>
      </c>
      <c r="N566" s="28" t="str">
        <f t="shared" si="184"/>
        <v/>
      </c>
      <c r="O566" s="29" t="str">
        <f t="shared" si="185"/>
        <v/>
      </c>
      <c r="P566" s="28" t="str">
        <f t="shared" si="186"/>
        <v/>
      </c>
      <c r="Q566" s="29" t="str">
        <f t="shared" si="187"/>
        <v/>
      </c>
      <c r="R566" s="28" t="str">
        <f t="shared" si="188"/>
        <v/>
      </c>
      <c r="S566" s="29" t="str">
        <f t="shared" si="189"/>
        <v/>
      </c>
      <c r="T566" s="28" t="str">
        <f t="shared" si="190"/>
        <v/>
      </c>
      <c r="U566" s="29" t="str">
        <f t="shared" si="191"/>
        <v/>
      </c>
      <c r="V566" s="28" t="str">
        <f t="shared" si="192"/>
        <v/>
      </c>
      <c r="W566" s="29" t="str">
        <f t="shared" si="193"/>
        <v/>
      </c>
    </row>
    <row r="567" spans="1:23" x14ac:dyDescent="0.25">
      <c r="A567" s="14" t="str">
        <f t="shared" si="178"/>
        <v/>
      </c>
      <c r="B567" s="56" t="str">
        <f t="shared" ca="1" si="179"/>
        <v/>
      </c>
      <c r="C567" s="30" t="str">
        <f t="shared" si="180"/>
        <v/>
      </c>
      <c r="D567" s="10" t="str">
        <f t="shared" si="181"/>
        <v/>
      </c>
      <c r="E567" s="25" t="str">
        <f t="shared" si="194"/>
        <v/>
      </c>
      <c r="F567" s="31" t="str">
        <f t="shared" si="195"/>
        <v/>
      </c>
      <c r="G567" s="31" t="str">
        <f t="shared" si="196"/>
        <v/>
      </c>
      <c r="H567" s="26" t="str">
        <f t="shared" si="197"/>
        <v/>
      </c>
      <c r="I567" s="25" t="str">
        <f t="shared" si="198"/>
        <v/>
      </c>
      <c r="K567" s="27" t="str">
        <f t="shared" si="199"/>
        <v/>
      </c>
      <c r="L567" s="28" t="str">
        <f t="shared" si="182"/>
        <v/>
      </c>
      <c r="M567" s="29" t="str">
        <f t="shared" si="183"/>
        <v/>
      </c>
      <c r="N567" s="28" t="str">
        <f t="shared" si="184"/>
        <v/>
      </c>
      <c r="O567" s="29" t="str">
        <f t="shared" si="185"/>
        <v/>
      </c>
      <c r="P567" s="28" t="str">
        <f t="shared" si="186"/>
        <v/>
      </c>
      <c r="Q567" s="29" t="str">
        <f t="shared" si="187"/>
        <v/>
      </c>
      <c r="R567" s="28" t="str">
        <f t="shared" si="188"/>
        <v/>
      </c>
      <c r="S567" s="29" t="str">
        <f t="shared" si="189"/>
        <v/>
      </c>
      <c r="T567" s="28" t="str">
        <f t="shared" si="190"/>
        <v/>
      </c>
      <c r="U567" s="29" t="str">
        <f t="shared" si="191"/>
        <v/>
      </c>
      <c r="V567" s="28" t="str">
        <f t="shared" si="192"/>
        <v/>
      </c>
      <c r="W567" s="29" t="str">
        <f t="shared" si="193"/>
        <v/>
      </c>
    </row>
    <row r="568" spans="1:23" x14ac:dyDescent="0.25">
      <c r="A568" s="14" t="str">
        <f t="shared" si="178"/>
        <v/>
      </c>
      <c r="B568" s="56" t="str">
        <f t="shared" ca="1" si="179"/>
        <v/>
      </c>
      <c r="C568" s="30" t="str">
        <f t="shared" si="180"/>
        <v/>
      </c>
      <c r="D568" s="10" t="str">
        <f t="shared" si="181"/>
        <v/>
      </c>
      <c r="E568" s="25" t="str">
        <f t="shared" si="194"/>
        <v/>
      </c>
      <c r="F568" s="31" t="str">
        <f t="shared" si="195"/>
        <v/>
      </c>
      <c r="G568" s="31" t="str">
        <f t="shared" si="196"/>
        <v/>
      </c>
      <c r="H568" s="26" t="str">
        <f t="shared" si="197"/>
        <v/>
      </c>
      <c r="I568" s="25" t="str">
        <f t="shared" si="198"/>
        <v/>
      </c>
      <c r="K568" s="27" t="str">
        <f t="shared" si="199"/>
        <v/>
      </c>
      <c r="L568" s="28" t="str">
        <f t="shared" si="182"/>
        <v/>
      </c>
      <c r="M568" s="29" t="str">
        <f t="shared" si="183"/>
        <v/>
      </c>
      <c r="N568" s="28" t="str">
        <f t="shared" si="184"/>
        <v/>
      </c>
      <c r="O568" s="29" t="str">
        <f t="shared" si="185"/>
        <v/>
      </c>
      <c r="P568" s="28" t="str">
        <f t="shared" si="186"/>
        <v/>
      </c>
      <c r="Q568" s="29" t="str">
        <f t="shared" si="187"/>
        <v/>
      </c>
      <c r="R568" s="28" t="str">
        <f t="shared" si="188"/>
        <v/>
      </c>
      <c r="S568" s="29" t="str">
        <f t="shared" si="189"/>
        <v/>
      </c>
      <c r="T568" s="28" t="str">
        <f t="shared" si="190"/>
        <v/>
      </c>
      <c r="U568" s="29" t="str">
        <f t="shared" si="191"/>
        <v/>
      </c>
      <c r="V568" s="28" t="str">
        <f t="shared" si="192"/>
        <v/>
      </c>
      <c r="W568" s="29" t="str">
        <f t="shared" si="193"/>
        <v/>
      </c>
    </row>
    <row r="569" spans="1:23" x14ac:dyDescent="0.25">
      <c r="A569" s="14" t="str">
        <f t="shared" si="178"/>
        <v/>
      </c>
      <c r="B569" s="56" t="str">
        <f t="shared" ca="1" si="179"/>
        <v/>
      </c>
      <c r="C569" s="30" t="str">
        <f t="shared" si="180"/>
        <v/>
      </c>
      <c r="D569" s="10" t="str">
        <f t="shared" si="181"/>
        <v/>
      </c>
      <c r="E569" s="25" t="str">
        <f t="shared" si="194"/>
        <v/>
      </c>
      <c r="F569" s="31" t="str">
        <f t="shared" si="195"/>
        <v/>
      </c>
      <c r="G569" s="31" t="str">
        <f t="shared" si="196"/>
        <v/>
      </c>
      <c r="H569" s="26" t="str">
        <f t="shared" si="197"/>
        <v/>
      </c>
      <c r="I569" s="25" t="str">
        <f t="shared" si="198"/>
        <v/>
      </c>
      <c r="K569" s="27" t="str">
        <f t="shared" si="199"/>
        <v/>
      </c>
      <c r="L569" s="28" t="str">
        <f t="shared" si="182"/>
        <v/>
      </c>
      <c r="M569" s="29" t="str">
        <f t="shared" si="183"/>
        <v/>
      </c>
      <c r="N569" s="28" t="str">
        <f t="shared" si="184"/>
        <v/>
      </c>
      <c r="O569" s="29" t="str">
        <f t="shared" si="185"/>
        <v/>
      </c>
      <c r="P569" s="28" t="str">
        <f t="shared" si="186"/>
        <v/>
      </c>
      <c r="Q569" s="29" t="str">
        <f t="shared" si="187"/>
        <v/>
      </c>
      <c r="R569" s="28" t="str">
        <f t="shared" si="188"/>
        <v/>
      </c>
      <c r="S569" s="29" t="str">
        <f t="shared" si="189"/>
        <v/>
      </c>
      <c r="T569" s="28" t="str">
        <f t="shared" si="190"/>
        <v/>
      </c>
      <c r="U569" s="29" t="str">
        <f t="shared" si="191"/>
        <v/>
      </c>
      <c r="V569" s="28" t="str">
        <f t="shared" si="192"/>
        <v/>
      </c>
      <c r="W569" s="29" t="str">
        <f t="shared" si="193"/>
        <v/>
      </c>
    </row>
    <row r="570" spans="1:23" x14ac:dyDescent="0.25">
      <c r="A570" s="14" t="str">
        <f t="shared" si="178"/>
        <v/>
      </c>
      <c r="B570" s="56" t="str">
        <f t="shared" ca="1" si="179"/>
        <v/>
      </c>
      <c r="C570" s="30" t="str">
        <f t="shared" si="180"/>
        <v/>
      </c>
      <c r="D570" s="10" t="str">
        <f t="shared" si="181"/>
        <v/>
      </c>
      <c r="E570" s="25" t="str">
        <f t="shared" si="194"/>
        <v/>
      </c>
      <c r="F570" s="31" t="str">
        <f t="shared" si="195"/>
        <v/>
      </c>
      <c r="G570" s="31" t="str">
        <f t="shared" si="196"/>
        <v/>
      </c>
      <c r="H570" s="26" t="str">
        <f t="shared" si="197"/>
        <v/>
      </c>
      <c r="I570" s="25" t="str">
        <f t="shared" si="198"/>
        <v/>
      </c>
      <c r="K570" s="27" t="str">
        <f t="shared" si="199"/>
        <v/>
      </c>
      <c r="L570" s="28" t="str">
        <f t="shared" si="182"/>
        <v/>
      </c>
      <c r="M570" s="29" t="str">
        <f t="shared" si="183"/>
        <v/>
      </c>
      <c r="N570" s="28" t="str">
        <f t="shared" si="184"/>
        <v/>
      </c>
      <c r="O570" s="29" t="str">
        <f t="shared" si="185"/>
        <v/>
      </c>
      <c r="P570" s="28" t="str">
        <f t="shared" si="186"/>
        <v/>
      </c>
      <c r="Q570" s="29" t="str">
        <f t="shared" si="187"/>
        <v/>
      </c>
      <c r="R570" s="28" t="str">
        <f t="shared" si="188"/>
        <v/>
      </c>
      <c r="S570" s="29" t="str">
        <f t="shared" si="189"/>
        <v/>
      </c>
      <c r="T570" s="28" t="str">
        <f t="shared" si="190"/>
        <v/>
      </c>
      <c r="U570" s="29" t="str">
        <f t="shared" si="191"/>
        <v/>
      </c>
      <c r="V570" s="28" t="str">
        <f t="shared" si="192"/>
        <v/>
      </c>
      <c r="W570" s="29" t="str">
        <f t="shared" si="193"/>
        <v/>
      </c>
    </row>
    <row r="571" spans="1:23" x14ac:dyDescent="0.25">
      <c r="A571" s="14" t="str">
        <f t="shared" si="178"/>
        <v/>
      </c>
      <c r="B571" s="56" t="str">
        <f t="shared" ca="1" si="179"/>
        <v/>
      </c>
      <c r="C571" s="30" t="str">
        <f t="shared" si="180"/>
        <v/>
      </c>
      <c r="D571" s="10" t="str">
        <f t="shared" si="181"/>
        <v/>
      </c>
      <c r="E571" s="25" t="str">
        <f t="shared" si="194"/>
        <v/>
      </c>
      <c r="F571" s="31" t="str">
        <f t="shared" si="195"/>
        <v/>
      </c>
      <c r="G571" s="31" t="str">
        <f t="shared" si="196"/>
        <v/>
      </c>
      <c r="H571" s="26" t="str">
        <f t="shared" si="197"/>
        <v/>
      </c>
      <c r="I571" s="25" t="str">
        <f t="shared" si="198"/>
        <v/>
      </c>
      <c r="K571" s="27" t="str">
        <f t="shared" si="199"/>
        <v/>
      </c>
      <c r="L571" s="28" t="str">
        <f t="shared" si="182"/>
        <v/>
      </c>
      <c r="M571" s="29" t="str">
        <f t="shared" si="183"/>
        <v/>
      </c>
      <c r="N571" s="28" t="str">
        <f t="shared" si="184"/>
        <v/>
      </c>
      <c r="O571" s="29" t="str">
        <f t="shared" si="185"/>
        <v/>
      </c>
      <c r="P571" s="28" t="str">
        <f t="shared" si="186"/>
        <v/>
      </c>
      <c r="Q571" s="29" t="str">
        <f t="shared" si="187"/>
        <v/>
      </c>
      <c r="R571" s="28" t="str">
        <f t="shared" si="188"/>
        <v/>
      </c>
      <c r="S571" s="29" t="str">
        <f t="shared" si="189"/>
        <v/>
      </c>
      <c r="T571" s="28" t="str">
        <f t="shared" si="190"/>
        <v/>
      </c>
      <c r="U571" s="29" t="str">
        <f t="shared" si="191"/>
        <v/>
      </c>
      <c r="V571" s="28" t="str">
        <f t="shared" si="192"/>
        <v/>
      </c>
      <c r="W571" s="29" t="str">
        <f t="shared" si="193"/>
        <v/>
      </c>
    </row>
    <row r="572" spans="1:23" x14ac:dyDescent="0.25">
      <c r="A572" s="14" t="str">
        <f t="shared" si="178"/>
        <v/>
      </c>
      <c r="B572" s="56" t="str">
        <f t="shared" ca="1" si="179"/>
        <v/>
      </c>
      <c r="C572" s="30" t="str">
        <f t="shared" si="180"/>
        <v/>
      </c>
      <c r="D572" s="10" t="str">
        <f t="shared" si="181"/>
        <v/>
      </c>
      <c r="E572" s="25" t="str">
        <f t="shared" si="194"/>
        <v/>
      </c>
      <c r="F572" s="31" t="str">
        <f t="shared" si="195"/>
        <v/>
      </c>
      <c r="G572" s="31" t="str">
        <f t="shared" si="196"/>
        <v/>
      </c>
      <c r="H572" s="26" t="str">
        <f t="shared" si="197"/>
        <v/>
      </c>
      <c r="I572" s="25" t="str">
        <f t="shared" si="198"/>
        <v/>
      </c>
      <c r="K572" s="27" t="str">
        <f t="shared" si="199"/>
        <v/>
      </c>
      <c r="L572" s="28" t="str">
        <f t="shared" si="182"/>
        <v/>
      </c>
      <c r="M572" s="29" t="str">
        <f t="shared" si="183"/>
        <v/>
      </c>
      <c r="N572" s="28" t="str">
        <f t="shared" si="184"/>
        <v/>
      </c>
      <c r="O572" s="29" t="str">
        <f t="shared" si="185"/>
        <v/>
      </c>
      <c r="P572" s="28" t="str">
        <f t="shared" si="186"/>
        <v/>
      </c>
      <c r="Q572" s="29" t="str">
        <f t="shared" si="187"/>
        <v/>
      </c>
      <c r="R572" s="28" t="str">
        <f t="shared" si="188"/>
        <v/>
      </c>
      <c r="S572" s="29" t="str">
        <f t="shared" si="189"/>
        <v/>
      </c>
      <c r="T572" s="28" t="str">
        <f t="shared" si="190"/>
        <v/>
      </c>
      <c r="U572" s="29" t="str">
        <f t="shared" si="191"/>
        <v/>
      </c>
      <c r="V572" s="28" t="str">
        <f t="shared" si="192"/>
        <v/>
      </c>
      <c r="W572" s="29" t="str">
        <f t="shared" si="193"/>
        <v/>
      </c>
    </row>
    <row r="573" spans="1:23" x14ac:dyDescent="0.25">
      <c r="A573" s="14" t="str">
        <f t="shared" si="178"/>
        <v/>
      </c>
      <c r="B573" s="56" t="str">
        <f t="shared" ca="1" si="179"/>
        <v/>
      </c>
      <c r="C573" s="30" t="str">
        <f t="shared" si="180"/>
        <v/>
      </c>
      <c r="D573" s="10" t="str">
        <f t="shared" si="181"/>
        <v/>
      </c>
      <c r="E573" s="25" t="str">
        <f t="shared" si="194"/>
        <v/>
      </c>
      <c r="F573" s="31" t="str">
        <f t="shared" si="195"/>
        <v/>
      </c>
      <c r="G573" s="31" t="str">
        <f t="shared" si="196"/>
        <v/>
      </c>
      <c r="H573" s="26" t="str">
        <f t="shared" si="197"/>
        <v/>
      </c>
      <c r="I573" s="25" t="str">
        <f t="shared" si="198"/>
        <v/>
      </c>
      <c r="K573" s="27" t="str">
        <f t="shared" si="199"/>
        <v/>
      </c>
      <c r="L573" s="28" t="str">
        <f t="shared" si="182"/>
        <v/>
      </c>
      <c r="M573" s="29" t="str">
        <f t="shared" si="183"/>
        <v/>
      </c>
      <c r="N573" s="28" t="str">
        <f t="shared" si="184"/>
        <v/>
      </c>
      <c r="O573" s="29" t="str">
        <f t="shared" si="185"/>
        <v/>
      </c>
      <c r="P573" s="28" t="str">
        <f t="shared" si="186"/>
        <v/>
      </c>
      <c r="Q573" s="29" t="str">
        <f t="shared" si="187"/>
        <v/>
      </c>
      <c r="R573" s="28" t="str">
        <f t="shared" si="188"/>
        <v/>
      </c>
      <c r="S573" s="29" t="str">
        <f t="shared" si="189"/>
        <v/>
      </c>
      <c r="T573" s="28" t="str">
        <f t="shared" si="190"/>
        <v/>
      </c>
      <c r="U573" s="29" t="str">
        <f t="shared" si="191"/>
        <v/>
      </c>
      <c r="V573" s="28" t="str">
        <f t="shared" si="192"/>
        <v/>
      </c>
      <c r="W573" s="29" t="str">
        <f t="shared" si="193"/>
        <v/>
      </c>
    </row>
    <row r="574" spans="1:23" x14ac:dyDescent="0.25">
      <c r="A574" s="14" t="str">
        <f t="shared" si="178"/>
        <v/>
      </c>
      <c r="B574" s="56" t="str">
        <f t="shared" ca="1" si="179"/>
        <v/>
      </c>
      <c r="C574" s="30" t="str">
        <f t="shared" si="180"/>
        <v/>
      </c>
      <c r="D574" s="10" t="str">
        <f t="shared" si="181"/>
        <v/>
      </c>
      <c r="E574" s="25" t="str">
        <f t="shared" si="194"/>
        <v/>
      </c>
      <c r="F574" s="31" t="str">
        <f t="shared" si="195"/>
        <v/>
      </c>
      <c r="G574" s="31" t="str">
        <f t="shared" si="196"/>
        <v/>
      </c>
      <c r="H574" s="26" t="str">
        <f t="shared" si="197"/>
        <v/>
      </c>
      <c r="I574" s="25" t="str">
        <f t="shared" si="198"/>
        <v/>
      </c>
      <c r="K574" s="27" t="str">
        <f t="shared" si="199"/>
        <v/>
      </c>
      <c r="L574" s="28" t="str">
        <f t="shared" si="182"/>
        <v/>
      </c>
      <c r="M574" s="29" t="str">
        <f t="shared" si="183"/>
        <v/>
      </c>
      <c r="N574" s="28" t="str">
        <f t="shared" si="184"/>
        <v/>
      </c>
      <c r="O574" s="29" t="str">
        <f t="shared" si="185"/>
        <v/>
      </c>
      <c r="P574" s="28" t="str">
        <f t="shared" si="186"/>
        <v/>
      </c>
      <c r="Q574" s="29" t="str">
        <f t="shared" si="187"/>
        <v/>
      </c>
      <c r="R574" s="28" t="str">
        <f t="shared" si="188"/>
        <v/>
      </c>
      <c r="S574" s="29" t="str">
        <f t="shared" si="189"/>
        <v/>
      </c>
      <c r="T574" s="28" t="str">
        <f t="shared" si="190"/>
        <v/>
      </c>
      <c r="U574" s="29" t="str">
        <f t="shared" si="191"/>
        <v/>
      </c>
      <c r="V574" s="28" t="str">
        <f t="shared" si="192"/>
        <v/>
      </c>
      <c r="W574" s="29" t="str">
        <f t="shared" si="193"/>
        <v/>
      </c>
    </row>
    <row r="575" spans="1:23" x14ac:dyDescent="0.25">
      <c r="A575" s="14" t="str">
        <f t="shared" si="178"/>
        <v/>
      </c>
      <c r="B575" s="56" t="str">
        <f t="shared" ca="1" si="179"/>
        <v/>
      </c>
      <c r="C575" s="30" t="str">
        <f t="shared" si="180"/>
        <v/>
      </c>
      <c r="D575" s="10" t="str">
        <f t="shared" si="181"/>
        <v/>
      </c>
      <c r="E575" s="25" t="str">
        <f t="shared" si="194"/>
        <v/>
      </c>
      <c r="F575" s="31" t="str">
        <f t="shared" si="195"/>
        <v/>
      </c>
      <c r="G575" s="31" t="str">
        <f t="shared" si="196"/>
        <v/>
      </c>
      <c r="H575" s="26" t="str">
        <f t="shared" si="197"/>
        <v/>
      </c>
      <c r="I575" s="25" t="str">
        <f t="shared" si="198"/>
        <v/>
      </c>
      <c r="K575" s="27" t="str">
        <f t="shared" si="199"/>
        <v/>
      </c>
      <c r="L575" s="28" t="str">
        <f t="shared" si="182"/>
        <v/>
      </c>
      <c r="M575" s="29" t="str">
        <f t="shared" si="183"/>
        <v/>
      </c>
      <c r="N575" s="28" t="str">
        <f t="shared" si="184"/>
        <v/>
      </c>
      <c r="O575" s="29" t="str">
        <f t="shared" si="185"/>
        <v/>
      </c>
      <c r="P575" s="28" t="str">
        <f t="shared" si="186"/>
        <v/>
      </c>
      <c r="Q575" s="29" t="str">
        <f t="shared" si="187"/>
        <v/>
      </c>
      <c r="R575" s="28" t="str">
        <f t="shared" si="188"/>
        <v/>
      </c>
      <c r="S575" s="29" t="str">
        <f t="shared" si="189"/>
        <v/>
      </c>
      <c r="T575" s="28" t="str">
        <f t="shared" si="190"/>
        <v/>
      </c>
      <c r="U575" s="29" t="str">
        <f t="shared" si="191"/>
        <v/>
      </c>
      <c r="V575" s="28" t="str">
        <f t="shared" si="192"/>
        <v/>
      </c>
      <c r="W575" s="29" t="str">
        <f t="shared" si="193"/>
        <v/>
      </c>
    </row>
    <row r="576" spans="1:23" x14ac:dyDescent="0.25">
      <c r="A576" s="14" t="str">
        <f t="shared" si="178"/>
        <v/>
      </c>
      <c r="B576" s="56" t="str">
        <f t="shared" ca="1" si="179"/>
        <v/>
      </c>
      <c r="C576" s="30" t="str">
        <f t="shared" si="180"/>
        <v/>
      </c>
      <c r="D576" s="10" t="str">
        <f t="shared" si="181"/>
        <v/>
      </c>
      <c r="E576" s="25" t="str">
        <f t="shared" si="194"/>
        <v/>
      </c>
      <c r="F576" s="31" t="str">
        <f t="shared" si="195"/>
        <v/>
      </c>
      <c r="G576" s="31" t="str">
        <f t="shared" si="196"/>
        <v/>
      </c>
      <c r="H576" s="26" t="str">
        <f t="shared" si="197"/>
        <v/>
      </c>
      <c r="I576" s="25" t="str">
        <f t="shared" si="198"/>
        <v/>
      </c>
      <c r="K576" s="27" t="str">
        <f t="shared" si="199"/>
        <v/>
      </c>
      <c r="L576" s="28" t="str">
        <f t="shared" si="182"/>
        <v/>
      </c>
      <c r="M576" s="29" t="str">
        <f t="shared" si="183"/>
        <v/>
      </c>
      <c r="N576" s="28" t="str">
        <f t="shared" si="184"/>
        <v/>
      </c>
      <c r="O576" s="29" t="str">
        <f t="shared" si="185"/>
        <v/>
      </c>
      <c r="P576" s="28" t="str">
        <f t="shared" si="186"/>
        <v/>
      </c>
      <c r="Q576" s="29" t="str">
        <f t="shared" si="187"/>
        <v/>
      </c>
      <c r="R576" s="28" t="str">
        <f t="shared" si="188"/>
        <v/>
      </c>
      <c r="S576" s="29" t="str">
        <f t="shared" si="189"/>
        <v/>
      </c>
      <c r="T576" s="28" t="str">
        <f t="shared" si="190"/>
        <v/>
      </c>
      <c r="U576" s="29" t="str">
        <f t="shared" si="191"/>
        <v/>
      </c>
      <c r="V576" s="28" t="str">
        <f t="shared" si="192"/>
        <v/>
      </c>
      <c r="W576" s="29" t="str">
        <f t="shared" si="193"/>
        <v/>
      </c>
    </row>
    <row r="577" spans="1:23" x14ac:dyDescent="0.25">
      <c r="A577" s="14" t="str">
        <f t="shared" si="178"/>
        <v/>
      </c>
      <c r="B577" s="56" t="str">
        <f t="shared" ca="1" si="179"/>
        <v/>
      </c>
      <c r="C577" s="30" t="str">
        <f t="shared" si="180"/>
        <v/>
      </c>
      <c r="D577" s="10" t="str">
        <f t="shared" si="181"/>
        <v/>
      </c>
      <c r="E577" s="25" t="str">
        <f t="shared" si="194"/>
        <v/>
      </c>
      <c r="F577" s="31" t="str">
        <f t="shared" si="195"/>
        <v/>
      </c>
      <c r="G577" s="31" t="str">
        <f t="shared" si="196"/>
        <v/>
      </c>
      <c r="H577" s="26" t="str">
        <f t="shared" si="197"/>
        <v/>
      </c>
      <c r="I577" s="25" t="str">
        <f t="shared" si="198"/>
        <v/>
      </c>
      <c r="K577" s="27" t="str">
        <f t="shared" si="199"/>
        <v/>
      </c>
      <c r="L577" s="28" t="str">
        <f t="shared" si="182"/>
        <v/>
      </c>
      <c r="M577" s="29" t="str">
        <f t="shared" si="183"/>
        <v/>
      </c>
      <c r="N577" s="28" t="str">
        <f t="shared" si="184"/>
        <v/>
      </c>
      <c r="O577" s="29" t="str">
        <f t="shared" si="185"/>
        <v/>
      </c>
      <c r="P577" s="28" t="str">
        <f t="shared" si="186"/>
        <v/>
      </c>
      <c r="Q577" s="29" t="str">
        <f t="shared" si="187"/>
        <v/>
      </c>
      <c r="R577" s="28" t="str">
        <f t="shared" si="188"/>
        <v/>
      </c>
      <c r="S577" s="29" t="str">
        <f t="shared" si="189"/>
        <v/>
      </c>
      <c r="T577" s="28" t="str">
        <f t="shared" si="190"/>
        <v/>
      </c>
      <c r="U577" s="29" t="str">
        <f t="shared" si="191"/>
        <v/>
      </c>
      <c r="V577" s="28" t="str">
        <f t="shared" si="192"/>
        <v/>
      </c>
      <c r="W577" s="29" t="str">
        <f t="shared" si="193"/>
        <v/>
      </c>
    </row>
    <row r="578" spans="1:23" x14ac:dyDescent="0.25">
      <c r="A578" s="14" t="str">
        <f t="shared" si="178"/>
        <v/>
      </c>
      <c r="B578" s="56" t="str">
        <f t="shared" ca="1" si="179"/>
        <v/>
      </c>
      <c r="C578" s="30" t="str">
        <f t="shared" si="180"/>
        <v/>
      </c>
      <c r="D578" s="10" t="str">
        <f t="shared" si="181"/>
        <v/>
      </c>
      <c r="E578" s="25" t="str">
        <f t="shared" si="194"/>
        <v/>
      </c>
      <c r="F578" s="31" t="str">
        <f t="shared" si="195"/>
        <v/>
      </c>
      <c r="G578" s="31" t="str">
        <f t="shared" si="196"/>
        <v/>
      </c>
      <c r="H578" s="26" t="str">
        <f t="shared" si="197"/>
        <v/>
      </c>
      <c r="I578" s="25" t="str">
        <f t="shared" si="198"/>
        <v/>
      </c>
      <c r="K578" s="27" t="str">
        <f t="shared" si="199"/>
        <v/>
      </c>
      <c r="L578" s="28" t="str">
        <f t="shared" si="182"/>
        <v/>
      </c>
      <c r="M578" s="29" t="str">
        <f t="shared" si="183"/>
        <v/>
      </c>
      <c r="N578" s="28" t="str">
        <f t="shared" si="184"/>
        <v/>
      </c>
      <c r="O578" s="29" t="str">
        <f t="shared" si="185"/>
        <v/>
      </c>
      <c r="P578" s="28" t="str">
        <f t="shared" si="186"/>
        <v/>
      </c>
      <c r="Q578" s="29" t="str">
        <f t="shared" si="187"/>
        <v/>
      </c>
      <c r="R578" s="28" t="str">
        <f t="shared" si="188"/>
        <v/>
      </c>
      <c r="S578" s="29" t="str">
        <f t="shared" si="189"/>
        <v/>
      </c>
      <c r="T578" s="28" t="str">
        <f t="shared" si="190"/>
        <v/>
      </c>
      <c r="U578" s="29" t="str">
        <f t="shared" si="191"/>
        <v/>
      </c>
      <c r="V578" s="28" t="str">
        <f t="shared" si="192"/>
        <v/>
      </c>
      <c r="W578" s="29" t="str">
        <f t="shared" si="193"/>
        <v/>
      </c>
    </row>
    <row r="579" spans="1:23" x14ac:dyDescent="0.25">
      <c r="A579" s="14" t="str">
        <f t="shared" si="178"/>
        <v/>
      </c>
      <c r="B579" s="56" t="str">
        <f t="shared" ca="1" si="179"/>
        <v/>
      </c>
      <c r="C579" s="30" t="str">
        <f t="shared" si="180"/>
        <v/>
      </c>
      <c r="D579" s="10" t="str">
        <f t="shared" si="181"/>
        <v/>
      </c>
      <c r="E579" s="25" t="str">
        <f t="shared" si="194"/>
        <v/>
      </c>
      <c r="F579" s="31" t="str">
        <f t="shared" si="195"/>
        <v/>
      </c>
      <c r="G579" s="31" t="str">
        <f t="shared" si="196"/>
        <v/>
      </c>
      <c r="H579" s="26" t="str">
        <f t="shared" si="197"/>
        <v/>
      </c>
      <c r="I579" s="25" t="str">
        <f t="shared" si="198"/>
        <v/>
      </c>
      <c r="K579" s="27" t="str">
        <f t="shared" si="199"/>
        <v/>
      </c>
      <c r="L579" s="28" t="str">
        <f t="shared" si="182"/>
        <v/>
      </c>
      <c r="M579" s="29" t="str">
        <f t="shared" si="183"/>
        <v/>
      </c>
      <c r="N579" s="28" t="str">
        <f t="shared" si="184"/>
        <v/>
      </c>
      <c r="O579" s="29" t="str">
        <f t="shared" si="185"/>
        <v/>
      </c>
      <c r="P579" s="28" t="str">
        <f t="shared" si="186"/>
        <v/>
      </c>
      <c r="Q579" s="29" t="str">
        <f t="shared" si="187"/>
        <v/>
      </c>
      <c r="R579" s="28" t="str">
        <f t="shared" si="188"/>
        <v/>
      </c>
      <c r="S579" s="29" t="str">
        <f t="shared" si="189"/>
        <v/>
      </c>
      <c r="T579" s="28" t="str">
        <f t="shared" si="190"/>
        <v/>
      </c>
      <c r="U579" s="29" t="str">
        <f t="shared" si="191"/>
        <v/>
      </c>
      <c r="V579" s="28" t="str">
        <f t="shared" si="192"/>
        <v/>
      </c>
      <c r="W579" s="29" t="str">
        <f t="shared" si="193"/>
        <v/>
      </c>
    </row>
    <row r="580" spans="1:23" x14ac:dyDescent="0.25">
      <c r="A580" s="14" t="str">
        <f t="shared" si="178"/>
        <v/>
      </c>
      <c r="B580" s="56" t="str">
        <f t="shared" ca="1" si="179"/>
        <v/>
      </c>
      <c r="C580" s="30" t="str">
        <f t="shared" si="180"/>
        <v/>
      </c>
      <c r="D580" s="10" t="str">
        <f t="shared" si="181"/>
        <v/>
      </c>
      <c r="E580" s="25" t="str">
        <f t="shared" si="194"/>
        <v/>
      </c>
      <c r="F580" s="31" t="str">
        <f t="shared" si="195"/>
        <v/>
      </c>
      <c r="G580" s="31" t="str">
        <f t="shared" si="196"/>
        <v/>
      </c>
      <c r="H580" s="26" t="str">
        <f t="shared" si="197"/>
        <v/>
      </c>
      <c r="I580" s="25" t="str">
        <f t="shared" si="198"/>
        <v/>
      </c>
      <c r="K580" s="27" t="str">
        <f t="shared" si="199"/>
        <v/>
      </c>
      <c r="L580" s="28" t="str">
        <f t="shared" si="182"/>
        <v/>
      </c>
      <c r="M580" s="29" t="str">
        <f t="shared" si="183"/>
        <v/>
      </c>
      <c r="N580" s="28" t="str">
        <f t="shared" si="184"/>
        <v/>
      </c>
      <c r="O580" s="29" t="str">
        <f t="shared" si="185"/>
        <v/>
      </c>
      <c r="P580" s="28" t="str">
        <f t="shared" si="186"/>
        <v/>
      </c>
      <c r="Q580" s="29" t="str">
        <f t="shared" si="187"/>
        <v/>
      </c>
      <c r="R580" s="28" t="str">
        <f t="shared" si="188"/>
        <v/>
      </c>
      <c r="S580" s="29" t="str">
        <f t="shared" si="189"/>
        <v/>
      </c>
      <c r="T580" s="28" t="str">
        <f t="shared" si="190"/>
        <v/>
      </c>
      <c r="U580" s="29" t="str">
        <f t="shared" si="191"/>
        <v/>
      </c>
      <c r="V580" s="28" t="str">
        <f t="shared" si="192"/>
        <v/>
      </c>
      <c r="W580" s="29" t="str">
        <f t="shared" si="193"/>
        <v/>
      </c>
    </row>
    <row r="581" spans="1:23" x14ac:dyDescent="0.25">
      <c r="A581" s="14" t="str">
        <f t="shared" ref="A581:A605" si="200">IF(A580&lt;term*12,A580+1,"")</f>
        <v/>
      </c>
      <c r="B581" s="56" t="str">
        <f t="shared" ref="B581:B606" ca="1" si="201">IF(B580="","",IF(B580&lt;DateLastRepay,EDATE(Date1stRepay,A580),""))</f>
        <v/>
      </c>
      <c r="C581" s="30" t="str">
        <f t="shared" ref="C581:C605" si="202">IF(A581="","",IF(A580=FixedEnd2,SVR,C580))</f>
        <v/>
      </c>
      <c r="D581" s="10" t="str">
        <f t="shared" ref="D581:D606" si="203">IF(A581="","",IF(A580=FixedEnd2,TRUNC(PMT(C581/12,(term*12-FixedEnd2),I580,0,0),2),""))</f>
        <v/>
      </c>
      <c r="E581" s="25" t="str">
        <f t="shared" si="194"/>
        <v/>
      </c>
      <c r="F581" s="31" t="str">
        <f t="shared" si="195"/>
        <v/>
      </c>
      <c r="G581" s="31" t="str">
        <f t="shared" si="196"/>
        <v/>
      </c>
      <c r="H581" s="26" t="str">
        <f t="shared" si="197"/>
        <v/>
      </c>
      <c r="I581" s="25" t="str">
        <f t="shared" si="198"/>
        <v/>
      </c>
      <c r="K581" s="27" t="str">
        <f t="shared" si="199"/>
        <v/>
      </c>
      <c r="L581" s="28" t="str">
        <f t="shared" ref="L581:L605" si="204">IF($A581="","",($E581)*(L$3^-$K581))</f>
        <v/>
      </c>
      <c r="M581" s="29" t="str">
        <f t="shared" ref="M581:M605" si="205">IF($A581="","",$K581*($E581*(L$3^-($K581-1))))</f>
        <v/>
      </c>
      <c r="N581" s="28" t="str">
        <f t="shared" ref="N581:N605" si="206">IF($A581="","",($E581)*(N$3^-$K581))</f>
        <v/>
      </c>
      <c r="O581" s="29" t="str">
        <f t="shared" ref="O581:O605" si="207">IF($A581="","",$K581*($E581)*(N$3^-($K581-1)))</f>
        <v/>
      </c>
      <c r="P581" s="28" t="str">
        <f t="shared" ref="P581:P605" si="208">IF($A581="","",($E581)*(P$3^-$K581))</f>
        <v/>
      </c>
      <c r="Q581" s="29" t="str">
        <f t="shared" ref="Q581:Q605" si="209">IF($A581="","",$K581*($E581)*(P$3^-($K581-1)))</f>
        <v/>
      </c>
      <c r="R581" s="28" t="str">
        <f t="shared" ref="R581:R605" si="210">IF($A581="","",($E581)*(R$3^-$K581))</f>
        <v/>
      </c>
      <c r="S581" s="29" t="str">
        <f t="shared" ref="S581:S605" si="211">IF($A581="","",$K581*($E581)*(R$3^-($K581-1)))</f>
        <v/>
      </c>
      <c r="T581" s="28" t="str">
        <f t="shared" ref="T581:T605" si="212">IF($A581="","",($E581)*(T$3^-$K581))</f>
        <v/>
      </c>
      <c r="U581" s="29" t="str">
        <f t="shared" ref="U581:U605" si="213">IF($A581="","",$K581*($E581)*(T$3^-($K581-1)))</f>
        <v/>
      </c>
      <c r="V581" s="28" t="str">
        <f t="shared" ref="V581:V605" si="214">IF($A581="","",($E581)*(V$3^-$K581))</f>
        <v/>
      </c>
      <c r="W581" s="29" t="str">
        <f t="shared" ref="W581:W605" si="215">IF($A581="","",$K581*($E581)*(V$3^-($K581-1)))</f>
        <v/>
      </c>
    </row>
    <row r="582" spans="1:23" x14ac:dyDescent="0.25">
      <c r="A582" s="14" t="str">
        <f t="shared" si="200"/>
        <v/>
      </c>
      <c r="B582" s="56" t="str">
        <f t="shared" ca="1" si="201"/>
        <v/>
      </c>
      <c r="C582" s="30" t="str">
        <f t="shared" si="202"/>
        <v/>
      </c>
      <c r="D582" s="10" t="str">
        <f t="shared" si="203"/>
        <v/>
      </c>
      <c r="E582" s="25" t="str">
        <f t="shared" ref="E582:E605" si="216">IF(A582="","",IF(D582="",IF(A583="",-(I581+G582)+FeeFinal,E581),D582))</f>
        <v/>
      </c>
      <c r="F582" s="31" t="str">
        <f t="shared" ref="F582:F604" si="217">IF(A582="","",ROUND(I581*C582/12,2))</f>
        <v/>
      </c>
      <c r="G582" s="31" t="str">
        <f t="shared" ref="G582:G605" si="218">IF(A582="","",IF(H581="Y",F582,G581+F582))</f>
        <v/>
      </c>
      <c r="H582" s="26" t="str">
        <f t="shared" ref="H582:H605" si="219">IF(A582="","",IF(MOD(MONTH(B582),3)=0,"Y",""))</f>
        <v/>
      </c>
      <c r="I582" s="25" t="str">
        <f t="shared" ref="I582:I605" si="220">IF(A582="","",IF(H582="Y",I581+E582+G582,I581+E582))</f>
        <v/>
      </c>
      <c r="K582" s="27" t="str">
        <f t="shared" ref="K582:K604" si="221">IF(A582="","",A582/12)</f>
        <v/>
      </c>
      <c r="L582" s="28" t="str">
        <f t="shared" si="204"/>
        <v/>
      </c>
      <c r="M582" s="29" t="str">
        <f t="shared" si="205"/>
        <v/>
      </c>
      <c r="N582" s="28" t="str">
        <f t="shared" si="206"/>
        <v/>
      </c>
      <c r="O582" s="29" t="str">
        <f t="shared" si="207"/>
        <v/>
      </c>
      <c r="P582" s="28" t="str">
        <f t="shared" si="208"/>
        <v/>
      </c>
      <c r="Q582" s="29" t="str">
        <f t="shared" si="209"/>
        <v/>
      </c>
      <c r="R582" s="28" t="str">
        <f t="shared" si="210"/>
        <v/>
      </c>
      <c r="S582" s="29" t="str">
        <f t="shared" si="211"/>
        <v/>
      </c>
      <c r="T582" s="28" t="str">
        <f t="shared" si="212"/>
        <v/>
      </c>
      <c r="U582" s="29" t="str">
        <f t="shared" si="213"/>
        <v/>
      </c>
      <c r="V582" s="28" t="str">
        <f t="shared" si="214"/>
        <v/>
      </c>
      <c r="W582" s="29" t="str">
        <f t="shared" si="215"/>
        <v/>
      </c>
    </row>
    <row r="583" spans="1:23" x14ac:dyDescent="0.25">
      <c r="A583" s="14" t="str">
        <f t="shared" si="200"/>
        <v/>
      </c>
      <c r="B583" s="56" t="str">
        <f t="shared" ca="1" si="201"/>
        <v/>
      </c>
      <c r="C583" s="30" t="str">
        <f t="shared" si="202"/>
        <v/>
      </c>
      <c r="D583" s="10" t="str">
        <f t="shared" si="203"/>
        <v/>
      </c>
      <c r="E583" s="25" t="str">
        <f t="shared" si="216"/>
        <v/>
      </c>
      <c r="F583" s="31" t="str">
        <f t="shared" si="217"/>
        <v/>
      </c>
      <c r="G583" s="31" t="str">
        <f t="shared" si="218"/>
        <v/>
      </c>
      <c r="H583" s="26" t="str">
        <f t="shared" si="219"/>
        <v/>
      </c>
      <c r="I583" s="25" t="str">
        <f t="shared" si="220"/>
        <v/>
      </c>
      <c r="K583" s="27" t="str">
        <f t="shared" si="221"/>
        <v/>
      </c>
      <c r="L583" s="28" t="str">
        <f t="shared" si="204"/>
        <v/>
      </c>
      <c r="M583" s="29" t="str">
        <f t="shared" si="205"/>
        <v/>
      </c>
      <c r="N583" s="28" t="str">
        <f t="shared" si="206"/>
        <v/>
      </c>
      <c r="O583" s="29" t="str">
        <f t="shared" si="207"/>
        <v/>
      </c>
      <c r="P583" s="28" t="str">
        <f t="shared" si="208"/>
        <v/>
      </c>
      <c r="Q583" s="29" t="str">
        <f t="shared" si="209"/>
        <v/>
      </c>
      <c r="R583" s="28" t="str">
        <f t="shared" si="210"/>
        <v/>
      </c>
      <c r="S583" s="29" t="str">
        <f t="shared" si="211"/>
        <v/>
      </c>
      <c r="T583" s="28" t="str">
        <f t="shared" si="212"/>
        <v/>
      </c>
      <c r="U583" s="29" t="str">
        <f t="shared" si="213"/>
        <v/>
      </c>
      <c r="V583" s="28" t="str">
        <f t="shared" si="214"/>
        <v/>
      </c>
      <c r="W583" s="29" t="str">
        <f t="shared" si="215"/>
        <v/>
      </c>
    </row>
    <row r="584" spans="1:23" x14ac:dyDescent="0.25">
      <c r="A584" s="14" t="str">
        <f t="shared" si="200"/>
        <v/>
      </c>
      <c r="B584" s="56" t="str">
        <f t="shared" ca="1" si="201"/>
        <v/>
      </c>
      <c r="C584" s="30" t="str">
        <f t="shared" si="202"/>
        <v/>
      </c>
      <c r="D584" s="10" t="str">
        <f t="shared" si="203"/>
        <v/>
      </c>
      <c r="E584" s="25" t="str">
        <f t="shared" si="216"/>
        <v/>
      </c>
      <c r="F584" s="31" t="str">
        <f t="shared" si="217"/>
        <v/>
      </c>
      <c r="G584" s="31" t="str">
        <f t="shared" si="218"/>
        <v/>
      </c>
      <c r="H584" s="26" t="str">
        <f t="shared" si="219"/>
        <v/>
      </c>
      <c r="I584" s="25" t="str">
        <f t="shared" si="220"/>
        <v/>
      </c>
      <c r="K584" s="27" t="str">
        <f t="shared" si="221"/>
        <v/>
      </c>
      <c r="L584" s="28" t="str">
        <f t="shared" si="204"/>
        <v/>
      </c>
      <c r="M584" s="29" t="str">
        <f t="shared" si="205"/>
        <v/>
      </c>
      <c r="N584" s="28" t="str">
        <f t="shared" si="206"/>
        <v/>
      </c>
      <c r="O584" s="29" t="str">
        <f t="shared" si="207"/>
        <v/>
      </c>
      <c r="P584" s="28" t="str">
        <f t="shared" si="208"/>
        <v/>
      </c>
      <c r="Q584" s="29" t="str">
        <f t="shared" si="209"/>
        <v/>
      </c>
      <c r="R584" s="28" t="str">
        <f t="shared" si="210"/>
        <v/>
      </c>
      <c r="S584" s="29" t="str">
        <f t="shared" si="211"/>
        <v/>
      </c>
      <c r="T584" s="28" t="str">
        <f t="shared" si="212"/>
        <v/>
      </c>
      <c r="U584" s="29" t="str">
        <f t="shared" si="213"/>
        <v/>
      </c>
      <c r="V584" s="28" t="str">
        <f t="shared" si="214"/>
        <v/>
      </c>
      <c r="W584" s="29" t="str">
        <f t="shared" si="215"/>
        <v/>
      </c>
    </row>
    <row r="585" spans="1:23" x14ac:dyDescent="0.25">
      <c r="A585" s="14" t="str">
        <f t="shared" si="200"/>
        <v/>
      </c>
      <c r="B585" s="56" t="str">
        <f t="shared" ca="1" si="201"/>
        <v/>
      </c>
      <c r="C585" s="30" t="str">
        <f t="shared" si="202"/>
        <v/>
      </c>
      <c r="D585" s="10" t="str">
        <f t="shared" si="203"/>
        <v/>
      </c>
      <c r="E585" s="25" t="str">
        <f t="shared" si="216"/>
        <v/>
      </c>
      <c r="F585" s="31" t="str">
        <f t="shared" si="217"/>
        <v/>
      </c>
      <c r="G585" s="31" t="str">
        <f t="shared" si="218"/>
        <v/>
      </c>
      <c r="H585" s="26" t="str">
        <f t="shared" si="219"/>
        <v/>
      </c>
      <c r="I585" s="25" t="str">
        <f t="shared" si="220"/>
        <v/>
      </c>
      <c r="K585" s="27" t="str">
        <f t="shared" si="221"/>
        <v/>
      </c>
      <c r="L585" s="28" t="str">
        <f t="shared" si="204"/>
        <v/>
      </c>
      <c r="M585" s="29" t="str">
        <f t="shared" si="205"/>
        <v/>
      </c>
      <c r="N585" s="28" t="str">
        <f t="shared" si="206"/>
        <v/>
      </c>
      <c r="O585" s="29" t="str">
        <f t="shared" si="207"/>
        <v/>
      </c>
      <c r="P585" s="28" t="str">
        <f t="shared" si="208"/>
        <v/>
      </c>
      <c r="Q585" s="29" t="str">
        <f t="shared" si="209"/>
        <v/>
      </c>
      <c r="R585" s="28" t="str">
        <f t="shared" si="210"/>
        <v/>
      </c>
      <c r="S585" s="29" t="str">
        <f t="shared" si="211"/>
        <v/>
      </c>
      <c r="T585" s="28" t="str">
        <f t="shared" si="212"/>
        <v/>
      </c>
      <c r="U585" s="29" t="str">
        <f t="shared" si="213"/>
        <v/>
      </c>
      <c r="V585" s="28" t="str">
        <f t="shared" si="214"/>
        <v/>
      </c>
      <c r="W585" s="29" t="str">
        <f t="shared" si="215"/>
        <v/>
      </c>
    </row>
    <row r="586" spans="1:23" x14ac:dyDescent="0.25">
      <c r="A586" s="14" t="str">
        <f t="shared" si="200"/>
        <v/>
      </c>
      <c r="B586" s="56" t="str">
        <f t="shared" ca="1" si="201"/>
        <v/>
      </c>
      <c r="C586" s="30" t="str">
        <f t="shared" si="202"/>
        <v/>
      </c>
      <c r="D586" s="10" t="str">
        <f t="shared" si="203"/>
        <v/>
      </c>
      <c r="E586" s="25" t="str">
        <f t="shared" si="216"/>
        <v/>
      </c>
      <c r="F586" s="31" t="str">
        <f t="shared" si="217"/>
        <v/>
      </c>
      <c r="G586" s="31" t="str">
        <f t="shared" si="218"/>
        <v/>
      </c>
      <c r="H586" s="26" t="str">
        <f t="shared" si="219"/>
        <v/>
      </c>
      <c r="I586" s="25" t="str">
        <f t="shared" si="220"/>
        <v/>
      </c>
      <c r="K586" s="27" t="str">
        <f t="shared" si="221"/>
        <v/>
      </c>
      <c r="L586" s="28" t="str">
        <f t="shared" si="204"/>
        <v/>
      </c>
      <c r="M586" s="29" t="str">
        <f t="shared" si="205"/>
        <v/>
      </c>
      <c r="N586" s="28" t="str">
        <f t="shared" si="206"/>
        <v/>
      </c>
      <c r="O586" s="29" t="str">
        <f t="shared" si="207"/>
        <v/>
      </c>
      <c r="P586" s="28" t="str">
        <f t="shared" si="208"/>
        <v/>
      </c>
      <c r="Q586" s="29" t="str">
        <f t="shared" si="209"/>
        <v/>
      </c>
      <c r="R586" s="28" t="str">
        <f t="shared" si="210"/>
        <v/>
      </c>
      <c r="S586" s="29" t="str">
        <f t="shared" si="211"/>
        <v/>
      </c>
      <c r="T586" s="28" t="str">
        <f t="shared" si="212"/>
        <v/>
      </c>
      <c r="U586" s="29" t="str">
        <f t="shared" si="213"/>
        <v/>
      </c>
      <c r="V586" s="28" t="str">
        <f t="shared" si="214"/>
        <v/>
      </c>
      <c r="W586" s="29" t="str">
        <f t="shared" si="215"/>
        <v/>
      </c>
    </row>
    <row r="587" spans="1:23" x14ac:dyDescent="0.25">
      <c r="A587" s="14" t="str">
        <f t="shared" si="200"/>
        <v/>
      </c>
      <c r="B587" s="56" t="str">
        <f t="shared" ca="1" si="201"/>
        <v/>
      </c>
      <c r="C587" s="30" t="str">
        <f t="shared" si="202"/>
        <v/>
      </c>
      <c r="D587" s="10" t="str">
        <f t="shared" si="203"/>
        <v/>
      </c>
      <c r="E587" s="25" t="str">
        <f t="shared" si="216"/>
        <v/>
      </c>
      <c r="F587" s="31" t="str">
        <f t="shared" si="217"/>
        <v/>
      </c>
      <c r="G587" s="31" t="str">
        <f t="shared" si="218"/>
        <v/>
      </c>
      <c r="H587" s="26" t="str">
        <f t="shared" si="219"/>
        <v/>
      </c>
      <c r="I587" s="25" t="str">
        <f t="shared" si="220"/>
        <v/>
      </c>
      <c r="K587" s="27" t="str">
        <f t="shared" si="221"/>
        <v/>
      </c>
      <c r="L587" s="28" t="str">
        <f t="shared" si="204"/>
        <v/>
      </c>
      <c r="M587" s="29" t="str">
        <f t="shared" si="205"/>
        <v/>
      </c>
      <c r="N587" s="28" t="str">
        <f t="shared" si="206"/>
        <v/>
      </c>
      <c r="O587" s="29" t="str">
        <f t="shared" si="207"/>
        <v/>
      </c>
      <c r="P587" s="28" t="str">
        <f t="shared" si="208"/>
        <v/>
      </c>
      <c r="Q587" s="29" t="str">
        <f t="shared" si="209"/>
        <v/>
      </c>
      <c r="R587" s="28" t="str">
        <f t="shared" si="210"/>
        <v/>
      </c>
      <c r="S587" s="29" t="str">
        <f t="shared" si="211"/>
        <v/>
      </c>
      <c r="T587" s="28" t="str">
        <f t="shared" si="212"/>
        <v/>
      </c>
      <c r="U587" s="29" t="str">
        <f t="shared" si="213"/>
        <v/>
      </c>
      <c r="V587" s="28" t="str">
        <f t="shared" si="214"/>
        <v/>
      </c>
      <c r="W587" s="29" t="str">
        <f t="shared" si="215"/>
        <v/>
      </c>
    </row>
    <row r="588" spans="1:23" x14ac:dyDescent="0.25">
      <c r="A588" s="14" t="str">
        <f t="shared" si="200"/>
        <v/>
      </c>
      <c r="B588" s="56" t="str">
        <f t="shared" ca="1" si="201"/>
        <v/>
      </c>
      <c r="C588" s="30" t="str">
        <f t="shared" si="202"/>
        <v/>
      </c>
      <c r="D588" s="10" t="str">
        <f t="shared" si="203"/>
        <v/>
      </c>
      <c r="E588" s="25" t="str">
        <f t="shared" si="216"/>
        <v/>
      </c>
      <c r="F588" s="31" t="str">
        <f t="shared" si="217"/>
        <v/>
      </c>
      <c r="G588" s="31" t="str">
        <f t="shared" si="218"/>
        <v/>
      </c>
      <c r="H588" s="26" t="str">
        <f t="shared" si="219"/>
        <v/>
      </c>
      <c r="I588" s="25" t="str">
        <f t="shared" si="220"/>
        <v/>
      </c>
      <c r="K588" s="27" t="str">
        <f t="shared" si="221"/>
        <v/>
      </c>
      <c r="L588" s="28" t="str">
        <f t="shared" si="204"/>
        <v/>
      </c>
      <c r="M588" s="29" t="str">
        <f t="shared" si="205"/>
        <v/>
      </c>
      <c r="N588" s="28" t="str">
        <f t="shared" si="206"/>
        <v/>
      </c>
      <c r="O588" s="29" t="str">
        <f t="shared" si="207"/>
        <v/>
      </c>
      <c r="P588" s="28" t="str">
        <f t="shared" si="208"/>
        <v/>
      </c>
      <c r="Q588" s="29" t="str">
        <f t="shared" si="209"/>
        <v/>
      </c>
      <c r="R588" s="28" t="str">
        <f t="shared" si="210"/>
        <v/>
      </c>
      <c r="S588" s="29" t="str">
        <f t="shared" si="211"/>
        <v/>
      </c>
      <c r="T588" s="28" t="str">
        <f t="shared" si="212"/>
        <v/>
      </c>
      <c r="U588" s="29" t="str">
        <f t="shared" si="213"/>
        <v/>
      </c>
      <c r="V588" s="28" t="str">
        <f t="shared" si="214"/>
        <v/>
      </c>
      <c r="W588" s="29" t="str">
        <f t="shared" si="215"/>
        <v/>
      </c>
    </row>
    <row r="589" spans="1:23" x14ac:dyDescent="0.25">
      <c r="A589" s="14" t="str">
        <f t="shared" si="200"/>
        <v/>
      </c>
      <c r="B589" s="56" t="str">
        <f t="shared" ca="1" si="201"/>
        <v/>
      </c>
      <c r="C589" s="30" t="str">
        <f t="shared" si="202"/>
        <v/>
      </c>
      <c r="D589" s="10" t="str">
        <f t="shared" si="203"/>
        <v/>
      </c>
      <c r="E589" s="25" t="str">
        <f t="shared" si="216"/>
        <v/>
      </c>
      <c r="F589" s="31" t="str">
        <f t="shared" si="217"/>
        <v/>
      </c>
      <c r="G589" s="31" t="str">
        <f t="shared" si="218"/>
        <v/>
      </c>
      <c r="H589" s="26" t="str">
        <f t="shared" si="219"/>
        <v/>
      </c>
      <c r="I589" s="25" t="str">
        <f t="shared" si="220"/>
        <v/>
      </c>
      <c r="K589" s="27" t="str">
        <f t="shared" si="221"/>
        <v/>
      </c>
      <c r="L589" s="28" t="str">
        <f t="shared" si="204"/>
        <v/>
      </c>
      <c r="M589" s="29" t="str">
        <f t="shared" si="205"/>
        <v/>
      </c>
      <c r="N589" s="28" t="str">
        <f t="shared" si="206"/>
        <v/>
      </c>
      <c r="O589" s="29" t="str">
        <f t="shared" si="207"/>
        <v/>
      </c>
      <c r="P589" s="28" t="str">
        <f t="shared" si="208"/>
        <v/>
      </c>
      <c r="Q589" s="29" t="str">
        <f t="shared" si="209"/>
        <v/>
      </c>
      <c r="R589" s="28" t="str">
        <f t="shared" si="210"/>
        <v/>
      </c>
      <c r="S589" s="29" t="str">
        <f t="shared" si="211"/>
        <v/>
      </c>
      <c r="T589" s="28" t="str">
        <f t="shared" si="212"/>
        <v/>
      </c>
      <c r="U589" s="29" t="str">
        <f t="shared" si="213"/>
        <v/>
      </c>
      <c r="V589" s="28" t="str">
        <f t="shared" si="214"/>
        <v/>
      </c>
      <c r="W589" s="29" t="str">
        <f t="shared" si="215"/>
        <v/>
      </c>
    </row>
    <row r="590" spans="1:23" x14ac:dyDescent="0.25">
      <c r="A590" s="14" t="str">
        <f t="shared" si="200"/>
        <v/>
      </c>
      <c r="B590" s="56" t="str">
        <f t="shared" ca="1" si="201"/>
        <v/>
      </c>
      <c r="C590" s="30" t="str">
        <f t="shared" si="202"/>
        <v/>
      </c>
      <c r="D590" s="10" t="str">
        <f t="shared" si="203"/>
        <v/>
      </c>
      <c r="E590" s="25" t="str">
        <f t="shared" si="216"/>
        <v/>
      </c>
      <c r="F590" s="31" t="str">
        <f t="shared" si="217"/>
        <v/>
      </c>
      <c r="G590" s="31" t="str">
        <f t="shared" si="218"/>
        <v/>
      </c>
      <c r="H590" s="26" t="str">
        <f t="shared" si="219"/>
        <v/>
      </c>
      <c r="I590" s="25" t="str">
        <f t="shared" si="220"/>
        <v/>
      </c>
      <c r="K590" s="27" t="str">
        <f t="shared" si="221"/>
        <v/>
      </c>
      <c r="L590" s="28" t="str">
        <f t="shared" si="204"/>
        <v/>
      </c>
      <c r="M590" s="29" t="str">
        <f t="shared" si="205"/>
        <v/>
      </c>
      <c r="N590" s="28" t="str">
        <f t="shared" si="206"/>
        <v/>
      </c>
      <c r="O590" s="29" t="str">
        <f t="shared" si="207"/>
        <v/>
      </c>
      <c r="P590" s="28" t="str">
        <f t="shared" si="208"/>
        <v/>
      </c>
      <c r="Q590" s="29" t="str">
        <f t="shared" si="209"/>
        <v/>
      </c>
      <c r="R590" s="28" t="str">
        <f t="shared" si="210"/>
        <v/>
      </c>
      <c r="S590" s="29" t="str">
        <f t="shared" si="211"/>
        <v/>
      </c>
      <c r="T590" s="28" t="str">
        <f t="shared" si="212"/>
        <v/>
      </c>
      <c r="U590" s="29" t="str">
        <f t="shared" si="213"/>
        <v/>
      </c>
      <c r="V590" s="28" t="str">
        <f t="shared" si="214"/>
        <v/>
      </c>
      <c r="W590" s="29" t="str">
        <f t="shared" si="215"/>
        <v/>
      </c>
    </row>
    <row r="591" spans="1:23" x14ac:dyDescent="0.25">
      <c r="A591" s="14" t="str">
        <f t="shared" si="200"/>
        <v/>
      </c>
      <c r="B591" s="56" t="str">
        <f t="shared" ca="1" si="201"/>
        <v/>
      </c>
      <c r="C591" s="30" t="str">
        <f t="shared" si="202"/>
        <v/>
      </c>
      <c r="D591" s="10" t="str">
        <f t="shared" si="203"/>
        <v/>
      </c>
      <c r="E591" s="25" t="str">
        <f t="shared" si="216"/>
        <v/>
      </c>
      <c r="F591" s="31" t="str">
        <f t="shared" si="217"/>
        <v/>
      </c>
      <c r="G591" s="31" t="str">
        <f t="shared" si="218"/>
        <v/>
      </c>
      <c r="H591" s="26" t="str">
        <f t="shared" si="219"/>
        <v/>
      </c>
      <c r="I591" s="25" t="str">
        <f t="shared" si="220"/>
        <v/>
      </c>
      <c r="K591" s="27" t="str">
        <f t="shared" si="221"/>
        <v/>
      </c>
      <c r="L591" s="28" t="str">
        <f t="shared" si="204"/>
        <v/>
      </c>
      <c r="M591" s="29" t="str">
        <f t="shared" si="205"/>
        <v/>
      </c>
      <c r="N591" s="28" t="str">
        <f t="shared" si="206"/>
        <v/>
      </c>
      <c r="O591" s="29" t="str">
        <f t="shared" si="207"/>
        <v/>
      </c>
      <c r="P591" s="28" t="str">
        <f t="shared" si="208"/>
        <v/>
      </c>
      <c r="Q591" s="29" t="str">
        <f t="shared" si="209"/>
        <v/>
      </c>
      <c r="R591" s="28" t="str">
        <f t="shared" si="210"/>
        <v/>
      </c>
      <c r="S591" s="29" t="str">
        <f t="shared" si="211"/>
        <v/>
      </c>
      <c r="T591" s="28" t="str">
        <f t="shared" si="212"/>
        <v/>
      </c>
      <c r="U591" s="29" t="str">
        <f t="shared" si="213"/>
        <v/>
      </c>
      <c r="V591" s="28" t="str">
        <f t="shared" si="214"/>
        <v/>
      </c>
      <c r="W591" s="29" t="str">
        <f t="shared" si="215"/>
        <v/>
      </c>
    </row>
    <row r="592" spans="1:23" x14ac:dyDescent="0.25">
      <c r="A592" s="14" t="str">
        <f t="shared" si="200"/>
        <v/>
      </c>
      <c r="B592" s="56" t="str">
        <f t="shared" ca="1" si="201"/>
        <v/>
      </c>
      <c r="C592" s="30" t="str">
        <f t="shared" si="202"/>
        <v/>
      </c>
      <c r="D592" s="10" t="str">
        <f t="shared" si="203"/>
        <v/>
      </c>
      <c r="E592" s="25" t="str">
        <f t="shared" si="216"/>
        <v/>
      </c>
      <c r="F592" s="31" t="str">
        <f t="shared" si="217"/>
        <v/>
      </c>
      <c r="G592" s="31" t="str">
        <f t="shared" si="218"/>
        <v/>
      </c>
      <c r="H592" s="26" t="str">
        <f t="shared" si="219"/>
        <v/>
      </c>
      <c r="I592" s="25" t="str">
        <f t="shared" si="220"/>
        <v/>
      </c>
      <c r="K592" s="27" t="str">
        <f t="shared" si="221"/>
        <v/>
      </c>
      <c r="L592" s="28" t="str">
        <f t="shared" si="204"/>
        <v/>
      </c>
      <c r="M592" s="29" t="str">
        <f t="shared" si="205"/>
        <v/>
      </c>
      <c r="N592" s="28" t="str">
        <f t="shared" si="206"/>
        <v/>
      </c>
      <c r="O592" s="29" t="str">
        <f t="shared" si="207"/>
        <v/>
      </c>
      <c r="P592" s="28" t="str">
        <f t="shared" si="208"/>
        <v/>
      </c>
      <c r="Q592" s="29" t="str">
        <f t="shared" si="209"/>
        <v/>
      </c>
      <c r="R592" s="28" t="str">
        <f t="shared" si="210"/>
        <v/>
      </c>
      <c r="S592" s="29" t="str">
        <f t="shared" si="211"/>
        <v/>
      </c>
      <c r="T592" s="28" t="str">
        <f t="shared" si="212"/>
        <v/>
      </c>
      <c r="U592" s="29" t="str">
        <f t="shared" si="213"/>
        <v/>
      </c>
      <c r="V592" s="28" t="str">
        <f t="shared" si="214"/>
        <v/>
      </c>
      <c r="W592" s="29" t="str">
        <f t="shared" si="215"/>
        <v/>
      </c>
    </row>
    <row r="593" spans="1:23" x14ac:dyDescent="0.25">
      <c r="A593" s="14" t="str">
        <f t="shared" si="200"/>
        <v/>
      </c>
      <c r="B593" s="56" t="str">
        <f t="shared" ca="1" si="201"/>
        <v/>
      </c>
      <c r="C593" s="30" t="str">
        <f t="shared" si="202"/>
        <v/>
      </c>
      <c r="D593" s="10" t="str">
        <f t="shared" si="203"/>
        <v/>
      </c>
      <c r="E593" s="25" t="str">
        <f t="shared" si="216"/>
        <v/>
      </c>
      <c r="F593" s="31" t="str">
        <f t="shared" si="217"/>
        <v/>
      </c>
      <c r="G593" s="31" t="str">
        <f t="shared" si="218"/>
        <v/>
      </c>
      <c r="H593" s="26" t="str">
        <f t="shared" si="219"/>
        <v/>
      </c>
      <c r="I593" s="25" t="str">
        <f t="shared" si="220"/>
        <v/>
      </c>
      <c r="K593" s="27" t="str">
        <f t="shared" si="221"/>
        <v/>
      </c>
      <c r="L593" s="28" t="str">
        <f t="shared" si="204"/>
        <v/>
      </c>
      <c r="M593" s="29" t="str">
        <f t="shared" si="205"/>
        <v/>
      </c>
      <c r="N593" s="28" t="str">
        <f t="shared" si="206"/>
        <v/>
      </c>
      <c r="O593" s="29" t="str">
        <f t="shared" si="207"/>
        <v/>
      </c>
      <c r="P593" s="28" t="str">
        <f t="shared" si="208"/>
        <v/>
      </c>
      <c r="Q593" s="29" t="str">
        <f t="shared" si="209"/>
        <v/>
      </c>
      <c r="R593" s="28" t="str">
        <f t="shared" si="210"/>
        <v/>
      </c>
      <c r="S593" s="29" t="str">
        <f t="shared" si="211"/>
        <v/>
      </c>
      <c r="T593" s="28" t="str">
        <f t="shared" si="212"/>
        <v/>
      </c>
      <c r="U593" s="29" t="str">
        <f t="shared" si="213"/>
        <v/>
      </c>
      <c r="V593" s="28" t="str">
        <f t="shared" si="214"/>
        <v/>
      </c>
      <c r="W593" s="29" t="str">
        <f t="shared" si="215"/>
        <v/>
      </c>
    </row>
    <row r="594" spans="1:23" x14ac:dyDescent="0.25">
      <c r="A594" s="14" t="str">
        <f t="shared" si="200"/>
        <v/>
      </c>
      <c r="B594" s="56" t="str">
        <f t="shared" ca="1" si="201"/>
        <v/>
      </c>
      <c r="C594" s="30" t="str">
        <f t="shared" si="202"/>
        <v/>
      </c>
      <c r="D594" s="10" t="str">
        <f t="shared" si="203"/>
        <v/>
      </c>
      <c r="E594" s="25" t="str">
        <f t="shared" si="216"/>
        <v/>
      </c>
      <c r="F594" s="31" t="str">
        <f t="shared" si="217"/>
        <v/>
      </c>
      <c r="G594" s="31" t="str">
        <f t="shared" si="218"/>
        <v/>
      </c>
      <c r="H594" s="26" t="str">
        <f t="shared" si="219"/>
        <v/>
      </c>
      <c r="I594" s="25" t="str">
        <f t="shared" si="220"/>
        <v/>
      </c>
      <c r="K594" s="27" t="str">
        <f t="shared" si="221"/>
        <v/>
      </c>
      <c r="L594" s="28" t="str">
        <f t="shared" si="204"/>
        <v/>
      </c>
      <c r="M594" s="29" t="str">
        <f t="shared" si="205"/>
        <v/>
      </c>
      <c r="N594" s="28" t="str">
        <f t="shared" si="206"/>
        <v/>
      </c>
      <c r="O594" s="29" t="str">
        <f t="shared" si="207"/>
        <v/>
      </c>
      <c r="P594" s="28" t="str">
        <f t="shared" si="208"/>
        <v/>
      </c>
      <c r="Q594" s="29" t="str">
        <f t="shared" si="209"/>
        <v/>
      </c>
      <c r="R594" s="28" t="str">
        <f t="shared" si="210"/>
        <v/>
      </c>
      <c r="S594" s="29" t="str">
        <f t="shared" si="211"/>
        <v/>
      </c>
      <c r="T594" s="28" t="str">
        <f t="shared" si="212"/>
        <v/>
      </c>
      <c r="U594" s="29" t="str">
        <f t="shared" si="213"/>
        <v/>
      </c>
      <c r="V594" s="28" t="str">
        <f t="shared" si="214"/>
        <v/>
      </c>
      <c r="W594" s="29" t="str">
        <f t="shared" si="215"/>
        <v/>
      </c>
    </row>
    <row r="595" spans="1:23" x14ac:dyDescent="0.25">
      <c r="A595" s="14" t="str">
        <f t="shared" si="200"/>
        <v/>
      </c>
      <c r="B595" s="56" t="str">
        <f t="shared" ca="1" si="201"/>
        <v/>
      </c>
      <c r="C595" s="30" t="str">
        <f t="shared" si="202"/>
        <v/>
      </c>
      <c r="D595" s="10" t="str">
        <f t="shared" si="203"/>
        <v/>
      </c>
      <c r="E595" s="25" t="str">
        <f t="shared" si="216"/>
        <v/>
      </c>
      <c r="F595" s="31" t="str">
        <f t="shared" si="217"/>
        <v/>
      </c>
      <c r="G595" s="31" t="str">
        <f t="shared" si="218"/>
        <v/>
      </c>
      <c r="H595" s="26" t="str">
        <f t="shared" si="219"/>
        <v/>
      </c>
      <c r="I595" s="25" t="str">
        <f t="shared" si="220"/>
        <v/>
      </c>
      <c r="K595" s="27" t="str">
        <f t="shared" si="221"/>
        <v/>
      </c>
      <c r="L595" s="28" t="str">
        <f t="shared" si="204"/>
        <v/>
      </c>
      <c r="M595" s="29" t="str">
        <f t="shared" si="205"/>
        <v/>
      </c>
      <c r="N595" s="28" t="str">
        <f t="shared" si="206"/>
        <v/>
      </c>
      <c r="O595" s="29" t="str">
        <f t="shared" si="207"/>
        <v/>
      </c>
      <c r="P595" s="28" t="str">
        <f t="shared" si="208"/>
        <v/>
      </c>
      <c r="Q595" s="29" t="str">
        <f t="shared" si="209"/>
        <v/>
      </c>
      <c r="R595" s="28" t="str">
        <f t="shared" si="210"/>
        <v/>
      </c>
      <c r="S595" s="29" t="str">
        <f t="shared" si="211"/>
        <v/>
      </c>
      <c r="T595" s="28" t="str">
        <f t="shared" si="212"/>
        <v/>
      </c>
      <c r="U595" s="29" t="str">
        <f t="shared" si="213"/>
        <v/>
      </c>
      <c r="V595" s="28" t="str">
        <f t="shared" si="214"/>
        <v/>
      </c>
      <c r="W595" s="29" t="str">
        <f t="shared" si="215"/>
        <v/>
      </c>
    </row>
    <row r="596" spans="1:23" x14ac:dyDescent="0.25">
      <c r="A596" s="14" t="str">
        <f t="shared" si="200"/>
        <v/>
      </c>
      <c r="B596" s="56" t="str">
        <f t="shared" ca="1" si="201"/>
        <v/>
      </c>
      <c r="C596" s="30" t="str">
        <f t="shared" si="202"/>
        <v/>
      </c>
      <c r="D596" s="10" t="str">
        <f t="shared" si="203"/>
        <v/>
      </c>
      <c r="E596" s="25" t="str">
        <f t="shared" si="216"/>
        <v/>
      </c>
      <c r="F596" s="31" t="str">
        <f t="shared" si="217"/>
        <v/>
      </c>
      <c r="G596" s="31" t="str">
        <f t="shared" si="218"/>
        <v/>
      </c>
      <c r="H596" s="26" t="str">
        <f t="shared" si="219"/>
        <v/>
      </c>
      <c r="I596" s="25" t="str">
        <f t="shared" si="220"/>
        <v/>
      </c>
      <c r="K596" s="27" t="str">
        <f t="shared" si="221"/>
        <v/>
      </c>
      <c r="L596" s="28" t="str">
        <f t="shared" si="204"/>
        <v/>
      </c>
      <c r="M596" s="29" t="str">
        <f t="shared" si="205"/>
        <v/>
      </c>
      <c r="N596" s="28" t="str">
        <f t="shared" si="206"/>
        <v/>
      </c>
      <c r="O596" s="29" t="str">
        <f t="shared" si="207"/>
        <v/>
      </c>
      <c r="P596" s="28" t="str">
        <f t="shared" si="208"/>
        <v/>
      </c>
      <c r="Q596" s="29" t="str">
        <f t="shared" si="209"/>
        <v/>
      </c>
      <c r="R596" s="28" t="str">
        <f t="shared" si="210"/>
        <v/>
      </c>
      <c r="S596" s="29" t="str">
        <f t="shared" si="211"/>
        <v/>
      </c>
      <c r="T596" s="28" t="str">
        <f t="shared" si="212"/>
        <v/>
      </c>
      <c r="U596" s="29" t="str">
        <f t="shared" si="213"/>
        <v/>
      </c>
      <c r="V596" s="28" t="str">
        <f t="shared" si="214"/>
        <v/>
      </c>
      <c r="W596" s="29" t="str">
        <f t="shared" si="215"/>
        <v/>
      </c>
    </row>
    <row r="597" spans="1:23" x14ac:dyDescent="0.25">
      <c r="A597" s="14" t="str">
        <f t="shared" si="200"/>
        <v/>
      </c>
      <c r="B597" s="56" t="str">
        <f t="shared" ca="1" si="201"/>
        <v/>
      </c>
      <c r="C597" s="30" t="str">
        <f t="shared" si="202"/>
        <v/>
      </c>
      <c r="D597" s="10" t="str">
        <f t="shared" si="203"/>
        <v/>
      </c>
      <c r="E597" s="25" t="str">
        <f t="shared" si="216"/>
        <v/>
      </c>
      <c r="F597" s="31" t="str">
        <f t="shared" si="217"/>
        <v/>
      </c>
      <c r="G597" s="31" t="str">
        <f t="shared" si="218"/>
        <v/>
      </c>
      <c r="H597" s="26" t="str">
        <f t="shared" si="219"/>
        <v/>
      </c>
      <c r="I597" s="25" t="str">
        <f t="shared" si="220"/>
        <v/>
      </c>
      <c r="K597" s="27" t="str">
        <f t="shared" si="221"/>
        <v/>
      </c>
      <c r="L597" s="28" t="str">
        <f t="shared" si="204"/>
        <v/>
      </c>
      <c r="M597" s="29" t="str">
        <f t="shared" si="205"/>
        <v/>
      </c>
      <c r="N597" s="28" t="str">
        <f t="shared" si="206"/>
        <v/>
      </c>
      <c r="O597" s="29" t="str">
        <f t="shared" si="207"/>
        <v/>
      </c>
      <c r="P597" s="28" t="str">
        <f t="shared" si="208"/>
        <v/>
      </c>
      <c r="Q597" s="29" t="str">
        <f t="shared" si="209"/>
        <v/>
      </c>
      <c r="R597" s="28" t="str">
        <f t="shared" si="210"/>
        <v/>
      </c>
      <c r="S597" s="29" t="str">
        <f t="shared" si="211"/>
        <v/>
      </c>
      <c r="T597" s="28" t="str">
        <f t="shared" si="212"/>
        <v/>
      </c>
      <c r="U597" s="29" t="str">
        <f t="shared" si="213"/>
        <v/>
      </c>
      <c r="V597" s="28" t="str">
        <f t="shared" si="214"/>
        <v/>
      </c>
      <c r="W597" s="29" t="str">
        <f t="shared" si="215"/>
        <v/>
      </c>
    </row>
    <row r="598" spans="1:23" x14ac:dyDescent="0.25">
      <c r="A598" s="14" t="str">
        <f t="shared" si="200"/>
        <v/>
      </c>
      <c r="B598" s="56" t="str">
        <f t="shared" ca="1" si="201"/>
        <v/>
      </c>
      <c r="C598" s="30" t="str">
        <f t="shared" si="202"/>
        <v/>
      </c>
      <c r="D598" s="10" t="str">
        <f t="shared" si="203"/>
        <v/>
      </c>
      <c r="E598" s="25" t="str">
        <f t="shared" si="216"/>
        <v/>
      </c>
      <c r="F598" s="31" t="str">
        <f t="shared" si="217"/>
        <v/>
      </c>
      <c r="G598" s="31" t="str">
        <f t="shared" si="218"/>
        <v/>
      </c>
      <c r="H598" s="26" t="str">
        <f t="shared" si="219"/>
        <v/>
      </c>
      <c r="I598" s="25" t="str">
        <f t="shared" si="220"/>
        <v/>
      </c>
      <c r="K598" s="27" t="str">
        <f t="shared" si="221"/>
        <v/>
      </c>
      <c r="L598" s="28" t="str">
        <f t="shared" si="204"/>
        <v/>
      </c>
      <c r="M598" s="29" t="str">
        <f t="shared" si="205"/>
        <v/>
      </c>
      <c r="N598" s="28" t="str">
        <f t="shared" si="206"/>
        <v/>
      </c>
      <c r="O598" s="29" t="str">
        <f t="shared" si="207"/>
        <v/>
      </c>
      <c r="P598" s="28" t="str">
        <f t="shared" si="208"/>
        <v/>
      </c>
      <c r="Q598" s="29" t="str">
        <f t="shared" si="209"/>
        <v/>
      </c>
      <c r="R598" s="28" t="str">
        <f t="shared" si="210"/>
        <v/>
      </c>
      <c r="S598" s="29" t="str">
        <f t="shared" si="211"/>
        <v/>
      </c>
      <c r="T598" s="28" t="str">
        <f t="shared" si="212"/>
        <v/>
      </c>
      <c r="U598" s="29" t="str">
        <f t="shared" si="213"/>
        <v/>
      </c>
      <c r="V598" s="28" t="str">
        <f t="shared" si="214"/>
        <v/>
      </c>
      <c r="W598" s="29" t="str">
        <f t="shared" si="215"/>
        <v/>
      </c>
    </row>
    <row r="599" spans="1:23" x14ac:dyDescent="0.25">
      <c r="A599" s="14" t="str">
        <f t="shared" si="200"/>
        <v/>
      </c>
      <c r="B599" s="56" t="str">
        <f t="shared" ca="1" si="201"/>
        <v/>
      </c>
      <c r="C599" s="30" t="str">
        <f t="shared" si="202"/>
        <v/>
      </c>
      <c r="D599" s="10" t="str">
        <f t="shared" si="203"/>
        <v/>
      </c>
      <c r="E599" s="25" t="str">
        <f t="shared" si="216"/>
        <v/>
      </c>
      <c r="F599" s="31" t="str">
        <f t="shared" si="217"/>
        <v/>
      </c>
      <c r="G599" s="31" t="str">
        <f t="shared" si="218"/>
        <v/>
      </c>
      <c r="H599" s="26" t="str">
        <f t="shared" si="219"/>
        <v/>
      </c>
      <c r="I599" s="25" t="str">
        <f t="shared" si="220"/>
        <v/>
      </c>
      <c r="K599" s="27" t="str">
        <f t="shared" si="221"/>
        <v/>
      </c>
      <c r="L599" s="28" t="str">
        <f t="shared" si="204"/>
        <v/>
      </c>
      <c r="M599" s="29" t="str">
        <f t="shared" si="205"/>
        <v/>
      </c>
      <c r="N599" s="28" t="str">
        <f t="shared" si="206"/>
        <v/>
      </c>
      <c r="O599" s="29" t="str">
        <f t="shared" si="207"/>
        <v/>
      </c>
      <c r="P599" s="28" t="str">
        <f t="shared" si="208"/>
        <v/>
      </c>
      <c r="Q599" s="29" t="str">
        <f t="shared" si="209"/>
        <v/>
      </c>
      <c r="R599" s="28" t="str">
        <f t="shared" si="210"/>
        <v/>
      </c>
      <c r="S599" s="29" t="str">
        <f t="shared" si="211"/>
        <v/>
      </c>
      <c r="T599" s="28" t="str">
        <f t="shared" si="212"/>
        <v/>
      </c>
      <c r="U599" s="29" t="str">
        <f t="shared" si="213"/>
        <v/>
      </c>
      <c r="V599" s="28" t="str">
        <f t="shared" si="214"/>
        <v/>
      </c>
      <c r="W599" s="29" t="str">
        <f t="shared" si="215"/>
        <v/>
      </c>
    </row>
    <row r="600" spans="1:23" x14ac:dyDescent="0.25">
      <c r="A600" s="14" t="str">
        <f t="shared" si="200"/>
        <v/>
      </c>
      <c r="B600" s="56" t="str">
        <f t="shared" ca="1" si="201"/>
        <v/>
      </c>
      <c r="C600" s="30" t="str">
        <f t="shared" si="202"/>
        <v/>
      </c>
      <c r="D600" s="10" t="str">
        <f t="shared" si="203"/>
        <v/>
      </c>
      <c r="E600" s="25" t="str">
        <f t="shared" si="216"/>
        <v/>
      </c>
      <c r="F600" s="31" t="str">
        <f t="shared" si="217"/>
        <v/>
      </c>
      <c r="G600" s="31" t="str">
        <f t="shared" si="218"/>
        <v/>
      </c>
      <c r="H600" s="26" t="str">
        <f t="shared" si="219"/>
        <v/>
      </c>
      <c r="I600" s="25" t="str">
        <f t="shared" si="220"/>
        <v/>
      </c>
      <c r="K600" s="27" t="str">
        <f t="shared" si="221"/>
        <v/>
      </c>
      <c r="L600" s="28" t="str">
        <f t="shared" si="204"/>
        <v/>
      </c>
      <c r="M600" s="29" t="str">
        <f t="shared" si="205"/>
        <v/>
      </c>
      <c r="N600" s="28" t="str">
        <f t="shared" si="206"/>
        <v/>
      </c>
      <c r="O600" s="29" t="str">
        <f t="shared" si="207"/>
        <v/>
      </c>
      <c r="P600" s="28" t="str">
        <f t="shared" si="208"/>
        <v/>
      </c>
      <c r="Q600" s="29" t="str">
        <f t="shared" si="209"/>
        <v/>
      </c>
      <c r="R600" s="28" t="str">
        <f t="shared" si="210"/>
        <v/>
      </c>
      <c r="S600" s="29" t="str">
        <f t="shared" si="211"/>
        <v/>
      </c>
      <c r="T600" s="28" t="str">
        <f t="shared" si="212"/>
        <v/>
      </c>
      <c r="U600" s="29" t="str">
        <f t="shared" si="213"/>
        <v/>
      </c>
      <c r="V600" s="28" t="str">
        <f t="shared" si="214"/>
        <v/>
      </c>
      <c r="W600" s="29" t="str">
        <f t="shared" si="215"/>
        <v/>
      </c>
    </row>
    <row r="601" spans="1:23" x14ac:dyDescent="0.25">
      <c r="A601" s="14" t="str">
        <f t="shared" si="200"/>
        <v/>
      </c>
      <c r="B601" s="56" t="str">
        <f t="shared" ca="1" si="201"/>
        <v/>
      </c>
      <c r="C601" s="30" t="str">
        <f t="shared" si="202"/>
        <v/>
      </c>
      <c r="D601" s="10" t="str">
        <f t="shared" si="203"/>
        <v/>
      </c>
      <c r="E601" s="25" t="str">
        <f t="shared" si="216"/>
        <v/>
      </c>
      <c r="F601" s="31" t="str">
        <f t="shared" si="217"/>
        <v/>
      </c>
      <c r="G601" s="31" t="str">
        <f t="shared" si="218"/>
        <v/>
      </c>
      <c r="H601" s="26" t="str">
        <f t="shared" si="219"/>
        <v/>
      </c>
      <c r="I601" s="25" t="str">
        <f t="shared" si="220"/>
        <v/>
      </c>
      <c r="K601" s="27" t="str">
        <f t="shared" si="221"/>
        <v/>
      </c>
      <c r="L601" s="28" t="str">
        <f t="shared" si="204"/>
        <v/>
      </c>
      <c r="M601" s="29" t="str">
        <f t="shared" si="205"/>
        <v/>
      </c>
      <c r="N601" s="28" t="str">
        <f t="shared" si="206"/>
        <v/>
      </c>
      <c r="O601" s="29" t="str">
        <f t="shared" si="207"/>
        <v/>
      </c>
      <c r="P601" s="28" t="str">
        <f t="shared" si="208"/>
        <v/>
      </c>
      <c r="Q601" s="29" t="str">
        <f t="shared" si="209"/>
        <v/>
      </c>
      <c r="R601" s="28" t="str">
        <f t="shared" si="210"/>
        <v/>
      </c>
      <c r="S601" s="29" t="str">
        <f t="shared" si="211"/>
        <v/>
      </c>
      <c r="T601" s="28" t="str">
        <f t="shared" si="212"/>
        <v/>
      </c>
      <c r="U601" s="29" t="str">
        <f t="shared" si="213"/>
        <v/>
      </c>
      <c r="V601" s="28" t="str">
        <f t="shared" si="214"/>
        <v/>
      </c>
      <c r="W601" s="29" t="str">
        <f t="shared" si="215"/>
        <v/>
      </c>
    </row>
    <row r="602" spans="1:23" x14ac:dyDescent="0.25">
      <c r="A602" s="14" t="str">
        <f t="shared" si="200"/>
        <v/>
      </c>
      <c r="B602" s="56" t="str">
        <f t="shared" ca="1" si="201"/>
        <v/>
      </c>
      <c r="C602" s="30" t="str">
        <f t="shared" si="202"/>
        <v/>
      </c>
      <c r="D602" s="10" t="str">
        <f t="shared" si="203"/>
        <v/>
      </c>
      <c r="E602" s="25" t="str">
        <f t="shared" si="216"/>
        <v/>
      </c>
      <c r="F602" s="31" t="str">
        <f t="shared" si="217"/>
        <v/>
      </c>
      <c r="G602" s="31" t="str">
        <f t="shared" si="218"/>
        <v/>
      </c>
      <c r="H602" s="26" t="str">
        <f t="shared" si="219"/>
        <v/>
      </c>
      <c r="I602" s="25" t="str">
        <f t="shared" si="220"/>
        <v/>
      </c>
      <c r="K602" s="27" t="str">
        <f t="shared" si="221"/>
        <v/>
      </c>
      <c r="L602" s="28" t="str">
        <f t="shared" si="204"/>
        <v/>
      </c>
      <c r="M602" s="29" t="str">
        <f t="shared" si="205"/>
        <v/>
      </c>
      <c r="N602" s="28" t="str">
        <f t="shared" si="206"/>
        <v/>
      </c>
      <c r="O602" s="29" t="str">
        <f t="shared" si="207"/>
        <v/>
      </c>
      <c r="P602" s="28" t="str">
        <f t="shared" si="208"/>
        <v/>
      </c>
      <c r="Q602" s="29" t="str">
        <f t="shared" si="209"/>
        <v/>
      </c>
      <c r="R602" s="28" t="str">
        <f t="shared" si="210"/>
        <v/>
      </c>
      <c r="S602" s="29" t="str">
        <f t="shared" si="211"/>
        <v/>
      </c>
      <c r="T602" s="28" t="str">
        <f t="shared" si="212"/>
        <v/>
      </c>
      <c r="U602" s="29" t="str">
        <f t="shared" si="213"/>
        <v/>
      </c>
      <c r="V602" s="28" t="str">
        <f t="shared" si="214"/>
        <v/>
      </c>
      <c r="W602" s="29" t="str">
        <f t="shared" si="215"/>
        <v/>
      </c>
    </row>
    <row r="603" spans="1:23" x14ac:dyDescent="0.25">
      <c r="A603" s="14" t="str">
        <f t="shared" si="200"/>
        <v/>
      </c>
      <c r="B603" s="56" t="str">
        <f t="shared" ca="1" si="201"/>
        <v/>
      </c>
      <c r="C603" s="30" t="str">
        <f t="shared" si="202"/>
        <v/>
      </c>
      <c r="D603" s="10" t="str">
        <f t="shared" si="203"/>
        <v/>
      </c>
      <c r="E603" s="25" t="str">
        <f t="shared" si="216"/>
        <v/>
      </c>
      <c r="F603" s="31" t="str">
        <f t="shared" si="217"/>
        <v/>
      </c>
      <c r="G603" s="31" t="str">
        <f t="shared" si="218"/>
        <v/>
      </c>
      <c r="H603" s="26" t="str">
        <f t="shared" si="219"/>
        <v/>
      </c>
      <c r="I603" s="25" t="str">
        <f t="shared" si="220"/>
        <v/>
      </c>
      <c r="K603" s="27" t="str">
        <f t="shared" si="221"/>
        <v/>
      </c>
      <c r="L603" s="28" t="str">
        <f t="shared" si="204"/>
        <v/>
      </c>
      <c r="M603" s="29" t="str">
        <f t="shared" si="205"/>
        <v/>
      </c>
      <c r="N603" s="28" t="str">
        <f t="shared" si="206"/>
        <v/>
      </c>
      <c r="O603" s="29" t="str">
        <f t="shared" si="207"/>
        <v/>
      </c>
      <c r="P603" s="28" t="str">
        <f t="shared" si="208"/>
        <v/>
      </c>
      <c r="Q603" s="29" t="str">
        <f t="shared" si="209"/>
        <v/>
      </c>
      <c r="R603" s="28" t="str">
        <f t="shared" si="210"/>
        <v/>
      </c>
      <c r="S603" s="29" t="str">
        <f t="shared" si="211"/>
        <v/>
      </c>
      <c r="T603" s="28" t="str">
        <f t="shared" si="212"/>
        <v/>
      </c>
      <c r="U603" s="29" t="str">
        <f t="shared" si="213"/>
        <v/>
      </c>
      <c r="V603" s="28" t="str">
        <f t="shared" si="214"/>
        <v/>
      </c>
      <c r="W603" s="29" t="str">
        <f t="shared" si="215"/>
        <v/>
      </c>
    </row>
    <row r="604" spans="1:23" x14ac:dyDescent="0.25">
      <c r="A604" s="14" t="str">
        <f t="shared" si="200"/>
        <v/>
      </c>
      <c r="B604" s="56" t="str">
        <f t="shared" ca="1" si="201"/>
        <v/>
      </c>
      <c r="C604" s="30" t="str">
        <f t="shared" si="202"/>
        <v/>
      </c>
      <c r="D604" s="10" t="str">
        <f t="shared" si="203"/>
        <v/>
      </c>
      <c r="E604" s="25" t="str">
        <f t="shared" si="216"/>
        <v/>
      </c>
      <c r="F604" s="31" t="str">
        <f t="shared" si="217"/>
        <v/>
      </c>
      <c r="G604" s="31" t="str">
        <f t="shared" si="218"/>
        <v/>
      </c>
      <c r="H604" s="26" t="str">
        <f t="shared" si="219"/>
        <v/>
      </c>
      <c r="I604" s="25" t="str">
        <f t="shared" si="220"/>
        <v/>
      </c>
      <c r="K604" s="27" t="str">
        <f t="shared" si="221"/>
        <v/>
      </c>
      <c r="L604" s="28" t="str">
        <f t="shared" si="204"/>
        <v/>
      </c>
      <c r="M604" s="29" t="str">
        <f t="shared" si="205"/>
        <v/>
      </c>
      <c r="N604" s="28" t="str">
        <f t="shared" si="206"/>
        <v/>
      </c>
      <c r="O604" s="29" t="str">
        <f t="shared" si="207"/>
        <v/>
      </c>
      <c r="P604" s="28" t="str">
        <f t="shared" si="208"/>
        <v/>
      </c>
      <c r="Q604" s="29" t="str">
        <f t="shared" si="209"/>
        <v/>
      </c>
      <c r="R604" s="28" t="str">
        <f t="shared" si="210"/>
        <v/>
      </c>
      <c r="S604" s="29" t="str">
        <f t="shared" si="211"/>
        <v/>
      </c>
      <c r="T604" s="28" t="str">
        <f t="shared" si="212"/>
        <v/>
      </c>
      <c r="U604" s="29" t="str">
        <f t="shared" si="213"/>
        <v/>
      </c>
      <c r="V604" s="28" t="str">
        <f t="shared" si="214"/>
        <v/>
      </c>
      <c r="W604" s="29" t="str">
        <f t="shared" si="215"/>
        <v/>
      </c>
    </row>
    <row r="605" spans="1:23" ht="13" thickBot="1" x14ac:dyDescent="0.3">
      <c r="A605" s="14" t="str">
        <f t="shared" si="200"/>
        <v/>
      </c>
      <c r="B605" s="56" t="str">
        <f t="shared" ca="1" si="201"/>
        <v/>
      </c>
      <c r="C605" s="30" t="str">
        <f t="shared" si="202"/>
        <v/>
      </c>
      <c r="D605" s="10" t="str">
        <f t="shared" si="203"/>
        <v/>
      </c>
      <c r="E605" s="25" t="str">
        <f t="shared" si="216"/>
        <v/>
      </c>
      <c r="F605" s="31" t="str">
        <f>IF(A605="","",ROUND(I604*C605/12,2))</f>
        <v/>
      </c>
      <c r="G605" s="31" t="str">
        <f t="shared" si="218"/>
        <v/>
      </c>
      <c r="H605" s="26" t="str">
        <f t="shared" si="219"/>
        <v/>
      </c>
      <c r="I605" s="25" t="str">
        <f t="shared" si="220"/>
        <v/>
      </c>
      <c r="K605" s="27" t="str">
        <f>IF(A605="","",A605/12)</f>
        <v/>
      </c>
      <c r="L605" s="32" t="str">
        <f t="shared" si="204"/>
        <v/>
      </c>
      <c r="M605" s="33" t="str">
        <f t="shared" si="205"/>
        <v/>
      </c>
      <c r="N605" s="32" t="str">
        <f t="shared" si="206"/>
        <v/>
      </c>
      <c r="O605" s="33" t="str">
        <f t="shared" si="207"/>
        <v/>
      </c>
      <c r="P605" s="32" t="str">
        <f t="shared" si="208"/>
        <v/>
      </c>
      <c r="Q605" s="33" t="str">
        <f t="shared" si="209"/>
        <v/>
      </c>
      <c r="R605" s="32" t="str">
        <f t="shared" si="210"/>
        <v/>
      </c>
      <c r="S605" s="33" t="str">
        <f t="shared" si="211"/>
        <v/>
      </c>
      <c r="T605" s="32" t="str">
        <f t="shared" si="212"/>
        <v/>
      </c>
      <c r="U605" s="33" t="str">
        <f t="shared" si="213"/>
        <v/>
      </c>
      <c r="V605" s="32" t="str">
        <f t="shared" si="214"/>
        <v/>
      </c>
      <c r="W605" s="33" t="str">
        <f t="shared" si="215"/>
        <v/>
      </c>
    </row>
    <row r="606" spans="1:23" x14ac:dyDescent="0.25">
      <c r="A606" s="10" t="s">
        <v>36</v>
      </c>
      <c r="B606" s="56" t="str">
        <f t="shared" ca="1" si="201"/>
        <v/>
      </c>
      <c r="C606" s="10" t="s">
        <v>36</v>
      </c>
      <c r="D606" s="10" t="str">
        <f t="shared" si="203"/>
        <v/>
      </c>
      <c r="E606" s="10" t="s">
        <v>36</v>
      </c>
      <c r="F606" s="10" t="s">
        <v>36</v>
      </c>
      <c r="G606" s="10" t="s">
        <v>36</v>
      </c>
      <c r="H606" s="14" t="s">
        <v>36</v>
      </c>
      <c r="I606" s="10" t="s">
        <v>36</v>
      </c>
      <c r="J606" s="10" t="s">
        <v>36</v>
      </c>
      <c r="K606" s="10" t="s">
        <v>36</v>
      </c>
      <c r="L606" s="10" t="s">
        <v>36</v>
      </c>
      <c r="M606" s="10" t="s">
        <v>36</v>
      </c>
      <c r="N606" s="10" t="s">
        <v>36</v>
      </c>
      <c r="O606" s="10" t="s">
        <v>36</v>
      </c>
      <c r="P606" s="10" t="s">
        <v>36</v>
      </c>
      <c r="Q606" s="10" t="s">
        <v>36</v>
      </c>
      <c r="R606" s="10" t="s">
        <v>36</v>
      </c>
      <c r="S606" s="10" t="s">
        <v>36</v>
      </c>
      <c r="T606" s="10" t="s">
        <v>36</v>
      </c>
      <c r="U606" s="10" t="s">
        <v>36</v>
      </c>
      <c r="V606" s="10" t="s">
        <v>36</v>
      </c>
      <c r="W606" s="10" t="s">
        <v>36</v>
      </c>
    </row>
  </sheetData>
  <pageMargins left="0.75" right="0.75" top="1" bottom="1" header="0.5" footer="0.5"/>
  <pageSetup orientation="portrait" horizontalDpi="90" verticalDpi="9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606"/>
  <sheetViews>
    <sheetView topLeftCell="A76" workbookViewId="0">
      <selection activeCell="P4" sqref="P4"/>
    </sheetView>
  </sheetViews>
  <sheetFormatPr defaultColWidth="9.1796875" defaultRowHeight="12.5" x14ac:dyDescent="0.25"/>
  <cols>
    <col min="1" max="3" width="9.1796875" style="10"/>
    <col min="4" max="4" width="10.453125" style="10" bestFit="1" customWidth="1"/>
    <col min="5" max="5" width="10.81640625" style="10" customWidth="1"/>
    <col min="6" max="6" width="10.453125" style="10" bestFit="1" customWidth="1"/>
    <col min="7" max="7" width="10.453125" style="10" customWidth="1"/>
    <col min="8" max="8" width="10.453125" style="14" customWidth="1"/>
    <col min="9" max="9" width="10.1796875" style="10" customWidth="1"/>
    <col min="10" max="10" width="9.1796875" style="10"/>
    <col min="11" max="11" width="9.54296875" style="10" bestFit="1" customWidth="1"/>
    <col min="12" max="12" width="11" style="10" customWidth="1"/>
    <col min="13" max="13" width="12" style="10" bestFit="1" customWidth="1"/>
    <col min="14" max="14" width="11.453125" style="10" bestFit="1" customWidth="1"/>
    <col min="15" max="15" width="12.1796875" style="10" bestFit="1" customWidth="1"/>
    <col min="16" max="17" width="12.54296875" style="10" bestFit="1" customWidth="1"/>
    <col min="18" max="23" width="12" style="10" bestFit="1" customWidth="1"/>
    <col min="24" max="16384" width="9.1796875" style="10"/>
  </cols>
  <sheetData>
    <row r="1" spans="1:23" ht="26" x14ac:dyDescent="0.3">
      <c r="A1" s="35"/>
      <c r="B1" s="35"/>
      <c r="C1" s="9"/>
      <c r="D1" s="9"/>
      <c r="E1" s="9"/>
      <c r="F1" s="9"/>
      <c r="G1" s="9"/>
      <c r="H1" s="9"/>
      <c r="L1" s="11" t="s">
        <v>13</v>
      </c>
      <c r="M1" s="12" t="s">
        <v>14</v>
      </c>
      <c r="N1" s="11" t="s">
        <v>15</v>
      </c>
      <c r="O1" s="12" t="s">
        <v>16</v>
      </c>
      <c r="P1" s="11" t="s">
        <v>17</v>
      </c>
      <c r="Q1" s="12" t="s">
        <v>18</v>
      </c>
      <c r="R1" s="11" t="s">
        <v>19</v>
      </c>
      <c r="S1" s="12" t="s">
        <v>20</v>
      </c>
      <c r="T1" s="11" t="s">
        <v>21</v>
      </c>
      <c r="U1" s="12" t="s">
        <v>22</v>
      </c>
      <c r="V1" s="11" t="s">
        <v>23</v>
      </c>
      <c r="W1" s="12" t="s">
        <v>24</v>
      </c>
    </row>
    <row r="2" spans="1:23" ht="13" x14ac:dyDescent="0.3">
      <c r="A2" s="36"/>
      <c r="B2" s="36"/>
      <c r="C2" s="37"/>
      <c r="D2" s="25" t="e">
        <f>INDEX(E5:E605,(term*12)-1)</f>
        <v>#VALUE!</v>
      </c>
      <c r="E2" s="13"/>
      <c r="F2" s="31">
        <f>SUM(F5:F605)</f>
        <v>0</v>
      </c>
      <c r="I2" s="10" t="s">
        <v>25</v>
      </c>
      <c r="J2" s="15" t="e">
        <f>aprProd3</f>
        <v>#DIV/0!</v>
      </c>
      <c r="L2" s="16" t="e">
        <f>C4</f>
        <v>#DIV/0!</v>
      </c>
      <c r="M2" s="17" t="s">
        <v>26</v>
      </c>
      <c r="N2" s="16" t="e">
        <f>((1+L2)^-1 - M3)^-1 - 1</f>
        <v>#DIV/0!</v>
      </c>
      <c r="O2" s="17" t="s">
        <v>26</v>
      </c>
      <c r="P2" s="16" t="e">
        <f>((1+N2)^-1 - O3)^-1 - 1</f>
        <v>#DIV/0!</v>
      </c>
      <c r="Q2" s="17" t="s">
        <v>26</v>
      </c>
      <c r="R2" s="16" t="e">
        <f>((1+P2)^-1 - Q3)^-1 - 1</f>
        <v>#DIV/0!</v>
      </c>
      <c r="S2" s="17" t="s">
        <v>26</v>
      </c>
      <c r="T2" s="16" t="e">
        <f>((1+R2)^-1 - S3)^-1 - 1</f>
        <v>#DIV/0!</v>
      </c>
      <c r="U2" s="17" t="s">
        <v>26</v>
      </c>
      <c r="V2" s="16" t="e">
        <f>((1+T2)^-1 - U3)^-1 - 1</f>
        <v>#DIV/0!</v>
      </c>
      <c r="W2" s="17" t="s">
        <v>26</v>
      </c>
    </row>
    <row r="3" spans="1:23" ht="26" thickBot="1" x14ac:dyDescent="0.35">
      <c r="A3" s="18" t="s">
        <v>27</v>
      </c>
      <c r="B3" s="57" t="s">
        <v>56</v>
      </c>
      <c r="C3" s="18" t="s">
        <v>28</v>
      </c>
      <c r="D3" s="19" t="s">
        <v>29</v>
      </c>
      <c r="E3" s="10" t="s">
        <v>30</v>
      </c>
      <c r="F3" s="10" t="s">
        <v>31</v>
      </c>
      <c r="G3" s="19" t="s">
        <v>32</v>
      </c>
      <c r="H3" s="18" t="s">
        <v>33</v>
      </c>
      <c r="I3" s="10" t="s">
        <v>34</v>
      </c>
      <c r="K3" s="20" t="s">
        <v>35</v>
      </c>
      <c r="L3" s="21" t="e">
        <f>1+L2</f>
        <v>#DIV/0!</v>
      </c>
      <c r="M3" s="22" t="e">
        <f>SUM(L4:L605)/SUM(M4:M605)</f>
        <v>#DIV/0!</v>
      </c>
      <c r="N3" s="21" t="e">
        <f>1+N2</f>
        <v>#DIV/0!</v>
      </c>
      <c r="O3" s="22" t="e">
        <f>SUM(N4:N605)/SUM(O4:O605)</f>
        <v>#DIV/0!</v>
      </c>
      <c r="P3" s="21" t="e">
        <f>1+P2</f>
        <v>#DIV/0!</v>
      </c>
      <c r="Q3" s="22" t="e">
        <f>SUM(P4:P605)/SUM(Q4:Q605)</f>
        <v>#DIV/0!</v>
      </c>
      <c r="R3" s="21" t="e">
        <f>1+R2</f>
        <v>#DIV/0!</v>
      </c>
      <c r="S3" s="22" t="e">
        <f>SUM(R4:R605)/SUM(S4:S605)</f>
        <v>#DIV/0!</v>
      </c>
      <c r="T3" s="21" t="e">
        <f>1+T2</f>
        <v>#DIV/0!</v>
      </c>
      <c r="U3" s="22" t="e">
        <f>SUM(T4:T605)/SUM(U4:U605)</f>
        <v>#DIV/0!</v>
      </c>
      <c r="V3" s="21" t="e">
        <f>1+V2</f>
        <v>#DIV/0!</v>
      </c>
      <c r="W3" s="22" t="e">
        <f>SUM(V4:V605)/SUM(W4:W605)</f>
        <v>#DIV/0!</v>
      </c>
    </row>
    <row r="4" spans="1:23" ht="13" thickBot="1" x14ac:dyDescent="0.3">
      <c r="A4" s="14">
        <v>0</v>
      </c>
      <c r="B4" s="56">
        <f ca="1">DateDrawdown</f>
        <v>44761</v>
      </c>
      <c r="C4" s="23" t="e">
        <f>Rate3</f>
        <v>#DIV/0!</v>
      </c>
      <c r="D4" s="24" t="e">
        <f>TRUNC(Repay3,2)</f>
        <v>#DIV/0!</v>
      </c>
      <c r="E4" s="25">
        <f>-LoanAmt-FeeCAP</f>
        <v>0</v>
      </c>
      <c r="F4" s="10" t="e">
        <f ca="1">ROUND(C4*E4*(EOMONTH(B4,0)-B4+1)/365,2)</f>
        <v>#DIV/0!</v>
      </c>
      <c r="G4" s="10" t="e">
        <f ca="1">IF(A4="","",IF(H1="Y",F4,F4))</f>
        <v>#DIV/0!</v>
      </c>
      <c r="H4" s="26" t="str">
        <f ca="1">IF(A4="","",IF(MOD(MONTH(B4),3)=0,"Y",""))</f>
        <v/>
      </c>
      <c r="I4" s="25">
        <f ca="1">IF(A4="","",IF(H4="Y",E4+G4,E4))</f>
        <v>0</v>
      </c>
      <c r="K4" s="27">
        <f>IF(A4="","",A4/12)</f>
        <v>0</v>
      </c>
      <c r="L4" s="28" t="e">
        <f>IF($A4="","",(-LoanAmt)*(L$3^-$K4))</f>
        <v>#DIV/0!</v>
      </c>
      <c r="M4" s="29" t="e">
        <f>IF($A4="","",$K4*(-LoanAmt+FeeUpfront)*(L$3^-($K4-1)))</f>
        <v>#DIV/0!</v>
      </c>
      <c r="N4" s="28" t="e">
        <f>IF($A4="","",(-LoanAmt)*(N$3^-$K4))</f>
        <v>#DIV/0!</v>
      </c>
      <c r="O4" s="29" t="e">
        <f>IF($A4="","",$K4*(-LoanAmt+FeeUpfront)*(N$3^-($K4-1)))</f>
        <v>#DIV/0!</v>
      </c>
      <c r="P4" s="28" t="e">
        <f>IF($A4="","",(-LoanAmt)*(P$3^-$K4))</f>
        <v>#DIV/0!</v>
      </c>
      <c r="Q4" s="29" t="e">
        <f>IF($A4="","",$K4*(-LoanAmt+FeeUpfront)*(P$3^-($K4-1)))</f>
        <v>#DIV/0!</v>
      </c>
      <c r="R4" s="28" t="e">
        <f>IF($A4="","",(-LoanAmt)*(R$3^-$K4))</f>
        <v>#DIV/0!</v>
      </c>
      <c r="S4" s="29" t="e">
        <f>IF($A4="","",$K4*(-LoanAmt+FeeUpfront)*(R$3^-($K4-1)))</f>
        <v>#DIV/0!</v>
      </c>
      <c r="T4" s="28" t="e">
        <f>IF($A4="","",(-LoanAmt)*(T$3^-$K4))</f>
        <v>#DIV/0!</v>
      </c>
      <c r="U4" s="29" t="e">
        <f>IF($A4="","",$K4*(-LoanAmt+FeeUpfront)*(T$3^-($K4-1)))</f>
        <v>#DIV/0!</v>
      </c>
      <c r="V4" s="28" t="e">
        <f>IF($A4="","",(-LoanAmt)*(V$3^-$K4))</f>
        <v>#DIV/0!</v>
      </c>
      <c r="W4" s="29" t="e">
        <f>IF($A4="","",$K4*(-LoanAmt+FeeUpfront)*(V$3^-($K4-1)))</f>
        <v>#DIV/0!</v>
      </c>
    </row>
    <row r="5" spans="1:23" x14ac:dyDescent="0.25">
      <c r="A5" s="14" t="str">
        <f t="shared" ref="A5:A68" si="0">IF(A4&lt;term*12,A4+1,"")</f>
        <v/>
      </c>
      <c r="B5" s="56">
        <f t="shared" ref="B5:B68" ca="1" si="1">IF(B4="","",IF(B4&lt;DateLastRepay,EDATE(Date1stRepay,A4),""))</f>
        <v>44805</v>
      </c>
      <c r="C5" s="30" t="str">
        <f t="shared" ref="C5:C68" si="2">IF(A5="","",IF(A4=FixedEnd3,SVR,C4))</f>
        <v/>
      </c>
      <c r="D5" s="10" t="str">
        <f t="shared" ref="D5:D68" si="3">IF(A5="","",IF(A4=FixedEnd3,TRUNC(PMT(((1+C5/4)^(1/3))-1,(term*12-FixedEnd3),I4,0,0),2),""))</f>
        <v/>
      </c>
      <c r="E5" s="25" t="e">
        <f>D4</f>
        <v>#DIV/0!</v>
      </c>
      <c r="F5" s="31" t="str">
        <f>IF(A5="","",ROUND(I4*C5/12,2))</f>
        <v/>
      </c>
      <c r="G5" s="31" t="str">
        <f>IF(A5="","",IF(H4="Y",F5,G4+F5))</f>
        <v/>
      </c>
      <c r="H5" s="26" t="str">
        <f>IF(A5="","",IF(MOD(MONTH(B5),3)=0,"Y",""))</f>
        <v/>
      </c>
      <c r="I5" s="25" t="str">
        <f>IF(A5="","",IF(H5="Y",I4+E5+G5,I4+E5))</f>
        <v/>
      </c>
      <c r="K5" s="27" t="str">
        <f>IF(A5="","",A5/12)</f>
        <v/>
      </c>
      <c r="L5" s="28" t="str">
        <f t="shared" ref="L5:L68" si="4">IF($A5="","",($E5)*(L$3^-$K5))</f>
        <v/>
      </c>
      <c r="M5" s="29" t="str">
        <f t="shared" ref="M5:M68" si="5">IF($A5="","",$K5*($E5*(L$3^-($K5-1))))</f>
        <v/>
      </c>
      <c r="N5" s="28" t="str">
        <f t="shared" ref="N5:N68" si="6">IF($A5="","",($E5)*(N$3^-$K5))</f>
        <v/>
      </c>
      <c r="O5" s="29" t="str">
        <f t="shared" ref="O5:O68" si="7">IF($A5="","",$K5*($E5)*(N$3^-($K5-1)))</f>
        <v/>
      </c>
      <c r="P5" s="28" t="str">
        <f t="shared" ref="P5:P68" si="8">IF($A5="","",($E5)*(P$3^-$K5))</f>
        <v/>
      </c>
      <c r="Q5" s="29" t="str">
        <f t="shared" ref="Q5:Q68" si="9">IF($A5="","",$K5*($E5)*(P$3^-($K5-1)))</f>
        <v/>
      </c>
      <c r="R5" s="28" t="str">
        <f t="shared" ref="R5:R68" si="10">IF($A5="","",($E5)*(R$3^-$K5))</f>
        <v/>
      </c>
      <c r="S5" s="29" t="str">
        <f t="shared" ref="S5:S68" si="11">IF($A5="","",$K5*($E5)*(R$3^-($K5-1)))</f>
        <v/>
      </c>
      <c r="T5" s="28" t="str">
        <f t="shared" ref="T5:T68" si="12">IF($A5="","",($E5)*(T$3^-$K5))</f>
        <v/>
      </c>
      <c r="U5" s="29" t="str">
        <f t="shared" ref="U5:U68" si="13">IF($A5="","",$K5*($E5)*(T$3^-($K5-1)))</f>
        <v/>
      </c>
      <c r="V5" s="28" t="str">
        <f t="shared" ref="V5:V68" si="14">IF($A5="","",($E5)*(V$3^-$K5))</f>
        <v/>
      </c>
      <c r="W5" s="29" t="str">
        <f t="shared" ref="W5:W68" si="15">IF($A5="","",$K5*($E5)*(V$3^-($K5-1)))</f>
        <v/>
      </c>
    </row>
    <row r="6" spans="1:23" x14ac:dyDescent="0.25">
      <c r="A6" s="14" t="str">
        <f t="shared" si="0"/>
        <v/>
      </c>
      <c r="B6" s="56" t="str">
        <f t="shared" ca="1" si="1"/>
        <v/>
      </c>
      <c r="C6" s="30" t="str">
        <f t="shared" si="2"/>
        <v/>
      </c>
      <c r="D6" s="10" t="str">
        <f t="shared" si="3"/>
        <v/>
      </c>
      <c r="E6" s="25" t="str">
        <f>IF(A6="","",IF(D6="",IF(A7="",-(I5+G6)+FeeFinal,D4),D6))</f>
        <v/>
      </c>
      <c r="F6" s="31" t="str">
        <f t="shared" ref="F6:F69" si="16">IF(A6="","",ROUND(I5*C6/12,2))</f>
        <v/>
      </c>
      <c r="G6" s="31" t="str">
        <f t="shared" ref="G6:G69" si="17">IF(A6="","",IF(H5="Y",F6,G5+F6))</f>
        <v/>
      </c>
      <c r="H6" s="26" t="str">
        <f t="shared" ref="H6:H69" si="18">IF(A6="","",IF(MOD(MONTH(B6),3)=0,"Y",""))</f>
        <v/>
      </c>
      <c r="I6" s="25" t="str">
        <f t="shared" ref="I6:I69" si="19">IF(A6="","",IF(H6="Y",I5+E6+G6,I5+E6))</f>
        <v/>
      </c>
      <c r="K6" s="27" t="str">
        <f t="shared" ref="K6:K69" si="20">IF(A6="","",A6/12)</f>
        <v/>
      </c>
      <c r="L6" s="28" t="str">
        <f t="shared" si="4"/>
        <v/>
      </c>
      <c r="M6" s="29" t="str">
        <f t="shared" si="5"/>
        <v/>
      </c>
      <c r="N6" s="28" t="str">
        <f t="shared" si="6"/>
        <v/>
      </c>
      <c r="O6" s="29" t="str">
        <f t="shared" si="7"/>
        <v/>
      </c>
      <c r="P6" s="28" t="str">
        <f t="shared" si="8"/>
        <v/>
      </c>
      <c r="Q6" s="29" t="str">
        <f t="shared" si="9"/>
        <v/>
      </c>
      <c r="R6" s="28" t="str">
        <f t="shared" si="10"/>
        <v/>
      </c>
      <c r="S6" s="29" t="str">
        <f t="shared" si="11"/>
        <v/>
      </c>
      <c r="T6" s="28" t="str">
        <f t="shared" si="12"/>
        <v/>
      </c>
      <c r="U6" s="29" t="str">
        <f t="shared" si="13"/>
        <v/>
      </c>
      <c r="V6" s="28" t="str">
        <f t="shared" si="14"/>
        <v/>
      </c>
      <c r="W6" s="29" t="str">
        <f t="shared" si="15"/>
        <v/>
      </c>
    </row>
    <row r="7" spans="1:23" x14ac:dyDescent="0.25">
      <c r="A7" s="14" t="str">
        <f t="shared" si="0"/>
        <v/>
      </c>
      <c r="B7" s="56" t="str">
        <f t="shared" ca="1" si="1"/>
        <v/>
      </c>
      <c r="C7" s="30" t="str">
        <f t="shared" si="2"/>
        <v/>
      </c>
      <c r="D7" s="10" t="str">
        <f t="shared" si="3"/>
        <v/>
      </c>
      <c r="E7" s="25" t="str">
        <f t="shared" ref="E7:E69" si="21">IF(A7="","",IF(D7="",IF(A8="",-(I6+G7)+FeeFinal,E6),D7))</f>
        <v/>
      </c>
      <c r="F7" s="31" t="str">
        <f t="shared" si="16"/>
        <v/>
      </c>
      <c r="G7" s="31" t="str">
        <f t="shared" si="17"/>
        <v/>
      </c>
      <c r="H7" s="26" t="str">
        <f t="shared" si="18"/>
        <v/>
      </c>
      <c r="I7" s="25" t="str">
        <f t="shared" si="19"/>
        <v/>
      </c>
      <c r="K7" s="27" t="str">
        <f t="shared" si="20"/>
        <v/>
      </c>
      <c r="L7" s="28" t="str">
        <f t="shared" si="4"/>
        <v/>
      </c>
      <c r="M7" s="29" t="str">
        <f t="shared" si="5"/>
        <v/>
      </c>
      <c r="N7" s="28" t="str">
        <f t="shared" si="6"/>
        <v/>
      </c>
      <c r="O7" s="29" t="str">
        <f t="shared" si="7"/>
        <v/>
      </c>
      <c r="P7" s="28" t="str">
        <f t="shared" si="8"/>
        <v/>
      </c>
      <c r="Q7" s="29" t="str">
        <f t="shared" si="9"/>
        <v/>
      </c>
      <c r="R7" s="28" t="str">
        <f t="shared" si="10"/>
        <v/>
      </c>
      <c r="S7" s="29" t="str">
        <f t="shared" si="11"/>
        <v/>
      </c>
      <c r="T7" s="28" t="str">
        <f t="shared" si="12"/>
        <v/>
      </c>
      <c r="U7" s="29" t="str">
        <f t="shared" si="13"/>
        <v/>
      </c>
      <c r="V7" s="28" t="str">
        <f t="shared" si="14"/>
        <v/>
      </c>
      <c r="W7" s="29" t="str">
        <f t="shared" si="15"/>
        <v/>
      </c>
    </row>
    <row r="8" spans="1:23" x14ac:dyDescent="0.25">
      <c r="A8" s="14" t="str">
        <f t="shared" si="0"/>
        <v/>
      </c>
      <c r="B8" s="56" t="str">
        <f t="shared" ca="1" si="1"/>
        <v/>
      </c>
      <c r="C8" s="30" t="str">
        <f t="shared" si="2"/>
        <v/>
      </c>
      <c r="D8" s="10" t="str">
        <f t="shared" si="3"/>
        <v/>
      </c>
      <c r="E8" s="25" t="str">
        <f t="shared" si="21"/>
        <v/>
      </c>
      <c r="F8" s="31" t="str">
        <f t="shared" si="16"/>
        <v/>
      </c>
      <c r="G8" s="31" t="str">
        <f t="shared" si="17"/>
        <v/>
      </c>
      <c r="H8" s="26" t="str">
        <f t="shared" si="18"/>
        <v/>
      </c>
      <c r="I8" s="25" t="str">
        <f t="shared" si="19"/>
        <v/>
      </c>
      <c r="K8" s="27" t="str">
        <f t="shared" si="20"/>
        <v/>
      </c>
      <c r="L8" s="28" t="str">
        <f t="shared" si="4"/>
        <v/>
      </c>
      <c r="M8" s="29" t="str">
        <f t="shared" si="5"/>
        <v/>
      </c>
      <c r="N8" s="28" t="str">
        <f t="shared" si="6"/>
        <v/>
      </c>
      <c r="O8" s="29" t="str">
        <f t="shared" si="7"/>
        <v/>
      </c>
      <c r="P8" s="28" t="str">
        <f t="shared" si="8"/>
        <v/>
      </c>
      <c r="Q8" s="29" t="str">
        <f t="shared" si="9"/>
        <v/>
      </c>
      <c r="R8" s="28" t="str">
        <f t="shared" si="10"/>
        <v/>
      </c>
      <c r="S8" s="29" t="str">
        <f t="shared" si="11"/>
        <v/>
      </c>
      <c r="T8" s="28" t="str">
        <f t="shared" si="12"/>
        <v/>
      </c>
      <c r="U8" s="29" t="str">
        <f t="shared" si="13"/>
        <v/>
      </c>
      <c r="V8" s="28" t="str">
        <f t="shared" si="14"/>
        <v/>
      </c>
      <c r="W8" s="29" t="str">
        <f t="shared" si="15"/>
        <v/>
      </c>
    </row>
    <row r="9" spans="1:23" x14ac:dyDescent="0.25">
      <c r="A9" s="14" t="str">
        <f t="shared" si="0"/>
        <v/>
      </c>
      <c r="B9" s="56" t="str">
        <f t="shared" ca="1" si="1"/>
        <v/>
      </c>
      <c r="C9" s="30" t="str">
        <f t="shared" si="2"/>
        <v/>
      </c>
      <c r="D9" s="10" t="str">
        <f t="shared" si="3"/>
        <v/>
      </c>
      <c r="E9" s="25" t="str">
        <f t="shared" si="21"/>
        <v/>
      </c>
      <c r="F9" s="31" t="str">
        <f t="shared" si="16"/>
        <v/>
      </c>
      <c r="G9" s="31" t="str">
        <f t="shared" si="17"/>
        <v/>
      </c>
      <c r="H9" s="26" t="str">
        <f t="shared" si="18"/>
        <v/>
      </c>
      <c r="I9" s="25" t="str">
        <f t="shared" si="19"/>
        <v/>
      </c>
      <c r="K9" s="27" t="str">
        <f t="shared" si="20"/>
        <v/>
      </c>
      <c r="L9" s="28" t="str">
        <f t="shared" si="4"/>
        <v/>
      </c>
      <c r="M9" s="29" t="str">
        <f t="shared" si="5"/>
        <v/>
      </c>
      <c r="N9" s="28" t="str">
        <f t="shared" si="6"/>
        <v/>
      </c>
      <c r="O9" s="29" t="str">
        <f t="shared" si="7"/>
        <v/>
      </c>
      <c r="P9" s="28" t="str">
        <f t="shared" si="8"/>
        <v/>
      </c>
      <c r="Q9" s="29" t="str">
        <f t="shared" si="9"/>
        <v/>
      </c>
      <c r="R9" s="28" t="str">
        <f t="shared" si="10"/>
        <v/>
      </c>
      <c r="S9" s="29" t="str">
        <f t="shared" si="11"/>
        <v/>
      </c>
      <c r="T9" s="28" t="str">
        <f t="shared" si="12"/>
        <v/>
      </c>
      <c r="U9" s="29" t="str">
        <f t="shared" si="13"/>
        <v/>
      </c>
      <c r="V9" s="28" t="str">
        <f t="shared" si="14"/>
        <v/>
      </c>
      <c r="W9" s="29" t="str">
        <f t="shared" si="15"/>
        <v/>
      </c>
    </row>
    <row r="10" spans="1:23" x14ac:dyDescent="0.25">
      <c r="A10" s="14" t="str">
        <f t="shared" si="0"/>
        <v/>
      </c>
      <c r="B10" s="56" t="str">
        <f t="shared" ca="1" si="1"/>
        <v/>
      </c>
      <c r="C10" s="30" t="str">
        <f t="shared" si="2"/>
        <v/>
      </c>
      <c r="D10" s="10" t="str">
        <f t="shared" si="3"/>
        <v/>
      </c>
      <c r="E10" s="25" t="str">
        <f t="shared" si="21"/>
        <v/>
      </c>
      <c r="F10" s="31" t="str">
        <f t="shared" si="16"/>
        <v/>
      </c>
      <c r="G10" s="31" t="str">
        <f t="shared" si="17"/>
        <v/>
      </c>
      <c r="H10" s="26" t="str">
        <f t="shared" si="18"/>
        <v/>
      </c>
      <c r="I10" s="25" t="str">
        <f t="shared" si="19"/>
        <v/>
      </c>
      <c r="K10" s="27" t="str">
        <f t="shared" si="20"/>
        <v/>
      </c>
      <c r="L10" s="28" t="str">
        <f t="shared" si="4"/>
        <v/>
      </c>
      <c r="M10" s="29" t="str">
        <f t="shared" si="5"/>
        <v/>
      </c>
      <c r="N10" s="28" t="str">
        <f t="shared" si="6"/>
        <v/>
      </c>
      <c r="O10" s="29" t="str">
        <f t="shared" si="7"/>
        <v/>
      </c>
      <c r="P10" s="28" t="str">
        <f t="shared" si="8"/>
        <v/>
      </c>
      <c r="Q10" s="29" t="str">
        <f t="shared" si="9"/>
        <v/>
      </c>
      <c r="R10" s="28" t="str">
        <f t="shared" si="10"/>
        <v/>
      </c>
      <c r="S10" s="29" t="str">
        <f t="shared" si="11"/>
        <v/>
      </c>
      <c r="T10" s="28" t="str">
        <f t="shared" si="12"/>
        <v/>
      </c>
      <c r="U10" s="29" t="str">
        <f t="shared" si="13"/>
        <v/>
      </c>
      <c r="V10" s="28" t="str">
        <f t="shared" si="14"/>
        <v/>
      </c>
      <c r="W10" s="29" t="str">
        <f t="shared" si="15"/>
        <v/>
      </c>
    </row>
    <row r="11" spans="1:23" x14ac:dyDescent="0.25">
      <c r="A11" s="14" t="str">
        <f t="shared" si="0"/>
        <v/>
      </c>
      <c r="B11" s="56" t="str">
        <f t="shared" ca="1" si="1"/>
        <v/>
      </c>
      <c r="C11" s="30" t="str">
        <f t="shared" si="2"/>
        <v/>
      </c>
      <c r="D11" s="10" t="str">
        <f t="shared" si="3"/>
        <v/>
      </c>
      <c r="E11" s="25" t="str">
        <f t="shared" si="21"/>
        <v/>
      </c>
      <c r="F11" s="31" t="str">
        <f t="shared" si="16"/>
        <v/>
      </c>
      <c r="G11" s="31" t="str">
        <f t="shared" si="17"/>
        <v/>
      </c>
      <c r="H11" s="26" t="str">
        <f t="shared" si="18"/>
        <v/>
      </c>
      <c r="I11" s="25" t="str">
        <f t="shared" si="19"/>
        <v/>
      </c>
      <c r="K11" s="27" t="str">
        <f t="shared" si="20"/>
        <v/>
      </c>
      <c r="L11" s="28" t="str">
        <f t="shared" si="4"/>
        <v/>
      </c>
      <c r="M11" s="29" t="str">
        <f t="shared" si="5"/>
        <v/>
      </c>
      <c r="N11" s="28" t="str">
        <f t="shared" si="6"/>
        <v/>
      </c>
      <c r="O11" s="29" t="str">
        <f t="shared" si="7"/>
        <v/>
      </c>
      <c r="P11" s="28" t="str">
        <f t="shared" si="8"/>
        <v/>
      </c>
      <c r="Q11" s="29" t="str">
        <f t="shared" si="9"/>
        <v/>
      </c>
      <c r="R11" s="28" t="str">
        <f t="shared" si="10"/>
        <v/>
      </c>
      <c r="S11" s="29" t="str">
        <f t="shared" si="11"/>
        <v/>
      </c>
      <c r="T11" s="28" t="str">
        <f t="shared" si="12"/>
        <v/>
      </c>
      <c r="U11" s="29" t="str">
        <f t="shared" si="13"/>
        <v/>
      </c>
      <c r="V11" s="28" t="str">
        <f t="shared" si="14"/>
        <v/>
      </c>
      <c r="W11" s="29" t="str">
        <f t="shared" si="15"/>
        <v/>
      </c>
    </row>
    <row r="12" spans="1:23" x14ac:dyDescent="0.25">
      <c r="A12" s="14" t="str">
        <f t="shared" si="0"/>
        <v/>
      </c>
      <c r="B12" s="56" t="str">
        <f t="shared" ca="1" si="1"/>
        <v/>
      </c>
      <c r="C12" s="30" t="str">
        <f t="shared" si="2"/>
        <v/>
      </c>
      <c r="D12" s="10" t="str">
        <f t="shared" si="3"/>
        <v/>
      </c>
      <c r="E12" s="25" t="str">
        <f t="shared" si="21"/>
        <v/>
      </c>
      <c r="F12" s="31" t="str">
        <f t="shared" si="16"/>
        <v/>
      </c>
      <c r="G12" s="31" t="str">
        <f t="shared" si="17"/>
        <v/>
      </c>
      <c r="H12" s="26" t="str">
        <f t="shared" si="18"/>
        <v/>
      </c>
      <c r="I12" s="25" t="str">
        <f t="shared" si="19"/>
        <v/>
      </c>
      <c r="K12" s="27" t="str">
        <f t="shared" si="20"/>
        <v/>
      </c>
      <c r="L12" s="28" t="str">
        <f t="shared" si="4"/>
        <v/>
      </c>
      <c r="M12" s="29" t="str">
        <f t="shared" si="5"/>
        <v/>
      </c>
      <c r="N12" s="28" t="str">
        <f t="shared" si="6"/>
        <v/>
      </c>
      <c r="O12" s="29" t="str">
        <f t="shared" si="7"/>
        <v/>
      </c>
      <c r="P12" s="28" t="str">
        <f t="shared" si="8"/>
        <v/>
      </c>
      <c r="Q12" s="29" t="str">
        <f t="shared" si="9"/>
        <v/>
      </c>
      <c r="R12" s="28" t="str">
        <f t="shared" si="10"/>
        <v/>
      </c>
      <c r="S12" s="29" t="str">
        <f t="shared" si="11"/>
        <v/>
      </c>
      <c r="T12" s="28" t="str">
        <f t="shared" si="12"/>
        <v/>
      </c>
      <c r="U12" s="29" t="str">
        <f t="shared" si="13"/>
        <v/>
      </c>
      <c r="V12" s="28" t="str">
        <f t="shared" si="14"/>
        <v/>
      </c>
      <c r="W12" s="29" t="str">
        <f t="shared" si="15"/>
        <v/>
      </c>
    </row>
    <row r="13" spans="1:23" x14ac:dyDescent="0.25">
      <c r="A13" s="14" t="str">
        <f t="shared" si="0"/>
        <v/>
      </c>
      <c r="B13" s="56" t="str">
        <f t="shared" ca="1" si="1"/>
        <v/>
      </c>
      <c r="C13" s="30" t="str">
        <f t="shared" si="2"/>
        <v/>
      </c>
      <c r="D13" s="10" t="str">
        <f t="shared" si="3"/>
        <v/>
      </c>
      <c r="E13" s="25" t="str">
        <f t="shared" si="21"/>
        <v/>
      </c>
      <c r="F13" s="31" t="str">
        <f t="shared" si="16"/>
        <v/>
      </c>
      <c r="G13" s="31" t="str">
        <f t="shared" si="17"/>
        <v/>
      </c>
      <c r="H13" s="26" t="str">
        <f t="shared" si="18"/>
        <v/>
      </c>
      <c r="I13" s="25" t="str">
        <f t="shared" si="19"/>
        <v/>
      </c>
      <c r="K13" s="27" t="str">
        <f t="shared" si="20"/>
        <v/>
      </c>
      <c r="L13" s="28" t="str">
        <f t="shared" si="4"/>
        <v/>
      </c>
      <c r="M13" s="29" t="str">
        <f t="shared" si="5"/>
        <v/>
      </c>
      <c r="N13" s="28" t="str">
        <f t="shared" si="6"/>
        <v/>
      </c>
      <c r="O13" s="29" t="str">
        <f t="shared" si="7"/>
        <v/>
      </c>
      <c r="P13" s="28" t="str">
        <f t="shared" si="8"/>
        <v/>
      </c>
      <c r="Q13" s="29" t="str">
        <f t="shared" si="9"/>
        <v/>
      </c>
      <c r="R13" s="28" t="str">
        <f t="shared" si="10"/>
        <v/>
      </c>
      <c r="S13" s="29" t="str">
        <f t="shared" si="11"/>
        <v/>
      </c>
      <c r="T13" s="28" t="str">
        <f t="shared" si="12"/>
        <v/>
      </c>
      <c r="U13" s="29" t="str">
        <f t="shared" si="13"/>
        <v/>
      </c>
      <c r="V13" s="28" t="str">
        <f t="shared" si="14"/>
        <v/>
      </c>
      <c r="W13" s="29" t="str">
        <f t="shared" si="15"/>
        <v/>
      </c>
    </row>
    <row r="14" spans="1:23" x14ac:dyDescent="0.25">
      <c r="A14" s="14" t="str">
        <f t="shared" si="0"/>
        <v/>
      </c>
      <c r="B14" s="56" t="str">
        <f t="shared" ca="1" si="1"/>
        <v/>
      </c>
      <c r="C14" s="30" t="str">
        <f t="shared" si="2"/>
        <v/>
      </c>
      <c r="D14" s="10" t="str">
        <f t="shared" si="3"/>
        <v/>
      </c>
      <c r="E14" s="25" t="str">
        <f t="shared" si="21"/>
        <v/>
      </c>
      <c r="F14" s="31" t="str">
        <f t="shared" si="16"/>
        <v/>
      </c>
      <c r="G14" s="31" t="str">
        <f t="shared" si="17"/>
        <v/>
      </c>
      <c r="H14" s="26" t="str">
        <f t="shared" si="18"/>
        <v/>
      </c>
      <c r="I14" s="25" t="str">
        <f t="shared" si="19"/>
        <v/>
      </c>
      <c r="K14" s="27" t="str">
        <f t="shared" si="20"/>
        <v/>
      </c>
      <c r="L14" s="28" t="str">
        <f t="shared" si="4"/>
        <v/>
      </c>
      <c r="M14" s="29" t="str">
        <f t="shared" si="5"/>
        <v/>
      </c>
      <c r="N14" s="28" t="str">
        <f t="shared" si="6"/>
        <v/>
      </c>
      <c r="O14" s="29" t="str">
        <f t="shared" si="7"/>
        <v/>
      </c>
      <c r="P14" s="28" t="str">
        <f t="shared" si="8"/>
        <v/>
      </c>
      <c r="Q14" s="29" t="str">
        <f t="shared" si="9"/>
        <v/>
      </c>
      <c r="R14" s="28" t="str">
        <f t="shared" si="10"/>
        <v/>
      </c>
      <c r="S14" s="29" t="str">
        <f t="shared" si="11"/>
        <v/>
      </c>
      <c r="T14" s="28" t="str">
        <f t="shared" si="12"/>
        <v/>
      </c>
      <c r="U14" s="29" t="str">
        <f t="shared" si="13"/>
        <v/>
      </c>
      <c r="V14" s="28" t="str">
        <f t="shared" si="14"/>
        <v/>
      </c>
      <c r="W14" s="29" t="str">
        <f t="shared" si="15"/>
        <v/>
      </c>
    </row>
    <row r="15" spans="1:23" x14ac:dyDescent="0.25">
      <c r="A15" s="14" t="str">
        <f t="shared" si="0"/>
        <v/>
      </c>
      <c r="B15" s="56" t="str">
        <f t="shared" ca="1" si="1"/>
        <v/>
      </c>
      <c r="C15" s="30" t="str">
        <f t="shared" si="2"/>
        <v/>
      </c>
      <c r="D15" s="10" t="str">
        <f t="shared" si="3"/>
        <v/>
      </c>
      <c r="E15" s="25" t="str">
        <f t="shared" si="21"/>
        <v/>
      </c>
      <c r="F15" s="31" t="str">
        <f t="shared" si="16"/>
        <v/>
      </c>
      <c r="G15" s="31" t="str">
        <f t="shared" si="17"/>
        <v/>
      </c>
      <c r="H15" s="26" t="str">
        <f t="shared" si="18"/>
        <v/>
      </c>
      <c r="I15" s="25" t="str">
        <f t="shared" si="19"/>
        <v/>
      </c>
      <c r="K15" s="27" t="str">
        <f t="shared" si="20"/>
        <v/>
      </c>
      <c r="L15" s="28" t="str">
        <f t="shared" si="4"/>
        <v/>
      </c>
      <c r="M15" s="29" t="str">
        <f t="shared" si="5"/>
        <v/>
      </c>
      <c r="N15" s="28" t="str">
        <f t="shared" si="6"/>
        <v/>
      </c>
      <c r="O15" s="29" t="str">
        <f t="shared" si="7"/>
        <v/>
      </c>
      <c r="P15" s="28" t="str">
        <f t="shared" si="8"/>
        <v/>
      </c>
      <c r="Q15" s="29" t="str">
        <f t="shared" si="9"/>
        <v/>
      </c>
      <c r="R15" s="28" t="str">
        <f t="shared" si="10"/>
        <v/>
      </c>
      <c r="S15" s="29" t="str">
        <f t="shared" si="11"/>
        <v/>
      </c>
      <c r="T15" s="28" t="str">
        <f t="shared" si="12"/>
        <v/>
      </c>
      <c r="U15" s="29" t="str">
        <f t="shared" si="13"/>
        <v/>
      </c>
      <c r="V15" s="28" t="str">
        <f t="shared" si="14"/>
        <v/>
      </c>
      <c r="W15" s="29" t="str">
        <f t="shared" si="15"/>
        <v/>
      </c>
    </row>
    <row r="16" spans="1:23" x14ac:dyDescent="0.25">
      <c r="A16" s="14" t="str">
        <f t="shared" si="0"/>
        <v/>
      </c>
      <c r="B16" s="56" t="str">
        <f t="shared" ca="1" si="1"/>
        <v/>
      </c>
      <c r="C16" s="30" t="str">
        <f t="shared" si="2"/>
        <v/>
      </c>
      <c r="D16" s="10" t="str">
        <f t="shared" si="3"/>
        <v/>
      </c>
      <c r="E16" s="25" t="str">
        <f t="shared" si="21"/>
        <v/>
      </c>
      <c r="F16" s="31" t="str">
        <f t="shared" si="16"/>
        <v/>
      </c>
      <c r="G16" s="31" t="str">
        <f t="shared" si="17"/>
        <v/>
      </c>
      <c r="H16" s="26" t="str">
        <f t="shared" si="18"/>
        <v/>
      </c>
      <c r="I16" s="25" t="str">
        <f t="shared" si="19"/>
        <v/>
      </c>
      <c r="K16" s="27" t="str">
        <f t="shared" si="20"/>
        <v/>
      </c>
      <c r="L16" s="28" t="str">
        <f t="shared" si="4"/>
        <v/>
      </c>
      <c r="M16" s="29" t="str">
        <f t="shared" si="5"/>
        <v/>
      </c>
      <c r="N16" s="28" t="str">
        <f t="shared" si="6"/>
        <v/>
      </c>
      <c r="O16" s="29" t="str">
        <f t="shared" si="7"/>
        <v/>
      </c>
      <c r="P16" s="28" t="str">
        <f t="shared" si="8"/>
        <v/>
      </c>
      <c r="Q16" s="29" t="str">
        <f t="shared" si="9"/>
        <v/>
      </c>
      <c r="R16" s="28" t="str">
        <f t="shared" si="10"/>
        <v/>
      </c>
      <c r="S16" s="29" t="str">
        <f t="shared" si="11"/>
        <v/>
      </c>
      <c r="T16" s="28" t="str">
        <f t="shared" si="12"/>
        <v/>
      </c>
      <c r="U16" s="29" t="str">
        <f t="shared" si="13"/>
        <v/>
      </c>
      <c r="V16" s="28" t="str">
        <f t="shared" si="14"/>
        <v/>
      </c>
      <c r="W16" s="29" t="str">
        <f t="shared" si="15"/>
        <v/>
      </c>
    </row>
    <row r="17" spans="1:23" x14ac:dyDescent="0.25">
      <c r="A17" s="14" t="str">
        <f t="shared" si="0"/>
        <v/>
      </c>
      <c r="B17" s="56" t="str">
        <f t="shared" ca="1" si="1"/>
        <v/>
      </c>
      <c r="C17" s="30" t="str">
        <f t="shared" si="2"/>
        <v/>
      </c>
      <c r="D17" s="10" t="str">
        <f t="shared" si="3"/>
        <v/>
      </c>
      <c r="E17" s="25" t="str">
        <f t="shared" si="21"/>
        <v/>
      </c>
      <c r="F17" s="31" t="str">
        <f t="shared" si="16"/>
        <v/>
      </c>
      <c r="G17" s="31" t="str">
        <f t="shared" si="17"/>
        <v/>
      </c>
      <c r="H17" s="26" t="str">
        <f t="shared" si="18"/>
        <v/>
      </c>
      <c r="I17" s="25" t="str">
        <f t="shared" si="19"/>
        <v/>
      </c>
      <c r="K17" s="27" t="str">
        <f t="shared" si="20"/>
        <v/>
      </c>
      <c r="L17" s="28" t="str">
        <f t="shared" si="4"/>
        <v/>
      </c>
      <c r="M17" s="29" t="str">
        <f t="shared" si="5"/>
        <v/>
      </c>
      <c r="N17" s="28" t="str">
        <f t="shared" si="6"/>
        <v/>
      </c>
      <c r="O17" s="29" t="str">
        <f t="shared" si="7"/>
        <v/>
      </c>
      <c r="P17" s="28" t="str">
        <f t="shared" si="8"/>
        <v/>
      </c>
      <c r="Q17" s="29" t="str">
        <f t="shared" si="9"/>
        <v/>
      </c>
      <c r="R17" s="28" t="str">
        <f t="shared" si="10"/>
        <v/>
      </c>
      <c r="S17" s="29" t="str">
        <f t="shared" si="11"/>
        <v/>
      </c>
      <c r="T17" s="28" t="str">
        <f t="shared" si="12"/>
        <v/>
      </c>
      <c r="U17" s="29" t="str">
        <f t="shared" si="13"/>
        <v/>
      </c>
      <c r="V17" s="28" t="str">
        <f t="shared" si="14"/>
        <v/>
      </c>
      <c r="W17" s="29" t="str">
        <f t="shared" si="15"/>
        <v/>
      </c>
    </row>
    <row r="18" spans="1:23" x14ac:dyDescent="0.25">
      <c r="A18" s="14" t="str">
        <f t="shared" si="0"/>
        <v/>
      </c>
      <c r="B18" s="56" t="str">
        <f t="shared" ca="1" si="1"/>
        <v/>
      </c>
      <c r="C18" s="30" t="str">
        <f t="shared" si="2"/>
        <v/>
      </c>
      <c r="D18" s="10" t="str">
        <f t="shared" si="3"/>
        <v/>
      </c>
      <c r="E18" s="25" t="str">
        <f t="shared" si="21"/>
        <v/>
      </c>
      <c r="F18" s="31" t="str">
        <f t="shared" si="16"/>
        <v/>
      </c>
      <c r="G18" s="31" t="str">
        <f t="shared" si="17"/>
        <v/>
      </c>
      <c r="H18" s="26" t="str">
        <f t="shared" si="18"/>
        <v/>
      </c>
      <c r="I18" s="25" t="str">
        <f t="shared" si="19"/>
        <v/>
      </c>
      <c r="K18" s="27" t="str">
        <f t="shared" si="20"/>
        <v/>
      </c>
      <c r="L18" s="28" t="str">
        <f t="shared" si="4"/>
        <v/>
      </c>
      <c r="M18" s="29" t="str">
        <f t="shared" si="5"/>
        <v/>
      </c>
      <c r="N18" s="28" t="str">
        <f t="shared" si="6"/>
        <v/>
      </c>
      <c r="O18" s="29" t="str">
        <f t="shared" si="7"/>
        <v/>
      </c>
      <c r="P18" s="28" t="str">
        <f t="shared" si="8"/>
        <v/>
      </c>
      <c r="Q18" s="29" t="str">
        <f t="shared" si="9"/>
        <v/>
      </c>
      <c r="R18" s="28" t="str">
        <f t="shared" si="10"/>
        <v/>
      </c>
      <c r="S18" s="29" t="str">
        <f t="shared" si="11"/>
        <v/>
      </c>
      <c r="T18" s="28" t="str">
        <f t="shared" si="12"/>
        <v/>
      </c>
      <c r="U18" s="29" t="str">
        <f t="shared" si="13"/>
        <v/>
      </c>
      <c r="V18" s="28" t="str">
        <f t="shared" si="14"/>
        <v/>
      </c>
      <c r="W18" s="29" t="str">
        <f t="shared" si="15"/>
        <v/>
      </c>
    </row>
    <row r="19" spans="1:23" x14ac:dyDescent="0.25">
      <c r="A19" s="14" t="str">
        <f t="shared" si="0"/>
        <v/>
      </c>
      <c r="B19" s="56" t="str">
        <f t="shared" ca="1" si="1"/>
        <v/>
      </c>
      <c r="C19" s="30" t="str">
        <f t="shared" si="2"/>
        <v/>
      </c>
      <c r="D19" s="10" t="str">
        <f t="shared" si="3"/>
        <v/>
      </c>
      <c r="E19" s="25" t="str">
        <f t="shared" si="21"/>
        <v/>
      </c>
      <c r="F19" s="31" t="str">
        <f t="shared" si="16"/>
        <v/>
      </c>
      <c r="G19" s="31" t="str">
        <f t="shared" si="17"/>
        <v/>
      </c>
      <c r="H19" s="26" t="str">
        <f t="shared" si="18"/>
        <v/>
      </c>
      <c r="I19" s="25" t="str">
        <f t="shared" si="19"/>
        <v/>
      </c>
      <c r="K19" s="27" t="str">
        <f t="shared" si="20"/>
        <v/>
      </c>
      <c r="L19" s="28" t="str">
        <f t="shared" si="4"/>
        <v/>
      </c>
      <c r="M19" s="29" t="str">
        <f t="shared" si="5"/>
        <v/>
      </c>
      <c r="N19" s="28" t="str">
        <f t="shared" si="6"/>
        <v/>
      </c>
      <c r="O19" s="29" t="str">
        <f t="shared" si="7"/>
        <v/>
      </c>
      <c r="P19" s="28" t="str">
        <f t="shared" si="8"/>
        <v/>
      </c>
      <c r="Q19" s="29" t="str">
        <f t="shared" si="9"/>
        <v/>
      </c>
      <c r="R19" s="28" t="str">
        <f t="shared" si="10"/>
        <v/>
      </c>
      <c r="S19" s="29" t="str">
        <f t="shared" si="11"/>
        <v/>
      </c>
      <c r="T19" s="28" t="str">
        <f t="shared" si="12"/>
        <v/>
      </c>
      <c r="U19" s="29" t="str">
        <f t="shared" si="13"/>
        <v/>
      </c>
      <c r="V19" s="28" t="str">
        <f t="shared" si="14"/>
        <v/>
      </c>
      <c r="W19" s="29" t="str">
        <f t="shared" si="15"/>
        <v/>
      </c>
    </row>
    <row r="20" spans="1:23" x14ac:dyDescent="0.25">
      <c r="A20" s="14" t="str">
        <f t="shared" si="0"/>
        <v/>
      </c>
      <c r="B20" s="56" t="str">
        <f t="shared" ca="1" si="1"/>
        <v/>
      </c>
      <c r="C20" s="30" t="str">
        <f t="shared" si="2"/>
        <v/>
      </c>
      <c r="D20" s="10" t="str">
        <f t="shared" si="3"/>
        <v/>
      </c>
      <c r="E20" s="25" t="str">
        <f t="shared" si="21"/>
        <v/>
      </c>
      <c r="F20" s="31" t="str">
        <f t="shared" si="16"/>
        <v/>
      </c>
      <c r="G20" s="31" t="str">
        <f t="shared" si="17"/>
        <v/>
      </c>
      <c r="H20" s="26" t="str">
        <f t="shared" si="18"/>
        <v/>
      </c>
      <c r="I20" s="25" t="str">
        <f t="shared" si="19"/>
        <v/>
      </c>
      <c r="K20" s="27" t="str">
        <f t="shared" si="20"/>
        <v/>
      </c>
      <c r="L20" s="28" t="str">
        <f t="shared" si="4"/>
        <v/>
      </c>
      <c r="M20" s="29" t="str">
        <f t="shared" si="5"/>
        <v/>
      </c>
      <c r="N20" s="28" t="str">
        <f t="shared" si="6"/>
        <v/>
      </c>
      <c r="O20" s="29" t="str">
        <f t="shared" si="7"/>
        <v/>
      </c>
      <c r="P20" s="28" t="str">
        <f t="shared" si="8"/>
        <v/>
      </c>
      <c r="Q20" s="29" t="str">
        <f t="shared" si="9"/>
        <v/>
      </c>
      <c r="R20" s="28" t="str">
        <f t="shared" si="10"/>
        <v/>
      </c>
      <c r="S20" s="29" t="str">
        <f t="shared" si="11"/>
        <v/>
      </c>
      <c r="T20" s="28" t="str">
        <f t="shared" si="12"/>
        <v/>
      </c>
      <c r="U20" s="29" t="str">
        <f t="shared" si="13"/>
        <v/>
      </c>
      <c r="V20" s="28" t="str">
        <f t="shared" si="14"/>
        <v/>
      </c>
      <c r="W20" s="29" t="str">
        <f t="shared" si="15"/>
        <v/>
      </c>
    </row>
    <row r="21" spans="1:23" x14ac:dyDescent="0.25">
      <c r="A21" s="14" t="str">
        <f t="shared" si="0"/>
        <v/>
      </c>
      <c r="B21" s="56" t="str">
        <f t="shared" ca="1" si="1"/>
        <v/>
      </c>
      <c r="C21" s="30" t="str">
        <f t="shared" si="2"/>
        <v/>
      </c>
      <c r="D21" s="10" t="str">
        <f t="shared" si="3"/>
        <v/>
      </c>
      <c r="E21" s="25" t="str">
        <f t="shared" si="21"/>
        <v/>
      </c>
      <c r="F21" s="31" t="str">
        <f t="shared" si="16"/>
        <v/>
      </c>
      <c r="G21" s="31" t="str">
        <f t="shared" si="17"/>
        <v/>
      </c>
      <c r="H21" s="26" t="str">
        <f t="shared" si="18"/>
        <v/>
      </c>
      <c r="I21" s="25" t="str">
        <f t="shared" si="19"/>
        <v/>
      </c>
      <c r="K21" s="27" t="str">
        <f t="shared" si="20"/>
        <v/>
      </c>
      <c r="L21" s="28" t="str">
        <f t="shared" si="4"/>
        <v/>
      </c>
      <c r="M21" s="29" t="str">
        <f t="shared" si="5"/>
        <v/>
      </c>
      <c r="N21" s="28" t="str">
        <f t="shared" si="6"/>
        <v/>
      </c>
      <c r="O21" s="29" t="str">
        <f t="shared" si="7"/>
        <v/>
      </c>
      <c r="P21" s="28" t="str">
        <f t="shared" si="8"/>
        <v/>
      </c>
      <c r="Q21" s="29" t="str">
        <f t="shared" si="9"/>
        <v/>
      </c>
      <c r="R21" s="28" t="str">
        <f t="shared" si="10"/>
        <v/>
      </c>
      <c r="S21" s="29" t="str">
        <f t="shared" si="11"/>
        <v/>
      </c>
      <c r="T21" s="28" t="str">
        <f t="shared" si="12"/>
        <v/>
      </c>
      <c r="U21" s="29" t="str">
        <f t="shared" si="13"/>
        <v/>
      </c>
      <c r="V21" s="28" t="str">
        <f t="shared" si="14"/>
        <v/>
      </c>
      <c r="W21" s="29" t="str">
        <f t="shared" si="15"/>
        <v/>
      </c>
    </row>
    <row r="22" spans="1:23" x14ac:dyDescent="0.25">
      <c r="A22" s="14" t="str">
        <f t="shared" si="0"/>
        <v/>
      </c>
      <c r="B22" s="56" t="str">
        <f t="shared" ca="1" si="1"/>
        <v/>
      </c>
      <c r="C22" s="30" t="str">
        <f t="shared" si="2"/>
        <v/>
      </c>
      <c r="D22" s="10" t="str">
        <f t="shared" si="3"/>
        <v/>
      </c>
      <c r="E22" s="25" t="str">
        <f t="shared" si="21"/>
        <v/>
      </c>
      <c r="F22" s="31" t="str">
        <f t="shared" si="16"/>
        <v/>
      </c>
      <c r="G22" s="31" t="str">
        <f t="shared" si="17"/>
        <v/>
      </c>
      <c r="H22" s="26" t="str">
        <f t="shared" si="18"/>
        <v/>
      </c>
      <c r="I22" s="25" t="str">
        <f t="shared" si="19"/>
        <v/>
      </c>
      <c r="K22" s="27" t="str">
        <f t="shared" si="20"/>
        <v/>
      </c>
      <c r="L22" s="28" t="str">
        <f t="shared" si="4"/>
        <v/>
      </c>
      <c r="M22" s="29" t="str">
        <f t="shared" si="5"/>
        <v/>
      </c>
      <c r="N22" s="28" t="str">
        <f t="shared" si="6"/>
        <v/>
      </c>
      <c r="O22" s="29" t="str">
        <f t="shared" si="7"/>
        <v/>
      </c>
      <c r="P22" s="28" t="str">
        <f t="shared" si="8"/>
        <v/>
      </c>
      <c r="Q22" s="29" t="str">
        <f t="shared" si="9"/>
        <v/>
      </c>
      <c r="R22" s="28" t="str">
        <f t="shared" si="10"/>
        <v/>
      </c>
      <c r="S22" s="29" t="str">
        <f t="shared" si="11"/>
        <v/>
      </c>
      <c r="T22" s="28" t="str">
        <f t="shared" si="12"/>
        <v/>
      </c>
      <c r="U22" s="29" t="str">
        <f t="shared" si="13"/>
        <v/>
      </c>
      <c r="V22" s="28" t="str">
        <f t="shared" si="14"/>
        <v/>
      </c>
      <c r="W22" s="29" t="str">
        <f t="shared" si="15"/>
        <v/>
      </c>
    </row>
    <row r="23" spans="1:23" x14ac:dyDescent="0.25">
      <c r="A23" s="14" t="str">
        <f t="shared" si="0"/>
        <v/>
      </c>
      <c r="B23" s="56" t="str">
        <f t="shared" ca="1" si="1"/>
        <v/>
      </c>
      <c r="C23" s="30" t="str">
        <f t="shared" si="2"/>
        <v/>
      </c>
      <c r="D23" s="10" t="str">
        <f t="shared" si="3"/>
        <v/>
      </c>
      <c r="E23" s="25" t="str">
        <f t="shared" si="21"/>
        <v/>
      </c>
      <c r="F23" s="31" t="str">
        <f t="shared" si="16"/>
        <v/>
      </c>
      <c r="G23" s="31" t="str">
        <f t="shared" si="17"/>
        <v/>
      </c>
      <c r="H23" s="26" t="str">
        <f t="shared" si="18"/>
        <v/>
      </c>
      <c r="I23" s="25" t="str">
        <f t="shared" si="19"/>
        <v/>
      </c>
      <c r="K23" s="27" t="str">
        <f t="shared" si="20"/>
        <v/>
      </c>
      <c r="L23" s="28" t="str">
        <f t="shared" si="4"/>
        <v/>
      </c>
      <c r="M23" s="29" t="str">
        <f t="shared" si="5"/>
        <v/>
      </c>
      <c r="N23" s="28" t="str">
        <f t="shared" si="6"/>
        <v/>
      </c>
      <c r="O23" s="29" t="str">
        <f t="shared" si="7"/>
        <v/>
      </c>
      <c r="P23" s="28" t="str">
        <f t="shared" si="8"/>
        <v/>
      </c>
      <c r="Q23" s="29" t="str">
        <f t="shared" si="9"/>
        <v/>
      </c>
      <c r="R23" s="28" t="str">
        <f t="shared" si="10"/>
        <v/>
      </c>
      <c r="S23" s="29" t="str">
        <f t="shared" si="11"/>
        <v/>
      </c>
      <c r="T23" s="28" t="str">
        <f t="shared" si="12"/>
        <v/>
      </c>
      <c r="U23" s="29" t="str">
        <f t="shared" si="13"/>
        <v/>
      </c>
      <c r="V23" s="28" t="str">
        <f t="shared" si="14"/>
        <v/>
      </c>
      <c r="W23" s="29" t="str">
        <f t="shared" si="15"/>
        <v/>
      </c>
    </row>
    <row r="24" spans="1:23" x14ac:dyDescent="0.25">
      <c r="A24" s="14" t="str">
        <f t="shared" si="0"/>
        <v/>
      </c>
      <c r="B24" s="56" t="str">
        <f t="shared" ca="1" si="1"/>
        <v/>
      </c>
      <c r="C24" s="30" t="str">
        <f t="shared" si="2"/>
        <v/>
      </c>
      <c r="D24" s="10" t="str">
        <f t="shared" si="3"/>
        <v/>
      </c>
      <c r="E24" s="25" t="str">
        <f t="shared" si="21"/>
        <v/>
      </c>
      <c r="F24" s="31" t="str">
        <f t="shared" si="16"/>
        <v/>
      </c>
      <c r="G24" s="31" t="str">
        <f t="shared" si="17"/>
        <v/>
      </c>
      <c r="H24" s="26" t="str">
        <f t="shared" si="18"/>
        <v/>
      </c>
      <c r="I24" s="25" t="str">
        <f t="shared" si="19"/>
        <v/>
      </c>
      <c r="K24" s="27" t="str">
        <f t="shared" si="20"/>
        <v/>
      </c>
      <c r="L24" s="28" t="str">
        <f t="shared" si="4"/>
        <v/>
      </c>
      <c r="M24" s="29" t="str">
        <f t="shared" si="5"/>
        <v/>
      </c>
      <c r="N24" s="28" t="str">
        <f t="shared" si="6"/>
        <v/>
      </c>
      <c r="O24" s="29" t="str">
        <f t="shared" si="7"/>
        <v/>
      </c>
      <c r="P24" s="28" t="str">
        <f t="shared" si="8"/>
        <v/>
      </c>
      <c r="Q24" s="29" t="str">
        <f t="shared" si="9"/>
        <v/>
      </c>
      <c r="R24" s="28" t="str">
        <f t="shared" si="10"/>
        <v/>
      </c>
      <c r="S24" s="29" t="str">
        <f t="shared" si="11"/>
        <v/>
      </c>
      <c r="T24" s="28" t="str">
        <f t="shared" si="12"/>
        <v/>
      </c>
      <c r="U24" s="29" t="str">
        <f t="shared" si="13"/>
        <v/>
      </c>
      <c r="V24" s="28" t="str">
        <f t="shared" si="14"/>
        <v/>
      </c>
      <c r="W24" s="29" t="str">
        <f t="shared" si="15"/>
        <v/>
      </c>
    </row>
    <row r="25" spans="1:23" x14ac:dyDescent="0.25">
      <c r="A25" s="14" t="str">
        <f t="shared" si="0"/>
        <v/>
      </c>
      <c r="B25" s="56" t="str">
        <f t="shared" ca="1" si="1"/>
        <v/>
      </c>
      <c r="C25" s="30" t="str">
        <f t="shared" si="2"/>
        <v/>
      </c>
      <c r="D25" s="10" t="str">
        <f t="shared" si="3"/>
        <v/>
      </c>
      <c r="E25" s="25" t="str">
        <f t="shared" si="21"/>
        <v/>
      </c>
      <c r="F25" s="31" t="str">
        <f t="shared" si="16"/>
        <v/>
      </c>
      <c r="G25" s="31" t="str">
        <f t="shared" si="17"/>
        <v/>
      </c>
      <c r="H25" s="26" t="str">
        <f t="shared" si="18"/>
        <v/>
      </c>
      <c r="I25" s="25" t="str">
        <f t="shared" si="19"/>
        <v/>
      </c>
      <c r="K25" s="27" t="str">
        <f t="shared" si="20"/>
        <v/>
      </c>
      <c r="L25" s="28" t="str">
        <f t="shared" si="4"/>
        <v/>
      </c>
      <c r="M25" s="29" t="str">
        <f t="shared" si="5"/>
        <v/>
      </c>
      <c r="N25" s="28" t="str">
        <f t="shared" si="6"/>
        <v/>
      </c>
      <c r="O25" s="29" t="str">
        <f t="shared" si="7"/>
        <v/>
      </c>
      <c r="P25" s="28" t="str">
        <f t="shared" si="8"/>
        <v/>
      </c>
      <c r="Q25" s="29" t="str">
        <f t="shared" si="9"/>
        <v/>
      </c>
      <c r="R25" s="28" t="str">
        <f t="shared" si="10"/>
        <v/>
      </c>
      <c r="S25" s="29" t="str">
        <f t="shared" si="11"/>
        <v/>
      </c>
      <c r="T25" s="28" t="str">
        <f t="shared" si="12"/>
        <v/>
      </c>
      <c r="U25" s="29" t="str">
        <f t="shared" si="13"/>
        <v/>
      </c>
      <c r="V25" s="28" t="str">
        <f t="shared" si="14"/>
        <v/>
      </c>
      <c r="W25" s="29" t="str">
        <f t="shared" si="15"/>
        <v/>
      </c>
    </row>
    <row r="26" spans="1:23" x14ac:dyDescent="0.25">
      <c r="A26" s="14" t="str">
        <f t="shared" si="0"/>
        <v/>
      </c>
      <c r="B26" s="56" t="str">
        <f t="shared" ca="1" si="1"/>
        <v/>
      </c>
      <c r="C26" s="30" t="str">
        <f t="shared" si="2"/>
        <v/>
      </c>
      <c r="D26" s="10" t="str">
        <f t="shared" si="3"/>
        <v/>
      </c>
      <c r="E26" s="25" t="str">
        <f t="shared" si="21"/>
        <v/>
      </c>
      <c r="F26" s="31" t="str">
        <f t="shared" si="16"/>
        <v/>
      </c>
      <c r="G26" s="31" t="str">
        <f t="shared" si="17"/>
        <v/>
      </c>
      <c r="H26" s="26" t="str">
        <f t="shared" si="18"/>
        <v/>
      </c>
      <c r="I26" s="25" t="str">
        <f t="shared" si="19"/>
        <v/>
      </c>
      <c r="K26" s="27" t="str">
        <f t="shared" si="20"/>
        <v/>
      </c>
      <c r="L26" s="28" t="str">
        <f t="shared" si="4"/>
        <v/>
      </c>
      <c r="M26" s="29" t="str">
        <f t="shared" si="5"/>
        <v/>
      </c>
      <c r="N26" s="28" t="str">
        <f t="shared" si="6"/>
        <v/>
      </c>
      <c r="O26" s="29" t="str">
        <f t="shared" si="7"/>
        <v/>
      </c>
      <c r="P26" s="28" t="str">
        <f t="shared" si="8"/>
        <v/>
      </c>
      <c r="Q26" s="29" t="str">
        <f t="shared" si="9"/>
        <v/>
      </c>
      <c r="R26" s="28" t="str">
        <f t="shared" si="10"/>
        <v/>
      </c>
      <c r="S26" s="29" t="str">
        <f t="shared" si="11"/>
        <v/>
      </c>
      <c r="T26" s="28" t="str">
        <f t="shared" si="12"/>
        <v/>
      </c>
      <c r="U26" s="29" t="str">
        <f t="shared" si="13"/>
        <v/>
      </c>
      <c r="V26" s="28" t="str">
        <f t="shared" si="14"/>
        <v/>
      </c>
      <c r="W26" s="29" t="str">
        <f t="shared" si="15"/>
        <v/>
      </c>
    </row>
    <row r="27" spans="1:23" x14ac:dyDescent="0.25">
      <c r="A27" s="14" t="str">
        <f t="shared" si="0"/>
        <v/>
      </c>
      <c r="B27" s="56" t="str">
        <f t="shared" ca="1" si="1"/>
        <v/>
      </c>
      <c r="C27" s="30" t="str">
        <f t="shared" si="2"/>
        <v/>
      </c>
      <c r="D27" s="10" t="str">
        <f t="shared" si="3"/>
        <v/>
      </c>
      <c r="E27" s="25" t="str">
        <f t="shared" si="21"/>
        <v/>
      </c>
      <c r="F27" s="31" t="str">
        <f t="shared" si="16"/>
        <v/>
      </c>
      <c r="G27" s="31" t="str">
        <f t="shared" si="17"/>
        <v/>
      </c>
      <c r="H27" s="26" t="str">
        <f t="shared" si="18"/>
        <v/>
      </c>
      <c r="I27" s="25" t="str">
        <f t="shared" si="19"/>
        <v/>
      </c>
      <c r="K27" s="27" t="str">
        <f t="shared" si="20"/>
        <v/>
      </c>
      <c r="L27" s="28" t="str">
        <f t="shared" si="4"/>
        <v/>
      </c>
      <c r="M27" s="29" t="str">
        <f t="shared" si="5"/>
        <v/>
      </c>
      <c r="N27" s="28" t="str">
        <f t="shared" si="6"/>
        <v/>
      </c>
      <c r="O27" s="29" t="str">
        <f t="shared" si="7"/>
        <v/>
      </c>
      <c r="P27" s="28" t="str">
        <f t="shared" si="8"/>
        <v/>
      </c>
      <c r="Q27" s="29" t="str">
        <f t="shared" si="9"/>
        <v/>
      </c>
      <c r="R27" s="28" t="str">
        <f t="shared" si="10"/>
        <v/>
      </c>
      <c r="S27" s="29" t="str">
        <f t="shared" si="11"/>
        <v/>
      </c>
      <c r="T27" s="28" t="str">
        <f t="shared" si="12"/>
        <v/>
      </c>
      <c r="U27" s="29" t="str">
        <f t="shared" si="13"/>
        <v/>
      </c>
      <c r="V27" s="28" t="str">
        <f t="shared" si="14"/>
        <v/>
      </c>
      <c r="W27" s="29" t="str">
        <f t="shared" si="15"/>
        <v/>
      </c>
    </row>
    <row r="28" spans="1:23" x14ac:dyDescent="0.25">
      <c r="A28" s="14" t="str">
        <f t="shared" si="0"/>
        <v/>
      </c>
      <c r="B28" s="56" t="str">
        <f t="shared" ca="1" si="1"/>
        <v/>
      </c>
      <c r="C28" s="30" t="str">
        <f t="shared" si="2"/>
        <v/>
      </c>
      <c r="D28" s="10" t="str">
        <f t="shared" si="3"/>
        <v/>
      </c>
      <c r="E28" s="25" t="str">
        <f t="shared" si="21"/>
        <v/>
      </c>
      <c r="F28" s="31" t="str">
        <f t="shared" si="16"/>
        <v/>
      </c>
      <c r="G28" s="31" t="str">
        <f t="shared" si="17"/>
        <v/>
      </c>
      <c r="H28" s="26" t="str">
        <f t="shared" si="18"/>
        <v/>
      </c>
      <c r="I28" s="25" t="str">
        <f t="shared" si="19"/>
        <v/>
      </c>
      <c r="K28" s="27" t="str">
        <f t="shared" si="20"/>
        <v/>
      </c>
      <c r="L28" s="28" t="str">
        <f t="shared" si="4"/>
        <v/>
      </c>
      <c r="M28" s="29" t="str">
        <f t="shared" si="5"/>
        <v/>
      </c>
      <c r="N28" s="28" t="str">
        <f t="shared" si="6"/>
        <v/>
      </c>
      <c r="O28" s="29" t="str">
        <f t="shared" si="7"/>
        <v/>
      </c>
      <c r="P28" s="28" t="str">
        <f t="shared" si="8"/>
        <v/>
      </c>
      <c r="Q28" s="29" t="str">
        <f t="shared" si="9"/>
        <v/>
      </c>
      <c r="R28" s="28" t="str">
        <f t="shared" si="10"/>
        <v/>
      </c>
      <c r="S28" s="29" t="str">
        <f t="shared" si="11"/>
        <v/>
      </c>
      <c r="T28" s="28" t="str">
        <f t="shared" si="12"/>
        <v/>
      </c>
      <c r="U28" s="29" t="str">
        <f t="shared" si="13"/>
        <v/>
      </c>
      <c r="V28" s="28" t="str">
        <f t="shared" si="14"/>
        <v/>
      </c>
      <c r="W28" s="29" t="str">
        <f t="shared" si="15"/>
        <v/>
      </c>
    </row>
    <row r="29" spans="1:23" x14ac:dyDescent="0.25">
      <c r="A29" s="14" t="str">
        <f t="shared" si="0"/>
        <v/>
      </c>
      <c r="B29" s="56" t="str">
        <f t="shared" ca="1" si="1"/>
        <v/>
      </c>
      <c r="C29" s="30" t="str">
        <f t="shared" si="2"/>
        <v/>
      </c>
      <c r="D29" s="10" t="str">
        <f t="shared" si="3"/>
        <v/>
      </c>
      <c r="E29" s="25" t="str">
        <f t="shared" si="21"/>
        <v/>
      </c>
      <c r="F29" s="31" t="str">
        <f t="shared" si="16"/>
        <v/>
      </c>
      <c r="G29" s="31" t="str">
        <f t="shared" si="17"/>
        <v/>
      </c>
      <c r="H29" s="26" t="str">
        <f t="shared" si="18"/>
        <v/>
      </c>
      <c r="I29" s="25" t="str">
        <f t="shared" si="19"/>
        <v/>
      </c>
      <c r="K29" s="27" t="str">
        <f t="shared" si="20"/>
        <v/>
      </c>
      <c r="L29" s="28" t="str">
        <f t="shared" si="4"/>
        <v/>
      </c>
      <c r="M29" s="29" t="str">
        <f t="shared" si="5"/>
        <v/>
      </c>
      <c r="N29" s="28" t="str">
        <f t="shared" si="6"/>
        <v/>
      </c>
      <c r="O29" s="29" t="str">
        <f t="shared" si="7"/>
        <v/>
      </c>
      <c r="P29" s="28" t="str">
        <f t="shared" si="8"/>
        <v/>
      </c>
      <c r="Q29" s="29" t="str">
        <f t="shared" si="9"/>
        <v/>
      </c>
      <c r="R29" s="28" t="str">
        <f t="shared" si="10"/>
        <v/>
      </c>
      <c r="S29" s="29" t="str">
        <f t="shared" si="11"/>
        <v/>
      </c>
      <c r="T29" s="28" t="str">
        <f t="shared" si="12"/>
        <v/>
      </c>
      <c r="U29" s="29" t="str">
        <f t="shared" si="13"/>
        <v/>
      </c>
      <c r="V29" s="28" t="str">
        <f t="shared" si="14"/>
        <v/>
      </c>
      <c r="W29" s="29" t="str">
        <f t="shared" si="15"/>
        <v/>
      </c>
    </row>
    <row r="30" spans="1:23" x14ac:dyDescent="0.25">
      <c r="A30" s="14" t="str">
        <f t="shared" si="0"/>
        <v/>
      </c>
      <c r="B30" s="56" t="str">
        <f t="shared" ca="1" si="1"/>
        <v/>
      </c>
      <c r="C30" s="30" t="str">
        <f t="shared" si="2"/>
        <v/>
      </c>
      <c r="D30" s="10" t="str">
        <f t="shared" si="3"/>
        <v/>
      </c>
      <c r="E30" s="25" t="str">
        <f t="shared" si="21"/>
        <v/>
      </c>
      <c r="F30" s="31" t="str">
        <f t="shared" si="16"/>
        <v/>
      </c>
      <c r="G30" s="31" t="str">
        <f t="shared" si="17"/>
        <v/>
      </c>
      <c r="H30" s="26" t="str">
        <f t="shared" si="18"/>
        <v/>
      </c>
      <c r="I30" s="25" t="str">
        <f t="shared" si="19"/>
        <v/>
      </c>
      <c r="K30" s="27" t="str">
        <f t="shared" si="20"/>
        <v/>
      </c>
      <c r="L30" s="28" t="str">
        <f t="shared" si="4"/>
        <v/>
      </c>
      <c r="M30" s="29" t="str">
        <f t="shared" si="5"/>
        <v/>
      </c>
      <c r="N30" s="28" t="str">
        <f t="shared" si="6"/>
        <v/>
      </c>
      <c r="O30" s="29" t="str">
        <f t="shared" si="7"/>
        <v/>
      </c>
      <c r="P30" s="28" t="str">
        <f t="shared" si="8"/>
        <v/>
      </c>
      <c r="Q30" s="29" t="str">
        <f t="shared" si="9"/>
        <v/>
      </c>
      <c r="R30" s="28" t="str">
        <f t="shared" si="10"/>
        <v/>
      </c>
      <c r="S30" s="29" t="str">
        <f t="shared" si="11"/>
        <v/>
      </c>
      <c r="T30" s="28" t="str">
        <f t="shared" si="12"/>
        <v/>
      </c>
      <c r="U30" s="29" t="str">
        <f t="shared" si="13"/>
        <v/>
      </c>
      <c r="V30" s="28" t="str">
        <f t="shared" si="14"/>
        <v/>
      </c>
      <c r="W30" s="29" t="str">
        <f t="shared" si="15"/>
        <v/>
      </c>
    </row>
    <row r="31" spans="1:23" x14ac:dyDescent="0.25">
      <c r="A31" s="14" t="str">
        <f t="shared" si="0"/>
        <v/>
      </c>
      <c r="B31" s="56" t="str">
        <f t="shared" ca="1" si="1"/>
        <v/>
      </c>
      <c r="C31" s="30" t="str">
        <f t="shared" si="2"/>
        <v/>
      </c>
      <c r="D31" s="10" t="str">
        <f t="shared" si="3"/>
        <v/>
      </c>
      <c r="E31" s="25" t="str">
        <f t="shared" si="21"/>
        <v/>
      </c>
      <c r="F31" s="31" t="str">
        <f t="shared" si="16"/>
        <v/>
      </c>
      <c r="G31" s="31" t="str">
        <f t="shared" si="17"/>
        <v/>
      </c>
      <c r="H31" s="26" t="str">
        <f t="shared" si="18"/>
        <v/>
      </c>
      <c r="I31" s="25" t="str">
        <f t="shared" si="19"/>
        <v/>
      </c>
      <c r="K31" s="27" t="str">
        <f t="shared" si="20"/>
        <v/>
      </c>
      <c r="L31" s="28" t="str">
        <f t="shared" si="4"/>
        <v/>
      </c>
      <c r="M31" s="29" t="str">
        <f t="shared" si="5"/>
        <v/>
      </c>
      <c r="N31" s="28" t="str">
        <f t="shared" si="6"/>
        <v/>
      </c>
      <c r="O31" s="29" t="str">
        <f t="shared" si="7"/>
        <v/>
      </c>
      <c r="P31" s="28" t="str">
        <f t="shared" si="8"/>
        <v/>
      </c>
      <c r="Q31" s="29" t="str">
        <f t="shared" si="9"/>
        <v/>
      </c>
      <c r="R31" s="28" t="str">
        <f t="shared" si="10"/>
        <v/>
      </c>
      <c r="S31" s="29" t="str">
        <f t="shared" si="11"/>
        <v/>
      </c>
      <c r="T31" s="28" t="str">
        <f t="shared" si="12"/>
        <v/>
      </c>
      <c r="U31" s="29" t="str">
        <f t="shared" si="13"/>
        <v/>
      </c>
      <c r="V31" s="28" t="str">
        <f t="shared" si="14"/>
        <v/>
      </c>
      <c r="W31" s="29" t="str">
        <f t="shared" si="15"/>
        <v/>
      </c>
    </row>
    <row r="32" spans="1:23" x14ac:dyDescent="0.25">
      <c r="A32" s="14" t="str">
        <f t="shared" si="0"/>
        <v/>
      </c>
      <c r="B32" s="56" t="str">
        <f t="shared" ca="1" si="1"/>
        <v/>
      </c>
      <c r="C32" s="30" t="str">
        <f t="shared" si="2"/>
        <v/>
      </c>
      <c r="D32" s="10" t="str">
        <f t="shared" si="3"/>
        <v/>
      </c>
      <c r="E32" s="25" t="str">
        <f t="shared" si="21"/>
        <v/>
      </c>
      <c r="F32" s="31" t="str">
        <f t="shared" si="16"/>
        <v/>
      </c>
      <c r="G32" s="31" t="str">
        <f t="shared" si="17"/>
        <v/>
      </c>
      <c r="H32" s="26" t="str">
        <f t="shared" si="18"/>
        <v/>
      </c>
      <c r="I32" s="25" t="str">
        <f t="shared" si="19"/>
        <v/>
      </c>
      <c r="K32" s="27" t="str">
        <f t="shared" si="20"/>
        <v/>
      </c>
      <c r="L32" s="28" t="str">
        <f t="shared" si="4"/>
        <v/>
      </c>
      <c r="M32" s="29" t="str">
        <f t="shared" si="5"/>
        <v/>
      </c>
      <c r="N32" s="28" t="str">
        <f t="shared" si="6"/>
        <v/>
      </c>
      <c r="O32" s="29" t="str">
        <f t="shared" si="7"/>
        <v/>
      </c>
      <c r="P32" s="28" t="str">
        <f t="shared" si="8"/>
        <v/>
      </c>
      <c r="Q32" s="29" t="str">
        <f t="shared" si="9"/>
        <v/>
      </c>
      <c r="R32" s="28" t="str">
        <f t="shared" si="10"/>
        <v/>
      </c>
      <c r="S32" s="29" t="str">
        <f t="shared" si="11"/>
        <v/>
      </c>
      <c r="T32" s="28" t="str">
        <f t="shared" si="12"/>
        <v/>
      </c>
      <c r="U32" s="29" t="str">
        <f t="shared" si="13"/>
        <v/>
      </c>
      <c r="V32" s="28" t="str">
        <f t="shared" si="14"/>
        <v/>
      </c>
      <c r="W32" s="29" t="str">
        <f t="shared" si="15"/>
        <v/>
      </c>
    </row>
    <row r="33" spans="1:23" x14ac:dyDescent="0.25">
      <c r="A33" s="14" t="str">
        <f t="shared" si="0"/>
        <v/>
      </c>
      <c r="B33" s="56" t="str">
        <f t="shared" ca="1" si="1"/>
        <v/>
      </c>
      <c r="C33" s="30" t="str">
        <f t="shared" si="2"/>
        <v/>
      </c>
      <c r="D33" s="10" t="str">
        <f t="shared" si="3"/>
        <v/>
      </c>
      <c r="E33" s="25" t="str">
        <f t="shared" si="21"/>
        <v/>
      </c>
      <c r="F33" s="31" t="str">
        <f t="shared" si="16"/>
        <v/>
      </c>
      <c r="G33" s="31" t="str">
        <f t="shared" si="17"/>
        <v/>
      </c>
      <c r="H33" s="26" t="str">
        <f t="shared" si="18"/>
        <v/>
      </c>
      <c r="I33" s="25" t="str">
        <f t="shared" si="19"/>
        <v/>
      </c>
      <c r="K33" s="27" t="str">
        <f t="shared" si="20"/>
        <v/>
      </c>
      <c r="L33" s="28" t="str">
        <f t="shared" si="4"/>
        <v/>
      </c>
      <c r="M33" s="29" t="str">
        <f t="shared" si="5"/>
        <v/>
      </c>
      <c r="N33" s="28" t="str">
        <f t="shared" si="6"/>
        <v/>
      </c>
      <c r="O33" s="29" t="str">
        <f t="shared" si="7"/>
        <v/>
      </c>
      <c r="P33" s="28" t="str">
        <f t="shared" si="8"/>
        <v/>
      </c>
      <c r="Q33" s="29" t="str">
        <f t="shared" si="9"/>
        <v/>
      </c>
      <c r="R33" s="28" t="str">
        <f t="shared" si="10"/>
        <v/>
      </c>
      <c r="S33" s="29" t="str">
        <f t="shared" si="11"/>
        <v/>
      </c>
      <c r="T33" s="28" t="str">
        <f t="shared" si="12"/>
        <v/>
      </c>
      <c r="U33" s="29" t="str">
        <f t="shared" si="13"/>
        <v/>
      </c>
      <c r="V33" s="28" t="str">
        <f t="shared" si="14"/>
        <v/>
      </c>
      <c r="W33" s="29" t="str">
        <f t="shared" si="15"/>
        <v/>
      </c>
    </row>
    <row r="34" spans="1:23" x14ac:dyDescent="0.25">
      <c r="A34" s="14" t="str">
        <f t="shared" si="0"/>
        <v/>
      </c>
      <c r="B34" s="56" t="str">
        <f t="shared" ca="1" si="1"/>
        <v/>
      </c>
      <c r="C34" s="30" t="str">
        <f t="shared" si="2"/>
        <v/>
      </c>
      <c r="D34" s="10" t="str">
        <f t="shared" si="3"/>
        <v/>
      </c>
      <c r="E34" s="25" t="str">
        <f t="shared" si="21"/>
        <v/>
      </c>
      <c r="F34" s="31" t="str">
        <f t="shared" si="16"/>
        <v/>
      </c>
      <c r="G34" s="31" t="str">
        <f t="shared" si="17"/>
        <v/>
      </c>
      <c r="H34" s="26" t="str">
        <f t="shared" si="18"/>
        <v/>
      </c>
      <c r="I34" s="25" t="str">
        <f t="shared" si="19"/>
        <v/>
      </c>
      <c r="K34" s="27" t="str">
        <f t="shared" si="20"/>
        <v/>
      </c>
      <c r="L34" s="28" t="str">
        <f t="shared" si="4"/>
        <v/>
      </c>
      <c r="M34" s="29" t="str">
        <f t="shared" si="5"/>
        <v/>
      </c>
      <c r="N34" s="28" t="str">
        <f t="shared" si="6"/>
        <v/>
      </c>
      <c r="O34" s="29" t="str">
        <f t="shared" si="7"/>
        <v/>
      </c>
      <c r="P34" s="28" t="str">
        <f t="shared" si="8"/>
        <v/>
      </c>
      <c r="Q34" s="29" t="str">
        <f t="shared" si="9"/>
        <v/>
      </c>
      <c r="R34" s="28" t="str">
        <f t="shared" si="10"/>
        <v/>
      </c>
      <c r="S34" s="29" t="str">
        <f t="shared" si="11"/>
        <v/>
      </c>
      <c r="T34" s="28" t="str">
        <f t="shared" si="12"/>
        <v/>
      </c>
      <c r="U34" s="29" t="str">
        <f t="shared" si="13"/>
        <v/>
      </c>
      <c r="V34" s="28" t="str">
        <f t="shared" si="14"/>
        <v/>
      </c>
      <c r="W34" s="29" t="str">
        <f t="shared" si="15"/>
        <v/>
      </c>
    </row>
    <row r="35" spans="1:23" x14ac:dyDescent="0.25">
      <c r="A35" s="14" t="str">
        <f t="shared" si="0"/>
        <v/>
      </c>
      <c r="B35" s="56" t="str">
        <f t="shared" ca="1" si="1"/>
        <v/>
      </c>
      <c r="C35" s="30" t="str">
        <f t="shared" si="2"/>
        <v/>
      </c>
      <c r="D35" s="10" t="str">
        <f t="shared" si="3"/>
        <v/>
      </c>
      <c r="E35" s="25" t="str">
        <f t="shared" si="21"/>
        <v/>
      </c>
      <c r="F35" s="31" t="str">
        <f t="shared" si="16"/>
        <v/>
      </c>
      <c r="G35" s="31" t="str">
        <f t="shared" si="17"/>
        <v/>
      </c>
      <c r="H35" s="26" t="str">
        <f t="shared" si="18"/>
        <v/>
      </c>
      <c r="I35" s="25" t="str">
        <f t="shared" si="19"/>
        <v/>
      </c>
      <c r="K35" s="27" t="str">
        <f t="shared" si="20"/>
        <v/>
      </c>
      <c r="L35" s="28" t="str">
        <f t="shared" si="4"/>
        <v/>
      </c>
      <c r="M35" s="29" t="str">
        <f t="shared" si="5"/>
        <v/>
      </c>
      <c r="N35" s="28" t="str">
        <f t="shared" si="6"/>
        <v/>
      </c>
      <c r="O35" s="29" t="str">
        <f t="shared" si="7"/>
        <v/>
      </c>
      <c r="P35" s="28" t="str">
        <f t="shared" si="8"/>
        <v/>
      </c>
      <c r="Q35" s="29" t="str">
        <f t="shared" si="9"/>
        <v/>
      </c>
      <c r="R35" s="28" t="str">
        <f t="shared" si="10"/>
        <v/>
      </c>
      <c r="S35" s="29" t="str">
        <f t="shared" si="11"/>
        <v/>
      </c>
      <c r="T35" s="28" t="str">
        <f t="shared" si="12"/>
        <v/>
      </c>
      <c r="U35" s="29" t="str">
        <f t="shared" si="13"/>
        <v/>
      </c>
      <c r="V35" s="28" t="str">
        <f t="shared" si="14"/>
        <v/>
      </c>
      <c r="W35" s="29" t="str">
        <f t="shared" si="15"/>
        <v/>
      </c>
    </row>
    <row r="36" spans="1:23" x14ac:dyDescent="0.25">
      <c r="A36" s="14" t="str">
        <f t="shared" si="0"/>
        <v/>
      </c>
      <c r="B36" s="56" t="str">
        <f t="shared" ca="1" si="1"/>
        <v/>
      </c>
      <c r="C36" s="30" t="str">
        <f t="shared" si="2"/>
        <v/>
      </c>
      <c r="D36" s="10" t="str">
        <f t="shared" si="3"/>
        <v/>
      </c>
      <c r="E36" s="25" t="str">
        <f t="shared" si="21"/>
        <v/>
      </c>
      <c r="F36" s="31" t="str">
        <f t="shared" si="16"/>
        <v/>
      </c>
      <c r="G36" s="31" t="str">
        <f t="shared" si="17"/>
        <v/>
      </c>
      <c r="H36" s="26" t="str">
        <f t="shared" si="18"/>
        <v/>
      </c>
      <c r="I36" s="25" t="str">
        <f t="shared" si="19"/>
        <v/>
      </c>
      <c r="K36" s="27" t="str">
        <f t="shared" si="20"/>
        <v/>
      </c>
      <c r="L36" s="28" t="str">
        <f t="shared" si="4"/>
        <v/>
      </c>
      <c r="M36" s="29" t="str">
        <f t="shared" si="5"/>
        <v/>
      </c>
      <c r="N36" s="28" t="str">
        <f t="shared" si="6"/>
        <v/>
      </c>
      <c r="O36" s="29" t="str">
        <f t="shared" si="7"/>
        <v/>
      </c>
      <c r="P36" s="28" t="str">
        <f t="shared" si="8"/>
        <v/>
      </c>
      <c r="Q36" s="29" t="str">
        <f t="shared" si="9"/>
        <v/>
      </c>
      <c r="R36" s="28" t="str">
        <f t="shared" si="10"/>
        <v/>
      </c>
      <c r="S36" s="29" t="str">
        <f t="shared" si="11"/>
        <v/>
      </c>
      <c r="T36" s="28" t="str">
        <f t="shared" si="12"/>
        <v/>
      </c>
      <c r="U36" s="29" t="str">
        <f t="shared" si="13"/>
        <v/>
      </c>
      <c r="V36" s="28" t="str">
        <f t="shared" si="14"/>
        <v/>
      </c>
      <c r="W36" s="29" t="str">
        <f t="shared" si="15"/>
        <v/>
      </c>
    </row>
    <row r="37" spans="1:23" x14ac:dyDescent="0.25">
      <c r="A37" s="14" t="str">
        <f t="shared" si="0"/>
        <v/>
      </c>
      <c r="B37" s="56" t="str">
        <f t="shared" ca="1" si="1"/>
        <v/>
      </c>
      <c r="C37" s="30" t="str">
        <f t="shared" si="2"/>
        <v/>
      </c>
      <c r="D37" s="10" t="str">
        <f t="shared" si="3"/>
        <v/>
      </c>
      <c r="E37" s="25" t="str">
        <f t="shared" si="21"/>
        <v/>
      </c>
      <c r="F37" s="31" t="str">
        <f t="shared" si="16"/>
        <v/>
      </c>
      <c r="G37" s="31" t="str">
        <f t="shared" si="17"/>
        <v/>
      </c>
      <c r="H37" s="26" t="str">
        <f t="shared" si="18"/>
        <v/>
      </c>
      <c r="I37" s="25" t="str">
        <f t="shared" si="19"/>
        <v/>
      </c>
      <c r="K37" s="27" t="str">
        <f t="shared" si="20"/>
        <v/>
      </c>
      <c r="L37" s="28" t="str">
        <f t="shared" si="4"/>
        <v/>
      </c>
      <c r="M37" s="29" t="str">
        <f t="shared" si="5"/>
        <v/>
      </c>
      <c r="N37" s="28" t="str">
        <f t="shared" si="6"/>
        <v/>
      </c>
      <c r="O37" s="29" t="str">
        <f t="shared" si="7"/>
        <v/>
      </c>
      <c r="P37" s="28" t="str">
        <f t="shared" si="8"/>
        <v/>
      </c>
      <c r="Q37" s="29" t="str">
        <f t="shared" si="9"/>
        <v/>
      </c>
      <c r="R37" s="28" t="str">
        <f t="shared" si="10"/>
        <v/>
      </c>
      <c r="S37" s="29" t="str">
        <f t="shared" si="11"/>
        <v/>
      </c>
      <c r="T37" s="28" t="str">
        <f t="shared" si="12"/>
        <v/>
      </c>
      <c r="U37" s="29" t="str">
        <f t="shared" si="13"/>
        <v/>
      </c>
      <c r="V37" s="28" t="str">
        <f t="shared" si="14"/>
        <v/>
      </c>
      <c r="W37" s="29" t="str">
        <f t="shared" si="15"/>
        <v/>
      </c>
    </row>
    <row r="38" spans="1:23" x14ac:dyDescent="0.25">
      <c r="A38" s="14" t="str">
        <f t="shared" si="0"/>
        <v/>
      </c>
      <c r="B38" s="56" t="str">
        <f t="shared" ca="1" si="1"/>
        <v/>
      </c>
      <c r="C38" s="30" t="str">
        <f t="shared" si="2"/>
        <v/>
      </c>
      <c r="D38" s="10" t="str">
        <f t="shared" si="3"/>
        <v/>
      </c>
      <c r="E38" s="25" t="str">
        <f t="shared" si="21"/>
        <v/>
      </c>
      <c r="F38" s="31" t="str">
        <f t="shared" si="16"/>
        <v/>
      </c>
      <c r="G38" s="31" t="str">
        <f t="shared" si="17"/>
        <v/>
      </c>
      <c r="H38" s="26" t="str">
        <f t="shared" si="18"/>
        <v/>
      </c>
      <c r="I38" s="25" t="str">
        <f t="shared" si="19"/>
        <v/>
      </c>
      <c r="K38" s="27" t="str">
        <f t="shared" si="20"/>
        <v/>
      </c>
      <c r="L38" s="28" t="str">
        <f t="shared" si="4"/>
        <v/>
      </c>
      <c r="M38" s="29" t="str">
        <f t="shared" si="5"/>
        <v/>
      </c>
      <c r="N38" s="28" t="str">
        <f t="shared" si="6"/>
        <v/>
      </c>
      <c r="O38" s="29" t="str">
        <f t="shared" si="7"/>
        <v/>
      </c>
      <c r="P38" s="28" t="str">
        <f t="shared" si="8"/>
        <v/>
      </c>
      <c r="Q38" s="29" t="str">
        <f t="shared" si="9"/>
        <v/>
      </c>
      <c r="R38" s="28" t="str">
        <f t="shared" si="10"/>
        <v/>
      </c>
      <c r="S38" s="29" t="str">
        <f t="shared" si="11"/>
        <v/>
      </c>
      <c r="T38" s="28" t="str">
        <f t="shared" si="12"/>
        <v/>
      </c>
      <c r="U38" s="29" t="str">
        <f t="shared" si="13"/>
        <v/>
      </c>
      <c r="V38" s="28" t="str">
        <f t="shared" si="14"/>
        <v/>
      </c>
      <c r="W38" s="29" t="str">
        <f t="shared" si="15"/>
        <v/>
      </c>
    </row>
    <row r="39" spans="1:23" x14ac:dyDescent="0.25">
      <c r="A39" s="14" t="str">
        <f t="shared" si="0"/>
        <v/>
      </c>
      <c r="B39" s="56" t="str">
        <f t="shared" ca="1" si="1"/>
        <v/>
      </c>
      <c r="C39" s="30" t="str">
        <f t="shared" si="2"/>
        <v/>
      </c>
      <c r="D39" s="10" t="str">
        <f t="shared" si="3"/>
        <v/>
      </c>
      <c r="E39" s="25" t="str">
        <f t="shared" si="21"/>
        <v/>
      </c>
      <c r="F39" s="31" t="str">
        <f t="shared" si="16"/>
        <v/>
      </c>
      <c r="G39" s="31" t="str">
        <f t="shared" si="17"/>
        <v/>
      </c>
      <c r="H39" s="26" t="str">
        <f t="shared" si="18"/>
        <v/>
      </c>
      <c r="I39" s="25" t="str">
        <f t="shared" si="19"/>
        <v/>
      </c>
      <c r="K39" s="27" t="str">
        <f t="shared" si="20"/>
        <v/>
      </c>
      <c r="L39" s="28" t="str">
        <f t="shared" si="4"/>
        <v/>
      </c>
      <c r="M39" s="29" t="str">
        <f t="shared" si="5"/>
        <v/>
      </c>
      <c r="N39" s="28" t="str">
        <f t="shared" si="6"/>
        <v/>
      </c>
      <c r="O39" s="29" t="str">
        <f t="shared" si="7"/>
        <v/>
      </c>
      <c r="P39" s="28" t="str">
        <f t="shared" si="8"/>
        <v/>
      </c>
      <c r="Q39" s="29" t="str">
        <f t="shared" si="9"/>
        <v/>
      </c>
      <c r="R39" s="28" t="str">
        <f t="shared" si="10"/>
        <v/>
      </c>
      <c r="S39" s="29" t="str">
        <f t="shared" si="11"/>
        <v/>
      </c>
      <c r="T39" s="28" t="str">
        <f t="shared" si="12"/>
        <v/>
      </c>
      <c r="U39" s="29" t="str">
        <f t="shared" si="13"/>
        <v/>
      </c>
      <c r="V39" s="28" t="str">
        <f t="shared" si="14"/>
        <v/>
      </c>
      <c r="W39" s="29" t="str">
        <f t="shared" si="15"/>
        <v/>
      </c>
    </row>
    <row r="40" spans="1:23" x14ac:dyDescent="0.25">
      <c r="A40" s="14" t="str">
        <f t="shared" si="0"/>
        <v/>
      </c>
      <c r="B40" s="56" t="str">
        <f t="shared" ca="1" si="1"/>
        <v/>
      </c>
      <c r="C40" s="30" t="str">
        <f t="shared" si="2"/>
        <v/>
      </c>
      <c r="D40" s="10" t="str">
        <f t="shared" si="3"/>
        <v/>
      </c>
      <c r="E40" s="25" t="str">
        <f t="shared" si="21"/>
        <v/>
      </c>
      <c r="F40" s="31" t="str">
        <f t="shared" si="16"/>
        <v/>
      </c>
      <c r="G40" s="31" t="str">
        <f t="shared" si="17"/>
        <v/>
      </c>
      <c r="H40" s="26" t="str">
        <f t="shared" si="18"/>
        <v/>
      </c>
      <c r="I40" s="25" t="str">
        <f t="shared" si="19"/>
        <v/>
      </c>
      <c r="K40" s="27" t="str">
        <f t="shared" si="20"/>
        <v/>
      </c>
      <c r="L40" s="28" t="str">
        <f t="shared" si="4"/>
        <v/>
      </c>
      <c r="M40" s="29" t="str">
        <f t="shared" si="5"/>
        <v/>
      </c>
      <c r="N40" s="28" t="str">
        <f t="shared" si="6"/>
        <v/>
      </c>
      <c r="O40" s="29" t="str">
        <f t="shared" si="7"/>
        <v/>
      </c>
      <c r="P40" s="28" t="str">
        <f t="shared" si="8"/>
        <v/>
      </c>
      <c r="Q40" s="29" t="str">
        <f t="shared" si="9"/>
        <v/>
      </c>
      <c r="R40" s="28" t="str">
        <f t="shared" si="10"/>
        <v/>
      </c>
      <c r="S40" s="29" t="str">
        <f t="shared" si="11"/>
        <v/>
      </c>
      <c r="T40" s="28" t="str">
        <f t="shared" si="12"/>
        <v/>
      </c>
      <c r="U40" s="29" t="str">
        <f t="shared" si="13"/>
        <v/>
      </c>
      <c r="V40" s="28" t="str">
        <f t="shared" si="14"/>
        <v/>
      </c>
      <c r="W40" s="29" t="str">
        <f t="shared" si="15"/>
        <v/>
      </c>
    </row>
    <row r="41" spans="1:23" x14ac:dyDescent="0.25">
      <c r="A41" s="14" t="str">
        <f t="shared" si="0"/>
        <v/>
      </c>
      <c r="B41" s="56" t="str">
        <f t="shared" ca="1" si="1"/>
        <v/>
      </c>
      <c r="C41" s="30" t="str">
        <f t="shared" si="2"/>
        <v/>
      </c>
      <c r="D41" s="10" t="str">
        <f t="shared" si="3"/>
        <v/>
      </c>
      <c r="E41" s="25" t="str">
        <f t="shared" si="21"/>
        <v/>
      </c>
      <c r="F41" s="31" t="str">
        <f t="shared" si="16"/>
        <v/>
      </c>
      <c r="G41" s="31" t="str">
        <f t="shared" si="17"/>
        <v/>
      </c>
      <c r="H41" s="26" t="str">
        <f t="shared" si="18"/>
        <v/>
      </c>
      <c r="I41" s="25" t="str">
        <f t="shared" si="19"/>
        <v/>
      </c>
      <c r="K41" s="27" t="str">
        <f t="shared" si="20"/>
        <v/>
      </c>
      <c r="L41" s="28" t="str">
        <f t="shared" si="4"/>
        <v/>
      </c>
      <c r="M41" s="29" t="str">
        <f t="shared" si="5"/>
        <v/>
      </c>
      <c r="N41" s="28" t="str">
        <f t="shared" si="6"/>
        <v/>
      </c>
      <c r="O41" s="29" t="str">
        <f t="shared" si="7"/>
        <v/>
      </c>
      <c r="P41" s="28" t="str">
        <f t="shared" si="8"/>
        <v/>
      </c>
      <c r="Q41" s="29" t="str">
        <f t="shared" si="9"/>
        <v/>
      </c>
      <c r="R41" s="28" t="str">
        <f t="shared" si="10"/>
        <v/>
      </c>
      <c r="S41" s="29" t="str">
        <f t="shared" si="11"/>
        <v/>
      </c>
      <c r="T41" s="28" t="str">
        <f t="shared" si="12"/>
        <v/>
      </c>
      <c r="U41" s="29" t="str">
        <f t="shared" si="13"/>
        <v/>
      </c>
      <c r="V41" s="28" t="str">
        <f t="shared" si="14"/>
        <v/>
      </c>
      <c r="W41" s="29" t="str">
        <f t="shared" si="15"/>
        <v/>
      </c>
    </row>
    <row r="42" spans="1:23" x14ac:dyDescent="0.25">
      <c r="A42" s="14" t="str">
        <f t="shared" si="0"/>
        <v/>
      </c>
      <c r="B42" s="56" t="str">
        <f t="shared" ca="1" si="1"/>
        <v/>
      </c>
      <c r="C42" s="30" t="str">
        <f t="shared" si="2"/>
        <v/>
      </c>
      <c r="D42" s="10" t="str">
        <f t="shared" si="3"/>
        <v/>
      </c>
      <c r="E42" s="25" t="str">
        <f t="shared" si="21"/>
        <v/>
      </c>
      <c r="F42" s="31" t="str">
        <f t="shared" si="16"/>
        <v/>
      </c>
      <c r="G42" s="31" t="str">
        <f t="shared" si="17"/>
        <v/>
      </c>
      <c r="H42" s="26" t="str">
        <f t="shared" si="18"/>
        <v/>
      </c>
      <c r="I42" s="25" t="str">
        <f t="shared" si="19"/>
        <v/>
      </c>
      <c r="K42" s="27" t="str">
        <f t="shared" si="20"/>
        <v/>
      </c>
      <c r="L42" s="28" t="str">
        <f t="shared" si="4"/>
        <v/>
      </c>
      <c r="M42" s="29" t="str">
        <f t="shared" si="5"/>
        <v/>
      </c>
      <c r="N42" s="28" t="str">
        <f t="shared" si="6"/>
        <v/>
      </c>
      <c r="O42" s="29" t="str">
        <f t="shared" si="7"/>
        <v/>
      </c>
      <c r="P42" s="28" t="str">
        <f t="shared" si="8"/>
        <v/>
      </c>
      <c r="Q42" s="29" t="str">
        <f t="shared" si="9"/>
        <v/>
      </c>
      <c r="R42" s="28" t="str">
        <f t="shared" si="10"/>
        <v/>
      </c>
      <c r="S42" s="29" t="str">
        <f t="shared" si="11"/>
        <v/>
      </c>
      <c r="T42" s="28" t="str">
        <f t="shared" si="12"/>
        <v/>
      </c>
      <c r="U42" s="29" t="str">
        <f t="shared" si="13"/>
        <v/>
      </c>
      <c r="V42" s="28" t="str">
        <f t="shared" si="14"/>
        <v/>
      </c>
      <c r="W42" s="29" t="str">
        <f t="shared" si="15"/>
        <v/>
      </c>
    </row>
    <row r="43" spans="1:23" x14ac:dyDescent="0.25">
      <c r="A43" s="14" t="str">
        <f t="shared" si="0"/>
        <v/>
      </c>
      <c r="B43" s="56" t="str">
        <f t="shared" ca="1" si="1"/>
        <v/>
      </c>
      <c r="C43" s="30" t="str">
        <f t="shared" si="2"/>
        <v/>
      </c>
      <c r="D43" s="10" t="str">
        <f t="shared" si="3"/>
        <v/>
      </c>
      <c r="E43" s="25" t="str">
        <f t="shared" si="21"/>
        <v/>
      </c>
      <c r="F43" s="31" t="str">
        <f t="shared" si="16"/>
        <v/>
      </c>
      <c r="G43" s="31" t="str">
        <f t="shared" si="17"/>
        <v/>
      </c>
      <c r="H43" s="26" t="str">
        <f t="shared" si="18"/>
        <v/>
      </c>
      <c r="I43" s="25" t="str">
        <f t="shared" si="19"/>
        <v/>
      </c>
      <c r="K43" s="27" t="str">
        <f t="shared" si="20"/>
        <v/>
      </c>
      <c r="L43" s="28" t="str">
        <f t="shared" si="4"/>
        <v/>
      </c>
      <c r="M43" s="29" t="str">
        <f t="shared" si="5"/>
        <v/>
      </c>
      <c r="N43" s="28" t="str">
        <f t="shared" si="6"/>
        <v/>
      </c>
      <c r="O43" s="29" t="str">
        <f t="shared" si="7"/>
        <v/>
      </c>
      <c r="P43" s="28" t="str">
        <f t="shared" si="8"/>
        <v/>
      </c>
      <c r="Q43" s="29" t="str">
        <f t="shared" si="9"/>
        <v/>
      </c>
      <c r="R43" s="28" t="str">
        <f t="shared" si="10"/>
        <v/>
      </c>
      <c r="S43" s="29" t="str">
        <f t="shared" si="11"/>
        <v/>
      </c>
      <c r="T43" s="28" t="str">
        <f t="shared" si="12"/>
        <v/>
      </c>
      <c r="U43" s="29" t="str">
        <f t="shared" si="13"/>
        <v/>
      </c>
      <c r="V43" s="28" t="str">
        <f t="shared" si="14"/>
        <v/>
      </c>
      <c r="W43" s="29" t="str">
        <f t="shared" si="15"/>
        <v/>
      </c>
    </row>
    <row r="44" spans="1:23" x14ac:dyDescent="0.25">
      <c r="A44" s="14" t="str">
        <f t="shared" si="0"/>
        <v/>
      </c>
      <c r="B44" s="56" t="str">
        <f t="shared" ca="1" si="1"/>
        <v/>
      </c>
      <c r="C44" s="30" t="str">
        <f t="shared" si="2"/>
        <v/>
      </c>
      <c r="D44" s="10" t="str">
        <f t="shared" si="3"/>
        <v/>
      </c>
      <c r="E44" s="25" t="str">
        <f t="shared" si="21"/>
        <v/>
      </c>
      <c r="F44" s="31" t="str">
        <f t="shared" si="16"/>
        <v/>
      </c>
      <c r="G44" s="31" t="str">
        <f t="shared" si="17"/>
        <v/>
      </c>
      <c r="H44" s="26" t="str">
        <f t="shared" si="18"/>
        <v/>
      </c>
      <c r="I44" s="25" t="str">
        <f t="shared" si="19"/>
        <v/>
      </c>
      <c r="K44" s="27" t="str">
        <f t="shared" si="20"/>
        <v/>
      </c>
      <c r="L44" s="28" t="str">
        <f t="shared" si="4"/>
        <v/>
      </c>
      <c r="M44" s="29" t="str">
        <f t="shared" si="5"/>
        <v/>
      </c>
      <c r="N44" s="28" t="str">
        <f t="shared" si="6"/>
        <v/>
      </c>
      <c r="O44" s="29" t="str">
        <f t="shared" si="7"/>
        <v/>
      </c>
      <c r="P44" s="28" t="str">
        <f t="shared" si="8"/>
        <v/>
      </c>
      <c r="Q44" s="29" t="str">
        <f t="shared" si="9"/>
        <v/>
      </c>
      <c r="R44" s="28" t="str">
        <f t="shared" si="10"/>
        <v/>
      </c>
      <c r="S44" s="29" t="str">
        <f t="shared" si="11"/>
        <v/>
      </c>
      <c r="T44" s="28" t="str">
        <f t="shared" si="12"/>
        <v/>
      </c>
      <c r="U44" s="29" t="str">
        <f t="shared" si="13"/>
        <v/>
      </c>
      <c r="V44" s="28" t="str">
        <f t="shared" si="14"/>
        <v/>
      </c>
      <c r="W44" s="29" t="str">
        <f t="shared" si="15"/>
        <v/>
      </c>
    </row>
    <row r="45" spans="1:23" x14ac:dyDescent="0.25">
      <c r="A45" s="14" t="str">
        <f t="shared" si="0"/>
        <v/>
      </c>
      <c r="B45" s="56" t="str">
        <f t="shared" ca="1" si="1"/>
        <v/>
      </c>
      <c r="C45" s="30" t="str">
        <f t="shared" si="2"/>
        <v/>
      </c>
      <c r="D45" s="10" t="str">
        <f t="shared" si="3"/>
        <v/>
      </c>
      <c r="E45" s="25" t="str">
        <f t="shared" si="21"/>
        <v/>
      </c>
      <c r="F45" s="31" t="str">
        <f t="shared" si="16"/>
        <v/>
      </c>
      <c r="G45" s="31" t="str">
        <f t="shared" si="17"/>
        <v/>
      </c>
      <c r="H45" s="26" t="str">
        <f t="shared" si="18"/>
        <v/>
      </c>
      <c r="I45" s="25" t="str">
        <f t="shared" si="19"/>
        <v/>
      </c>
      <c r="K45" s="27" t="str">
        <f t="shared" si="20"/>
        <v/>
      </c>
      <c r="L45" s="28" t="str">
        <f t="shared" si="4"/>
        <v/>
      </c>
      <c r="M45" s="29" t="str">
        <f t="shared" si="5"/>
        <v/>
      </c>
      <c r="N45" s="28" t="str">
        <f t="shared" si="6"/>
        <v/>
      </c>
      <c r="O45" s="29" t="str">
        <f t="shared" si="7"/>
        <v/>
      </c>
      <c r="P45" s="28" t="str">
        <f t="shared" si="8"/>
        <v/>
      </c>
      <c r="Q45" s="29" t="str">
        <f t="shared" si="9"/>
        <v/>
      </c>
      <c r="R45" s="28" t="str">
        <f t="shared" si="10"/>
        <v/>
      </c>
      <c r="S45" s="29" t="str">
        <f t="shared" si="11"/>
        <v/>
      </c>
      <c r="T45" s="28" t="str">
        <f t="shared" si="12"/>
        <v/>
      </c>
      <c r="U45" s="29" t="str">
        <f t="shared" si="13"/>
        <v/>
      </c>
      <c r="V45" s="28" t="str">
        <f t="shared" si="14"/>
        <v/>
      </c>
      <c r="W45" s="29" t="str">
        <f t="shared" si="15"/>
        <v/>
      </c>
    </row>
    <row r="46" spans="1:23" x14ac:dyDescent="0.25">
      <c r="A46" s="14" t="str">
        <f t="shared" si="0"/>
        <v/>
      </c>
      <c r="B46" s="56" t="str">
        <f t="shared" ca="1" si="1"/>
        <v/>
      </c>
      <c r="C46" s="30" t="str">
        <f t="shared" si="2"/>
        <v/>
      </c>
      <c r="D46" s="10" t="str">
        <f t="shared" si="3"/>
        <v/>
      </c>
      <c r="E46" s="25" t="str">
        <f t="shared" si="21"/>
        <v/>
      </c>
      <c r="F46" s="31" t="str">
        <f t="shared" si="16"/>
        <v/>
      </c>
      <c r="G46" s="31" t="str">
        <f t="shared" si="17"/>
        <v/>
      </c>
      <c r="H46" s="26" t="str">
        <f t="shared" si="18"/>
        <v/>
      </c>
      <c r="I46" s="25" t="str">
        <f t="shared" si="19"/>
        <v/>
      </c>
      <c r="K46" s="27" t="str">
        <f t="shared" si="20"/>
        <v/>
      </c>
      <c r="L46" s="28" t="str">
        <f t="shared" si="4"/>
        <v/>
      </c>
      <c r="M46" s="29" t="str">
        <f t="shared" si="5"/>
        <v/>
      </c>
      <c r="N46" s="28" t="str">
        <f t="shared" si="6"/>
        <v/>
      </c>
      <c r="O46" s="29" t="str">
        <f t="shared" si="7"/>
        <v/>
      </c>
      <c r="P46" s="28" t="str">
        <f t="shared" si="8"/>
        <v/>
      </c>
      <c r="Q46" s="29" t="str">
        <f t="shared" si="9"/>
        <v/>
      </c>
      <c r="R46" s="28" t="str">
        <f t="shared" si="10"/>
        <v/>
      </c>
      <c r="S46" s="29" t="str">
        <f t="shared" si="11"/>
        <v/>
      </c>
      <c r="T46" s="28" t="str">
        <f t="shared" si="12"/>
        <v/>
      </c>
      <c r="U46" s="29" t="str">
        <f t="shared" si="13"/>
        <v/>
      </c>
      <c r="V46" s="28" t="str">
        <f t="shared" si="14"/>
        <v/>
      </c>
      <c r="W46" s="29" t="str">
        <f t="shared" si="15"/>
        <v/>
      </c>
    </row>
    <row r="47" spans="1:23" x14ac:dyDescent="0.25">
      <c r="A47" s="14" t="str">
        <f t="shared" si="0"/>
        <v/>
      </c>
      <c r="B47" s="56" t="str">
        <f t="shared" ca="1" si="1"/>
        <v/>
      </c>
      <c r="C47" s="30" t="str">
        <f t="shared" si="2"/>
        <v/>
      </c>
      <c r="D47" s="10" t="str">
        <f t="shared" si="3"/>
        <v/>
      </c>
      <c r="E47" s="25" t="str">
        <f t="shared" si="21"/>
        <v/>
      </c>
      <c r="F47" s="31" t="str">
        <f t="shared" si="16"/>
        <v/>
      </c>
      <c r="G47" s="31" t="str">
        <f t="shared" si="17"/>
        <v/>
      </c>
      <c r="H47" s="26" t="str">
        <f t="shared" si="18"/>
        <v/>
      </c>
      <c r="I47" s="25" t="str">
        <f t="shared" si="19"/>
        <v/>
      </c>
      <c r="K47" s="27" t="str">
        <f t="shared" si="20"/>
        <v/>
      </c>
      <c r="L47" s="28" t="str">
        <f t="shared" si="4"/>
        <v/>
      </c>
      <c r="M47" s="29" t="str">
        <f t="shared" si="5"/>
        <v/>
      </c>
      <c r="N47" s="28" t="str">
        <f t="shared" si="6"/>
        <v/>
      </c>
      <c r="O47" s="29" t="str">
        <f t="shared" si="7"/>
        <v/>
      </c>
      <c r="P47" s="28" t="str">
        <f t="shared" si="8"/>
        <v/>
      </c>
      <c r="Q47" s="29" t="str">
        <f t="shared" si="9"/>
        <v/>
      </c>
      <c r="R47" s="28" t="str">
        <f t="shared" si="10"/>
        <v/>
      </c>
      <c r="S47" s="29" t="str">
        <f t="shared" si="11"/>
        <v/>
      </c>
      <c r="T47" s="28" t="str">
        <f t="shared" si="12"/>
        <v/>
      </c>
      <c r="U47" s="29" t="str">
        <f t="shared" si="13"/>
        <v/>
      </c>
      <c r="V47" s="28" t="str">
        <f t="shared" si="14"/>
        <v/>
      </c>
      <c r="W47" s="29" t="str">
        <f t="shared" si="15"/>
        <v/>
      </c>
    </row>
    <row r="48" spans="1:23" x14ac:dyDescent="0.25">
      <c r="A48" s="14" t="str">
        <f t="shared" si="0"/>
        <v/>
      </c>
      <c r="B48" s="56" t="str">
        <f t="shared" ca="1" si="1"/>
        <v/>
      </c>
      <c r="C48" s="30" t="str">
        <f t="shared" si="2"/>
        <v/>
      </c>
      <c r="D48" s="10" t="str">
        <f t="shared" si="3"/>
        <v/>
      </c>
      <c r="E48" s="25" t="str">
        <f t="shared" si="21"/>
        <v/>
      </c>
      <c r="F48" s="31" t="str">
        <f t="shared" si="16"/>
        <v/>
      </c>
      <c r="G48" s="31" t="str">
        <f t="shared" si="17"/>
        <v/>
      </c>
      <c r="H48" s="26" t="str">
        <f t="shared" si="18"/>
        <v/>
      </c>
      <c r="I48" s="25" t="str">
        <f t="shared" si="19"/>
        <v/>
      </c>
      <c r="K48" s="27" t="str">
        <f t="shared" si="20"/>
        <v/>
      </c>
      <c r="L48" s="28" t="str">
        <f t="shared" si="4"/>
        <v/>
      </c>
      <c r="M48" s="29" t="str">
        <f t="shared" si="5"/>
        <v/>
      </c>
      <c r="N48" s="28" t="str">
        <f t="shared" si="6"/>
        <v/>
      </c>
      <c r="O48" s="29" t="str">
        <f t="shared" si="7"/>
        <v/>
      </c>
      <c r="P48" s="28" t="str">
        <f t="shared" si="8"/>
        <v/>
      </c>
      <c r="Q48" s="29" t="str">
        <f t="shared" si="9"/>
        <v/>
      </c>
      <c r="R48" s="28" t="str">
        <f t="shared" si="10"/>
        <v/>
      </c>
      <c r="S48" s="29" t="str">
        <f t="shared" si="11"/>
        <v/>
      </c>
      <c r="T48" s="28" t="str">
        <f t="shared" si="12"/>
        <v/>
      </c>
      <c r="U48" s="29" t="str">
        <f t="shared" si="13"/>
        <v/>
      </c>
      <c r="V48" s="28" t="str">
        <f t="shared" si="14"/>
        <v/>
      </c>
      <c r="W48" s="29" t="str">
        <f t="shared" si="15"/>
        <v/>
      </c>
    </row>
    <row r="49" spans="1:23" x14ac:dyDescent="0.25">
      <c r="A49" s="14" t="str">
        <f t="shared" si="0"/>
        <v/>
      </c>
      <c r="B49" s="56" t="str">
        <f t="shared" ca="1" si="1"/>
        <v/>
      </c>
      <c r="C49" s="30" t="str">
        <f t="shared" si="2"/>
        <v/>
      </c>
      <c r="D49" s="10" t="str">
        <f t="shared" si="3"/>
        <v/>
      </c>
      <c r="E49" s="25" t="str">
        <f t="shared" si="21"/>
        <v/>
      </c>
      <c r="F49" s="31" t="str">
        <f t="shared" si="16"/>
        <v/>
      </c>
      <c r="G49" s="31" t="str">
        <f t="shared" si="17"/>
        <v/>
      </c>
      <c r="H49" s="26" t="str">
        <f t="shared" si="18"/>
        <v/>
      </c>
      <c r="I49" s="25" t="str">
        <f t="shared" si="19"/>
        <v/>
      </c>
      <c r="K49" s="27" t="str">
        <f t="shared" si="20"/>
        <v/>
      </c>
      <c r="L49" s="28" t="str">
        <f t="shared" si="4"/>
        <v/>
      </c>
      <c r="M49" s="29" t="str">
        <f t="shared" si="5"/>
        <v/>
      </c>
      <c r="N49" s="28" t="str">
        <f t="shared" si="6"/>
        <v/>
      </c>
      <c r="O49" s="29" t="str">
        <f t="shared" si="7"/>
        <v/>
      </c>
      <c r="P49" s="28" t="str">
        <f t="shared" si="8"/>
        <v/>
      </c>
      <c r="Q49" s="29" t="str">
        <f t="shared" si="9"/>
        <v/>
      </c>
      <c r="R49" s="28" t="str">
        <f t="shared" si="10"/>
        <v/>
      </c>
      <c r="S49" s="29" t="str">
        <f t="shared" si="11"/>
        <v/>
      </c>
      <c r="T49" s="28" t="str">
        <f t="shared" si="12"/>
        <v/>
      </c>
      <c r="U49" s="29" t="str">
        <f t="shared" si="13"/>
        <v/>
      </c>
      <c r="V49" s="28" t="str">
        <f t="shared" si="14"/>
        <v/>
      </c>
      <c r="W49" s="29" t="str">
        <f t="shared" si="15"/>
        <v/>
      </c>
    </row>
    <row r="50" spans="1:23" x14ac:dyDescent="0.25">
      <c r="A50" s="14" t="str">
        <f t="shared" si="0"/>
        <v/>
      </c>
      <c r="B50" s="56" t="str">
        <f t="shared" ca="1" si="1"/>
        <v/>
      </c>
      <c r="C50" s="30" t="str">
        <f t="shared" si="2"/>
        <v/>
      </c>
      <c r="D50" s="10" t="str">
        <f t="shared" si="3"/>
        <v/>
      </c>
      <c r="E50" s="25" t="str">
        <f t="shared" si="21"/>
        <v/>
      </c>
      <c r="F50" s="31" t="str">
        <f t="shared" si="16"/>
        <v/>
      </c>
      <c r="G50" s="31" t="str">
        <f t="shared" si="17"/>
        <v/>
      </c>
      <c r="H50" s="26" t="str">
        <f t="shared" si="18"/>
        <v/>
      </c>
      <c r="I50" s="25" t="str">
        <f t="shared" si="19"/>
        <v/>
      </c>
      <c r="K50" s="27" t="str">
        <f t="shared" si="20"/>
        <v/>
      </c>
      <c r="L50" s="28" t="str">
        <f t="shared" si="4"/>
        <v/>
      </c>
      <c r="M50" s="29" t="str">
        <f t="shared" si="5"/>
        <v/>
      </c>
      <c r="N50" s="28" t="str">
        <f t="shared" si="6"/>
        <v/>
      </c>
      <c r="O50" s="29" t="str">
        <f t="shared" si="7"/>
        <v/>
      </c>
      <c r="P50" s="28" t="str">
        <f t="shared" si="8"/>
        <v/>
      </c>
      <c r="Q50" s="29" t="str">
        <f t="shared" si="9"/>
        <v/>
      </c>
      <c r="R50" s="28" t="str">
        <f t="shared" si="10"/>
        <v/>
      </c>
      <c r="S50" s="29" t="str">
        <f t="shared" si="11"/>
        <v/>
      </c>
      <c r="T50" s="28" t="str">
        <f t="shared" si="12"/>
        <v/>
      </c>
      <c r="U50" s="29" t="str">
        <f t="shared" si="13"/>
        <v/>
      </c>
      <c r="V50" s="28" t="str">
        <f t="shared" si="14"/>
        <v/>
      </c>
      <c r="W50" s="29" t="str">
        <f t="shared" si="15"/>
        <v/>
      </c>
    </row>
    <row r="51" spans="1:23" x14ac:dyDescent="0.25">
      <c r="A51" s="14" t="str">
        <f t="shared" si="0"/>
        <v/>
      </c>
      <c r="B51" s="56" t="str">
        <f t="shared" ca="1" si="1"/>
        <v/>
      </c>
      <c r="C51" s="30" t="str">
        <f t="shared" si="2"/>
        <v/>
      </c>
      <c r="D51" s="10" t="str">
        <f t="shared" si="3"/>
        <v/>
      </c>
      <c r="E51" s="25" t="str">
        <f t="shared" si="21"/>
        <v/>
      </c>
      <c r="F51" s="31" t="str">
        <f t="shared" si="16"/>
        <v/>
      </c>
      <c r="G51" s="31" t="str">
        <f t="shared" si="17"/>
        <v/>
      </c>
      <c r="H51" s="26" t="str">
        <f t="shared" si="18"/>
        <v/>
      </c>
      <c r="I51" s="25" t="str">
        <f t="shared" si="19"/>
        <v/>
      </c>
      <c r="K51" s="27" t="str">
        <f t="shared" si="20"/>
        <v/>
      </c>
      <c r="L51" s="28" t="str">
        <f t="shared" si="4"/>
        <v/>
      </c>
      <c r="M51" s="29" t="str">
        <f t="shared" si="5"/>
        <v/>
      </c>
      <c r="N51" s="28" t="str">
        <f t="shared" si="6"/>
        <v/>
      </c>
      <c r="O51" s="29" t="str">
        <f t="shared" si="7"/>
        <v/>
      </c>
      <c r="P51" s="28" t="str">
        <f t="shared" si="8"/>
        <v/>
      </c>
      <c r="Q51" s="29" t="str">
        <f t="shared" si="9"/>
        <v/>
      </c>
      <c r="R51" s="28" t="str">
        <f t="shared" si="10"/>
        <v/>
      </c>
      <c r="S51" s="29" t="str">
        <f t="shared" si="11"/>
        <v/>
      </c>
      <c r="T51" s="28" t="str">
        <f t="shared" si="12"/>
        <v/>
      </c>
      <c r="U51" s="29" t="str">
        <f t="shared" si="13"/>
        <v/>
      </c>
      <c r="V51" s="28" t="str">
        <f t="shared" si="14"/>
        <v/>
      </c>
      <c r="W51" s="29" t="str">
        <f t="shared" si="15"/>
        <v/>
      </c>
    </row>
    <row r="52" spans="1:23" x14ac:dyDescent="0.25">
      <c r="A52" s="14" t="str">
        <f t="shared" si="0"/>
        <v/>
      </c>
      <c r="B52" s="56" t="str">
        <f t="shared" ca="1" si="1"/>
        <v/>
      </c>
      <c r="C52" s="30" t="str">
        <f t="shared" si="2"/>
        <v/>
      </c>
      <c r="D52" s="10" t="str">
        <f t="shared" si="3"/>
        <v/>
      </c>
      <c r="E52" s="25" t="str">
        <f t="shared" si="21"/>
        <v/>
      </c>
      <c r="F52" s="31" t="str">
        <f t="shared" si="16"/>
        <v/>
      </c>
      <c r="G52" s="31" t="str">
        <f t="shared" si="17"/>
        <v/>
      </c>
      <c r="H52" s="26" t="str">
        <f t="shared" si="18"/>
        <v/>
      </c>
      <c r="I52" s="25" t="str">
        <f t="shared" si="19"/>
        <v/>
      </c>
      <c r="K52" s="27" t="str">
        <f t="shared" si="20"/>
        <v/>
      </c>
      <c r="L52" s="28" t="str">
        <f t="shared" si="4"/>
        <v/>
      </c>
      <c r="M52" s="29" t="str">
        <f t="shared" si="5"/>
        <v/>
      </c>
      <c r="N52" s="28" t="str">
        <f t="shared" si="6"/>
        <v/>
      </c>
      <c r="O52" s="29" t="str">
        <f t="shared" si="7"/>
        <v/>
      </c>
      <c r="P52" s="28" t="str">
        <f t="shared" si="8"/>
        <v/>
      </c>
      <c r="Q52" s="29" t="str">
        <f t="shared" si="9"/>
        <v/>
      </c>
      <c r="R52" s="28" t="str">
        <f t="shared" si="10"/>
        <v/>
      </c>
      <c r="S52" s="29" t="str">
        <f t="shared" si="11"/>
        <v/>
      </c>
      <c r="T52" s="28" t="str">
        <f t="shared" si="12"/>
        <v/>
      </c>
      <c r="U52" s="29" t="str">
        <f t="shared" si="13"/>
        <v/>
      </c>
      <c r="V52" s="28" t="str">
        <f t="shared" si="14"/>
        <v/>
      </c>
      <c r="W52" s="29" t="str">
        <f t="shared" si="15"/>
        <v/>
      </c>
    </row>
    <row r="53" spans="1:23" x14ac:dyDescent="0.25">
      <c r="A53" s="14" t="str">
        <f t="shared" si="0"/>
        <v/>
      </c>
      <c r="B53" s="56" t="str">
        <f t="shared" ca="1" si="1"/>
        <v/>
      </c>
      <c r="C53" s="30" t="str">
        <f t="shared" si="2"/>
        <v/>
      </c>
      <c r="D53" s="10" t="str">
        <f t="shared" si="3"/>
        <v/>
      </c>
      <c r="E53" s="25" t="str">
        <f t="shared" si="21"/>
        <v/>
      </c>
      <c r="F53" s="31" t="str">
        <f t="shared" si="16"/>
        <v/>
      </c>
      <c r="G53" s="31" t="str">
        <f t="shared" si="17"/>
        <v/>
      </c>
      <c r="H53" s="26" t="str">
        <f t="shared" si="18"/>
        <v/>
      </c>
      <c r="I53" s="25" t="str">
        <f t="shared" si="19"/>
        <v/>
      </c>
      <c r="K53" s="27" t="str">
        <f t="shared" si="20"/>
        <v/>
      </c>
      <c r="L53" s="28" t="str">
        <f t="shared" si="4"/>
        <v/>
      </c>
      <c r="M53" s="29" t="str">
        <f t="shared" si="5"/>
        <v/>
      </c>
      <c r="N53" s="28" t="str">
        <f t="shared" si="6"/>
        <v/>
      </c>
      <c r="O53" s="29" t="str">
        <f t="shared" si="7"/>
        <v/>
      </c>
      <c r="P53" s="28" t="str">
        <f t="shared" si="8"/>
        <v/>
      </c>
      <c r="Q53" s="29" t="str">
        <f t="shared" si="9"/>
        <v/>
      </c>
      <c r="R53" s="28" t="str">
        <f t="shared" si="10"/>
        <v/>
      </c>
      <c r="S53" s="29" t="str">
        <f t="shared" si="11"/>
        <v/>
      </c>
      <c r="T53" s="28" t="str">
        <f t="shared" si="12"/>
        <v/>
      </c>
      <c r="U53" s="29" t="str">
        <f t="shared" si="13"/>
        <v/>
      </c>
      <c r="V53" s="28" t="str">
        <f t="shared" si="14"/>
        <v/>
      </c>
      <c r="W53" s="29" t="str">
        <f t="shared" si="15"/>
        <v/>
      </c>
    </row>
    <row r="54" spans="1:23" x14ac:dyDescent="0.25">
      <c r="A54" s="14" t="str">
        <f t="shared" si="0"/>
        <v/>
      </c>
      <c r="B54" s="56" t="str">
        <f t="shared" ca="1" si="1"/>
        <v/>
      </c>
      <c r="C54" s="30" t="str">
        <f t="shared" si="2"/>
        <v/>
      </c>
      <c r="D54" s="10" t="str">
        <f t="shared" si="3"/>
        <v/>
      </c>
      <c r="E54" s="25" t="str">
        <f t="shared" si="21"/>
        <v/>
      </c>
      <c r="F54" s="31" t="str">
        <f t="shared" si="16"/>
        <v/>
      </c>
      <c r="G54" s="31" t="str">
        <f t="shared" si="17"/>
        <v/>
      </c>
      <c r="H54" s="26" t="str">
        <f t="shared" si="18"/>
        <v/>
      </c>
      <c r="I54" s="25" t="str">
        <f t="shared" si="19"/>
        <v/>
      </c>
      <c r="K54" s="27" t="str">
        <f t="shared" si="20"/>
        <v/>
      </c>
      <c r="L54" s="28" t="str">
        <f t="shared" si="4"/>
        <v/>
      </c>
      <c r="M54" s="29" t="str">
        <f t="shared" si="5"/>
        <v/>
      </c>
      <c r="N54" s="28" t="str">
        <f t="shared" si="6"/>
        <v/>
      </c>
      <c r="O54" s="29" t="str">
        <f t="shared" si="7"/>
        <v/>
      </c>
      <c r="P54" s="28" t="str">
        <f t="shared" si="8"/>
        <v/>
      </c>
      <c r="Q54" s="29" t="str">
        <f t="shared" si="9"/>
        <v/>
      </c>
      <c r="R54" s="28" t="str">
        <f t="shared" si="10"/>
        <v/>
      </c>
      <c r="S54" s="29" t="str">
        <f t="shared" si="11"/>
        <v/>
      </c>
      <c r="T54" s="28" t="str">
        <f t="shared" si="12"/>
        <v/>
      </c>
      <c r="U54" s="29" t="str">
        <f t="shared" si="13"/>
        <v/>
      </c>
      <c r="V54" s="28" t="str">
        <f t="shared" si="14"/>
        <v/>
      </c>
      <c r="W54" s="29" t="str">
        <f t="shared" si="15"/>
        <v/>
      </c>
    </row>
    <row r="55" spans="1:23" x14ac:dyDescent="0.25">
      <c r="A55" s="14" t="str">
        <f t="shared" si="0"/>
        <v/>
      </c>
      <c r="B55" s="56" t="str">
        <f t="shared" ca="1" si="1"/>
        <v/>
      </c>
      <c r="C55" s="30" t="str">
        <f t="shared" si="2"/>
        <v/>
      </c>
      <c r="D55" s="10" t="str">
        <f t="shared" si="3"/>
        <v/>
      </c>
      <c r="E55" s="25" t="str">
        <f t="shared" si="21"/>
        <v/>
      </c>
      <c r="F55" s="31" t="str">
        <f t="shared" si="16"/>
        <v/>
      </c>
      <c r="G55" s="31" t="str">
        <f t="shared" si="17"/>
        <v/>
      </c>
      <c r="H55" s="26" t="str">
        <f t="shared" si="18"/>
        <v/>
      </c>
      <c r="I55" s="25" t="str">
        <f t="shared" si="19"/>
        <v/>
      </c>
      <c r="K55" s="27" t="str">
        <f t="shared" si="20"/>
        <v/>
      </c>
      <c r="L55" s="28" t="str">
        <f t="shared" si="4"/>
        <v/>
      </c>
      <c r="M55" s="29" t="str">
        <f t="shared" si="5"/>
        <v/>
      </c>
      <c r="N55" s="28" t="str">
        <f t="shared" si="6"/>
        <v/>
      </c>
      <c r="O55" s="29" t="str">
        <f t="shared" si="7"/>
        <v/>
      </c>
      <c r="P55" s="28" t="str">
        <f t="shared" si="8"/>
        <v/>
      </c>
      <c r="Q55" s="29" t="str">
        <f t="shared" si="9"/>
        <v/>
      </c>
      <c r="R55" s="28" t="str">
        <f t="shared" si="10"/>
        <v/>
      </c>
      <c r="S55" s="29" t="str">
        <f t="shared" si="11"/>
        <v/>
      </c>
      <c r="T55" s="28" t="str">
        <f t="shared" si="12"/>
        <v/>
      </c>
      <c r="U55" s="29" t="str">
        <f t="shared" si="13"/>
        <v/>
      </c>
      <c r="V55" s="28" t="str">
        <f t="shared" si="14"/>
        <v/>
      </c>
      <c r="W55" s="29" t="str">
        <f t="shared" si="15"/>
        <v/>
      </c>
    </row>
    <row r="56" spans="1:23" x14ac:dyDescent="0.25">
      <c r="A56" s="14" t="str">
        <f t="shared" si="0"/>
        <v/>
      </c>
      <c r="B56" s="56" t="str">
        <f t="shared" ca="1" si="1"/>
        <v/>
      </c>
      <c r="C56" s="30" t="str">
        <f t="shared" si="2"/>
        <v/>
      </c>
      <c r="D56" s="10" t="str">
        <f t="shared" si="3"/>
        <v/>
      </c>
      <c r="E56" s="25" t="str">
        <f t="shared" si="21"/>
        <v/>
      </c>
      <c r="F56" s="31" t="str">
        <f t="shared" si="16"/>
        <v/>
      </c>
      <c r="G56" s="31" t="str">
        <f t="shared" si="17"/>
        <v/>
      </c>
      <c r="H56" s="26" t="str">
        <f t="shared" si="18"/>
        <v/>
      </c>
      <c r="I56" s="25" t="str">
        <f t="shared" si="19"/>
        <v/>
      </c>
      <c r="K56" s="27" t="str">
        <f t="shared" si="20"/>
        <v/>
      </c>
      <c r="L56" s="28" t="str">
        <f t="shared" si="4"/>
        <v/>
      </c>
      <c r="M56" s="29" t="str">
        <f t="shared" si="5"/>
        <v/>
      </c>
      <c r="N56" s="28" t="str">
        <f t="shared" si="6"/>
        <v/>
      </c>
      <c r="O56" s="29" t="str">
        <f t="shared" si="7"/>
        <v/>
      </c>
      <c r="P56" s="28" t="str">
        <f t="shared" si="8"/>
        <v/>
      </c>
      <c r="Q56" s="29" t="str">
        <f t="shared" si="9"/>
        <v/>
      </c>
      <c r="R56" s="28" t="str">
        <f t="shared" si="10"/>
        <v/>
      </c>
      <c r="S56" s="29" t="str">
        <f t="shared" si="11"/>
        <v/>
      </c>
      <c r="T56" s="28" t="str">
        <f t="shared" si="12"/>
        <v/>
      </c>
      <c r="U56" s="29" t="str">
        <f t="shared" si="13"/>
        <v/>
      </c>
      <c r="V56" s="28" t="str">
        <f t="shared" si="14"/>
        <v/>
      </c>
      <c r="W56" s="29" t="str">
        <f t="shared" si="15"/>
        <v/>
      </c>
    </row>
    <row r="57" spans="1:23" x14ac:dyDescent="0.25">
      <c r="A57" s="14" t="str">
        <f t="shared" si="0"/>
        <v/>
      </c>
      <c r="B57" s="56" t="str">
        <f t="shared" ca="1" si="1"/>
        <v/>
      </c>
      <c r="C57" s="30" t="str">
        <f t="shared" si="2"/>
        <v/>
      </c>
      <c r="D57" s="10" t="str">
        <f t="shared" si="3"/>
        <v/>
      </c>
      <c r="E57" s="25" t="str">
        <f t="shared" si="21"/>
        <v/>
      </c>
      <c r="F57" s="31" t="str">
        <f t="shared" si="16"/>
        <v/>
      </c>
      <c r="G57" s="31" t="str">
        <f t="shared" si="17"/>
        <v/>
      </c>
      <c r="H57" s="26" t="str">
        <f t="shared" si="18"/>
        <v/>
      </c>
      <c r="I57" s="25" t="str">
        <f t="shared" si="19"/>
        <v/>
      </c>
      <c r="K57" s="27" t="str">
        <f t="shared" si="20"/>
        <v/>
      </c>
      <c r="L57" s="28" t="str">
        <f t="shared" si="4"/>
        <v/>
      </c>
      <c r="M57" s="29" t="str">
        <f t="shared" si="5"/>
        <v/>
      </c>
      <c r="N57" s="28" t="str">
        <f t="shared" si="6"/>
        <v/>
      </c>
      <c r="O57" s="29" t="str">
        <f t="shared" si="7"/>
        <v/>
      </c>
      <c r="P57" s="28" t="str">
        <f t="shared" si="8"/>
        <v/>
      </c>
      <c r="Q57" s="29" t="str">
        <f t="shared" si="9"/>
        <v/>
      </c>
      <c r="R57" s="28" t="str">
        <f t="shared" si="10"/>
        <v/>
      </c>
      <c r="S57" s="29" t="str">
        <f t="shared" si="11"/>
        <v/>
      </c>
      <c r="T57" s="28" t="str">
        <f t="shared" si="12"/>
        <v/>
      </c>
      <c r="U57" s="29" t="str">
        <f t="shared" si="13"/>
        <v/>
      </c>
      <c r="V57" s="28" t="str">
        <f t="shared" si="14"/>
        <v/>
      </c>
      <c r="W57" s="29" t="str">
        <f t="shared" si="15"/>
        <v/>
      </c>
    </row>
    <row r="58" spans="1:23" x14ac:dyDescent="0.25">
      <c r="A58" s="14" t="str">
        <f t="shared" si="0"/>
        <v/>
      </c>
      <c r="B58" s="56" t="str">
        <f t="shared" ca="1" si="1"/>
        <v/>
      </c>
      <c r="C58" s="30" t="str">
        <f t="shared" si="2"/>
        <v/>
      </c>
      <c r="D58" s="10" t="str">
        <f t="shared" si="3"/>
        <v/>
      </c>
      <c r="E58" s="25" t="str">
        <f t="shared" si="21"/>
        <v/>
      </c>
      <c r="F58" s="31" t="str">
        <f t="shared" si="16"/>
        <v/>
      </c>
      <c r="G58" s="31" t="str">
        <f t="shared" si="17"/>
        <v/>
      </c>
      <c r="H58" s="26" t="str">
        <f t="shared" si="18"/>
        <v/>
      </c>
      <c r="I58" s="25" t="str">
        <f t="shared" si="19"/>
        <v/>
      </c>
      <c r="K58" s="27" t="str">
        <f t="shared" si="20"/>
        <v/>
      </c>
      <c r="L58" s="28" t="str">
        <f t="shared" si="4"/>
        <v/>
      </c>
      <c r="M58" s="29" t="str">
        <f t="shared" si="5"/>
        <v/>
      </c>
      <c r="N58" s="28" t="str">
        <f t="shared" si="6"/>
        <v/>
      </c>
      <c r="O58" s="29" t="str">
        <f t="shared" si="7"/>
        <v/>
      </c>
      <c r="P58" s="28" t="str">
        <f t="shared" si="8"/>
        <v/>
      </c>
      <c r="Q58" s="29" t="str">
        <f t="shared" si="9"/>
        <v/>
      </c>
      <c r="R58" s="28" t="str">
        <f t="shared" si="10"/>
        <v/>
      </c>
      <c r="S58" s="29" t="str">
        <f t="shared" si="11"/>
        <v/>
      </c>
      <c r="T58" s="28" t="str">
        <f t="shared" si="12"/>
        <v/>
      </c>
      <c r="U58" s="29" t="str">
        <f t="shared" si="13"/>
        <v/>
      </c>
      <c r="V58" s="28" t="str">
        <f t="shared" si="14"/>
        <v/>
      </c>
      <c r="W58" s="29" t="str">
        <f t="shared" si="15"/>
        <v/>
      </c>
    </row>
    <row r="59" spans="1:23" x14ac:dyDescent="0.25">
      <c r="A59" s="14" t="str">
        <f t="shared" si="0"/>
        <v/>
      </c>
      <c r="B59" s="56" t="str">
        <f t="shared" ca="1" si="1"/>
        <v/>
      </c>
      <c r="C59" s="30" t="str">
        <f t="shared" si="2"/>
        <v/>
      </c>
      <c r="D59" s="10" t="str">
        <f t="shared" si="3"/>
        <v/>
      </c>
      <c r="E59" s="25" t="str">
        <f t="shared" si="21"/>
        <v/>
      </c>
      <c r="F59" s="31" t="str">
        <f t="shared" si="16"/>
        <v/>
      </c>
      <c r="G59" s="31" t="str">
        <f t="shared" si="17"/>
        <v/>
      </c>
      <c r="H59" s="26" t="str">
        <f t="shared" si="18"/>
        <v/>
      </c>
      <c r="I59" s="25" t="str">
        <f t="shared" si="19"/>
        <v/>
      </c>
      <c r="K59" s="27" t="str">
        <f t="shared" si="20"/>
        <v/>
      </c>
      <c r="L59" s="28" t="str">
        <f t="shared" si="4"/>
        <v/>
      </c>
      <c r="M59" s="29" t="str">
        <f t="shared" si="5"/>
        <v/>
      </c>
      <c r="N59" s="28" t="str">
        <f t="shared" si="6"/>
        <v/>
      </c>
      <c r="O59" s="29" t="str">
        <f t="shared" si="7"/>
        <v/>
      </c>
      <c r="P59" s="28" t="str">
        <f t="shared" si="8"/>
        <v/>
      </c>
      <c r="Q59" s="29" t="str">
        <f t="shared" si="9"/>
        <v/>
      </c>
      <c r="R59" s="28" t="str">
        <f t="shared" si="10"/>
        <v/>
      </c>
      <c r="S59" s="29" t="str">
        <f t="shared" si="11"/>
        <v/>
      </c>
      <c r="T59" s="28" t="str">
        <f t="shared" si="12"/>
        <v/>
      </c>
      <c r="U59" s="29" t="str">
        <f t="shared" si="13"/>
        <v/>
      </c>
      <c r="V59" s="28" t="str">
        <f t="shared" si="14"/>
        <v/>
      </c>
      <c r="W59" s="29" t="str">
        <f t="shared" si="15"/>
        <v/>
      </c>
    </row>
    <row r="60" spans="1:23" x14ac:dyDescent="0.25">
      <c r="A60" s="14" t="str">
        <f t="shared" si="0"/>
        <v/>
      </c>
      <c r="B60" s="56" t="str">
        <f t="shared" ca="1" si="1"/>
        <v/>
      </c>
      <c r="C60" s="30" t="str">
        <f t="shared" si="2"/>
        <v/>
      </c>
      <c r="D60" s="10" t="str">
        <f t="shared" si="3"/>
        <v/>
      </c>
      <c r="E60" s="25" t="str">
        <f t="shared" si="21"/>
        <v/>
      </c>
      <c r="F60" s="31" t="str">
        <f t="shared" si="16"/>
        <v/>
      </c>
      <c r="G60" s="31" t="str">
        <f t="shared" si="17"/>
        <v/>
      </c>
      <c r="H60" s="26" t="str">
        <f t="shared" si="18"/>
        <v/>
      </c>
      <c r="I60" s="25" t="str">
        <f t="shared" si="19"/>
        <v/>
      </c>
      <c r="K60" s="27" t="str">
        <f t="shared" si="20"/>
        <v/>
      </c>
      <c r="L60" s="28" t="str">
        <f t="shared" si="4"/>
        <v/>
      </c>
      <c r="M60" s="29" t="str">
        <f t="shared" si="5"/>
        <v/>
      </c>
      <c r="N60" s="28" t="str">
        <f t="shared" si="6"/>
        <v/>
      </c>
      <c r="O60" s="29" t="str">
        <f t="shared" si="7"/>
        <v/>
      </c>
      <c r="P60" s="28" t="str">
        <f t="shared" si="8"/>
        <v/>
      </c>
      <c r="Q60" s="29" t="str">
        <f t="shared" si="9"/>
        <v/>
      </c>
      <c r="R60" s="28" t="str">
        <f t="shared" si="10"/>
        <v/>
      </c>
      <c r="S60" s="29" t="str">
        <f t="shared" si="11"/>
        <v/>
      </c>
      <c r="T60" s="28" t="str">
        <f t="shared" si="12"/>
        <v/>
      </c>
      <c r="U60" s="29" t="str">
        <f t="shared" si="13"/>
        <v/>
      </c>
      <c r="V60" s="28" t="str">
        <f t="shared" si="14"/>
        <v/>
      </c>
      <c r="W60" s="29" t="str">
        <f t="shared" si="15"/>
        <v/>
      </c>
    </row>
    <row r="61" spans="1:23" x14ac:dyDescent="0.25">
      <c r="A61" s="14" t="str">
        <f t="shared" si="0"/>
        <v/>
      </c>
      <c r="B61" s="56" t="str">
        <f t="shared" ca="1" si="1"/>
        <v/>
      </c>
      <c r="C61" s="30" t="str">
        <f t="shared" si="2"/>
        <v/>
      </c>
      <c r="D61" s="10" t="str">
        <f t="shared" si="3"/>
        <v/>
      </c>
      <c r="E61" s="25" t="str">
        <f t="shared" si="21"/>
        <v/>
      </c>
      <c r="F61" s="31" t="str">
        <f t="shared" si="16"/>
        <v/>
      </c>
      <c r="G61" s="31" t="str">
        <f t="shared" si="17"/>
        <v/>
      </c>
      <c r="H61" s="26" t="str">
        <f t="shared" si="18"/>
        <v/>
      </c>
      <c r="I61" s="25" t="str">
        <f t="shared" si="19"/>
        <v/>
      </c>
      <c r="K61" s="27" t="str">
        <f t="shared" si="20"/>
        <v/>
      </c>
      <c r="L61" s="28" t="str">
        <f t="shared" si="4"/>
        <v/>
      </c>
      <c r="M61" s="29" t="str">
        <f t="shared" si="5"/>
        <v/>
      </c>
      <c r="N61" s="28" t="str">
        <f t="shared" si="6"/>
        <v/>
      </c>
      <c r="O61" s="29" t="str">
        <f t="shared" si="7"/>
        <v/>
      </c>
      <c r="P61" s="28" t="str">
        <f t="shared" si="8"/>
        <v/>
      </c>
      <c r="Q61" s="29" t="str">
        <f t="shared" si="9"/>
        <v/>
      </c>
      <c r="R61" s="28" t="str">
        <f t="shared" si="10"/>
        <v/>
      </c>
      <c r="S61" s="29" t="str">
        <f t="shared" si="11"/>
        <v/>
      </c>
      <c r="T61" s="28" t="str">
        <f t="shared" si="12"/>
        <v/>
      </c>
      <c r="U61" s="29" t="str">
        <f t="shared" si="13"/>
        <v/>
      </c>
      <c r="V61" s="28" t="str">
        <f t="shared" si="14"/>
        <v/>
      </c>
      <c r="W61" s="29" t="str">
        <f t="shared" si="15"/>
        <v/>
      </c>
    </row>
    <row r="62" spans="1:23" x14ac:dyDescent="0.25">
      <c r="A62" s="14" t="str">
        <f t="shared" si="0"/>
        <v/>
      </c>
      <c r="B62" s="56" t="str">
        <f t="shared" ca="1" si="1"/>
        <v/>
      </c>
      <c r="C62" s="30" t="str">
        <f t="shared" si="2"/>
        <v/>
      </c>
      <c r="D62" s="10" t="str">
        <f t="shared" si="3"/>
        <v/>
      </c>
      <c r="E62" s="25" t="str">
        <f t="shared" si="21"/>
        <v/>
      </c>
      <c r="F62" s="31" t="str">
        <f t="shared" si="16"/>
        <v/>
      </c>
      <c r="G62" s="31" t="str">
        <f t="shared" si="17"/>
        <v/>
      </c>
      <c r="H62" s="26" t="str">
        <f t="shared" si="18"/>
        <v/>
      </c>
      <c r="I62" s="25" t="str">
        <f t="shared" si="19"/>
        <v/>
      </c>
      <c r="K62" s="27" t="str">
        <f t="shared" si="20"/>
        <v/>
      </c>
      <c r="L62" s="28" t="str">
        <f t="shared" si="4"/>
        <v/>
      </c>
      <c r="M62" s="29" t="str">
        <f t="shared" si="5"/>
        <v/>
      </c>
      <c r="N62" s="28" t="str">
        <f t="shared" si="6"/>
        <v/>
      </c>
      <c r="O62" s="29" t="str">
        <f t="shared" si="7"/>
        <v/>
      </c>
      <c r="P62" s="28" t="str">
        <f t="shared" si="8"/>
        <v/>
      </c>
      <c r="Q62" s="29" t="str">
        <f t="shared" si="9"/>
        <v/>
      </c>
      <c r="R62" s="28" t="str">
        <f t="shared" si="10"/>
        <v/>
      </c>
      <c r="S62" s="29" t="str">
        <f t="shared" si="11"/>
        <v/>
      </c>
      <c r="T62" s="28" t="str">
        <f t="shared" si="12"/>
        <v/>
      </c>
      <c r="U62" s="29" t="str">
        <f t="shared" si="13"/>
        <v/>
      </c>
      <c r="V62" s="28" t="str">
        <f t="shared" si="14"/>
        <v/>
      </c>
      <c r="W62" s="29" t="str">
        <f t="shared" si="15"/>
        <v/>
      </c>
    </row>
    <row r="63" spans="1:23" x14ac:dyDescent="0.25">
      <c r="A63" s="14" t="str">
        <f t="shared" si="0"/>
        <v/>
      </c>
      <c r="B63" s="56" t="str">
        <f t="shared" ca="1" si="1"/>
        <v/>
      </c>
      <c r="C63" s="30" t="str">
        <f t="shared" si="2"/>
        <v/>
      </c>
      <c r="D63" s="10" t="str">
        <f t="shared" si="3"/>
        <v/>
      </c>
      <c r="E63" s="25" t="str">
        <f t="shared" si="21"/>
        <v/>
      </c>
      <c r="F63" s="31" t="str">
        <f t="shared" si="16"/>
        <v/>
      </c>
      <c r="G63" s="31" t="str">
        <f t="shared" si="17"/>
        <v/>
      </c>
      <c r="H63" s="26" t="str">
        <f t="shared" si="18"/>
        <v/>
      </c>
      <c r="I63" s="25" t="str">
        <f t="shared" si="19"/>
        <v/>
      </c>
      <c r="K63" s="27" t="str">
        <f t="shared" si="20"/>
        <v/>
      </c>
      <c r="L63" s="28" t="str">
        <f t="shared" si="4"/>
        <v/>
      </c>
      <c r="M63" s="29" t="str">
        <f t="shared" si="5"/>
        <v/>
      </c>
      <c r="N63" s="28" t="str">
        <f t="shared" si="6"/>
        <v/>
      </c>
      <c r="O63" s="29" t="str">
        <f t="shared" si="7"/>
        <v/>
      </c>
      <c r="P63" s="28" t="str">
        <f t="shared" si="8"/>
        <v/>
      </c>
      <c r="Q63" s="29" t="str">
        <f t="shared" si="9"/>
        <v/>
      </c>
      <c r="R63" s="28" t="str">
        <f t="shared" si="10"/>
        <v/>
      </c>
      <c r="S63" s="29" t="str">
        <f t="shared" si="11"/>
        <v/>
      </c>
      <c r="T63" s="28" t="str">
        <f t="shared" si="12"/>
        <v/>
      </c>
      <c r="U63" s="29" t="str">
        <f t="shared" si="13"/>
        <v/>
      </c>
      <c r="V63" s="28" t="str">
        <f t="shared" si="14"/>
        <v/>
      </c>
      <c r="W63" s="29" t="str">
        <f t="shared" si="15"/>
        <v/>
      </c>
    </row>
    <row r="64" spans="1:23" x14ac:dyDescent="0.25">
      <c r="A64" s="14" t="str">
        <f t="shared" si="0"/>
        <v/>
      </c>
      <c r="B64" s="56" t="str">
        <f t="shared" ca="1" si="1"/>
        <v/>
      </c>
      <c r="C64" s="30" t="str">
        <f t="shared" si="2"/>
        <v/>
      </c>
      <c r="D64" s="10" t="str">
        <f t="shared" si="3"/>
        <v/>
      </c>
      <c r="E64" s="25" t="str">
        <f t="shared" si="21"/>
        <v/>
      </c>
      <c r="F64" s="31" t="str">
        <f t="shared" si="16"/>
        <v/>
      </c>
      <c r="G64" s="31" t="str">
        <f t="shared" si="17"/>
        <v/>
      </c>
      <c r="H64" s="26" t="str">
        <f t="shared" si="18"/>
        <v/>
      </c>
      <c r="I64" s="25" t="str">
        <f t="shared" si="19"/>
        <v/>
      </c>
      <c r="K64" s="27" t="str">
        <f t="shared" si="20"/>
        <v/>
      </c>
      <c r="L64" s="28" t="str">
        <f t="shared" si="4"/>
        <v/>
      </c>
      <c r="M64" s="29" t="str">
        <f t="shared" si="5"/>
        <v/>
      </c>
      <c r="N64" s="28" t="str">
        <f t="shared" si="6"/>
        <v/>
      </c>
      <c r="O64" s="29" t="str">
        <f t="shared" si="7"/>
        <v/>
      </c>
      <c r="P64" s="28" t="str">
        <f t="shared" si="8"/>
        <v/>
      </c>
      <c r="Q64" s="29" t="str">
        <f t="shared" si="9"/>
        <v/>
      </c>
      <c r="R64" s="28" t="str">
        <f t="shared" si="10"/>
        <v/>
      </c>
      <c r="S64" s="29" t="str">
        <f t="shared" si="11"/>
        <v/>
      </c>
      <c r="T64" s="28" t="str">
        <f t="shared" si="12"/>
        <v/>
      </c>
      <c r="U64" s="29" t="str">
        <f t="shared" si="13"/>
        <v/>
      </c>
      <c r="V64" s="28" t="str">
        <f t="shared" si="14"/>
        <v/>
      </c>
      <c r="W64" s="29" t="str">
        <f t="shared" si="15"/>
        <v/>
      </c>
    </row>
    <row r="65" spans="1:23" x14ac:dyDescent="0.25">
      <c r="A65" s="14" t="str">
        <f t="shared" si="0"/>
        <v/>
      </c>
      <c r="B65" s="56" t="str">
        <f t="shared" ca="1" si="1"/>
        <v/>
      </c>
      <c r="C65" s="30" t="str">
        <f t="shared" si="2"/>
        <v/>
      </c>
      <c r="D65" s="10" t="str">
        <f t="shared" si="3"/>
        <v/>
      </c>
      <c r="E65" s="25" t="str">
        <f t="shared" si="21"/>
        <v/>
      </c>
      <c r="F65" s="31" t="str">
        <f t="shared" si="16"/>
        <v/>
      </c>
      <c r="G65" s="31" t="str">
        <f t="shared" si="17"/>
        <v/>
      </c>
      <c r="H65" s="26" t="str">
        <f t="shared" si="18"/>
        <v/>
      </c>
      <c r="I65" s="25" t="str">
        <f t="shared" si="19"/>
        <v/>
      </c>
      <c r="K65" s="27" t="str">
        <f t="shared" si="20"/>
        <v/>
      </c>
      <c r="L65" s="28" t="str">
        <f t="shared" si="4"/>
        <v/>
      </c>
      <c r="M65" s="29" t="str">
        <f t="shared" si="5"/>
        <v/>
      </c>
      <c r="N65" s="28" t="str">
        <f t="shared" si="6"/>
        <v/>
      </c>
      <c r="O65" s="29" t="str">
        <f t="shared" si="7"/>
        <v/>
      </c>
      <c r="P65" s="28" t="str">
        <f t="shared" si="8"/>
        <v/>
      </c>
      <c r="Q65" s="29" t="str">
        <f t="shared" si="9"/>
        <v/>
      </c>
      <c r="R65" s="28" t="str">
        <f t="shared" si="10"/>
        <v/>
      </c>
      <c r="S65" s="29" t="str">
        <f t="shared" si="11"/>
        <v/>
      </c>
      <c r="T65" s="28" t="str">
        <f t="shared" si="12"/>
        <v/>
      </c>
      <c r="U65" s="29" t="str">
        <f t="shared" si="13"/>
        <v/>
      </c>
      <c r="V65" s="28" t="str">
        <f t="shared" si="14"/>
        <v/>
      </c>
      <c r="W65" s="29" t="str">
        <f t="shared" si="15"/>
        <v/>
      </c>
    </row>
    <row r="66" spans="1:23" x14ac:dyDescent="0.25">
      <c r="A66" s="14" t="str">
        <f t="shared" si="0"/>
        <v/>
      </c>
      <c r="B66" s="56" t="str">
        <f t="shared" ca="1" si="1"/>
        <v/>
      </c>
      <c r="C66" s="30" t="str">
        <f t="shared" si="2"/>
        <v/>
      </c>
      <c r="D66" s="10" t="str">
        <f t="shared" si="3"/>
        <v/>
      </c>
      <c r="E66" s="25" t="str">
        <f t="shared" si="21"/>
        <v/>
      </c>
      <c r="F66" s="31" t="str">
        <f t="shared" si="16"/>
        <v/>
      </c>
      <c r="G66" s="31" t="str">
        <f t="shared" si="17"/>
        <v/>
      </c>
      <c r="H66" s="26" t="str">
        <f t="shared" si="18"/>
        <v/>
      </c>
      <c r="I66" s="25" t="str">
        <f t="shared" si="19"/>
        <v/>
      </c>
      <c r="K66" s="27" t="str">
        <f t="shared" si="20"/>
        <v/>
      </c>
      <c r="L66" s="28" t="str">
        <f t="shared" si="4"/>
        <v/>
      </c>
      <c r="M66" s="29" t="str">
        <f t="shared" si="5"/>
        <v/>
      </c>
      <c r="N66" s="28" t="str">
        <f t="shared" si="6"/>
        <v/>
      </c>
      <c r="O66" s="29" t="str">
        <f t="shared" si="7"/>
        <v/>
      </c>
      <c r="P66" s="28" t="str">
        <f t="shared" si="8"/>
        <v/>
      </c>
      <c r="Q66" s="29" t="str">
        <f t="shared" si="9"/>
        <v/>
      </c>
      <c r="R66" s="28" t="str">
        <f t="shared" si="10"/>
        <v/>
      </c>
      <c r="S66" s="29" t="str">
        <f t="shared" si="11"/>
        <v/>
      </c>
      <c r="T66" s="28" t="str">
        <f t="shared" si="12"/>
        <v/>
      </c>
      <c r="U66" s="29" t="str">
        <f t="shared" si="13"/>
        <v/>
      </c>
      <c r="V66" s="28" t="str">
        <f t="shared" si="14"/>
        <v/>
      </c>
      <c r="W66" s="29" t="str">
        <f t="shared" si="15"/>
        <v/>
      </c>
    </row>
    <row r="67" spans="1:23" x14ac:dyDescent="0.25">
      <c r="A67" s="14" t="str">
        <f t="shared" si="0"/>
        <v/>
      </c>
      <c r="B67" s="56" t="str">
        <f t="shared" ca="1" si="1"/>
        <v/>
      </c>
      <c r="C67" s="30" t="str">
        <f t="shared" si="2"/>
        <v/>
      </c>
      <c r="D67" s="10" t="str">
        <f t="shared" si="3"/>
        <v/>
      </c>
      <c r="E67" s="25" t="str">
        <f t="shared" si="21"/>
        <v/>
      </c>
      <c r="F67" s="31" t="str">
        <f t="shared" si="16"/>
        <v/>
      </c>
      <c r="G67" s="31" t="str">
        <f t="shared" si="17"/>
        <v/>
      </c>
      <c r="H67" s="26" t="str">
        <f t="shared" si="18"/>
        <v/>
      </c>
      <c r="I67" s="25" t="str">
        <f t="shared" si="19"/>
        <v/>
      </c>
      <c r="K67" s="27" t="str">
        <f t="shared" si="20"/>
        <v/>
      </c>
      <c r="L67" s="28" t="str">
        <f t="shared" si="4"/>
        <v/>
      </c>
      <c r="M67" s="29" t="str">
        <f t="shared" si="5"/>
        <v/>
      </c>
      <c r="N67" s="28" t="str">
        <f t="shared" si="6"/>
        <v/>
      </c>
      <c r="O67" s="29" t="str">
        <f t="shared" si="7"/>
        <v/>
      </c>
      <c r="P67" s="28" t="str">
        <f t="shared" si="8"/>
        <v/>
      </c>
      <c r="Q67" s="29" t="str">
        <f t="shared" si="9"/>
        <v/>
      </c>
      <c r="R67" s="28" t="str">
        <f t="shared" si="10"/>
        <v/>
      </c>
      <c r="S67" s="29" t="str">
        <f t="shared" si="11"/>
        <v/>
      </c>
      <c r="T67" s="28" t="str">
        <f t="shared" si="12"/>
        <v/>
      </c>
      <c r="U67" s="29" t="str">
        <f t="shared" si="13"/>
        <v/>
      </c>
      <c r="V67" s="28" t="str">
        <f t="shared" si="14"/>
        <v/>
      </c>
      <c r="W67" s="29" t="str">
        <f t="shared" si="15"/>
        <v/>
      </c>
    </row>
    <row r="68" spans="1:23" x14ac:dyDescent="0.25">
      <c r="A68" s="14" t="str">
        <f t="shared" si="0"/>
        <v/>
      </c>
      <c r="B68" s="56" t="str">
        <f t="shared" ca="1" si="1"/>
        <v/>
      </c>
      <c r="C68" s="30" t="str">
        <f t="shared" si="2"/>
        <v/>
      </c>
      <c r="D68" s="10" t="str">
        <f t="shared" si="3"/>
        <v/>
      </c>
      <c r="E68" s="25" t="str">
        <f t="shared" si="21"/>
        <v/>
      </c>
      <c r="F68" s="31" t="str">
        <f t="shared" si="16"/>
        <v/>
      </c>
      <c r="G68" s="31" t="str">
        <f t="shared" si="17"/>
        <v/>
      </c>
      <c r="H68" s="26" t="str">
        <f t="shared" si="18"/>
        <v/>
      </c>
      <c r="I68" s="25" t="str">
        <f t="shared" si="19"/>
        <v/>
      </c>
      <c r="K68" s="27" t="str">
        <f t="shared" si="20"/>
        <v/>
      </c>
      <c r="L68" s="28" t="str">
        <f t="shared" si="4"/>
        <v/>
      </c>
      <c r="M68" s="29" t="str">
        <f t="shared" si="5"/>
        <v/>
      </c>
      <c r="N68" s="28" t="str">
        <f t="shared" si="6"/>
        <v/>
      </c>
      <c r="O68" s="29" t="str">
        <f t="shared" si="7"/>
        <v/>
      </c>
      <c r="P68" s="28" t="str">
        <f t="shared" si="8"/>
        <v/>
      </c>
      <c r="Q68" s="29" t="str">
        <f t="shared" si="9"/>
        <v/>
      </c>
      <c r="R68" s="28" t="str">
        <f t="shared" si="10"/>
        <v/>
      </c>
      <c r="S68" s="29" t="str">
        <f t="shared" si="11"/>
        <v/>
      </c>
      <c r="T68" s="28" t="str">
        <f t="shared" si="12"/>
        <v/>
      </c>
      <c r="U68" s="29" t="str">
        <f t="shared" si="13"/>
        <v/>
      </c>
      <c r="V68" s="28" t="str">
        <f t="shared" si="14"/>
        <v/>
      </c>
      <c r="W68" s="29" t="str">
        <f t="shared" si="15"/>
        <v/>
      </c>
    </row>
    <row r="69" spans="1:23" x14ac:dyDescent="0.25">
      <c r="A69" s="14" t="str">
        <f t="shared" ref="A69:A132" si="22">IF(A68&lt;term*12,A68+1,"")</f>
        <v/>
      </c>
      <c r="B69" s="56" t="str">
        <f t="shared" ref="B69:B132" ca="1" si="23">IF(B68="","",IF(B68&lt;DateLastRepay,EDATE(Date1stRepay,A68),""))</f>
        <v/>
      </c>
      <c r="C69" s="30" t="str">
        <f t="shared" ref="C69:C132" si="24">IF(A69="","",IF(A68=FixedEnd3,SVR,C68))</f>
        <v/>
      </c>
      <c r="D69" s="10" t="str">
        <f t="shared" ref="D69:D132" si="25">IF(A69="","",IF(A68=FixedEnd3,TRUNC(PMT(((1+C69/4)^(1/3))-1,(term*12-FixedEnd3),I68,0,0),2),""))</f>
        <v/>
      </c>
      <c r="E69" s="25" t="str">
        <f t="shared" si="21"/>
        <v/>
      </c>
      <c r="F69" s="31" t="str">
        <f t="shared" si="16"/>
        <v/>
      </c>
      <c r="G69" s="31" t="str">
        <f t="shared" si="17"/>
        <v/>
      </c>
      <c r="H69" s="26" t="str">
        <f t="shared" si="18"/>
        <v/>
      </c>
      <c r="I69" s="25" t="str">
        <f t="shared" si="19"/>
        <v/>
      </c>
      <c r="K69" s="27" t="str">
        <f t="shared" si="20"/>
        <v/>
      </c>
      <c r="L69" s="28" t="str">
        <f t="shared" ref="L69:L132" si="26">IF($A69="","",($E69)*(L$3^-$K69))</f>
        <v/>
      </c>
      <c r="M69" s="29" t="str">
        <f t="shared" ref="M69:M132" si="27">IF($A69="","",$K69*($E69*(L$3^-($K69-1))))</f>
        <v/>
      </c>
      <c r="N69" s="28" t="str">
        <f t="shared" ref="N69:N132" si="28">IF($A69="","",($E69)*(N$3^-$K69))</f>
        <v/>
      </c>
      <c r="O69" s="29" t="str">
        <f t="shared" ref="O69:O132" si="29">IF($A69="","",$K69*($E69)*(N$3^-($K69-1)))</f>
        <v/>
      </c>
      <c r="P69" s="28" t="str">
        <f t="shared" ref="P69:P132" si="30">IF($A69="","",($E69)*(P$3^-$K69))</f>
        <v/>
      </c>
      <c r="Q69" s="29" t="str">
        <f t="shared" ref="Q69:Q132" si="31">IF($A69="","",$K69*($E69)*(P$3^-($K69-1)))</f>
        <v/>
      </c>
      <c r="R69" s="28" t="str">
        <f t="shared" ref="R69:R132" si="32">IF($A69="","",($E69)*(R$3^-$K69))</f>
        <v/>
      </c>
      <c r="S69" s="29" t="str">
        <f t="shared" ref="S69:S132" si="33">IF($A69="","",$K69*($E69)*(R$3^-($K69-1)))</f>
        <v/>
      </c>
      <c r="T69" s="28" t="str">
        <f t="shared" ref="T69:T132" si="34">IF($A69="","",($E69)*(T$3^-$K69))</f>
        <v/>
      </c>
      <c r="U69" s="29" t="str">
        <f t="shared" ref="U69:U132" si="35">IF($A69="","",$K69*($E69)*(T$3^-($K69-1)))</f>
        <v/>
      </c>
      <c r="V69" s="28" t="str">
        <f t="shared" ref="V69:V132" si="36">IF($A69="","",($E69)*(V$3^-$K69))</f>
        <v/>
      </c>
      <c r="W69" s="29" t="str">
        <f t="shared" ref="W69:W132" si="37">IF($A69="","",$K69*($E69)*(V$3^-($K69-1)))</f>
        <v/>
      </c>
    </row>
    <row r="70" spans="1:23" x14ac:dyDescent="0.25">
      <c r="A70" s="14" t="str">
        <f t="shared" si="22"/>
        <v/>
      </c>
      <c r="B70" s="56" t="str">
        <f t="shared" ca="1" si="23"/>
        <v/>
      </c>
      <c r="C70" s="30" t="str">
        <f t="shared" si="24"/>
        <v/>
      </c>
      <c r="D70" s="10" t="str">
        <f t="shared" si="25"/>
        <v/>
      </c>
      <c r="E70" s="25" t="str">
        <f t="shared" ref="E70:E133" si="38">IF(A70="","",IF(D70="",IF(A71="",-(I69+G70)+FeeFinal,E69),D70))</f>
        <v/>
      </c>
      <c r="F70" s="31" t="str">
        <f t="shared" ref="F70:F133" si="39">IF(A70="","",ROUND(I69*C70/12,2))</f>
        <v/>
      </c>
      <c r="G70" s="31" t="str">
        <f t="shared" ref="G70:G133" si="40">IF(A70="","",IF(H69="Y",F70,G69+F70))</f>
        <v/>
      </c>
      <c r="H70" s="26" t="str">
        <f t="shared" ref="H70:H133" si="41">IF(A70="","",IF(MOD(MONTH(B70),3)=0,"Y",""))</f>
        <v/>
      </c>
      <c r="I70" s="25" t="str">
        <f t="shared" ref="I70:I133" si="42">IF(A70="","",IF(H70="Y",I69+E70+G70,I69+E70))</f>
        <v/>
      </c>
      <c r="K70" s="27" t="str">
        <f t="shared" ref="K70:K133" si="43">IF(A70="","",A70/12)</f>
        <v/>
      </c>
      <c r="L70" s="28" t="str">
        <f t="shared" si="26"/>
        <v/>
      </c>
      <c r="M70" s="29" t="str">
        <f t="shared" si="27"/>
        <v/>
      </c>
      <c r="N70" s="28" t="str">
        <f t="shared" si="28"/>
        <v/>
      </c>
      <c r="O70" s="29" t="str">
        <f t="shared" si="29"/>
        <v/>
      </c>
      <c r="P70" s="28" t="str">
        <f t="shared" si="30"/>
        <v/>
      </c>
      <c r="Q70" s="29" t="str">
        <f t="shared" si="31"/>
        <v/>
      </c>
      <c r="R70" s="28" t="str">
        <f t="shared" si="32"/>
        <v/>
      </c>
      <c r="S70" s="29" t="str">
        <f t="shared" si="33"/>
        <v/>
      </c>
      <c r="T70" s="28" t="str">
        <f t="shared" si="34"/>
        <v/>
      </c>
      <c r="U70" s="29" t="str">
        <f t="shared" si="35"/>
        <v/>
      </c>
      <c r="V70" s="28" t="str">
        <f t="shared" si="36"/>
        <v/>
      </c>
      <c r="W70" s="29" t="str">
        <f t="shared" si="37"/>
        <v/>
      </c>
    </row>
    <row r="71" spans="1:23" x14ac:dyDescent="0.25">
      <c r="A71" s="14" t="str">
        <f t="shared" si="22"/>
        <v/>
      </c>
      <c r="B71" s="56" t="str">
        <f t="shared" ca="1" si="23"/>
        <v/>
      </c>
      <c r="C71" s="30" t="str">
        <f t="shared" si="24"/>
        <v/>
      </c>
      <c r="D71" s="10" t="str">
        <f t="shared" si="25"/>
        <v/>
      </c>
      <c r="E71" s="25" t="str">
        <f t="shared" si="38"/>
        <v/>
      </c>
      <c r="F71" s="31" t="str">
        <f t="shared" si="39"/>
        <v/>
      </c>
      <c r="G71" s="31" t="str">
        <f t="shared" si="40"/>
        <v/>
      </c>
      <c r="H71" s="26" t="str">
        <f t="shared" si="41"/>
        <v/>
      </c>
      <c r="I71" s="25" t="str">
        <f t="shared" si="42"/>
        <v/>
      </c>
      <c r="K71" s="27" t="str">
        <f t="shared" si="43"/>
        <v/>
      </c>
      <c r="L71" s="28" t="str">
        <f t="shared" si="26"/>
        <v/>
      </c>
      <c r="M71" s="29" t="str">
        <f t="shared" si="27"/>
        <v/>
      </c>
      <c r="N71" s="28" t="str">
        <f t="shared" si="28"/>
        <v/>
      </c>
      <c r="O71" s="29" t="str">
        <f t="shared" si="29"/>
        <v/>
      </c>
      <c r="P71" s="28" t="str">
        <f t="shared" si="30"/>
        <v/>
      </c>
      <c r="Q71" s="29" t="str">
        <f t="shared" si="31"/>
        <v/>
      </c>
      <c r="R71" s="28" t="str">
        <f t="shared" si="32"/>
        <v/>
      </c>
      <c r="S71" s="29" t="str">
        <f t="shared" si="33"/>
        <v/>
      </c>
      <c r="T71" s="28" t="str">
        <f t="shared" si="34"/>
        <v/>
      </c>
      <c r="U71" s="29" t="str">
        <f t="shared" si="35"/>
        <v/>
      </c>
      <c r="V71" s="28" t="str">
        <f t="shared" si="36"/>
        <v/>
      </c>
      <c r="W71" s="29" t="str">
        <f t="shared" si="37"/>
        <v/>
      </c>
    </row>
    <row r="72" spans="1:23" x14ac:dyDescent="0.25">
      <c r="A72" s="14" t="str">
        <f t="shared" si="22"/>
        <v/>
      </c>
      <c r="B72" s="56" t="str">
        <f t="shared" ca="1" si="23"/>
        <v/>
      </c>
      <c r="C72" s="30" t="str">
        <f t="shared" si="24"/>
        <v/>
      </c>
      <c r="D72" s="10" t="str">
        <f t="shared" si="25"/>
        <v/>
      </c>
      <c r="E72" s="25" t="str">
        <f t="shared" si="38"/>
        <v/>
      </c>
      <c r="F72" s="31" t="str">
        <f t="shared" si="39"/>
        <v/>
      </c>
      <c r="G72" s="31" t="str">
        <f t="shared" si="40"/>
        <v/>
      </c>
      <c r="H72" s="26" t="str">
        <f t="shared" si="41"/>
        <v/>
      </c>
      <c r="I72" s="25" t="str">
        <f t="shared" si="42"/>
        <v/>
      </c>
      <c r="K72" s="27" t="str">
        <f t="shared" si="43"/>
        <v/>
      </c>
      <c r="L72" s="28" t="str">
        <f t="shared" si="26"/>
        <v/>
      </c>
      <c r="M72" s="29" t="str">
        <f t="shared" si="27"/>
        <v/>
      </c>
      <c r="N72" s="28" t="str">
        <f t="shared" si="28"/>
        <v/>
      </c>
      <c r="O72" s="29" t="str">
        <f t="shared" si="29"/>
        <v/>
      </c>
      <c r="P72" s="28" t="str">
        <f t="shared" si="30"/>
        <v/>
      </c>
      <c r="Q72" s="29" t="str">
        <f t="shared" si="31"/>
        <v/>
      </c>
      <c r="R72" s="28" t="str">
        <f t="shared" si="32"/>
        <v/>
      </c>
      <c r="S72" s="29" t="str">
        <f t="shared" si="33"/>
        <v/>
      </c>
      <c r="T72" s="28" t="str">
        <f t="shared" si="34"/>
        <v/>
      </c>
      <c r="U72" s="29" t="str">
        <f t="shared" si="35"/>
        <v/>
      </c>
      <c r="V72" s="28" t="str">
        <f t="shared" si="36"/>
        <v/>
      </c>
      <c r="W72" s="29" t="str">
        <f t="shared" si="37"/>
        <v/>
      </c>
    </row>
    <row r="73" spans="1:23" x14ac:dyDescent="0.25">
      <c r="A73" s="14" t="str">
        <f t="shared" si="22"/>
        <v/>
      </c>
      <c r="B73" s="56" t="str">
        <f t="shared" ca="1" si="23"/>
        <v/>
      </c>
      <c r="C73" s="30" t="str">
        <f t="shared" si="24"/>
        <v/>
      </c>
      <c r="D73" s="10" t="str">
        <f t="shared" si="25"/>
        <v/>
      </c>
      <c r="E73" s="25" t="str">
        <f t="shared" si="38"/>
        <v/>
      </c>
      <c r="F73" s="31" t="str">
        <f t="shared" si="39"/>
        <v/>
      </c>
      <c r="G73" s="31" t="str">
        <f t="shared" si="40"/>
        <v/>
      </c>
      <c r="H73" s="26" t="str">
        <f t="shared" si="41"/>
        <v/>
      </c>
      <c r="I73" s="25" t="str">
        <f t="shared" si="42"/>
        <v/>
      </c>
      <c r="K73" s="27" t="str">
        <f t="shared" si="43"/>
        <v/>
      </c>
      <c r="L73" s="28" t="str">
        <f t="shared" si="26"/>
        <v/>
      </c>
      <c r="M73" s="29" t="str">
        <f t="shared" si="27"/>
        <v/>
      </c>
      <c r="N73" s="28" t="str">
        <f t="shared" si="28"/>
        <v/>
      </c>
      <c r="O73" s="29" t="str">
        <f t="shared" si="29"/>
        <v/>
      </c>
      <c r="P73" s="28" t="str">
        <f t="shared" si="30"/>
        <v/>
      </c>
      <c r="Q73" s="29" t="str">
        <f t="shared" si="31"/>
        <v/>
      </c>
      <c r="R73" s="28" t="str">
        <f t="shared" si="32"/>
        <v/>
      </c>
      <c r="S73" s="29" t="str">
        <f t="shared" si="33"/>
        <v/>
      </c>
      <c r="T73" s="28" t="str">
        <f t="shared" si="34"/>
        <v/>
      </c>
      <c r="U73" s="29" t="str">
        <f t="shared" si="35"/>
        <v/>
      </c>
      <c r="V73" s="28" t="str">
        <f t="shared" si="36"/>
        <v/>
      </c>
      <c r="W73" s="29" t="str">
        <f t="shared" si="37"/>
        <v/>
      </c>
    </row>
    <row r="74" spans="1:23" x14ac:dyDescent="0.25">
      <c r="A74" s="14" t="str">
        <f t="shared" si="22"/>
        <v/>
      </c>
      <c r="B74" s="56" t="str">
        <f t="shared" ca="1" si="23"/>
        <v/>
      </c>
      <c r="C74" s="30" t="str">
        <f t="shared" si="24"/>
        <v/>
      </c>
      <c r="D74" s="10" t="str">
        <f t="shared" si="25"/>
        <v/>
      </c>
      <c r="E74" s="25" t="str">
        <f t="shared" si="38"/>
        <v/>
      </c>
      <c r="F74" s="31" t="str">
        <f t="shared" si="39"/>
        <v/>
      </c>
      <c r="G74" s="31" t="str">
        <f t="shared" si="40"/>
        <v/>
      </c>
      <c r="H74" s="26" t="str">
        <f t="shared" si="41"/>
        <v/>
      </c>
      <c r="I74" s="25" t="str">
        <f t="shared" si="42"/>
        <v/>
      </c>
      <c r="K74" s="27" t="str">
        <f t="shared" si="43"/>
        <v/>
      </c>
      <c r="L74" s="28" t="str">
        <f t="shared" si="26"/>
        <v/>
      </c>
      <c r="M74" s="29" t="str">
        <f t="shared" si="27"/>
        <v/>
      </c>
      <c r="N74" s="28" t="str">
        <f t="shared" si="28"/>
        <v/>
      </c>
      <c r="O74" s="29" t="str">
        <f t="shared" si="29"/>
        <v/>
      </c>
      <c r="P74" s="28" t="str">
        <f t="shared" si="30"/>
        <v/>
      </c>
      <c r="Q74" s="29" t="str">
        <f t="shared" si="31"/>
        <v/>
      </c>
      <c r="R74" s="28" t="str">
        <f t="shared" si="32"/>
        <v/>
      </c>
      <c r="S74" s="29" t="str">
        <f t="shared" si="33"/>
        <v/>
      </c>
      <c r="T74" s="28" t="str">
        <f t="shared" si="34"/>
        <v/>
      </c>
      <c r="U74" s="29" t="str">
        <f t="shared" si="35"/>
        <v/>
      </c>
      <c r="V74" s="28" t="str">
        <f t="shared" si="36"/>
        <v/>
      </c>
      <c r="W74" s="29" t="str">
        <f t="shared" si="37"/>
        <v/>
      </c>
    </row>
    <row r="75" spans="1:23" x14ac:dyDescent="0.25">
      <c r="A75" s="14" t="str">
        <f t="shared" si="22"/>
        <v/>
      </c>
      <c r="B75" s="56" t="str">
        <f t="shared" ca="1" si="23"/>
        <v/>
      </c>
      <c r="C75" s="30" t="str">
        <f t="shared" si="24"/>
        <v/>
      </c>
      <c r="D75" s="10" t="str">
        <f t="shared" si="25"/>
        <v/>
      </c>
      <c r="E75" s="25" t="str">
        <f t="shared" si="38"/>
        <v/>
      </c>
      <c r="F75" s="31" t="str">
        <f t="shared" si="39"/>
        <v/>
      </c>
      <c r="G75" s="31" t="str">
        <f t="shared" si="40"/>
        <v/>
      </c>
      <c r="H75" s="26" t="str">
        <f t="shared" si="41"/>
        <v/>
      </c>
      <c r="I75" s="25" t="str">
        <f t="shared" si="42"/>
        <v/>
      </c>
      <c r="K75" s="27" t="str">
        <f t="shared" si="43"/>
        <v/>
      </c>
      <c r="L75" s="28" t="str">
        <f t="shared" si="26"/>
        <v/>
      </c>
      <c r="M75" s="29" t="str">
        <f t="shared" si="27"/>
        <v/>
      </c>
      <c r="N75" s="28" t="str">
        <f t="shared" si="28"/>
        <v/>
      </c>
      <c r="O75" s="29" t="str">
        <f t="shared" si="29"/>
        <v/>
      </c>
      <c r="P75" s="28" t="str">
        <f t="shared" si="30"/>
        <v/>
      </c>
      <c r="Q75" s="29" t="str">
        <f t="shared" si="31"/>
        <v/>
      </c>
      <c r="R75" s="28" t="str">
        <f t="shared" si="32"/>
        <v/>
      </c>
      <c r="S75" s="29" t="str">
        <f t="shared" si="33"/>
        <v/>
      </c>
      <c r="T75" s="28" t="str">
        <f t="shared" si="34"/>
        <v/>
      </c>
      <c r="U75" s="29" t="str">
        <f t="shared" si="35"/>
        <v/>
      </c>
      <c r="V75" s="28" t="str">
        <f t="shared" si="36"/>
        <v/>
      </c>
      <c r="W75" s="29" t="str">
        <f t="shared" si="37"/>
        <v/>
      </c>
    </row>
    <row r="76" spans="1:23" x14ac:dyDescent="0.25">
      <c r="A76" s="14" t="str">
        <f t="shared" si="22"/>
        <v/>
      </c>
      <c r="B76" s="56" t="str">
        <f t="shared" ca="1" si="23"/>
        <v/>
      </c>
      <c r="C76" s="30" t="str">
        <f t="shared" si="24"/>
        <v/>
      </c>
      <c r="D76" s="10" t="str">
        <f t="shared" si="25"/>
        <v/>
      </c>
      <c r="E76" s="25" t="str">
        <f t="shared" si="38"/>
        <v/>
      </c>
      <c r="F76" s="31" t="str">
        <f t="shared" si="39"/>
        <v/>
      </c>
      <c r="G76" s="31" t="str">
        <f t="shared" si="40"/>
        <v/>
      </c>
      <c r="H76" s="26" t="str">
        <f t="shared" si="41"/>
        <v/>
      </c>
      <c r="I76" s="25" t="str">
        <f t="shared" si="42"/>
        <v/>
      </c>
      <c r="K76" s="27" t="str">
        <f t="shared" si="43"/>
        <v/>
      </c>
      <c r="L76" s="28" t="str">
        <f t="shared" si="26"/>
        <v/>
      </c>
      <c r="M76" s="29" t="str">
        <f t="shared" si="27"/>
        <v/>
      </c>
      <c r="N76" s="28" t="str">
        <f t="shared" si="28"/>
        <v/>
      </c>
      <c r="O76" s="29" t="str">
        <f t="shared" si="29"/>
        <v/>
      </c>
      <c r="P76" s="28" t="str">
        <f t="shared" si="30"/>
        <v/>
      </c>
      <c r="Q76" s="29" t="str">
        <f t="shared" si="31"/>
        <v/>
      </c>
      <c r="R76" s="28" t="str">
        <f t="shared" si="32"/>
        <v/>
      </c>
      <c r="S76" s="29" t="str">
        <f t="shared" si="33"/>
        <v/>
      </c>
      <c r="T76" s="28" t="str">
        <f t="shared" si="34"/>
        <v/>
      </c>
      <c r="U76" s="29" t="str">
        <f t="shared" si="35"/>
        <v/>
      </c>
      <c r="V76" s="28" t="str">
        <f t="shared" si="36"/>
        <v/>
      </c>
      <c r="W76" s="29" t="str">
        <f t="shared" si="37"/>
        <v/>
      </c>
    </row>
    <row r="77" spans="1:23" x14ac:dyDescent="0.25">
      <c r="A77" s="14" t="str">
        <f t="shared" si="22"/>
        <v/>
      </c>
      <c r="B77" s="56" t="str">
        <f t="shared" ca="1" si="23"/>
        <v/>
      </c>
      <c r="C77" s="30" t="str">
        <f t="shared" si="24"/>
        <v/>
      </c>
      <c r="D77" s="10" t="str">
        <f t="shared" si="25"/>
        <v/>
      </c>
      <c r="E77" s="25" t="str">
        <f t="shared" si="38"/>
        <v/>
      </c>
      <c r="F77" s="31" t="str">
        <f t="shared" si="39"/>
        <v/>
      </c>
      <c r="G77" s="31" t="str">
        <f t="shared" si="40"/>
        <v/>
      </c>
      <c r="H77" s="26" t="str">
        <f t="shared" si="41"/>
        <v/>
      </c>
      <c r="I77" s="25" t="str">
        <f t="shared" si="42"/>
        <v/>
      </c>
      <c r="K77" s="27" t="str">
        <f t="shared" si="43"/>
        <v/>
      </c>
      <c r="L77" s="28" t="str">
        <f t="shared" si="26"/>
        <v/>
      </c>
      <c r="M77" s="29" t="str">
        <f t="shared" si="27"/>
        <v/>
      </c>
      <c r="N77" s="28" t="str">
        <f t="shared" si="28"/>
        <v/>
      </c>
      <c r="O77" s="29" t="str">
        <f t="shared" si="29"/>
        <v/>
      </c>
      <c r="P77" s="28" t="str">
        <f t="shared" si="30"/>
        <v/>
      </c>
      <c r="Q77" s="29" t="str">
        <f t="shared" si="31"/>
        <v/>
      </c>
      <c r="R77" s="28" t="str">
        <f t="shared" si="32"/>
        <v/>
      </c>
      <c r="S77" s="29" t="str">
        <f t="shared" si="33"/>
        <v/>
      </c>
      <c r="T77" s="28" t="str">
        <f t="shared" si="34"/>
        <v/>
      </c>
      <c r="U77" s="29" t="str">
        <f t="shared" si="35"/>
        <v/>
      </c>
      <c r="V77" s="28" t="str">
        <f t="shared" si="36"/>
        <v/>
      </c>
      <c r="W77" s="29" t="str">
        <f t="shared" si="37"/>
        <v/>
      </c>
    </row>
    <row r="78" spans="1:23" x14ac:dyDescent="0.25">
      <c r="A78" s="14" t="str">
        <f t="shared" si="22"/>
        <v/>
      </c>
      <c r="B78" s="56" t="str">
        <f t="shared" ca="1" si="23"/>
        <v/>
      </c>
      <c r="C78" s="30" t="str">
        <f t="shared" si="24"/>
        <v/>
      </c>
      <c r="D78" s="10" t="str">
        <f t="shared" si="25"/>
        <v/>
      </c>
      <c r="E78" s="25" t="str">
        <f t="shared" si="38"/>
        <v/>
      </c>
      <c r="F78" s="31" t="str">
        <f t="shared" si="39"/>
        <v/>
      </c>
      <c r="G78" s="31" t="str">
        <f t="shared" si="40"/>
        <v/>
      </c>
      <c r="H78" s="26" t="str">
        <f t="shared" si="41"/>
        <v/>
      </c>
      <c r="I78" s="25" t="str">
        <f t="shared" si="42"/>
        <v/>
      </c>
      <c r="K78" s="27" t="str">
        <f t="shared" si="43"/>
        <v/>
      </c>
      <c r="L78" s="28" t="str">
        <f t="shared" si="26"/>
        <v/>
      </c>
      <c r="M78" s="29" t="str">
        <f t="shared" si="27"/>
        <v/>
      </c>
      <c r="N78" s="28" t="str">
        <f t="shared" si="28"/>
        <v/>
      </c>
      <c r="O78" s="29" t="str">
        <f t="shared" si="29"/>
        <v/>
      </c>
      <c r="P78" s="28" t="str">
        <f t="shared" si="30"/>
        <v/>
      </c>
      <c r="Q78" s="29" t="str">
        <f t="shared" si="31"/>
        <v/>
      </c>
      <c r="R78" s="28" t="str">
        <f t="shared" si="32"/>
        <v/>
      </c>
      <c r="S78" s="29" t="str">
        <f t="shared" si="33"/>
        <v/>
      </c>
      <c r="T78" s="28" t="str">
        <f t="shared" si="34"/>
        <v/>
      </c>
      <c r="U78" s="29" t="str">
        <f t="shared" si="35"/>
        <v/>
      </c>
      <c r="V78" s="28" t="str">
        <f t="shared" si="36"/>
        <v/>
      </c>
      <c r="W78" s="29" t="str">
        <f t="shared" si="37"/>
        <v/>
      </c>
    </row>
    <row r="79" spans="1:23" x14ac:dyDescent="0.25">
      <c r="A79" s="14" t="str">
        <f t="shared" si="22"/>
        <v/>
      </c>
      <c r="B79" s="56" t="str">
        <f t="shared" ca="1" si="23"/>
        <v/>
      </c>
      <c r="C79" s="30" t="str">
        <f t="shared" si="24"/>
        <v/>
      </c>
      <c r="D79" s="10" t="str">
        <f t="shared" si="25"/>
        <v/>
      </c>
      <c r="E79" s="25" t="str">
        <f t="shared" si="38"/>
        <v/>
      </c>
      <c r="F79" s="31" t="str">
        <f t="shared" si="39"/>
        <v/>
      </c>
      <c r="G79" s="31" t="str">
        <f t="shared" si="40"/>
        <v/>
      </c>
      <c r="H79" s="26" t="str">
        <f t="shared" si="41"/>
        <v/>
      </c>
      <c r="I79" s="25" t="str">
        <f t="shared" si="42"/>
        <v/>
      </c>
      <c r="K79" s="27" t="str">
        <f t="shared" si="43"/>
        <v/>
      </c>
      <c r="L79" s="28" t="str">
        <f t="shared" si="26"/>
        <v/>
      </c>
      <c r="M79" s="29" t="str">
        <f t="shared" si="27"/>
        <v/>
      </c>
      <c r="N79" s="28" t="str">
        <f t="shared" si="28"/>
        <v/>
      </c>
      <c r="O79" s="29" t="str">
        <f t="shared" si="29"/>
        <v/>
      </c>
      <c r="P79" s="28" t="str">
        <f t="shared" si="30"/>
        <v/>
      </c>
      <c r="Q79" s="29" t="str">
        <f t="shared" si="31"/>
        <v/>
      </c>
      <c r="R79" s="28" t="str">
        <f t="shared" si="32"/>
        <v/>
      </c>
      <c r="S79" s="29" t="str">
        <f t="shared" si="33"/>
        <v/>
      </c>
      <c r="T79" s="28" t="str">
        <f t="shared" si="34"/>
        <v/>
      </c>
      <c r="U79" s="29" t="str">
        <f t="shared" si="35"/>
        <v/>
      </c>
      <c r="V79" s="28" t="str">
        <f t="shared" si="36"/>
        <v/>
      </c>
      <c r="W79" s="29" t="str">
        <f t="shared" si="37"/>
        <v/>
      </c>
    </row>
    <row r="80" spans="1:23" x14ac:dyDescent="0.25">
      <c r="A80" s="14" t="str">
        <f t="shared" si="22"/>
        <v/>
      </c>
      <c r="B80" s="56" t="str">
        <f t="shared" ca="1" si="23"/>
        <v/>
      </c>
      <c r="C80" s="30" t="str">
        <f t="shared" si="24"/>
        <v/>
      </c>
      <c r="D80" s="10" t="str">
        <f t="shared" si="25"/>
        <v/>
      </c>
      <c r="E80" s="25" t="str">
        <f t="shared" si="38"/>
        <v/>
      </c>
      <c r="F80" s="31" t="str">
        <f t="shared" si="39"/>
        <v/>
      </c>
      <c r="G80" s="31" t="str">
        <f t="shared" si="40"/>
        <v/>
      </c>
      <c r="H80" s="26" t="str">
        <f t="shared" si="41"/>
        <v/>
      </c>
      <c r="I80" s="25" t="str">
        <f t="shared" si="42"/>
        <v/>
      </c>
      <c r="K80" s="27" t="str">
        <f t="shared" si="43"/>
        <v/>
      </c>
      <c r="L80" s="28" t="str">
        <f t="shared" si="26"/>
        <v/>
      </c>
      <c r="M80" s="29" t="str">
        <f t="shared" si="27"/>
        <v/>
      </c>
      <c r="N80" s="28" t="str">
        <f t="shared" si="28"/>
        <v/>
      </c>
      <c r="O80" s="29" t="str">
        <f t="shared" si="29"/>
        <v/>
      </c>
      <c r="P80" s="28" t="str">
        <f t="shared" si="30"/>
        <v/>
      </c>
      <c r="Q80" s="29" t="str">
        <f t="shared" si="31"/>
        <v/>
      </c>
      <c r="R80" s="28" t="str">
        <f t="shared" si="32"/>
        <v/>
      </c>
      <c r="S80" s="29" t="str">
        <f t="shared" si="33"/>
        <v/>
      </c>
      <c r="T80" s="28" t="str">
        <f t="shared" si="34"/>
        <v/>
      </c>
      <c r="U80" s="29" t="str">
        <f t="shared" si="35"/>
        <v/>
      </c>
      <c r="V80" s="28" t="str">
        <f t="shared" si="36"/>
        <v/>
      </c>
      <c r="W80" s="29" t="str">
        <f t="shared" si="37"/>
        <v/>
      </c>
    </row>
    <row r="81" spans="1:23" x14ac:dyDescent="0.25">
      <c r="A81" s="14" t="str">
        <f t="shared" si="22"/>
        <v/>
      </c>
      <c r="B81" s="56" t="str">
        <f t="shared" ca="1" si="23"/>
        <v/>
      </c>
      <c r="C81" s="30" t="str">
        <f t="shared" si="24"/>
        <v/>
      </c>
      <c r="D81" s="10" t="str">
        <f t="shared" si="25"/>
        <v/>
      </c>
      <c r="E81" s="25" t="str">
        <f t="shared" si="38"/>
        <v/>
      </c>
      <c r="F81" s="31" t="str">
        <f t="shared" si="39"/>
        <v/>
      </c>
      <c r="G81" s="31" t="str">
        <f t="shared" si="40"/>
        <v/>
      </c>
      <c r="H81" s="26" t="str">
        <f t="shared" si="41"/>
        <v/>
      </c>
      <c r="I81" s="25" t="str">
        <f t="shared" si="42"/>
        <v/>
      </c>
      <c r="K81" s="27" t="str">
        <f t="shared" si="43"/>
        <v/>
      </c>
      <c r="L81" s="28" t="str">
        <f t="shared" si="26"/>
        <v/>
      </c>
      <c r="M81" s="29" t="str">
        <f t="shared" si="27"/>
        <v/>
      </c>
      <c r="N81" s="28" t="str">
        <f t="shared" si="28"/>
        <v/>
      </c>
      <c r="O81" s="29" t="str">
        <f t="shared" si="29"/>
        <v/>
      </c>
      <c r="P81" s="28" t="str">
        <f t="shared" si="30"/>
        <v/>
      </c>
      <c r="Q81" s="29" t="str">
        <f t="shared" si="31"/>
        <v/>
      </c>
      <c r="R81" s="28" t="str">
        <f t="shared" si="32"/>
        <v/>
      </c>
      <c r="S81" s="29" t="str">
        <f t="shared" si="33"/>
        <v/>
      </c>
      <c r="T81" s="28" t="str">
        <f t="shared" si="34"/>
        <v/>
      </c>
      <c r="U81" s="29" t="str">
        <f t="shared" si="35"/>
        <v/>
      </c>
      <c r="V81" s="28" t="str">
        <f t="shared" si="36"/>
        <v/>
      </c>
      <c r="W81" s="29" t="str">
        <f t="shared" si="37"/>
        <v/>
      </c>
    </row>
    <row r="82" spans="1:23" x14ac:dyDescent="0.25">
      <c r="A82" s="14" t="str">
        <f t="shared" si="22"/>
        <v/>
      </c>
      <c r="B82" s="56" t="str">
        <f t="shared" ca="1" si="23"/>
        <v/>
      </c>
      <c r="C82" s="30" t="str">
        <f t="shared" si="24"/>
        <v/>
      </c>
      <c r="D82" s="10" t="str">
        <f t="shared" si="25"/>
        <v/>
      </c>
      <c r="E82" s="25" t="str">
        <f t="shared" si="38"/>
        <v/>
      </c>
      <c r="F82" s="31" t="str">
        <f t="shared" si="39"/>
        <v/>
      </c>
      <c r="G82" s="31" t="str">
        <f t="shared" si="40"/>
        <v/>
      </c>
      <c r="H82" s="26" t="str">
        <f t="shared" si="41"/>
        <v/>
      </c>
      <c r="I82" s="25" t="str">
        <f t="shared" si="42"/>
        <v/>
      </c>
      <c r="K82" s="27" t="str">
        <f t="shared" si="43"/>
        <v/>
      </c>
      <c r="L82" s="28" t="str">
        <f t="shared" si="26"/>
        <v/>
      </c>
      <c r="M82" s="29" t="str">
        <f t="shared" si="27"/>
        <v/>
      </c>
      <c r="N82" s="28" t="str">
        <f t="shared" si="28"/>
        <v/>
      </c>
      <c r="O82" s="29" t="str">
        <f t="shared" si="29"/>
        <v/>
      </c>
      <c r="P82" s="28" t="str">
        <f t="shared" si="30"/>
        <v/>
      </c>
      <c r="Q82" s="29" t="str">
        <f t="shared" si="31"/>
        <v/>
      </c>
      <c r="R82" s="28" t="str">
        <f t="shared" si="32"/>
        <v/>
      </c>
      <c r="S82" s="29" t="str">
        <f t="shared" si="33"/>
        <v/>
      </c>
      <c r="T82" s="28" t="str">
        <f t="shared" si="34"/>
        <v/>
      </c>
      <c r="U82" s="29" t="str">
        <f t="shared" si="35"/>
        <v/>
      </c>
      <c r="V82" s="28" t="str">
        <f t="shared" si="36"/>
        <v/>
      </c>
      <c r="W82" s="29" t="str">
        <f t="shared" si="37"/>
        <v/>
      </c>
    </row>
    <row r="83" spans="1:23" x14ac:dyDescent="0.25">
      <c r="A83" s="14" t="str">
        <f t="shared" si="22"/>
        <v/>
      </c>
      <c r="B83" s="56" t="str">
        <f t="shared" ca="1" si="23"/>
        <v/>
      </c>
      <c r="C83" s="30" t="str">
        <f t="shared" si="24"/>
        <v/>
      </c>
      <c r="D83" s="10" t="str">
        <f t="shared" si="25"/>
        <v/>
      </c>
      <c r="E83" s="25" t="str">
        <f t="shared" si="38"/>
        <v/>
      </c>
      <c r="F83" s="31" t="str">
        <f t="shared" si="39"/>
        <v/>
      </c>
      <c r="G83" s="31" t="str">
        <f t="shared" si="40"/>
        <v/>
      </c>
      <c r="H83" s="26" t="str">
        <f t="shared" si="41"/>
        <v/>
      </c>
      <c r="I83" s="25" t="str">
        <f t="shared" si="42"/>
        <v/>
      </c>
      <c r="K83" s="27" t="str">
        <f t="shared" si="43"/>
        <v/>
      </c>
      <c r="L83" s="28" t="str">
        <f t="shared" si="26"/>
        <v/>
      </c>
      <c r="M83" s="29" t="str">
        <f t="shared" si="27"/>
        <v/>
      </c>
      <c r="N83" s="28" t="str">
        <f t="shared" si="28"/>
        <v/>
      </c>
      <c r="O83" s="29" t="str">
        <f t="shared" si="29"/>
        <v/>
      </c>
      <c r="P83" s="28" t="str">
        <f t="shared" si="30"/>
        <v/>
      </c>
      <c r="Q83" s="29" t="str">
        <f t="shared" si="31"/>
        <v/>
      </c>
      <c r="R83" s="28" t="str">
        <f t="shared" si="32"/>
        <v/>
      </c>
      <c r="S83" s="29" t="str">
        <f t="shared" si="33"/>
        <v/>
      </c>
      <c r="T83" s="28" t="str">
        <f t="shared" si="34"/>
        <v/>
      </c>
      <c r="U83" s="29" t="str">
        <f t="shared" si="35"/>
        <v/>
      </c>
      <c r="V83" s="28" t="str">
        <f t="shared" si="36"/>
        <v/>
      </c>
      <c r="W83" s="29" t="str">
        <f t="shared" si="37"/>
        <v/>
      </c>
    </row>
    <row r="84" spans="1:23" x14ac:dyDescent="0.25">
      <c r="A84" s="14" t="str">
        <f t="shared" si="22"/>
        <v/>
      </c>
      <c r="B84" s="56" t="str">
        <f t="shared" ca="1" si="23"/>
        <v/>
      </c>
      <c r="C84" s="30" t="str">
        <f t="shared" si="24"/>
        <v/>
      </c>
      <c r="D84" s="10" t="str">
        <f t="shared" si="25"/>
        <v/>
      </c>
      <c r="E84" s="25" t="str">
        <f t="shared" si="38"/>
        <v/>
      </c>
      <c r="F84" s="31" t="str">
        <f t="shared" si="39"/>
        <v/>
      </c>
      <c r="G84" s="31" t="str">
        <f t="shared" si="40"/>
        <v/>
      </c>
      <c r="H84" s="26" t="str">
        <f t="shared" si="41"/>
        <v/>
      </c>
      <c r="I84" s="25" t="str">
        <f t="shared" si="42"/>
        <v/>
      </c>
      <c r="K84" s="27" t="str">
        <f t="shared" si="43"/>
        <v/>
      </c>
      <c r="L84" s="28" t="str">
        <f t="shared" si="26"/>
        <v/>
      </c>
      <c r="M84" s="29" t="str">
        <f t="shared" si="27"/>
        <v/>
      </c>
      <c r="N84" s="28" t="str">
        <f t="shared" si="28"/>
        <v/>
      </c>
      <c r="O84" s="29" t="str">
        <f t="shared" si="29"/>
        <v/>
      </c>
      <c r="P84" s="28" t="str">
        <f t="shared" si="30"/>
        <v/>
      </c>
      <c r="Q84" s="29" t="str">
        <f t="shared" si="31"/>
        <v/>
      </c>
      <c r="R84" s="28" t="str">
        <f t="shared" si="32"/>
        <v/>
      </c>
      <c r="S84" s="29" t="str">
        <f t="shared" si="33"/>
        <v/>
      </c>
      <c r="T84" s="28" t="str">
        <f t="shared" si="34"/>
        <v/>
      </c>
      <c r="U84" s="29" t="str">
        <f t="shared" si="35"/>
        <v/>
      </c>
      <c r="V84" s="28" t="str">
        <f t="shared" si="36"/>
        <v/>
      </c>
      <c r="W84" s="29" t="str">
        <f t="shared" si="37"/>
        <v/>
      </c>
    </row>
    <row r="85" spans="1:23" x14ac:dyDescent="0.25">
      <c r="A85" s="14" t="str">
        <f t="shared" si="22"/>
        <v/>
      </c>
      <c r="B85" s="56" t="str">
        <f t="shared" ca="1" si="23"/>
        <v/>
      </c>
      <c r="C85" s="30" t="str">
        <f t="shared" si="24"/>
        <v/>
      </c>
      <c r="D85" s="10" t="str">
        <f t="shared" si="25"/>
        <v/>
      </c>
      <c r="E85" s="25" t="str">
        <f t="shared" si="38"/>
        <v/>
      </c>
      <c r="F85" s="31" t="str">
        <f t="shared" si="39"/>
        <v/>
      </c>
      <c r="G85" s="31" t="str">
        <f t="shared" si="40"/>
        <v/>
      </c>
      <c r="H85" s="26" t="str">
        <f t="shared" si="41"/>
        <v/>
      </c>
      <c r="I85" s="25" t="str">
        <f t="shared" si="42"/>
        <v/>
      </c>
      <c r="K85" s="27" t="str">
        <f t="shared" si="43"/>
        <v/>
      </c>
      <c r="L85" s="28" t="str">
        <f t="shared" si="26"/>
        <v/>
      </c>
      <c r="M85" s="29" t="str">
        <f t="shared" si="27"/>
        <v/>
      </c>
      <c r="N85" s="28" t="str">
        <f t="shared" si="28"/>
        <v/>
      </c>
      <c r="O85" s="29" t="str">
        <f t="shared" si="29"/>
        <v/>
      </c>
      <c r="P85" s="28" t="str">
        <f t="shared" si="30"/>
        <v/>
      </c>
      <c r="Q85" s="29" t="str">
        <f t="shared" si="31"/>
        <v/>
      </c>
      <c r="R85" s="28" t="str">
        <f t="shared" si="32"/>
        <v/>
      </c>
      <c r="S85" s="29" t="str">
        <f t="shared" si="33"/>
        <v/>
      </c>
      <c r="T85" s="28" t="str">
        <f t="shared" si="34"/>
        <v/>
      </c>
      <c r="U85" s="29" t="str">
        <f t="shared" si="35"/>
        <v/>
      </c>
      <c r="V85" s="28" t="str">
        <f t="shared" si="36"/>
        <v/>
      </c>
      <c r="W85" s="29" t="str">
        <f t="shared" si="37"/>
        <v/>
      </c>
    </row>
    <row r="86" spans="1:23" x14ac:dyDescent="0.25">
      <c r="A86" s="14" t="str">
        <f t="shared" si="22"/>
        <v/>
      </c>
      <c r="B86" s="56" t="str">
        <f t="shared" ca="1" si="23"/>
        <v/>
      </c>
      <c r="C86" s="30" t="str">
        <f t="shared" si="24"/>
        <v/>
      </c>
      <c r="D86" s="10" t="str">
        <f t="shared" si="25"/>
        <v/>
      </c>
      <c r="E86" s="25" t="str">
        <f t="shared" si="38"/>
        <v/>
      </c>
      <c r="F86" s="31" t="str">
        <f t="shared" si="39"/>
        <v/>
      </c>
      <c r="G86" s="31" t="str">
        <f t="shared" si="40"/>
        <v/>
      </c>
      <c r="H86" s="26" t="str">
        <f t="shared" si="41"/>
        <v/>
      </c>
      <c r="I86" s="25" t="str">
        <f t="shared" si="42"/>
        <v/>
      </c>
      <c r="K86" s="27" t="str">
        <f t="shared" si="43"/>
        <v/>
      </c>
      <c r="L86" s="28" t="str">
        <f t="shared" si="26"/>
        <v/>
      </c>
      <c r="M86" s="29" t="str">
        <f t="shared" si="27"/>
        <v/>
      </c>
      <c r="N86" s="28" t="str">
        <f t="shared" si="28"/>
        <v/>
      </c>
      <c r="O86" s="29" t="str">
        <f t="shared" si="29"/>
        <v/>
      </c>
      <c r="P86" s="28" t="str">
        <f t="shared" si="30"/>
        <v/>
      </c>
      <c r="Q86" s="29" t="str">
        <f t="shared" si="31"/>
        <v/>
      </c>
      <c r="R86" s="28" t="str">
        <f t="shared" si="32"/>
        <v/>
      </c>
      <c r="S86" s="29" t="str">
        <f t="shared" si="33"/>
        <v/>
      </c>
      <c r="T86" s="28" t="str">
        <f t="shared" si="34"/>
        <v/>
      </c>
      <c r="U86" s="29" t="str">
        <f t="shared" si="35"/>
        <v/>
      </c>
      <c r="V86" s="28" t="str">
        <f t="shared" si="36"/>
        <v/>
      </c>
      <c r="W86" s="29" t="str">
        <f t="shared" si="37"/>
        <v/>
      </c>
    </row>
    <row r="87" spans="1:23" x14ac:dyDescent="0.25">
      <c r="A87" s="14" t="str">
        <f t="shared" si="22"/>
        <v/>
      </c>
      <c r="B87" s="56" t="str">
        <f t="shared" ca="1" si="23"/>
        <v/>
      </c>
      <c r="C87" s="30" t="str">
        <f t="shared" si="24"/>
        <v/>
      </c>
      <c r="D87" s="10" t="str">
        <f t="shared" si="25"/>
        <v/>
      </c>
      <c r="E87" s="25" t="str">
        <f t="shared" si="38"/>
        <v/>
      </c>
      <c r="F87" s="31" t="str">
        <f t="shared" si="39"/>
        <v/>
      </c>
      <c r="G87" s="31" t="str">
        <f t="shared" si="40"/>
        <v/>
      </c>
      <c r="H87" s="26" t="str">
        <f t="shared" si="41"/>
        <v/>
      </c>
      <c r="I87" s="25" t="str">
        <f t="shared" si="42"/>
        <v/>
      </c>
      <c r="K87" s="27" t="str">
        <f t="shared" si="43"/>
        <v/>
      </c>
      <c r="L87" s="28" t="str">
        <f t="shared" si="26"/>
        <v/>
      </c>
      <c r="M87" s="29" t="str">
        <f t="shared" si="27"/>
        <v/>
      </c>
      <c r="N87" s="28" t="str">
        <f t="shared" si="28"/>
        <v/>
      </c>
      <c r="O87" s="29" t="str">
        <f t="shared" si="29"/>
        <v/>
      </c>
      <c r="P87" s="28" t="str">
        <f t="shared" si="30"/>
        <v/>
      </c>
      <c r="Q87" s="29" t="str">
        <f t="shared" si="31"/>
        <v/>
      </c>
      <c r="R87" s="28" t="str">
        <f t="shared" si="32"/>
        <v/>
      </c>
      <c r="S87" s="29" t="str">
        <f t="shared" si="33"/>
        <v/>
      </c>
      <c r="T87" s="28" t="str">
        <f t="shared" si="34"/>
        <v/>
      </c>
      <c r="U87" s="29" t="str">
        <f t="shared" si="35"/>
        <v/>
      </c>
      <c r="V87" s="28" t="str">
        <f t="shared" si="36"/>
        <v/>
      </c>
      <c r="W87" s="29" t="str">
        <f t="shared" si="37"/>
        <v/>
      </c>
    </row>
    <row r="88" spans="1:23" x14ac:dyDescent="0.25">
      <c r="A88" s="14" t="str">
        <f t="shared" si="22"/>
        <v/>
      </c>
      <c r="B88" s="56" t="str">
        <f t="shared" ca="1" si="23"/>
        <v/>
      </c>
      <c r="C88" s="30" t="str">
        <f t="shared" si="24"/>
        <v/>
      </c>
      <c r="D88" s="10" t="str">
        <f t="shared" si="25"/>
        <v/>
      </c>
      <c r="E88" s="25" t="str">
        <f t="shared" si="38"/>
        <v/>
      </c>
      <c r="F88" s="31" t="str">
        <f t="shared" si="39"/>
        <v/>
      </c>
      <c r="G88" s="31" t="str">
        <f t="shared" si="40"/>
        <v/>
      </c>
      <c r="H88" s="26" t="str">
        <f t="shared" si="41"/>
        <v/>
      </c>
      <c r="I88" s="25" t="str">
        <f t="shared" si="42"/>
        <v/>
      </c>
      <c r="K88" s="27" t="str">
        <f t="shared" si="43"/>
        <v/>
      </c>
      <c r="L88" s="28" t="str">
        <f t="shared" si="26"/>
        <v/>
      </c>
      <c r="M88" s="29" t="str">
        <f t="shared" si="27"/>
        <v/>
      </c>
      <c r="N88" s="28" t="str">
        <f t="shared" si="28"/>
        <v/>
      </c>
      <c r="O88" s="29" t="str">
        <f t="shared" si="29"/>
        <v/>
      </c>
      <c r="P88" s="28" t="str">
        <f t="shared" si="30"/>
        <v/>
      </c>
      <c r="Q88" s="29" t="str">
        <f t="shared" si="31"/>
        <v/>
      </c>
      <c r="R88" s="28" t="str">
        <f t="shared" si="32"/>
        <v/>
      </c>
      <c r="S88" s="29" t="str">
        <f t="shared" si="33"/>
        <v/>
      </c>
      <c r="T88" s="28" t="str">
        <f t="shared" si="34"/>
        <v/>
      </c>
      <c r="U88" s="29" t="str">
        <f t="shared" si="35"/>
        <v/>
      </c>
      <c r="V88" s="28" t="str">
        <f t="shared" si="36"/>
        <v/>
      </c>
      <c r="W88" s="29" t="str">
        <f t="shared" si="37"/>
        <v/>
      </c>
    </row>
    <row r="89" spans="1:23" x14ac:dyDescent="0.25">
      <c r="A89" s="14" t="str">
        <f t="shared" si="22"/>
        <v/>
      </c>
      <c r="B89" s="56" t="str">
        <f t="shared" ca="1" si="23"/>
        <v/>
      </c>
      <c r="C89" s="30" t="str">
        <f t="shared" si="24"/>
        <v/>
      </c>
      <c r="D89" s="10" t="str">
        <f t="shared" si="25"/>
        <v/>
      </c>
      <c r="E89" s="25" t="str">
        <f t="shared" si="38"/>
        <v/>
      </c>
      <c r="F89" s="31" t="str">
        <f t="shared" si="39"/>
        <v/>
      </c>
      <c r="G89" s="31" t="str">
        <f t="shared" si="40"/>
        <v/>
      </c>
      <c r="H89" s="26" t="str">
        <f t="shared" si="41"/>
        <v/>
      </c>
      <c r="I89" s="25" t="str">
        <f t="shared" si="42"/>
        <v/>
      </c>
      <c r="K89" s="27" t="str">
        <f t="shared" si="43"/>
        <v/>
      </c>
      <c r="L89" s="28" t="str">
        <f t="shared" si="26"/>
        <v/>
      </c>
      <c r="M89" s="29" t="str">
        <f t="shared" si="27"/>
        <v/>
      </c>
      <c r="N89" s="28" t="str">
        <f t="shared" si="28"/>
        <v/>
      </c>
      <c r="O89" s="29" t="str">
        <f t="shared" si="29"/>
        <v/>
      </c>
      <c r="P89" s="28" t="str">
        <f t="shared" si="30"/>
        <v/>
      </c>
      <c r="Q89" s="29" t="str">
        <f t="shared" si="31"/>
        <v/>
      </c>
      <c r="R89" s="28" t="str">
        <f t="shared" si="32"/>
        <v/>
      </c>
      <c r="S89" s="29" t="str">
        <f t="shared" si="33"/>
        <v/>
      </c>
      <c r="T89" s="28" t="str">
        <f t="shared" si="34"/>
        <v/>
      </c>
      <c r="U89" s="29" t="str">
        <f t="shared" si="35"/>
        <v/>
      </c>
      <c r="V89" s="28" t="str">
        <f t="shared" si="36"/>
        <v/>
      </c>
      <c r="W89" s="29" t="str">
        <f t="shared" si="37"/>
        <v/>
      </c>
    </row>
    <row r="90" spans="1:23" x14ac:dyDescent="0.25">
      <c r="A90" s="14" t="str">
        <f t="shared" si="22"/>
        <v/>
      </c>
      <c r="B90" s="56" t="str">
        <f t="shared" ca="1" si="23"/>
        <v/>
      </c>
      <c r="C90" s="30" t="str">
        <f t="shared" si="24"/>
        <v/>
      </c>
      <c r="D90" s="10" t="str">
        <f t="shared" si="25"/>
        <v/>
      </c>
      <c r="E90" s="25" t="str">
        <f t="shared" si="38"/>
        <v/>
      </c>
      <c r="F90" s="31" t="str">
        <f t="shared" si="39"/>
        <v/>
      </c>
      <c r="G90" s="31" t="str">
        <f t="shared" si="40"/>
        <v/>
      </c>
      <c r="H90" s="26" t="str">
        <f t="shared" si="41"/>
        <v/>
      </c>
      <c r="I90" s="25" t="str">
        <f t="shared" si="42"/>
        <v/>
      </c>
      <c r="K90" s="27" t="str">
        <f t="shared" si="43"/>
        <v/>
      </c>
      <c r="L90" s="28" t="str">
        <f t="shared" si="26"/>
        <v/>
      </c>
      <c r="M90" s="29" t="str">
        <f t="shared" si="27"/>
        <v/>
      </c>
      <c r="N90" s="28" t="str">
        <f t="shared" si="28"/>
        <v/>
      </c>
      <c r="O90" s="29" t="str">
        <f t="shared" si="29"/>
        <v/>
      </c>
      <c r="P90" s="28" t="str">
        <f t="shared" si="30"/>
        <v/>
      </c>
      <c r="Q90" s="29" t="str">
        <f t="shared" si="31"/>
        <v/>
      </c>
      <c r="R90" s="28" t="str">
        <f t="shared" si="32"/>
        <v/>
      </c>
      <c r="S90" s="29" t="str">
        <f t="shared" si="33"/>
        <v/>
      </c>
      <c r="T90" s="28" t="str">
        <f t="shared" si="34"/>
        <v/>
      </c>
      <c r="U90" s="29" t="str">
        <f t="shared" si="35"/>
        <v/>
      </c>
      <c r="V90" s="28" t="str">
        <f t="shared" si="36"/>
        <v/>
      </c>
      <c r="W90" s="29" t="str">
        <f t="shared" si="37"/>
        <v/>
      </c>
    </row>
    <row r="91" spans="1:23" x14ac:dyDescent="0.25">
      <c r="A91" s="14" t="str">
        <f t="shared" si="22"/>
        <v/>
      </c>
      <c r="B91" s="56" t="str">
        <f t="shared" ca="1" si="23"/>
        <v/>
      </c>
      <c r="C91" s="30" t="str">
        <f t="shared" si="24"/>
        <v/>
      </c>
      <c r="D91" s="10" t="str">
        <f t="shared" si="25"/>
        <v/>
      </c>
      <c r="E91" s="25" t="str">
        <f t="shared" si="38"/>
        <v/>
      </c>
      <c r="F91" s="31" t="str">
        <f t="shared" si="39"/>
        <v/>
      </c>
      <c r="G91" s="31" t="str">
        <f t="shared" si="40"/>
        <v/>
      </c>
      <c r="H91" s="26" t="str">
        <f t="shared" si="41"/>
        <v/>
      </c>
      <c r="I91" s="25" t="str">
        <f t="shared" si="42"/>
        <v/>
      </c>
      <c r="K91" s="27" t="str">
        <f t="shared" si="43"/>
        <v/>
      </c>
      <c r="L91" s="28" t="str">
        <f t="shared" si="26"/>
        <v/>
      </c>
      <c r="M91" s="29" t="str">
        <f t="shared" si="27"/>
        <v/>
      </c>
      <c r="N91" s="28" t="str">
        <f t="shared" si="28"/>
        <v/>
      </c>
      <c r="O91" s="29" t="str">
        <f t="shared" si="29"/>
        <v/>
      </c>
      <c r="P91" s="28" t="str">
        <f t="shared" si="30"/>
        <v/>
      </c>
      <c r="Q91" s="29" t="str">
        <f t="shared" si="31"/>
        <v/>
      </c>
      <c r="R91" s="28" t="str">
        <f t="shared" si="32"/>
        <v/>
      </c>
      <c r="S91" s="29" t="str">
        <f t="shared" si="33"/>
        <v/>
      </c>
      <c r="T91" s="28" t="str">
        <f t="shared" si="34"/>
        <v/>
      </c>
      <c r="U91" s="29" t="str">
        <f t="shared" si="35"/>
        <v/>
      </c>
      <c r="V91" s="28" t="str">
        <f t="shared" si="36"/>
        <v/>
      </c>
      <c r="W91" s="29" t="str">
        <f t="shared" si="37"/>
        <v/>
      </c>
    </row>
    <row r="92" spans="1:23" x14ac:dyDescent="0.25">
      <c r="A92" s="14" t="str">
        <f t="shared" si="22"/>
        <v/>
      </c>
      <c r="B92" s="56" t="str">
        <f t="shared" ca="1" si="23"/>
        <v/>
      </c>
      <c r="C92" s="30" t="str">
        <f t="shared" si="24"/>
        <v/>
      </c>
      <c r="D92" s="10" t="str">
        <f t="shared" si="25"/>
        <v/>
      </c>
      <c r="E92" s="25" t="str">
        <f t="shared" si="38"/>
        <v/>
      </c>
      <c r="F92" s="31" t="str">
        <f t="shared" si="39"/>
        <v/>
      </c>
      <c r="G92" s="31" t="str">
        <f t="shared" si="40"/>
        <v/>
      </c>
      <c r="H92" s="26" t="str">
        <f t="shared" si="41"/>
        <v/>
      </c>
      <c r="I92" s="25" t="str">
        <f t="shared" si="42"/>
        <v/>
      </c>
      <c r="K92" s="27" t="str">
        <f t="shared" si="43"/>
        <v/>
      </c>
      <c r="L92" s="28" t="str">
        <f t="shared" si="26"/>
        <v/>
      </c>
      <c r="M92" s="29" t="str">
        <f t="shared" si="27"/>
        <v/>
      </c>
      <c r="N92" s="28" t="str">
        <f t="shared" si="28"/>
        <v/>
      </c>
      <c r="O92" s="29" t="str">
        <f t="shared" si="29"/>
        <v/>
      </c>
      <c r="P92" s="28" t="str">
        <f t="shared" si="30"/>
        <v/>
      </c>
      <c r="Q92" s="29" t="str">
        <f t="shared" si="31"/>
        <v/>
      </c>
      <c r="R92" s="28" t="str">
        <f t="shared" si="32"/>
        <v/>
      </c>
      <c r="S92" s="29" t="str">
        <f t="shared" si="33"/>
        <v/>
      </c>
      <c r="T92" s="28" t="str">
        <f t="shared" si="34"/>
        <v/>
      </c>
      <c r="U92" s="29" t="str">
        <f t="shared" si="35"/>
        <v/>
      </c>
      <c r="V92" s="28" t="str">
        <f t="shared" si="36"/>
        <v/>
      </c>
      <c r="W92" s="29" t="str">
        <f t="shared" si="37"/>
        <v/>
      </c>
    </row>
    <row r="93" spans="1:23" x14ac:dyDescent="0.25">
      <c r="A93" s="14" t="str">
        <f t="shared" si="22"/>
        <v/>
      </c>
      <c r="B93" s="56" t="str">
        <f t="shared" ca="1" si="23"/>
        <v/>
      </c>
      <c r="C93" s="30" t="str">
        <f t="shared" si="24"/>
        <v/>
      </c>
      <c r="D93" s="10" t="str">
        <f t="shared" si="25"/>
        <v/>
      </c>
      <c r="E93" s="25" t="str">
        <f t="shared" si="38"/>
        <v/>
      </c>
      <c r="F93" s="31" t="str">
        <f t="shared" si="39"/>
        <v/>
      </c>
      <c r="G93" s="31" t="str">
        <f t="shared" si="40"/>
        <v/>
      </c>
      <c r="H93" s="26" t="str">
        <f t="shared" si="41"/>
        <v/>
      </c>
      <c r="I93" s="25" t="str">
        <f t="shared" si="42"/>
        <v/>
      </c>
      <c r="K93" s="27" t="str">
        <f t="shared" si="43"/>
        <v/>
      </c>
      <c r="L93" s="28" t="str">
        <f t="shared" si="26"/>
        <v/>
      </c>
      <c r="M93" s="29" t="str">
        <f t="shared" si="27"/>
        <v/>
      </c>
      <c r="N93" s="28" t="str">
        <f t="shared" si="28"/>
        <v/>
      </c>
      <c r="O93" s="29" t="str">
        <f t="shared" si="29"/>
        <v/>
      </c>
      <c r="P93" s="28" t="str">
        <f t="shared" si="30"/>
        <v/>
      </c>
      <c r="Q93" s="29" t="str">
        <f t="shared" si="31"/>
        <v/>
      </c>
      <c r="R93" s="28" t="str">
        <f t="shared" si="32"/>
        <v/>
      </c>
      <c r="S93" s="29" t="str">
        <f t="shared" si="33"/>
        <v/>
      </c>
      <c r="T93" s="28" t="str">
        <f t="shared" si="34"/>
        <v/>
      </c>
      <c r="U93" s="29" t="str">
        <f t="shared" si="35"/>
        <v/>
      </c>
      <c r="V93" s="28" t="str">
        <f t="shared" si="36"/>
        <v/>
      </c>
      <c r="W93" s="29" t="str">
        <f t="shared" si="37"/>
        <v/>
      </c>
    </row>
    <row r="94" spans="1:23" x14ac:dyDescent="0.25">
      <c r="A94" s="14" t="str">
        <f t="shared" si="22"/>
        <v/>
      </c>
      <c r="B94" s="56" t="str">
        <f t="shared" ca="1" si="23"/>
        <v/>
      </c>
      <c r="C94" s="30" t="str">
        <f t="shared" si="24"/>
        <v/>
      </c>
      <c r="D94" s="10" t="str">
        <f t="shared" si="25"/>
        <v/>
      </c>
      <c r="E94" s="25" t="str">
        <f t="shared" si="38"/>
        <v/>
      </c>
      <c r="F94" s="31" t="str">
        <f t="shared" si="39"/>
        <v/>
      </c>
      <c r="G94" s="31" t="str">
        <f t="shared" si="40"/>
        <v/>
      </c>
      <c r="H94" s="26" t="str">
        <f t="shared" si="41"/>
        <v/>
      </c>
      <c r="I94" s="25" t="str">
        <f t="shared" si="42"/>
        <v/>
      </c>
      <c r="K94" s="27" t="str">
        <f t="shared" si="43"/>
        <v/>
      </c>
      <c r="L94" s="28" t="str">
        <f t="shared" si="26"/>
        <v/>
      </c>
      <c r="M94" s="29" t="str">
        <f t="shared" si="27"/>
        <v/>
      </c>
      <c r="N94" s="28" t="str">
        <f t="shared" si="28"/>
        <v/>
      </c>
      <c r="O94" s="29" t="str">
        <f t="shared" si="29"/>
        <v/>
      </c>
      <c r="P94" s="28" t="str">
        <f t="shared" si="30"/>
        <v/>
      </c>
      <c r="Q94" s="29" t="str">
        <f t="shared" si="31"/>
        <v/>
      </c>
      <c r="R94" s="28" t="str">
        <f t="shared" si="32"/>
        <v/>
      </c>
      <c r="S94" s="29" t="str">
        <f t="shared" si="33"/>
        <v/>
      </c>
      <c r="T94" s="28" t="str">
        <f t="shared" si="34"/>
        <v/>
      </c>
      <c r="U94" s="29" t="str">
        <f t="shared" si="35"/>
        <v/>
      </c>
      <c r="V94" s="28" t="str">
        <f t="shared" si="36"/>
        <v/>
      </c>
      <c r="W94" s="29" t="str">
        <f t="shared" si="37"/>
        <v/>
      </c>
    </row>
    <row r="95" spans="1:23" x14ac:dyDescent="0.25">
      <c r="A95" s="14" t="str">
        <f t="shared" si="22"/>
        <v/>
      </c>
      <c r="B95" s="56" t="str">
        <f t="shared" ca="1" si="23"/>
        <v/>
      </c>
      <c r="C95" s="30" t="str">
        <f t="shared" si="24"/>
        <v/>
      </c>
      <c r="D95" s="10" t="str">
        <f t="shared" si="25"/>
        <v/>
      </c>
      <c r="E95" s="25" t="str">
        <f t="shared" si="38"/>
        <v/>
      </c>
      <c r="F95" s="31" t="str">
        <f t="shared" si="39"/>
        <v/>
      </c>
      <c r="G95" s="31" t="str">
        <f t="shared" si="40"/>
        <v/>
      </c>
      <c r="H95" s="26" t="str">
        <f t="shared" si="41"/>
        <v/>
      </c>
      <c r="I95" s="25" t="str">
        <f t="shared" si="42"/>
        <v/>
      </c>
      <c r="K95" s="27" t="str">
        <f t="shared" si="43"/>
        <v/>
      </c>
      <c r="L95" s="28" t="str">
        <f t="shared" si="26"/>
        <v/>
      </c>
      <c r="M95" s="29" t="str">
        <f t="shared" si="27"/>
        <v/>
      </c>
      <c r="N95" s="28" t="str">
        <f t="shared" si="28"/>
        <v/>
      </c>
      <c r="O95" s="29" t="str">
        <f t="shared" si="29"/>
        <v/>
      </c>
      <c r="P95" s="28" t="str">
        <f t="shared" si="30"/>
        <v/>
      </c>
      <c r="Q95" s="29" t="str">
        <f t="shared" si="31"/>
        <v/>
      </c>
      <c r="R95" s="28" t="str">
        <f t="shared" si="32"/>
        <v/>
      </c>
      <c r="S95" s="29" t="str">
        <f t="shared" si="33"/>
        <v/>
      </c>
      <c r="T95" s="28" t="str">
        <f t="shared" si="34"/>
        <v/>
      </c>
      <c r="U95" s="29" t="str">
        <f t="shared" si="35"/>
        <v/>
      </c>
      <c r="V95" s="28" t="str">
        <f t="shared" si="36"/>
        <v/>
      </c>
      <c r="W95" s="29" t="str">
        <f t="shared" si="37"/>
        <v/>
      </c>
    </row>
    <row r="96" spans="1:23" x14ac:dyDescent="0.25">
      <c r="A96" s="14" t="str">
        <f t="shared" si="22"/>
        <v/>
      </c>
      <c r="B96" s="56" t="str">
        <f t="shared" ca="1" si="23"/>
        <v/>
      </c>
      <c r="C96" s="30" t="str">
        <f t="shared" si="24"/>
        <v/>
      </c>
      <c r="D96" s="10" t="str">
        <f t="shared" si="25"/>
        <v/>
      </c>
      <c r="E96" s="25" t="str">
        <f t="shared" si="38"/>
        <v/>
      </c>
      <c r="F96" s="31" t="str">
        <f t="shared" si="39"/>
        <v/>
      </c>
      <c r="G96" s="31" t="str">
        <f t="shared" si="40"/>
        <v/>
      </c>
      <c r="H96" s="26" t="str">
        <f t="shared" si="41"/>
        <v/>
      </c>
      <c r="I96" s="25" t="str">
        <f t="shared" si="42"/>
        <v/>
      </c>
      <c r="K96" s="27" t="str">
        <f t="shared" si="43"/>
        <v/>
      </c>
      <c r="L96" s="28" t="str">
        <f t="shared" si="26"/>
        <v/>
      </c>
      <c r="M96" s="29" t="str">
        <f t="shared" si="27"/>
        <v/>
      </c>
      <c r="N96" s="28" t="str">
        <f t="shared" si="28"/>
        <v/>
      </c>
      <c r="O96" s="29" t="str">
        <f t="shared" si="29"/>
        <v/>
      </c>
      <c r="P96" s="28" t="str">
        <f t="shared" si="30"/>
        <v/>
      </c>
      <c r="Q96" s="29" t="str">
        <f t="shared" si="31"/>
        <v/>
      </c>
      <c r="R96" s="28" t="str">
        <f t="shared" si="32"/>
        <v/>
      </c>
      <c r="S96" s="29" t="str">
        <f t="shared" si="33"/>
        <v/>
      </c>
      <c r="T96" s="28" t="str">
        <f t="shared" si="34"/>
        <v/>
      </c>
      <c r="U96" s="29" t="str">
        <f t="shared" si="35"/>
        <v/>
      </c>
      <c r="V96" s="28" t="str">
        <f t="shared" si="36"/>
        <v/>
      </c>
      <c r="W96" s="29" t="str">
        <f t="shared" si="37"/>
        <v/>
      </c>
    </row>
    <row r="97" spans="1:23" x14ac:dyDescent="0.25">
      <c r="A97" s="14" t="str">
        <f t="shared" si="22"/>
        <v/>
      </c>
      <c r="B97" s="56" t="str">
        <f t="shared" ca="1" si="23"/>
        <v/>
      </c>
      <c r="C97" s="30" t="str">
        <f t="shared" si="24"/>
        <v/>
      </c>
      <c r="D97" s="10" t="str">
        <f t="shared" si="25"/>
        <v/>
      </c>
      <c r="E97" s="25" t="str">
        <f t="shared" si="38"/>
        <v/>
      </c>
      <c r="F97" s="31" t="str">
        <f t="shared" si="39"/>
        <v/>
      </c>
      <c r="G97" s="31" t="str">
        <f t="shared" si="40"/>
        <v/>
      </c>
      <c r="H97" s="26" t="str">
        <f t="shared" si="41"/>
        <v/>
      </c>
      <c r="I97" s="25" t="str">
        <f t="shared" si="42"/>
        <v/>
      </c>
      <c r="K97" s="27" t="str">
        <f t="shared" si="43"/>
        <v/>
      </c>
      <c r="L97" s="28" t="str">
        <f t="shared" si="26"/>
        <v/>
      </c>
      <c r="M97" s="29" t="str">
        <f t="shared" si="27"/>
        <v/>
      </c>
      <c r="N97" s="28" t="str">
        <f t="shared" si="28"/>
        <v/>
      </c>
      <c r="O97" s="29" t="str">
        <f t="shared" si="29"/>
        <v/>
      </c>
      <c r="P97" s="28" t="str">
        <f t="shared" si="30"/>
        <v/>
      </c>
      <c r="Q97" s="29" t="str">
        <f t="shared" si="31"/>
        <v/>
      </c>
      <c r="R97" s="28" t="str">
        <f t="shared" si="32"/>
        <v/>
      </c>
      <c r="S97" s="29" t="str">
        <f t="shared" si="33"/>
        <v/>
      </c>
      <c r="T97" s="28" t="str">
        <f t="shared" si="34"/>
        <v/>
      </c>
      <c r="U97" s="29" t="str">
        <f t="shared" si="35"/>
        <v/>
      </c>
      <c r="V97" s="28" t="str">
        <f t="shared" si="36"/>
        <v/>
      </c>
      <c r="W97" s="29" t="str">
        <f t="shared" si="37"/>
        <v/>
      </c>
    </row>
    <row r="98" spans="1:23" x14ac:dyDescent="0.25">
      <c r="A98" s="14" t="str">
        <f t="shared" si="22"/>
        <v/>
      </c>
      <c r="B98" s="56" t="str">
        <f t="shared" ca="1" si="23"/>
        <v/>
      </c>
      <c r="C98" s="30" t="str">
        <f t="shared" si="24"/>
        <v/>
      </c>
      <c r="D98" s="10" t="str">
        <f t="shared" si="25"/>
        <v/>
      </c>
      <c r="E98" s="25" t="str">
        <f t="shared" si="38"/>
        <v/>
      </c>
      <c r="F98" s="31" t="str">
        <f t="shared" si="39"/>
        <v/>
      </c>
      <c r="G98" s="31" t="str">
        <f t="shared" si="40"/>
        <v/>
      </c>
      <c r="H98" s="26" t="str">
        <f t="shared" si="41"/>
        <v/>
      </c>
      <c r="I98" s="25" t="str">
        <f t="shared" si="42"/>
        <v/>
      </c>
      <c r="K98" s="27" t="str">
        <f t="shared" si="43"/>
        <v/>
      </c>
      <c r="L98" s="28" t="str">
        <f t="shared" si="26"/>
        <v/>
      </c>
      <c r="M98" s="29" t="str">
        <f t="shared" si="27"/>
        <v/>
      </c>
      <c r="N98" s="28" t="str">
        <f t="shared" si="28"/>
        <v/>
      </c>
      <c r="O98" s="29" t="str">
        <f t="shared" si="29"/>
        <v/>
      </c>
      <c r="P98" s="28" t="str">
        <f t="shared" si="30"/>
        <v/>
      </c>
      <c r="Q98" s="29" t="str">
        <f t="shared" si="31"/>
        <v/>
      </c>
      <c r="R98" s="28" t="str">
        <f t="shared" si="32"/>
        <v/>
      </c>
      <c r="S98" s="29" t="str">
        <f t="shared" si="33"/>
        <v/>
      </c>
      <c r="T98" s="28" t="str">
        <f t="shared" si="34"/>
        <v/>
      </c>
      <c r="U98" s="29" t="str">
        <f t="shared" si="35"/>
        <v/>
      </c>
      <c r="V98" s="28" t="str">
        <f t="shared" si="36"/>
        <v/>
      </c>
      <c r="W98" s="29" t="str">
        <f t="shared" si="37"/>
        <v/>
      </c>
    </row>
    <row r="99" spans="1:23" x14ac:dyDescent="0.25">
      <c r="A99" s="14" t="str">
        <f t="shared" si="22"/>
        <v/>
      </c>
      <c r="B99" s="56" t="str">
        <f t="shared" ca="1" si="23"/>
        <v/>
      </c>
      <c r="C99" s="30" t="str">
        <f t="shared" si="24"/>
        <v/>
      </c>
      <c r="D99" s="10" t="str">
        <f t="shared" si="25"/>
        <v/>
      </c>
      <c r="E99" s="25" t="str">
        <f t="shared" si="38"/>
        <v/>
      </c>
      <c r="F99" s="31" t="str">
        <f t="shared" si="39"/>
        <v/>
      </c>
      <c r="G99" s="31" t="str">
        <f t="shared" si="40"/>
        <v/>
      </c>
      <c r="H99" s="26" t="str">
        <f t="shared" si="41"/>
        <v/>
      </c>
      <c r="I99" s="25" t="str">
        <f t="shared" si="42"/>
        <v/>
      </c>
      <c r="K99" s="27" t="str">
        <f t="shared" si="43"/>
        <v/>
      </c>
      <c r="L99" s="28" t="str">
        <f t="shared" si="26"/>
        <v/>
      </c>
      <c r="M99" s="29" t="str">
        <f t="shared" si="27"/>
        <v/>
      </c>
      <c r="N99" s="28" t="str">
        <f t="shared" si="28"/>
        <v/>
      </c>
      <c r="O99" s="29" t="str">
        <f t="shared" si="29"/>
        <v/>
      </c>
      <c r="P99" s="28" t="str">
        <f t="shared" si="30"/>
        <v/>
      </c>
      <c r="Q99" s="29" t="str">
        <f t="shared" si="31"/>
        <v/>
      </c>
      <c r="R99" s="28" t="str">
        <f t="shared" si="32"/>
        <v/>
      </c>
      <c r="S99" s="29" t="str">
        <f t="shared" si="33"/>
        <v/>
      </c>
      <c r="T99" s="28" t="str">
        <f t="shared" si="34"/>
        <v/>
      </c>
      <c r="U99" s="29" t="str">
        <f t="shared" si="35"/>
        <v/>
      </c>
      <c r="V99" s="28" t="str">
        <f t="shared" si="36"/>
        <v/>
      </c>
      <c r="W99" s="29" t="str">
        <f t="shared" si="37"/>
        <v/>
      </c>
    </row>
    <row r="100" spans="1:23" x14ac:dyDescent="0.25">
      <c r="A100" s="14" t="str">
        <f t="shared" si="22"/>
        <v/>
      </c>
      <c r="B100" s="56" t="str">
        <f t="shared" ca="1" si="23"/>
        <v/>
      </c>
      <c r="C100" s="30" t="str">
        <f t="shared" si="24"/>
        <v/>
      </c>
      <c r="D100" s="10" t="str">
        <f t="shared" si="25"/>
        <v/>
      </c>
      <c r="E100" s="25" t="str">
        <f t="shared" si="38"/>
        <v/>
      </c>
      <c r="F100" s="31" t="str">
        <f t="shared" si="39"/>
        <v/>
      </c>
      <c r="G100" s="31" t="str">
        <f t="shared" si="40"/>
        <v/>
      </c>
      <c r="H100" s="26" t="str">
        <f t="shared" si="41"/>
        <v/>
      </c>
      <c r="I100" s="25" t="str">
        <f t="shared" si="42"/>
        <v/>
      </c>
      <c r="K100" s="27" t="str">
        <f t="shared" si="43"/>
        <v/>
      </c>
      <c r="L100" s="28" t="str">
        <f t="shared" si="26"/>
        <v/>
      </c>
      <c r="M100" s="29" t="str">
        <f t="shared" si="27"/>
        <v/>
      </c>
      <c r="N100" s="28" t="str">
        <f t="shared" si="28"/>
        <v/>
      </c>
      <c r="O100" s="29" t="str">
        <f t="shared" si="29"/>
        <v/>
      </c>
      <c r="P100" s="28" t="str">
        <f t="shared" si="30"/>
        <v/>
      </c>
      <c r="Q100" s="29" t="str">
        <f t="shared" si="31"/>
        <v/>
      </c>
      <c r="R100" s="28" t="str">
        <f t="shared" si="32"/>
        <v/>
      </c>
      <c r="S100" s="29" t="str">
        <f t="shared" si="33"/>
        <v/>
      </c>
      <c r="T100" s="28" t="str">
        <f t="shared" si="34"/>
        <v/>
      </c>
      <c r="U100" s="29" t="str">
        <f t="shared" si="35"/>
        <v/>
      </c>
      <c r="V100" s="28" t="str">
        <f t="shared" si="36"/>
        <v/>
      </c>
      <c r="W100" s="29" t="str">
        <f t="shared" si="37"/>
        <v/>
      </c>
    </row>
    <row r="101" spans="1:23" x14ac:dyDescent="0.25">
      <c r="A101" s="14" t="str">
        <f t="shared" si="22"/>
        <v/>
      </c>
      <c r="B101" s="56" t="str">
        <f t="shared" ca="1" si="23"/>
        <v/>
      </c>
      <c r="C101" s="30" t="str">
        <f t="shared" si="24"/>
        <v/>
      </c>
      <c r="D101" s="10" t="str">
        <f t="shared" si="25"/>
        <v/>
      </c>
      <c r="E101" s="25" t="str">
        <f t="shared" si="38"/>
        <v/>
      </c>
      <c r="F101" s="31" t="str">
        <f t="shared" si="39"/>
        <v/>
      </c>
      <c r="G101" s="31" t="str">
        <f t="shared" si="40"/>
        <v/>
      </c>
      <c r="H101" s="26" t="str">
        <f t="shared" si="41"/>
        <v/>
      </c>
      <c r="I101" s="25" t="str">
        <f t="shared" si="42"/>
        <v/>
      </c>
      <c r="K101" s="27" t="str">
        <f t="shared" si="43"/>
        <v/>
      </c>
      <c r="L101" s="28" t="str">
        <f t="shared" si="26"/>
        <v/>
      </c>
      <c r="M101" s="29" t="str">
        <f t="shared" si="27"/>
        <v/>
      </c>
      <c r="N101" s="28" t="str">
        <f t="shared" si="28"/>
        <v/>
      </c>
      <c r="O101" s="29" t="str">
        <f t="shared" si="29"/>
        <v/>
      </c>
      <c r="P101" s="28" t="str">
        <f t="shared" si="30"/>
        <v/>
      </c>
      <c r="Q101" s="29" t="str">
        <f t="shared" si="31"/>
        <v/>
      </c>
      <c r="R101" s="28" t="str">
        <f t="shared" si="32"/>
        <v/>
      </c>
      <c r="S101" s="29" t="str">
        <f t="shared" si="33"/>
        <v/>
      </c>
      <c r="T101" s="28" t="str">
        <f t="shared" si="34"/>
        <v/>
      </c>
      <c r="U101" s="29" t="str">
        <f t="shared" si="35"/>
        <v/>
      </c>
      <c r="V101" s="28" t="str">
        <f t="shared" si="36"/>
        <v/>
      </c>
      <c r="W101" s="29" t="str">
        <f t="shared" si="37"/>
        <v/>
      </c>
    </row>
    <row r="102" spans="1:23" x14ac:dyDescent="0.25">
      <c r="A102" s="14" t="str">
        <f t="shared" si="22"/>
        <v/>
      </c>
      <c r="B102" s="56" t="str">
        <f t="shared" ca="1" si="23"/>
        <v/>
      </c>
      <c r="C102" s="30" t="str">
        <f t="shared" si="24"/>
        <v/>
      </c>
      <c r="D102" s="10" t="str">
        <f t="shared" si="25"/>
        <v/>
      </c>
      <c r="E102" s="25" t="str">
        <f t="shared" si="38"/>
        <v/>
      </c>
      <c r="F102" s="31" t="str">
        <f t="shared" si="39"/>
        <v/>
      </c>
      <c r="G102" s="31" t="str">
        <f t="shared" si="40"/>
        <v/>
      </c>
      <c r="H102" s="26" t="str">
        <f t="shared" si="41"/>
        <v/>
      </c>
      <c r="I102" s="25" t="str">
        <f t="shared" si="42"/>
        <v/>
      </c>
      <c r="K102" s="27" t="str">
        <f t="shared" si="43"/>
        <v/>
      </c>
      <c r="L102" s="28" t="str">
        <f t="shared" si="26"/>
        <v/>
      </c>
      <c r="M102" s="29" t="str">
        <f t="shared" si="27"/>
        <v/>
      </c>
      <c r="N102" s="28" t="str">
        <f t="shared" si="28"/>
        <v/>
      </c>
      <c r="O102" s="29" t="str">
        <f t="shared" si="29"/>
        <v/>
      </c>
      <c r="P102" s="28" t="str">
        <f t="shared" si="30"/>
        <v/>
      </c>
      <c r="Q102" s="29" t="str">
        <f t="shared" si="31"/>
        <v/>
      </c>
      <c r="R102" s="28" t="str">
        <f t="shared" si="32"/>
        <v/>
      </c>
      <c r="S102" s="29" t="str">
        <f t="shared" si="33"/>
        <v/>
      </c>
      <c r="T102" s="28" t="str">
        <f t="shared" si="34"/>
        <v/>
      </c>
      <c r="U102" s="29" t="str">
        <f t="shared" si="35"/>
        <v/>
      </c>
      <c r="V102" s="28" t="str">
        <f t="shared" si="36"/>
        <v/>
      </c>
      <c r="W102" s="29" t="str">
        <f t="shared" si="37"/>
        <v/>
      </c>
    </row>
    <row r="103" spans="1:23" x14ac:dyDescent="0.25">
      <c r="A103" s="14" t="str">
        <f t="shared" si="22"/>
        <v/>
      </c>
      <c r="B103" s="56" t="str">
        <f t="shared" ca="1" si="23"/>
        <v/>
      </c>
      <c r="C103" s="30" t="str">
        <f t="shared" si="24"/>
        <v/>
      </c>
      <c r="D103" s="10" t="str">
        <f t="shared" si="25"/>
        <v/>
      </c>
      <c r="E103" s="25" t="str">
        <f t="shared" si="38"/>
        <v/>
      </c>
      <c r="F103" s="31" t="str">
        <f t="shared" si="39"/>
        <v/>
      </c>
      <c r="G103" s="31" t="str">
        <f t="shared" si="40"/>
        <v/>
      </c>
      <c r="H103" s="26" t="str">
        <f t="shared" si="41"/>
        <v/>
      </c>
      <c r="I103" s="25" t="str">
        <f t="shared" si="42"/>
        <v/>
      </c>
      <c r="K103" s="27" t="str">
        <f t="shared" si="43"/>
        <v/>
      </c>
      <c r="L103" s="28" t="str">
        <f t="shared" si="26"/>
        <v/>
      </c>
      <c r="M103" s="29" t="str">
        <f t="shared" si="27"/>
        <v/>
      </c>
      <c r="N103" s="28" t="str">
        <f t="shared" si="28"/>
        <v/>
      </c>
      <c r="O103" s="29" t="str">
        <f t="shared" si="29"/>
        <v/>
      </c>
      <c r="P103" s="28" t="str">
        <f t="shared" si="30"/>
        <v/>
      </c>
      <c r="Q103" s="29" t="str">
        <f t="shared" si="31"/>
        <v/>
      </c>
      <c r="R103" s="28" t="str">
        <f t="shared" si="32"/>
        <v/>
      </c>
      <c r="S103" s="29" t="str">
        <f t="shared" si="33"/>
        <v/>
      </c>
      <c r="T103" s="28" t="str">
        <f t="shared" si="34"/>
        <v/>
      </c>
      <c r="U103" s="29" t="str">
        <f t="shared" si="35"/>
        <v/>
      </c>
      <c r="V103" s="28" t="str">
        <f t="shared" si="36"/>
        <v/>
      </c>
      <c r="W103" s="29" t="str">
        <f t="shared" si="37"/>
        <v/>
      </c>
    </row>
    <row r="104" spans="1:23" x14ac:dyDescent="0.25">
      <c r="A104" s="14" t="str">
        <f t="shared" si="22"/>
        <v/>
      </c>
      <c r="B104" s="56" t="str">
        <f t="shared" ca="1" si="23"/>
        <v/>
      </c>
      <c r="C104" s="30" t="str">
        <f t="shared" si="24"/>
        <v/>
      </c>
      <c r="D104" s="10" t="str">
        <f t="shared" si="25"/>
        <v/>
      </c>
      <c r="E104" s="25" t="str">
        <f t="shared" si="38"/>
        <v/>
      </c>
      <c r="F104" s="31" t="str">
        <f t="shared" si="39"/>
        <v/>
      </c>
      <c r="G104" s="31" t="str">
        <f t="shared" si="40"/>
        <v/>
      </c>
      <c r="H104" s="26" t="str">
        <f t="shared" si="41"/>
        <v/>
      </c>
      <c r="I104" s="25" t="str">
        <f t="shared" si="42"/>
        <v/>
      </c>
      <c r="K104" s="27" t="str">
        <f t="shared" si="43"/>
        <v/>
      </c>
      <c r="L104" s="28" t="str">
        <f t="shared" si="26"/>
        <v/>
      </c>
      <c r="M104" s="29" t="str">
        <f t="shared" si="27"/>
        <v/>
      </c>
      <c r="N104" s="28" t="str">
        <f t="shared" si="28"/>
        <v/>
      </c>
      <c r="O104" s="29" t="str">
        <f t="shared" si="29"/>
        <v/>
      </c>
      <c r="P104" s="28" t="str">
        <f t="shared" si="30"/>
        <v/>
      </c>
      <c r="Q104" s="29" t="str">
        <f t="shared" si="31"/>
        <v/>
      </c>
      <c r="R104" s="28" t="str">
        <f t="shared" si="32"/>
        <v/>
      </c>
      <c r="S104" s="29" t="str">
        <f t="shared" si="33"/>
        <v/>
      </c>
      <c r="T104" s="28" t="str">
        <f t="shared" si="34"/>
        <v/>
      </c>
      <c r="U104" s="29" t="str">
        <f t="shared" si="35"/>
        <v/>
      </c>
      <c r="V104" s="28" t="str">
        <f t="shared" si="36"/>
        <v/>
      </c>
      <c r="W104" s="29" t="str">
        <f t="shared" si="37"/>
        <v/>
      </c>
    </row>
    <row r="105" spans="1:23" x14ac:dyDescent="0.25">
      <c r="A105" s="14" t="str">
        <f t="shared" si="22"/>
        <v/>
      </c>
      <c r="B105" s="56" t="str">
        <f t="shared" ca="1" si="23"/>
        <v/>
      </c>
      <c r="C105" s="30" t="str">
        <f t="shared" si="24"/>
        <v/>
      </c>
      <c r="D105" s="10" t="str">
        <f t="shared" si="25"/>
        <v/>
      </c>
      <c r="E105" s="25" t="str">
        <f t="shared" si="38"/>
        <v/>
      </c>
      <c r="F105" s="31" t="str">
        <f t="shared" si="39"/>
        <v/>
      </c>
      <c r="G105" s="31" t="str">
        <f t="shared" si="40"/>
        <v/>
      </c>
      <c r="H105" s="26" t="str">
        <f t="shared" si="41"/>
        <v/>
      </c>
      <c r="I105" s="25" t="str">
        <f t="shared" si="42"/>
        <v/>
      </c>
      <c r="K105" s="27" t="str">
        <f t="shared" si="43"/>
        <v/>
      </c>
      <c r="L105" s="28" t="str">
        <f t="shared" si="26"/>
        <v/>
      </c>
      <c r="M105" s="29" t="str">
        <f t="shared" si="27"/>
        <v/>
      </c>
      <c r="N105" s="28" t="str">
        <f t="shared" si="28"/>
        <v/>
      </c>
      <c r="O105" s="29" t="str">
        <f t="shared" si="29"/>
        <v/>
      </c>
      <c r="P105" s="28" t="str">
        <f t="shared" si="30"/>
        <v/>
      </c>
      <c r="Q105" s="29" t="str">
        <f t="shared" si="31"/>
        <v/>
      </c>
      <c r="R105" s="28" t="str">
        <f t="shared" si="32"/>
        <v/>
      </c>
      <c r="S105" s="29" t="str">
        <f t="shared" si="33"/>
        <v/>
      </c>
      <c r="T105" s="28" t="str">
        <f t="shared" si="34"/>
        <v/>
      </c>
      <c r="U105" s="29" t="str">
        <f t="shared" si="35"/>
        <v/>
      </c>
      <c r="V105" s="28" t="str">
        <f t="shared" si="36"/>
        <v/>
      </c>
      <c r="W105" s="29" t="str">
        <f t="shared" si="37"/>
        <v/>
      </c>
    </row>
    <row r="106" spans="1:23" x14ac:dyDescent="0.25">
      <c r="A106" s="14" t="str">
        <f t="shared" si="22"/>
        <v/>
      </c>
      <c r="B106" s="56" t="str">
        <f t="shared" ca="1" si="23"/>
        <v/>
      </c>
      <c r="C106" s="30" t="str">
        <f t="shared" si="24"/>
        <v/>
      </c>
      <c r="D106" s="10" t="str">
        <f t="shared" si="25"/>
        <v/>
      </c>
      <c r="E106" s="25" t="str">
        <f t="shared" si="38"/>
        <v/>
      </c>
      <c r="F106" s="31" t="str">
        <f t="shared" si="39"/>
        <v/>
      </c>
      <c r="G106" s="31" t="str">
        <f t="shared" si="40"/>
        <v/>
      </c>
      <c r="H106" s="26" t="str">
        <f t="shared" si="41"/>
        <v/>
      </c>
      <c r="I106" s="25" t="str">
        <f t="shared" si="42"/>
        <v/>
      </c>
      <c r="K106" s="27" t="str">
        <f t="shared" si="43"/>
        <v/>
      </c>
      <c r="L106" s="28" t="str">
        <f t="shared" si="26"/>
        <v/>
      </c>
      <c r="M106" s="29" t="str">
        <f t="shared" si="27"/>
        <v/>
      </c>
      <c r="N106" s="28" t="str">
        <f t="shared" si="28"/>
        <v/>
      </c>
      <c r="O106" s="29" t="str">
        <f t="shared" si="29"/>
        <v/>
      </c>
      <c r="P106" s="28" t="str">
        <f t="shared" si="30"/>
        <v/>
      </c>
      <c r="Q106" s="29" t="str">
        <f t="shared" si="31"/>
        <v/>
      </c>
      <c r="R106" s="28" t="str">
        <f t="shared" si="32"/>
        <v/>
      </c>
      <c r="S106" s="29" t="str">
        <f t="shared" si="33"/>
        <v/>
      </c>
      <c r="T106" s="28" t="str">
        <f t="shared" si="34"/>
        <v/>
      </c>
      <c r="U106" s="29" t="str">
        <f t="shared" si="35"/>
        <v/>
      </c>
      <c r="V106" s="28" t="str">
        <f t="shared" si="36"/>
        <v/>
      </c>
      <c r="W106" s="29" t="str">
        <f t="shared" si="37"/>
        <v/>
      </c>
    </row>
    <row r="107" spans="1:23" x14ac:dyDescent="0.25">
      <c r="A107" s="14" t="str">
        <f t="shared" si="22"/>
        <v/>
      </c>
      <c r="B107" s="56" t="str">
        <f t="shared" ca="1" si="23"/>
        <v/>
      </c>
      <c r="C107" s="30" t="str">
        <f t="shared" si="24"/>
        <v/>
      </c>
      <c r="D107" s="10" t="str">
        <f t="shared" si="25"/>
        <v/>
      </c>
      <c r="E107" s="25" t="str">
        <f t="shared" si="38"/>
        <v/>
      </c>
      <c r="F107" s="31" t="str">
        <f t="shared" si="39"/>
        <v/>
      </c>
      <c r="G107" s="31" t="str">
        <f t="shared" si="40"/>
        <v/>
      </c>
      <c r="H107" s="26" t="str">
        <f t="shared" si="41"/>
        <v/>
      </c>
      <c r="I107" s="25" t="str">
        <f t="shared" si="42"/>
        <v/>
      </c>
      <c r="K107" s="27" t="str">
        <f t="shared" si="43"/>
        <v/>
      </c>
      <c r="L107" s="28" t="str">
        <f t="shared" si="26"/>
        <v/>
      </c>
      <c r="M107" s="29" t="str">
        <f t="shared" si="27"/>
        <v/>
      </c>
      <c r="N107" s="28" t="str">
        <f t="shared" si="28"/>
        <v/>
      </c>
      <c r="O107" s="29" t="str">
        <f t="shared" si="29"/>
        <v/>
      </c>
      <c r="P107" s="28" t="str">
        <f t="shared" si="30"/>
        <v/>
      </c>
      <c r="Q107" s="29" t="str">
        <f t="shared" si="31"/>
        <v/>
      </c>
      <c r="R107" s="28" t="str">
        <f t="shared" si="32"/>
        <v/>
      </c>
      <c r="S107" s="29" t="str">
        <f t="shared" si="33"/>
        <v/>
      </c>
      <c r="T107" s="28" t="str">
        <f t="shared" si="34"/>
        <v/>
      </c>
      <c r="U107" s="29" t="str">
        <f t="shared" si="35"/>
        <v/>
      </c>
      <c r="V107" s="28" t="str">
        <f t="shared" si="36"/>
        <v/>
      </c>
      <c r="W107" s="29" t="str">
        <f t="shared" si="37"/>
        <v/>
      </c>
    </row>
    <row r="108" spans="1:23" x14ac:dyDescent="0.25">
      <c r="A108" s="14" t="str">
        <f t="shared" si="22"/>
        <v/>
      </c>
      <c r="B108" s="56" t="str">
        <f t="shared" ca="1" si="23"/>
        <v/>
      </c>
      <c r="C108" s="30" t="str">
        <f t="shared" si="24"/>
        <v/>
      </c>
      <c r="D108" s="10" t="str">
        <f t="shared" si="25"/>
        <v/>
      </c>
      <c r="E108" s="25" t="str">
        <f t="shared" si="38"/>
        <v/>
      </c>
      <c r="F108" s="31" t="str">
        <f t="shared" si="39"/>
        <v/>
      </c>
      <c r="G108" s="31" t="str">
        <f t="shared" si="40"/>
        <v/>
      </c>
      <c r="H108" s="26" t="str">
        <f t="shared" si="41"/>
        <v/>
      </c>
      <c r="I108" s="25" t="str">
        <f t="shared" si="42"/>
        <v/>
      </c>
      <c r="K108" s="27" t="str">
        <f t="shared" si="43"/>
        <v/>
      </c>
      <c r="L108" s="28" t="str">
        <f t="shared" si="26"/>
        <v/>
      </c>
      <c r="M108" s="29" t="str">
        <f t="shared" si="27"/>
        <v/>
      </c>
      <c r="N108" s="28" t="str">
        <f t="shared" si="28"/>
        <v/>
      </c>
      <c r="O108" s="29" t="str">
        <f t="shared" si="29"/>
        <v/>
      </c>
      <c r="P108" s="28" t="str">
        <f t="shared" si="30"/>
        <v/>
      </c>
      <c r="Q108" s="29" t="str">
        <f t="shared" si="31"/>
        <v/>
      </c>
      <c r="R108" s="28" t="str">
        <f t="shared" si="32"/>
        <v/>
      </c>
      <c r="S108" s="29" t="str">
        <f t="shared" si="33"/>
        <v/>
      </c>
      <c r="T108" s="28" t="str">
        <f t="shared" si="34"/>
        <v/>
      </c>
      <c r="U108" s="29" t="str">
        <f t="shared" si="35"/>
        <v/>
      </c>
      <c r="V108" s="28" t="str">
        <f t="shared" si="36"/>
        <v/>
      </c>
      <c r="W108" s="29" t="str">
        <f t="shared" si="37"/>
        <v/>
      </c>
    </row>
    <row r="109" spans="1:23" x14ac:dyDescent="0.25">
      <c r="A109" s="14" t="str">
        <f t="shared" si="22"/>
        <v/>
      </c>
      <c r="B109" s="56" t="str">
        <f t="shared" ca="1" si="23"/>
        <v/>
      </c>
      <c r="C109" s="30" t="str">
        <f t="shared" si="24"/>
        <v/>
      </c>
      <c r="D109" s="10" t="str">
        <f t="shared" si="25"/>
        <v/>
      </c>
      <c r="E109" s="25" t="str">
        <f t="shared" si="38"/>
        <v/>
      </c>
      <c r="F109" s="31" t="str">
        <f t="shared" si="39"/>
        <v/>
      </c>
      <c r="G109" s="31" t="str">
        <f t="shared" si="40"/>
        <v/>
      </c>
      <c r="H109" s="26" t="str">
        <f t="shared" si="41"/>
        <v/>
      </c>
      <c r="I109" s="25" t="str">
        <f t="shared" si="42"/>
        <v/>
      </c>
      <c r="K109" s="27" t="str">
        <f t="shared" si="43"/>
        <v/>
      </c>
      <c r="L109" s="28" t="str">
        <f t="shared" si="26"/>
        <v/>
      </c>
      <c r="M109" s="29" t="str">
        <f t="shared" si="27"/>
        <v/>
      </c>
      <c r="N109" s="28" t="str">
        <f t="shared" si="28"/>
        <v/>
      </c>
      <c r="O109" s="29" t="str">
        <f t="shared" si="29"/>
        <v/>
      </c>
      <c r="P109" s="28" t="str">
        <f t="shared" si="30"/>
        <v/>
      </c>
      <c r="Q109" s="29" t="str">
        <f t="shared" si="31"/>
        <v/>
      </c>
      <c r="R109" s="28" t="str">
        <f t="shared" si="32"/>
        <v/>
      </c>
      <c r="S109" s="29" t="str">
        <f t="shared" si="33"/>
        <v/>
      </c>
      <c r="T109" s="28" t="str">
        <f t="shared" si="34"/>
        <v/>
      </c>
      <c r="U109" s="29" t="str">
        <f t="shared" si="35"/>
        <v/>
      </c>
      <c r="V109" s="28" t="str">
        <f t="shared" si="36"/>
        <v/>
      </c>
      <c r="W109" s="29" t="str">
        <f t="shared" si="37"/>
        <v/>
      </c>
    </row>
    <row r="110" spans="1:23" x14ac:dyDescent="0.25">
      <c r="A110" s="14" t="str">
        <f t="shared" si="22"/>
        <v/>
      </c>
      <c r="B110" s="56" t="str">
        <f t="shared" ca="1" si="23"/>
        <v/>
      </c>
      <c r="C110" s="30" t="str">
        <f t="shared" si="24"/>
        <v/>
      </c>
      <c r="D110" s="10" t="str">
        <f t="shared" si="25"/>
        <v/>
      </c>
      <c r="E110" s="25" t="str">
        <f t="shared" si="38"/>
        <v/>
      </c>
      <c r="F110" s="31" t="str">
        <f t="shared" si="39"/>
        <v/>
      </c>
      <c r="G110" s="31" t="str">
        <f t="shared" si="40"/>
        <v/>
      </c>
      <c r="H110" s="26" t="str">
        <f t="shared" si="41"/>
        <v/>
      </c>
      <c r="I110" s="25" t="str">
        <f t="shared" si="42"/>
        <v/>
      </c>
      <c r="K110" s="27" t="str">
        <f t="shared" si="43"/>
        <v/>
      </c>
      <c r="L110" s="28" t="str">
        <f t="shared" si="26"/>
        <v/>
      </c>
      <c r="M110" s="29" t="str">
        <f t="shared" si="27"/>
        <v/>
      </c>
      <c r="N110" s="28" t="str">
        <f t="shared" si="28"/>
        <v/>
      </c>
      <c r="O110" s="29" t="str">
        <f t="shared" si="29"/>
        <v/>
      </c>
      <c r="P110" s="28" t="str">
        <f t="shared" si="30"/>
        <v/>
      </c>
      <c r="Q110" s="29" t="str">
        <f t="shared" si="31"/>
        <v/>
      </c>
      <c r="R110" s="28" t="str">
        <f t="shared" si="32"/>
        <v/>
      </c>
      <c r="S110" s="29" t="str">
        <f t="shared" si="33"/>
        <v/>
      </c>
      <c r="T110" s="28" t="str">
        <f t="shared" si="34"/>
        <v/>
      </c>
      <c r="U110" s="29" t="str">
        <f t="shared" si="35"/>
        <v/>
      </c>
      <c r="V110" s="28" t="str">
        <f t="shared" si="36"/>
        <v/>
      </c>
      <c r="W110" s="29" t="str">
        <f t="shared" si="37"/>
        <v/>
      </c>
    </row>
    <row r="111" spans="1:23" x14ac:dyDescent="0.25">
      <c r="A111" s="14" t="str">
        <f t="shared" si="22"/>
        <v/>
      </c>
      <c r="B111" s="56" t="str">
        <f t="shared" ca="1" si="23"/>
        <v/>
      </c>
      <c r="C111" s="30" t="str">
        <f t="shared" si="24"/>
        <v/>
      </c>
      <c r="D111" s="10" t="str">
        <f t="shared" si="25"/>
        <v/>
      </c>
      <c r="E111" s="25" t="str">
        <f t="shared" si="38"/>
        <v/>
      </c>
      <c r="F111" s="31" t="str">
        <f t="shared" si="39"/>
        <v/>
      </c>
      <c r="G111" s="31" t="str">
        <f t="shared" si="40"/>
        <v/>
      </c>
      <c r="H111" s="26" t="str">
        <f t="shared" si="41"/>
        <v/>
      </c>
      <c r="I111" s="25" t="str">
        <f t="shared" si="42"/>
        <v/>
      </c>
      <c r="K111" s="27" t="str">
        <f t="shared" si="43"/>
        <v/>
      </c>
      <c r="L111" s="28" t="str">
        <f t="shared" si="26"/>
        <v/>
      </c>
      <c r="M111" s="29" t="str">
        <f t="shared" si="27"/>
        <v/>
      </c>
      <c r="N111" s="28" t="str">
        <f t="shared" si="28"/>
        <v/>
      </c>
      <c r="O111" s="29" t="str">
        <f t="shared" si="29"/>
        <v/>
      </c>
      <c r="P111" s="28" t="str">
        <f t="shared" si="30"/>
        <v/>
      </c>
      <c r="Q111" s="29" t="str">
        <f t="shared" si="31"/>
        <v/>
      </c>
      <c r="R111" s="28" t="str">
        <f t="shared" si="32"/>
        <v/>
      </c>
      <c r="S111" s="29" t="str">
        <f t="shared" si="33"/>
        <v/>
      </c>
      <c r="T111" s="28" t="str">
        <f t="shared" si="34"/>
        <v/>
      </c>
      <c r="U111" s="29" t="str">
        <f t="shared" si="35"/>
        <v/>
      </c>
      <c r="V111" s="28" t="str">
        <f t="shared" si="36"/>
        <v/>
      </c>
      <c r="W111" s="29" t="str">
        <f t="shared" si="37"/>
        <v/>
      </c>
    </row>
    <row r="112" spans="1:23" x14ac:dyDescent="0.25">
      <c r="A112" s="14" t="str">
        <f t="shared" si="22"/>
        <v/>
      </c>
      <c r="B112" s="56" t="str">
        <f t="shared" ca="1" si="23"/>
        <v/>
      </c>
      <c r="C112" s="30" t="str">
        <f t="shared" si="24"/>
        <v/>
      </c>
      <c r="D112" s="10" t="str">
        <f t="shared" si="25"/>
        <v/>
      </c>
      <c r="E112" s="25" t="str">
        <f t="shared" si="38"/>
        <v/>
      </c>
      <c r="F112" s="31" t="str">
        <f t="shared" si="39"/>
        <v/>
      </c>
      <c r="G112" s="31" t="str">
        <f t="shared" si="40"/>
        <v/>
      </c>
      <c r="H112" s="26" t="str">
        <f t="shared" si="41"/>
        <v/>
      </c>
      <c r="I112" s="25" t="str">
        <f t="shared" si="42"/>
        <v/>
      </c>
      <c r="K112" s="27" t="str">
        <f t="shared" si="43"/>
        <v/>
      </c>
      <c r="L112" s="28" t="str">
        <f t="shared" si="26"/>
        <v/>
      </c>
      <c r="M112" s="29" t="str">
        <f t="shared" si="27"/>
        <v/>
      </c>
      <c r="N112" s="28" t="str">
        <f t="shared" si="28"/>
        <v/>
      </c>
      <c r="O112" s="29" t="str">
        <f t="shared" si="29"/>
        <v/>
      </c>
      <c r="P112" s="28" t="str">
        <f t="shared" si="30"/>
        <v/>
      </c>
      <c r="Q112" s="29" t="str">
        <f t="shared" si="31"/>
        <v/>
      </c>
      <c r="R112" s="28" t="str">
        <f t="shared" si="32"/>
        <v/>
      </c>
      <c r="S112" s="29" t="str">
        <f t="shared" si="33"/>
        <v/>
      </c>
      <c r="T112" s="28" t="str">
        <f t="shared" si="34"/>
        <v/>
      </c>
      <c r="U112" s="29" t="str">
        <f t="shared" si="35"/>
        <v/>
      </c>
      <c r="V112" s="28" t="str">
        <f t="shared" si="36"/>
        <v/>
      </c>
      <c r="W112" s="29" t="str">
        <f t="shared" si="37"/>
        <v/>
      </c>
    </row>
    <row r="113" spans="1:23" x14ac:dyDescent="0.25">
      <c r="A113" s="14" t="str">
        <f t="shared" si="22"/>
        <v/>
      </c>
      <c r="B113" s="56" t="str">
        <f t="shared" ca="1" si="23"/>
        <v/>
      </c>
      <c r="C113" s="30" t="str">
        <f t="shared" si="24"/>
        <v/>
      </c>
      <c r="D113" s="10" t="str">
        <f t="shared" si="25"/>
        <v/>
      </c>
      <c r="E113" s="25" t="str">
        <f t="shared" si="38"/>
        <v/>
      </c>
      <c r="F113" s="31" t="str">
        <f t="shared" si="39"/>
        <v/>
      </c>
      <c r="G113" s="31" t="str">
        <f t="shared" si="40"/>
        <v/>
      </c>
      <c r="H113" s="26" t="str">
        <f t="shared" si="41"/>
        <v/>
      </c>
      <c r="I113" s="25" t="str">
        <f t="shared" si="42"/>
        <v/>
      </c>
      <c r="K113" s="27" t="str">
        <f t="shared" si="43"/>
        <v/>
      </c>
      <c r="L113" s="28" t="str">
        <f t="shared" si="26"/>
        <v/>
      </c>
      <c r="M113" s="29" t="str">
        <f t="shared" si="27"/>
        <v/>
      </c>
      <c r="N113" s="28" t="str">
        <f t="shared" si="28"/>
        <v/>
      </c>
      <c r="O113" s="29" t="str">
        <f t="shared" si="29"/>
        <v/>
      </c>
      <c r="P113" s="28" t="str">
        <f t="shared" si="30"/>
        <v/>
      </c>
      <c r="Q113" s="29" t="str">
        <f t="shared" si="31"/>
        <v/>
      </c>
      <c r="R113" s="28" t="str">
        <f t="shared" si="32"/>
        <v/>
      </c>
      <c r="S113" s="29" t="str">
        <f t="shared" si="33"/>
        <v/>
      </c>
      <c r="T113" s="28" t="str">
        <f t="shared" si="34"/>
        <v/>
      </c>
      <c r="U113" s="29" t="str">
        <f t="shared" si="35"/>
        <v/>
      </c>
      <c r="V113" s="28" t="str">
        <f t="shared" si="36"/>
        <v/>
      </c>
      <c r="W113" s="29" t="str">
        <f t="shared" si="37"/>
        <v/>
      </c>
    </row>
    <row r="114" spans="1:23" x14ac:dyDescent="0.25">
      <c r="A114" s="14" t="str">
        <f t="shared" si="22"/>
        <v/>
      </c>
      <c r="B114" s="56" t="str">
        <f t="shared" ca="1" si="23"/>
        <v/>
      </c>
      <c r="C114" s="30" t="str">
        <f t="shared" si="24"/>
        <v/>
      </c>
      <c r="D114" s="10" t="str">
        <f t="shared" si="25"/>
        <v/>
      </c>
      <c r="E114" s="25" t="str">
        <f t="shared" si="38"/>
        <v/>
      </c>
      <c r="F114" s="31" t="str">
        <f t="shared" si="39"/>
        <v/>
      </c>
      <c r="G114" s="31" t="str">
        <f t="shared" si="40"/>
        <v/>
      </c>
      <c r="H114" s="26" t="str">
        <f t="shared" si="41"/>
        <v/>
      </c>
      <c r="I114" s="25" t="str">
        <f t="shared" si="42"/>
        <v/>
      </c>
      <c r="K114" s="27" t="str">
        <f t="shared" si="43"/>
        <v/>
      </c>
      <c r="L114" s="28" t="str">
        <f t="shared" si="26"/>
        <v/>
      </c>
      <c r="M114" s="29" t="str">
        <f t="shared" si="27"/>
        <v/>
      </c>
      <c r="N114" s="28" t="str">
        <f t="shared" si="28"/>
        <v/>
      </c>
      <c r="O114" s="29" t="str">
        <f t="shared" si="29"/>
        <v/>
      </c>
      <c r="P114" s="28" t="str">
        <f t="shared" si="30"/>
        <v/>
      </c>
      <c r="Q114" s="29" t="str">
        <f t="shared" si="31"/>
        <v/>
      </c>
      <c r="R114" s="28" t="str">
        <f t="shared" si="32"/>
        <v/>
      </c>
      <c r="S114" s="29" t="str">
        <f t="shared" si="33"/>
        <v/>
      </c>
      <c r="T114" s="28" t="str">
        <f t="shared" si="34"/>
        <v/>
      </c>
      <c r="U114" s="29" t="str">
        <f t="shared" si="35"/>
        <v/>
      </c>
      <c r="V114" s="28" t="str">
        <f t="shared" si="36"/>
        <v/>
      </c>
      <c r="W114" s="29" t="str">
        <f t="shared" si="37"/>
        <v/>
      </c>
    </row>
    <row r="115" spans="1:23" x14ac:dyDescent="0.25">
      <c r="A115" s="14" t="str">
        <f t="shared" si="22"/>
        <v/>
      </c>
      <c r="B115" s="56" t="str">
        <f t="shared" ca="1" si="23"/>
        <v/>
      </c>
      <c r="C115" s="30" t="str">
        <f t="shared" si="24"/>
        <v/>
      </c>
      <c r="D115" s="10" t="str">
        <f t="shared" si="25"/>
        <v/>
      </c>
      <c r="E115" s="25" t="str">
        <f t="shared" si="38"/>
        <v/>
      </c>
      <c r="F115" s="31" t="str">
        <f t="shared" si="39"/>
        <v/>
      </c>
      <c r="G115" s="31" t="str">
        <f t="shared" si="40"/>
        <v/>
      </c>
      <c r="H115" s="26" t="str">
        <f t="shared" si="41"/>
        <v/>
      </c>
      <c r="I115" s="25" t="str">
        <f t="shared" si="42"/>
        <v/>
      </c>
      <c r="K115" s="27" t="str">
        <f t="shared" si="43"/>
        <v/>
      </c>
      <c r="L115" s="28" t="str">
        <f t="shared" si="26"/>
        <v/>
      </c>
      <c r="M115" s="29" t="str">
        <f t="shared" si="27"/>
        <v/>
      </c>
      <c r="N115" s="28" t="str">
        <f t="shared" si="28"/>
        <v/>
      </c>
      <c r="O115" s="29" t="str">
        <f t="shared" si="29"/>
        <v/>
      </c>
      <c r="P115" s="28" t="str">
        <f t="shared" si="30"/>
        <v/>
      </c>
      <c r="Q115" s="29" t="str">
        <f t="shared" si="31"/>
        <v/>
      </c>
      <c r="R115" s="28" t="str">
        <f t="shared" si="32"/>
        <v/>
      </c>
      <c r="S115" s="29" t="str">
        <f t="shared" si="33"/>
        <v/>
      </c>
      <c r="T115" s="28" t="str">
        <f t="shared" si="34"/>
        <v/>
      </c>
      <c r="U115" s="29" t="str">
        <f t="shared" si="35"/>
        <v/>
      </c>
      <c r="V115" s="28" t="str">
        <f t="shared" si="36"/>
        <v/>
      </c>
      <c r="W115" s="29" t="str">
        <f t="shared" si="37"/>
        <v/>
      </c>
    </row>
    <row r="116" spans="1:23" x14ac:dyDescent="0.25">
      <c r="A116" s="14" t="str">
        <f t="shared" si="22"/>
        <v/>
      </c>
      <c r="B116" s="56" t="str">
        <f t="shared" ca="1" si="23"/>
        <v/>
      </c>
      <c r="C116" s="30" t="str">
        <f t="shared" si="24"/>
        <v/>
      </c>
      <c r="D116" s="10" t="str">
        <f t="shared" si="25"/>
        <v/>
      </c>
      <c r="E116" s="25" t="str">
        <f t="shared" si="38"/>
        <v/>
      </c>
      <c r="F116" s="31" t="str">
        <f t="shared" si="39"/>
        <v/>
      </c>
      <c r="G116" s="31" t="str">
        <f t="shared" si="40"/>
        <v/>
      </c>
      <c r="H116" s="26" t="str">
        <f t="shared" si="41"/>
        <v/>
      </c>
      <c r="I116" s="25" t="str">
        <f t="shared" si="42"/>
        <v/>
      </c>
      <c r="K116" s="27" t="str">
        <f t="shared" si="43"/>
        <v/>
      </c>
      <c r="L116" s="28" t="str">
        <f t="shared" si="26"/>
        <v/>
      </c>
      <c r="M116" s="29" t="str">
        <f t="shared" si="27"/>
        <v/>
      </c>
      <c r="N116" s="28" t="str">
        <f t="shared" si="28"/>
        <v/>
      </c>
      <c r="O116" s="29" t="str">
        <f t="shared" si="29"/>
        <v/>
      </c>
      <c r="P116" s="28" t="str">
        <f t="shared" si="30"/>
        <v/>
      </c>
      <c r="Q116" s="29" t="str">
        <f t="shared" si="31"/>
        <v/>
      </c>
      <c r="R116" s="28" t="str">
        <f t="shared" si="32"/>
        <v/>
      </c>
      <c r="S116" s="29" t="str">
        <f t="shared" si="33"/>
        <v/>
      </c>
      <c r="T116" s="28" t="str">
        <f t="shared" si="34"/>
        <v/>
      </c>
      <c r="U116" s="29" t="str">
        <f t="shared" si="35"/>
        <v/>
      </c>
      <c r="V116" s="28" t="str">
        <f t="shared" si="36"/>
        <v/>
      </c>
      <c r="W116" s="29" t="str">
        <f t="shared" si="37"/>
        <v/>
      </c>
    </row>
    <row r="117" spans="1:23" x14ac:dyDescent="0.25">
      <c r="A117" s="14" t="str">
        <f t="shared" si="22"/>
        <v/>
      </c>
      <c r="B117" s="56" t="str">
        <f t="shared" ca="1" si="23"/>
        <v/>
      </c>
      <c r="C117" s="30" t="str">
        <f t="shared" si="24"/>
        <v/>
      </c>
      <c r="D117" s="10" t="str">
        <f t="shared" si="25"/>
        <v/>
      </c>
      <c r="E117" s="25" t="str">
        <f t="shared" si="38"/>
        <v/>
      </c>
      <c r="F117" s="31" t="str">
        <f t="shared" si="39"/>
        <v/>
      </c>
      <c r="G117" s="31" t="str">
        <f t="shared" si="40"/>
        <v/>
      </c>
      <c r="H117" s="26" t="str">
        <f t="shared" si="41"/>
        <v/>
      </c>
      <c r="I117" s="25" t="str">
        <f t="shared" si="42"/>
        <v/>
      </c>
      <c r="K117" s="27" t="str">
        <f t="shared" si="43"/>
        <v/>
      </c>
      <c r="L117" s="28" t="str">
        <f t="shared" si="26"/>
        <v/>
      </c>
      <c r="M117" s="29" t="str">
        <f t="shared" si="27"/>
        <v/>
      </c>
      <c r="N117" s="28" t="str">
        <f t="shared" si="28"/>
        <v/>
      </c>
      <c r="O117" s="29" t="str">
        <f t="shared" si="29"/>
        <v/>
      </c>
      <c r="P117" s="28" t="str">
        <f t="shared" si="30"/>
        <v/>
      </c>
      <c r="Q117" s="29" t="str">
        <f t="shared" si="31"/>
        <v/>
      </c>
      <c r="R117" s="28" t="str">
        <f t="shared" si="32"/>
        <v/>
      </c>
      <c r="S117" s="29" t="str">
        <f t="shared" si="33"/>
        <v/>
      </c>
      <c r="T117" s="28" t="str">
        <f t="shared" si="34"/>
        <v/>
      </c>
      <c r="U117" s="29" t="str">
        <f t="shared" si="35"/>
        <v/>
      </c>
      <c r="V117" s="28" t="str">
        <f t="shared" si="36"/>
        <v/>
      </c>
      <c r="W117" s="29" t="str">
        <f t="shared" si="37"/>
        <v/>
      </c>
    </row>
    <row r="118" spans="1:23" x14ac:dyDescent="0.25">
      <c r="A118" s="14" t="str">
        <f t="shared" si="22"/>
        <v/>
      </c>
      <c r="B118" s="56" t="str">
        <f t="shared" ca="1" si="23"/>
        <v/>
      </c>
      <c r="C118" s="30" t="str">
        <f t="shared" si="24"/>
        <v/>
      </c>
      <c r="D118" s="10" t="str">
        <f t="shared" si="25"/>
        <v/>
      </c>
      <c r="E118" s="25" t="str">
        <f t="shared" si="38"/>
        <v/>
      </c>
      <c r="F118" s="31" t="str">
        <f t="shared" si="39"/>
        <v/>
      </c>
      <c r="G118" s="31" t="str">
        <f t="shared" si="40"/>
        <v/>
      </c>
      <c r="H118" s="26" t="str">
        <f t="shared" si="41"/>
        <v/>
      </c>
      <c r="I118" s="25" t="str">
        <f t="shared" si="42"/>
        <v/>
      </c>
      <c r="K118" s="27" t="str">
        <f t="shared" si="43"/>
        <v/>
      </c>
      <c r="L118" s="28" t="str">
        <f t="shared" si="26"/>
        <v/>
      </c>
      <c r="M118" s="29" t="str">
        <f t="shared" si="27"/>
        <v/>
      </c>
      <c r="N118" s="28" t="str">
        <f t="shared" si="28"/>
        <v/>
      </c>
      <c r="O118" s="29" t="str">
        <f t="shared" si="29"/>
        <v/>
      </c>
      <c r="P118" s="28" t="str">
        <f t="shared" si="30"/>
        <v/>
      </c>
      <c r="Q118" s="29" t="str">
        <f t="shared" si="31"/>
        <v/>
      </c>
      <c r="R118" s="28" t="str">
        <f t="shared" si="32"/>
        <v/>
      </c>
      <c r="S118" s="29" t="str">
        <f t="shared" si="33"/>
        <v/>
      </c>
      <c r="T118" s="28" t="str">
        <f t="shared" si="34"/>
        <v/>
      </c>
      <c r="U118" s="29" t="str">
        <f t="shared" si="35"/>
        <v/>
      </c>
      <c r="V118" s="28" t="str">
        <f t="shared" si="36"/>
        <v/>
      </c>
      <c r="W118" s="29" t="str">
        <f t="shared" si="37"/>
        <v/>
      </c>
    </row>
    <row r="119" spans="1:23" x14ac:dyDescent="0.25">
      <c r="A119" s="14" t="str">
        <f t="shared" si="22"/>
        <v/>
      </c>
      <c r="B119" s="56" t="str">
        <f t="shared" ca="1" si="23"/>
        <v/>
      </c>
      <c r="C119" s="30" t="str">
        <f t="shared" si="24"/>
        <v/>
      </c>
      <c r="D119" s="10" t="str">
        <f t="shared" si="25"/>
        <v/>
      </c>
      <c r="E119" s="25" t="str">
        <f t="shared" si="38"/>
        <v/>
      </c>
      <c r="F119" s="31" t="str">
        <f t="shared" si="39"/>
        <v/>
      </c>
      <c r="G119" s="31" t="str">
        <f t="shared" si="40"/>
        <v/>
      </c>
      <c r="H119" s="26" t="str">
        <f t="shared" si="41"/>
        <v/>
      </c>
      <c r="I119" s="25" t="str">
        <f t="shared" si="42"/>
        <v/>
      </c>
      <c r="K119" s="27" t="str">
        <f t="shared" si="43"/>
        <v/>
      </c>
      <c r="L119" s="28" t="str">
        <f t="shared" si="26"/>
        <v/>
      </c>
      <c r="M119" s="29" t="str">
        <f t="shared" si="27"/>
        <v/>
      </c>
      <c r="N119" s="28" t="str">
        <f t="shared" si="28"/>
        <v/>
      </c>
      <c r="O119" s="29" t="str">
        <f t="shared" si="29"/>
        <v/>
      </c>
      <c r="P119" s="28" t="str">
        <f t="shared" si="30"/>
        <v/>
      </c>
      <c r="Q119" s="29" t="str">
        <f t="shared" si="31"/>
        <v/>
      </c>
      <c r="R119" s="28" t="str">
        <f t="shared" si="32"/>
        <v/>
      </c>
      <c r="S119" s="29" t="str">
        <f t="shared" si="33"/>
        <v/>
      </c>
      <c r="T119" s="28" t="str">
        <f t="shared" si="34"/>
        <v/>
      </c>
      <c r="U119" s="29" t="str">
        <f t="shared" si="35"/>
        <v/>
      </c>
      <c r="V119" s="28" t="str">
        <f t="shared" si="36"/>
        <v/>
      </c>
      <c r="W119" s="29" t="str">
        <f t="shared" si="37"/>
        <v/>
      </c>
    </row>
    <row r="120" spans="1:23" x14ac:dyDescent="0.25">
      <c r="A120" s="14" t="str">
        <f t="shared" si="22"/>
        <v/>
      </c>
      <c r="B120" s="56" t="str">
        <f t="shared" ca="1" si="23"/>
        <v/>
      </c>
      <c r="C120" s="30" t="str">
        <f t="shared" si="24"/>
        <v/>
      </c>
      <c r="D120" s="10" t="str">
        <f t="shared" si="25"/>
        <v/>
      </c>
      <c r="E120" s="25" t="str">
        <f t="shared" si="38"/>
        <v/>
      </c>
      <c r="F120" s="31" t="str">
        <f t="shared" si="39"/>
        <v/>
      </c>
      <c r="G120" s="31" t="str">
        <f t="shared" si="40"/>
        <v/>
      </c>
      <c r="H120" s="26" t="str">
        <f t="shared" si="41"/>
        <v/>
      </c>
      <c r="I120" s="25" t="str">
        <f t="shared" si="42"/>
        <v/>
      </c>
      <c r="K120" s="27" t="str">
        <f t="shared" si="43"/>
        <v/>
      </c>
      <c r="L120" s="28" t="str">
        <f t="shared" si="26"/>
        <v/>
      </c>
      <c r="M120" s="29" t="str">
        <f t="shared" si="27"/>
        <v/>
      </c>
      <c r="N120" s="28" t="str">
        <f t="shared" si="28"/>
        <v/>
      </c>
      <c r="O120" s="29" t="str">
        <f t="shared" si="29"/>
        <v/>
      </c>
      <c r="P120" s="28" t="str">
        <f t="shared" si="30"/>
        <v/>
      </c>
      <c r="Q120" s="29" t="str">
        <f t="shared" si="31"/>
        <v/>
      </c>
      <c r="R120" s="28" t="str">
        <f t="shared" si="32"/>
        <v/>
      </c>
      <c r="S120" s="29" t="str">
        <f t="shared" si="33"/>
        <v/>
      </c>
      <c r="T120" s="28" t="str">
        <f t="shared" si="34"/>
        <v/>
      </c>
      <c r="U120" s="29" t="str">
        <f t="shared" si="35"/>
        <v/>
      </c>
      <c r="V120" s="28" t="str">
        <f t="shared" si="36"/>
        <v/>
      </c>
      <c r="W120" s="29" t="str">
        <f t="shared" si="37"/>
        <v/>
      </c>
    </row>
    <row r="121" spans="1:23" x14ac:dyDescent="0.25">
      <c r="A121" s="14" t="str">
        <f t="shared" si="22"/>
        <v/>
      </c>
      <c r="B121" s="56" t="str">
        <f t="shared" ca="1" si="23"/>
        <v/>
      </c>
      <c r="C121" s="30" t="str">
        <f t="shared" si="24"/>
        <v/>
      </c>
      <c r="D121" s="10" t="str">
        <f t="shared" si="25"/>
        <v/>
      </c>
      <c r="E121" s="25" t="str">
        <f t="shared" si="38"/>
        <v/>
      </c>
      <c r="F121" s="31" t="str">
        <f t="shared" si="39"/>
        <v/>
      </c>
      <c r="G121" s="31" t="str">
        <f t="shared" si="40"/>
        <v/>
      </c>
      <c r="H121" s="26" t="str">
        <f t="shared" si="41"/>
        <v/>
      </c>
      <c r="I121" s="25" t="str">
        <f t="shared" si="42"/>
        <v/>
      </c>
      <c r="K121" s="27" t="str">
        <f t="shared" si="43"/>
        <v/>
      </c>
      <c r="L121" s="28" t="str">
        <f t="shared" si="26"/>
        <v/>
      </c>
      <c r="M121" s="29" t="str">
        <f t="shared" si="27"/>
        <v/>
      </c>
      <c r="N121" s="28" t="str">
        <f t="shared" si="28"/>
        <v/>
      </c>
      <c r="O121" s="29" t="str">
        <f t="shared" si="29"/>
        <v/>
      </c>
      <c r="P121" s="28" t="str">
        <f t="shared" si="30"/>
        <v/>
      </c>
      <c r="Q121" s="29" t="str">
        <f t="shared" si="31"/>
        <v/>
      </c>
      <c r="R121" s="28" t="str">
        <f t="shared" si="32"/>
        <v/>
      </c>
      <c r="S121" s="29" t="str">
        <f t="shared" si="33"/>
        <v/>
      </c>
      <c r="T121" s="28" t="str">
        <f t="shared" si="34"/>
        <v/>
      </c>
      <c r="U121" s="29" t="str">
        <f t="shared" si="35"/>
        <v/>
      </c>
      <c r="V121" s="28" t="str">
        <f t="shared" si="36"/>
        <v/>
      </c>
      <c r="W121" s="29" t="str">
        <f t="shared" si="37"/>
        <v/>
      </c>
    </row>
    <row r="122" spans="1:23" x14ac:dyDescent="0.25">
      <c r="A122" s="14" t="str">
        <f t="shared" si="22"/>
        <v/>
      </c>
      <c r="B122" s="56" t="str">
        <f t="shared" ca="1" si="23"/>
        <v/>
      </c>
      <c r="C122" s="30" t="str">
        <f t="shared" si="24"/>
        <v/>
      </c>
      <c r="D122" s="10" t="str">
        <f t="shared" si="25"/>
        <v/>
      </c>
      <c r="E122" s="25" t="str">
        <f t="shared" si="38"/>
        <v/>
      </c>
      <c r="F122" s="31" t="str">
        <f t="shared" si="39"/>
        <v/>
      </c>
      <c r="G122" s="31" t="str">
        <f t="shared" si="40"/>
        <v/>
      </c>
      <c r="H122" s="26" t="str">
        <f t="shared" si="41"/>
        <v/>
      </c>
      <c r="I122" s="25" t="str">
        <f t="shared" si="42"/>
        <v/>
      </c>
      <c r="K122" s="27" t="str">
        <f t="shared" si="43"/>
        <v/>
      </c>
      <c r="L122" s="28" t="str">
        <f t="shared" si="26"/>
        <v/>
      </c>
      <c r="M122" s="29" t="str">
        <f t="shared" si="27"/>
        <v/>
      </c>
      <c r="N122" s="28" t="str">
        <f t="shared" si="28"/>
        <v/>
      </c>
      <c r="O122" s="29" t="str">
        <f t="shared" si="29"/>
        <v/>
      </c>
      <c r="P122" s="28" t="str">
        <f t="shared" si="30"/>
        <v/>
      </c>
      <c r="Q122" s="29" t="str">
        <f t="shared" si="31"/>
        <v/>
      </c>
      <c r="R122" s="28" t="str">
        <f t="shared" si="32"/>
        <v/>
      </c>
      <c r="S122" s="29" t="str">
        <f t="shared" si="33"/>
        <v/>
      </c>
      <c r="T122" s="28" t="str">
        <f t="shared" si="34"/>
        <v/>
      </c>
      <c r="U122" s="29" t="str">
        <f t="shared" si="35"/>
        <v/>
      </c>
      <c r="V122" s="28" t="str">
        <f t="shared" si="36"/>
        <v/>
      </c>
      <c r="W122" s="29" t="str">
        <f t="shared" si="37"/>
        <v/>
      </c>
    </row>
    <row r="123" spans="1:23" x14ac:dyDescent="0.25">
      <c r="A123" s="14" t="str">
        <f t="shared" si="22"/>
        <v/>
      </c>
      <c r="B123" s="56" t="str">
        <f t="shared" ca="1" si="23"/>
        <v/>
      </c>
      <c r="C123" s="30" t="str">
        <f t="shared" si="24"/>
        <v/>
      </c>
      <c r="D123" s="10" t="str">
        <f t="shared" si="25"/>
        <v/>
      </c>
      <c r="E123" s="25" t="str">
        <f t="shared" si="38"/>
        <v/>
      </c>
      <c r="F123" s="31" t="str">
        <f t="shared" si="39"/>
        <v/>
      </c>
      <c r="G123" s="31" t="str">
        <f t="shared" si="40"/>
        <v/>
      </c>
      <c r="H123" s="26" t="str">
        <f t="shared" si="41"/>
        <v/>
      </c>
      <c r="I123" s="25" t="str">
        <f t="shared" si="42"/>
        <v/>
      </c>
      <c r="K123" s="27" t="str">
        <f t="shared" si="43"/>
        <v/>
      </c>
      <c r="L123" s="28" t="str">
        <f t="shared" si="26"/>
        <v/>
      </c>
      <c r="M123" s="29" t="str">
        <f t="shared" si="27"/>
        <v/>
      </c>
      <c r="N123" s="28" t="str">
        <f t="shared" si="28"/>
        <v/>
      </c>
      <c r="O123" s="29" t="str">
        <f t="shared" si="29"/>
        <v/>
      </c>
      <c r="P123" s="28" t="str">
        <f t="shared" si="30"/>
        <v/>
      </c>
      <c r="Q123" s="29" t="str">
        <f t="shared" si="31"/>
        <v/>
      </c>
      <c r="R123" s="28" t="str">
        <f t="shared" si="32"/>
        <v/>
      </c>
      <c r="S123" s="29" t="str">
        <f t="shared" si="33"/>
        <v/>
      </c>
      <c r="T123" s="28" t="str">
        <f t="shared" si="34"/>
        <v/>
      </c>
      <c r="U123" s="29" t="str">
        <f t="shared" si="35"/>
        <v/>
      </c>
      <c r="V123" s="28" t="str">
        <f t="shared" si="36"/>
        <v/>
      </c>
      <c r="W123" s="29" t="str">
        <f t="shared" si="37"/>
        <v/>
      </c>
    </row>
    <row r="124" spans="1:23" x14ac:dyDescent="0.25">
      <c r="A124" s="14" t="str">
        <f t="shared" si="22"/>
        <v/>
      </c>
      <c r="B124" s="56" t="str">
        <f t="shared" ca="1" si="23"/>
        <v/>
      </c>
      <c r="C124" s="30" t="str">
        <f t="shared" si="24"/>
        <v/>
      </c>
      <c r="D124" s="10" t="str">
        <f t="shared" si="25"/>
        <v/>
      </c>
      <c r="E124" s="25" t="str">
        <f t="shared" si="38"/>
        <v/>
      </c>
      <c r="F124" s="31" t="str">
        <f t="shared" si="39"/>
        <v/>
      </c>
      <c r="G124" s="31" t="str">
        <f t="shared" si="40"/>
        <v/>
      </c>
      <c r="H124" s="26" t="str">
        <f t="shared" si="41"/>
        <v/>
      </c>
      <c r="I124" s="25" t="str">
        <f t="shared" si="42"/>
        <v/>
      </c>
      <c r="K124" s="27" t="str">
        <f t="shared" si="43"/>
        <v/>
      </c>
      <c r="L124" s="28" t="str">
        <f t="shared" si="26"/>
        <v/>
      </c>
      <c r="M124" s="29" t="str">
        <f t="shared" si="27"/>
        <v/>
      </c>
      <c r="N124" s="28" t="str">
        <f t="shared" si="28"/>
        <v/>
      </c>
      <c r="O124" s="29" t="str">
        <f t="shared" si="29"/>
        <v/>
      </c>
      <c r="P124" s="28" t="str">
        <f t="shared" si="30"/>
        <v/>
      </c>
      <c r="Q124" s="29" t="str">
        <f t="shared" si="31"/>
        <v/>
      </c>
      <c r="R124" s="28" t="str">
        <f t="shared" si="32"/>
        <v/>
      </c>
      <c r="S124" s="29" t="str">
        <f t="shared" si="33"/>
        <v/>
      </c>
      <c r="T124" s="28" t="str">
        <f t="shared" si="34"/>
        <v/>
      </c>
      <c r="U124" s="29" t="str">
        <f t="shared" si="35"/>
        <v/>
      </c>
      <c r="V124" s="28" t="str">
        <f t="shared" si="36"/>
        <v/>
      </c>
      <c r="W124" s="29" t="str">
        <f t="shared" si="37"/>
        <v/>
      </c>
    </row>
    <row r="125" spans="1:23" x14ac:dyDescent="0.25">
      <c r="A125" s="14" t="str">
        <f t="shared" si="22"/>
        <v/>
      </c>
      <c r="B125" s="56" t="str">
        <f t="shared" ca="1" si="23"/>
        <v/>
      </c>
      <c r="C125" s="30" t="str">
        <f t="shared" si="24"/>
        <v/>
      </c>
      <c r="D125" s="10" t="str">
        <f t="shared" si="25"/>
        <v/>
      </c>
      <c r="E125" s="25" t="str">
        <f t="shared" si="38"/>
        <v/>
      </c>
      <c r="F125" s="31" t="str">
        <f t="shared" si="39"/>
        <v/>
      </c>
      <c r="G125" s="31" t="str">
        <f t="shared" si="40"/>
        <v/>
      </c>
      <c r="H125" s="26" t="str">
        <f t="shared" si="41"/>
        <v/>
      </c>
      <c r="I125" s="25" t="str">
        <f t="shared" si="42"/>
        <v/>
      </c>
      <c r="K125" s="27" t="str">
        <f t="shared" si="43"/>
        <v/>
      </c>
      <c r="L125" s="28" t="str">
        <f t="shared" si="26"/>
        <v/>
      </c>
      <c r="M125" s="29" t="str">
        <f t="shared" si="27"/>
        <v/>
      </c>
      <c r="N125" s="28" t="str">
        <f t="shared" si="28"/>
        <v/>
      </c>
      <c r="O125" s="29" t="str">
        <f t="shared" si="29"/>
        <v/>
      </c>
      <c r="P125" s="28" t="str">
        <f t="shared" si="30"/>
        <v/>
      </c>
      <c r="Q125" s="29" t="str">
        <f t="shared" si="31"/>
        <v/>
      </c>
      <c r="R125" s="28" t="str">
        <f t="shared" si="32"/>
        <v/>
      </c>
      <c r="S125" s="29" t="str">
        <f t="shared" si="33"/>
        <v/>
      </c>
      <c r="T125" s="28" t="str">
        <f t="shared" si="34"/>
        <v/>
      </c>
      <c r="U125" s="29" t="str">
        <f t="shared" si="35"/>
        <v/>
      </c>
      <c r="V125" s="28" t="str">
        <f t="shared" si="36"/>
        <v/>
      </c>
      <c r="W125" s="29" t="str">
        <f t="shared" si="37"/>
        <v/>
      </c>
    </row>
    <row r="126" spans="1:23" x14ac:dyDescent="0.25">
      <c r="A126" s="14" t="str">
        <f t="shared" si="22"/>
        <v/>
      </c>
      <c r="B126" s="56" t="str">
        <f t="shared" ca="1" si="23"/>
        <v/>
      </c>
      <c r="C126" s="30" t="str">
        <f t="shared" si="24"/>
        <v/>
      </c>
      <c r="D126" s="10" t="str">
        <f t="shared" si="25"/>
        <v/>
      </c>
      <c r="E126" s="25" t="str">
        <f t="shared" si="38"/>
        <v/>
      </c>
      <c r="F126" s="31" t="str">
        <f t="shared" si="39"/>
        <v/>
      </c>
      <c r="G126" s="31" t="str">
        <f t="shared" si="40"/>
        <v/>
      </c>
      <c r="H126" s="26" t="str">
        <f t="shared" si="41"/>
        <v/>
      </c>
      <c r="I126" s="25" t="str">
        <f t="shared" si="42"/>
        <v/>
      </c>
      <c r="K126" s="27" t="str">
        <f t="shared" si="43"/>
        <v/>
      </c>
      <c r="L126" s="28" t="str">
        <f t="shared" si="26"/>
        <v/>
      </c>
      <c r="M126" s="29" t="str">
        <f t="shared" si="27"/>
        <v/>
      </c>
      <c r="N126" s="28" t="str">
        <f t="shared" si="28"/>
        <v/>
      </c>
      <c r="O126" s="29" t="str">
        <f t="shared" si="29"/>
        <v/>
      </c>
      <c r="P126" s="28" t="str">
        <f t="shared" si="30"/>
        <v/>
      </c>
      <c r="Q126" s="29" t="str">
        <f t="shared" si="31"/>
        <v/>
      </c>
      <c r="R126" s="28" t="str">
        <f t="shared" si="32"/>
        <v/>
      </c>
      <c r="S126" s="29" t="str">
        <f t="shared" si="33"/>
        <v/>
      </c>
      <c r="T126" s="28" t="str">
        <f t="shared" si="34"/>
        <v/>
      </c>
      <c r="U126" s="29" t="str">
        <f t="shared" si="35"/>
        <v/>
      </c>
      <c r="V126" s="28" t="str">
        <f t="shared" si="36"/>
        <v/>
      </c>
      <c r="W126" s="29" t="str">
        <f t="shared" si="37"/>
        <v/>
      </c>
    </row>
    <row r="127" spans="1:23" x14ac:dyDescent="0.25">
      <c r="A127" s="14" t="str">
        <f t="shared" si="22"/>
        <v/>
      </c>
      <c r="B127" s="56" t="str">
        <f t="shared" ca="1" si="23"/>
        <v/>
      </c>
      <c r="C127" s="30" t="str">
        <f t="shared" si="24"/>
        <v/>
      </c>
      <c r="D127" s="10" t="str">
        <f t="shared" si="25"/>
        <v/>
      </c>
      <c r="E127" s="25" t="str">
        <f t="shared" si="38"/>
        <v/>
      </c>
      <c r="F127" s="31" t="str">
        <f t="shared" si="39"/>
        <v/>
      </c>
      <c r="G127" s="31" t="str">
        <f t="shared" si="40"/>
        <v/>
      </c>
      <c r="H127" s="26" t="str">
        <f t="shared" si="41"/>
        <v/>
      </c>
      <c r="I127" s="25" t="str">
        <f t="shared" si="42"/>
        <v/>
      </c>
      <c r="K127" s="27" t="str">
        <f t="shared" si="43"/>
        <v/>
      </c>
      <c r="L127" s="28" t="str">
        <f t="shared" si="26"/>
        <v/>
      </c>
      <c r="M127" s="29" t="str">
        <f t="shared" si="27"/>
        <v/>
      </c>
      <c r="N127" s="28" t="str">
        <f t="shared" si="28"/>
        <v/>
      </c>
      <c r="O127" s="29" t="str">
        <f t="shared" si="29"/>
        <v/>
      </c>
      <c r="P127" s="28" t="str">
        <f t="shared" si="30"/>
        <v/>
      </c>
      <c r="Q127" s="29" t="str">
        <f t="shared" si="31"/>
        <v/>
      </c>
      <c r="R127" s="28" t="str">
        <f t="shared" si="32"/>
        <v/>
      </c>
      <c r="S127" s="29" t="str">
        <f t="shared" si="33"/>
        <v/>
      </c>
      <c r="T127" s="28" t="str">
        <f t="shared" si="34"/>
        <v/>
      </c>
      <c r="U127" s="29" t="str">
        <f t="shared" si="35"/>
        <v/>
      </c>
      <c r="V127" s="28" t="str">
        <f t="shared" si="36"/>
        <v/>
      </c>
      <c r="W127" s="29" t="str">
        <f t="shared" si="37"/>
        <v/>
      </c>
    </row>
    <row r="128" spans="1:23" x14ac:dyDescent="0.25">
      <c r="A128" s="14" t="str">
        <f t="shared" si="22"/>
        <v/>
      </c>
      <c r="B128" s="56" t="str">
        <f t="shared" ca="1" si="23"/>
        <v/>
      </c>
      <c r="C128" s="30" t="str">
        <f t="shared" si="24"/>
        <v/>
      </c>
      <c r="D128" s="10" t="str">
        <f t="shared" si="25"/>
        <v/>
      </c>
      <c r="E128" s="25" t="str">
        <f t="shared" si="38"/>
        <v/>
      </c>
      <c r="F128" s="31" t="str">
        <f t="shared" si="39"/>
        <v/>
      </c>
      <c r="G128" s="31" t="str">
        <f t="shared" si="40"/>
        <v/>
      </c>
      <c r="H128" s="26" t="str">
        <f t="shared" si="41"/>
        <v/>
      </c>
      <c r="I128" s="25" t="str">
        <f t="shared" si="42"/>
        <v/>
      </c>
      <c r="K128" s="27" t="str">
        <f t="shared" si="43"/>
        <v/>
      </c>
      <c r="L128" s="28" t="str">
        <f t="shared" si="26"/>
        <v/>
      </c>
      <c r="M128" s="29" t="str">
        <f t="shared" si="27"/>
        <v/>
      </c>
      <c r="N128" s="28" t="str">
        <f t="shared" si="28"/>
        <v/>
      </c>
      <c r="O128" s="29" t="str">
        <f t="shared" si="29"/>
        <v/>
      </c>
      <c r="P128" s="28" t="str">
        <f t="shared" si="30"/>
        <v/>
      </c>
      <c r="Q128" s="29" t="str">
        <f t="shared" si="31"/>
        <v/>
      </c>
      <c r="R128" s="28" t="str">
        <f t="shared" si="32"/>
        <v/>
      </c>
      <c r="S128" s="29" t="str">
        <f t="shared" si="33"/>
        <v/>
      </c>
      <c r="T128" s="28" t="str">
        <f t="shared" si="34"/>
        <v/>
      </c>
      <c r="U128" s="29" t="str">
        <f t="shared" si="35"/>
        <v/>
      </c>
      <c r="V128" s="28" t="str">
        <f t="shared" si="36"/>
        <v/>
      </c>
      <c r="W128" s="29" t="str">
        <f t="shared" si="37"/>
        <v/>
      </c>
    </row>
    <row r="129" spans="1:23" x14ac:dyDescent="0.25">
      <c r="A129" s="14" t="str">
        <f t="shared" si="22"/>
        <v/>
      </c>
      <c r="B129" s="56" t="str">
        <f t="shared" ca="1" si="23"/>
        <v/>
      </c>
      <c r="C129" s="30" t="str">
        <f t="shared" si="24"/>
        <v/>
      </c>
      <c r="D129" s="10" t="str">
        <f t="shared" si="25"/>
        <v/>
      </c>
      <c r="E129" s="25" t="str">
        <f t="shared" si="38"/>
        <v/>
      </c>
      <c r="F129" s="31" t="str">
        <f t="shared" si="39"/>
        <v/>
      </c>
      <c r="G129" s="31" t="str">
        <f t="shared" si="40"/>
        <v/>
      </c>
      <c r="H129" s="26" t="str">
        <f t="shared" si="41"/>
        <v/>
      </c>
      <c r="I129" s="25" t="str">
        <f t="shared" si="42"/>
        <v/>
      </c>
      <c r="K129" s="27" t="str">
        <f t="shared" si="43"/>
        <v/>
      </c>
      <c r="L129" s="28" t="str">
        <f t="shared" si="26"/>
        <v/>
      </c>
      <c r="M129" s="29" t="str">
        <f t="shared" si="27"/>
        <v/>
      </c>
      <c r="N129" s="28" t="str">
        <f t="shared" si="28"/>
        <v/>
      </c>
      <c r="O129" s="29" t="str">
        <f t="shared" si="29"/>
        <v/>
      </c>
      <c r="P129" s="28" t="str">
        <f t="shared" si="30"/>
        <v/>
      </c>
      <c r="Q129" s="29" t="str">
        <f t="shared" si="31"/>
        <v/>
      </c>
      <c r="R129" s="28" t="str">
        <f t="shared" si="32"/>
        <v/>
      </c>
      <c r="S129" s="29" t="str">
        <f t="shared" si="33"/>
        <v/>
      </c>
      <c r="T129" s="28" t="str">
        <f t="shared" si="34"/>
        <v/>
      </c>
      <c r="U129" s="29" t="str">
        <f t="shared" si="35"/>
        <v/>
      </c>
      <c r="V129" s="28" t="str">
        <f t="shared" si="36"/>
        <v/>
      </c>
      <c r="W129" s="29" t="str">
        <f t="shared" si="37"/>
        <v/>
      </c>
    </row>
    <row r="130" spans="1:23" x14ac:dyDescent="0.25">
      <c r="A130" s="14" t="str">
        <f t="shared" si="22"/>
        <v/>
      </c>
      <c r="B130" s="56" t="str">
        <f t="shared" ca="1" si="23"/>
        <v/>
      </c>
      <c r="C130" s="30" t="str">
        <f t="shared" si="24"/>
        <v/>
      </c>
      <c r="D130" s="10" t="str">
        <f t="shared" si="25"/>
        <v/>
      </c>
      <c r="E130" s="25" t="str">
        <f t="shared" si="38"/>
        <v/>
      </c>
      <c r="F130" s="31" t="str">
        <f t="shared" si="39"/>
        <v/>
      </c>
      <c r="G130" s="31" t="str">
        <f t="shared" si="40"/>
        <v/>
      </c>
      <c r="H130" s="26" t="str">
        <f t="shared" si="41"/>
        <v/>
      </c>
      <c r="I130" s="25" t="str">
        <f t="shared" si="42"/>
        <v/>
      </c>
      <c r="K130" s="27" t="str">
        <f t="shared" si="43"/>
        <v/>
      </c>
      <c r="L130" s="28" t="str">
        <f t="shared" si="26"/>
        <v/>
      </c>
      <c r="M130" s="29" t="str">
        <f t="shared" si="27"/>
        <v/>
      </c>
      <c r="N130" s="28" t="str">
        <f t="shared" si="28"/>
        <v/>
      </c>
      <c r="O130" s="29" t="str">
        <f t="shared" si="29"/>
        <v/>
      </c>
      <c r="P130" s="28" t="str">
        <f t="shared" si="30"/>
        <v/>
      </c>
      <c r="Q130" s="29" t="str">
        <f t="shared" si="31"/>
        <v/>
      </c>
      <c r="R130" s="28" t="str">
        <f t="shared" si="32"/>
        <v/>
      </c>
      <c r="S130" s="29" t="str">
        <f t="shared" si="33"/>
        <v/>
      </c>
      <c r="T130" s="28" t="str">
        <f t="shared" si="34"/>
        <v/>
      </c>
      <c r="U130" s="29" t="str">
        <f t="shared" si="35"/>
        <v/>
      </c>
      <c r="V130" s="28" t="str">
        <f t="shared" si="36"/>
        <v/>
      </c>
      <c r="W130" s="29" t="str">
        <f t="shared" si="37"/>
        <v/>
      </c>
    </row>
    <row r="131" spans="1:23" x14ac:dyDescent="0.25">
      <c r="A131" s="14" t="str">
        <f t="shared" si="22"/>
        <v/>
      </c>
      <c r="B131" s="56" t="str">
        <f t="shared" ca="1" si="23"/>
        <v/>
      </c>
      <c r="C131" s="30" t="str">
        <f t="shared" si="24"/>
        <v/>
      </c>
      <c r="D131" s="10" t="str">
        <f t="shared" si="25"/>
        <v/>
      </c>
      <c r="E131" s="25" t="str">
        <f t="shared" si="38"/>
        <v/>
      </c>
      <c r="F131" s="31" t="str">
        <f t="shared" si="39"/>
        <v/>
      </c>
      <c r="G131" s="31" t="str">
        <f t="shared" si="40"/>
        <v/>
      </c>
      <c r="H131" s="26" t="str">
        <f t="shared" si="41"/>
        <v/>
      </c>
      <c r="I131" s="25" t="str">
        <f t="shared" si="42"/>
        <v/>
      </c>
      <c r="K131" s="27" t="str">
        <f t="shared" si="43"/>
        <v/>
      </c>
      <c r="L131" s="28" t="str">
        <f t="shared" si="26"/>
        <v/>
      </c>
      <c r="M131" s="29" t="str">
        <f t="shared" si="27"/>
        <v/>
      </c>
      <c r="N131" s="28" t="str">
        <f t="shared" si="28"/>
        <v/>
      </c>
      <c r="O131" s="29" t="str">
        <f t="shared" si="29"/>
        <v/>
      </c>
      <c r="P131" s="28" t="str">
        <f t="shared" si="30"/>
        <v/>
      </c>
      <c r="Q131" s="29" t="str">
        <f t="shared" si="31"/>
        <v/>
      </c>
      <c r="R131" s="28" t="str">
        <f t="shared" si="32"/>
        <v/>
      </c>
      <c r="S131" s="29" t="str">
        <f t="shared" si="33"/>
        <v/>
      </c>
      <c r="T131" s="28" t="str">
        <f t="shared" si="34"/>
        <v/>
      </c>
      <c r="U131" s="29" t="str">
        <f t="shared" si="35"/>
        <v/>
      </c>
      <c r="V131" s="28" t="str">
        <f t="shared" si="36"/>
        <v/>
      </c>
      <c r="W131" s="29" t="str">
        <f t="shared" si="37"/>
        <v/>
      </c>
    </row>
    <row r="132" spans="1:23" x14ac:dyDescent="0.25">
      <c r="A132" s="14" t="str">
        <f t="shared" si="22"/>
        <v/>
      </c>
      <c r="B132" s="56" t="str">
        <f t="shared" ca="1" si="23"/>
        <v/>
      </c>
      <c r="C132" s="30" t="str">
        <f t="shared" si="24"/>
        <v/>
      </c>
      <c r="D132" s="10" t="str">
        <f t="shared" si="25"/>
        <v/>
      </c>
      <c r="E132" s="25" t="str">
        <f t="shared" si="38"/>
        <v/>
      </c>
      <c r="F132" s="31" t="str">
        <f t="shared" si="39"/>
        <v/>
      </c>
      <c r="G132" s="31" t="str">
        <f t="shared" si="40"/>
        <v/>
      </c>
      <c r="H132" s="26" t="str">
        <f t="shared" si="41"/>
        <v/>
      </c>
      <c r="I132" s="25" t="str">
        <f t="shared" si="42"/>
        <v/>
      </c>
      <c r="K132" s="27" t="str">
        <f t="shared" si="43"/>
        <v/>
      </c>
      <c r="L132" s="28" t="str">
        <f t="shared" si="26"/>
        <v/>
      </c>
      <c r="M132" s="29" t="str">
        <f t="shared" si="27"/>
        <v/>
      </c>
      <c r="N132" s="28" t="str">
        <f t="shared" si="28"/>
        <v/>
      </c>
      <c r="O132" s="29" t="str">
        <f t="shared" si="29"/>
        <v/>
      </c>
      <c r="P132" s="28" t="str">
        <f t="shared" si="30"/>
        <v/>
      </c>
      <c r="Q132" s="29" t="str">
        <f t="shared" si="31"/>
        <v/>
      </c>
      <c r="R132" s="28" t="str">
        <f t="shared" si="32"/>
        <v/>
      </c>
      <c r="S132" s="29" t="str">
        <f t="shared" si="33"/>
        <v/>
      </c>
      <c r="T132" s="28" t="str">
        <f t="shared" si="34"/>
        <v/>
      </c>
      <c r="U132" s="29" t="str">
        <f t="shared" si="35"/>
        <v/>
      </c>
      <c r="V132" s="28" t="str">
        <f t="shared" si="36"/>
        <v/>
      </c>
      <c r="W132" s="29" t="str">
        <f t="shared" si="37"/>
        <v/>
      </c>
    </row>
    <row r="133" spans="1:23" x14ac:dyDescent="0.25">
      <c r="A133" s="14" t="str">
        <f t="shared" ref="A133:A196" si="44">IF(A132&lt;term*12,A132+1,"")</f>
        <v/>
      </c>
      <c r="B133" s="56" t="str">
        <f t="shared" ref="B133:B196" ca="1" si="45">IF(B132="","",IF(B132&lt;DateLastRepay,EDATE(Date1stRepay,A132),""))</f>
        <v/>
      </c>
      <c r="C133" s="30" t="str">
        <f t="shared" ref="C133:C196" si="46">IF(A133="","",IF(A132=FixedEnd3,SVR,C132))</f>
        <v/>
      </c>
      <c r="D133" s="10" t="str">
        <f t="shared" ref="D133:D196" si="47">IF(A133="","",IF(A132=FixedEnd3,TRUNC(PMT(((1+C133/4)^(1/3))-1,(term*12-FixedEnd3),I132,0,0),2),""))</f>
        <v/>
      </c>
      <c r="E133" s="25" t="str">
        <f t="shared" si="38"/>
        <v/>
      </c>
      <c r="F133" s="31" t="str">
        <f t="shared" si="39"/>
        <v/>
      </c>
      <c r="G133" s="31" t="str">
        <f t="shared" si="40"/>
        <v/>
      </c>
      <c r="H133" s="26" t="str">
        <f t="shared" si="41"/>
        <v/>
      </c>
      <c r="I133" s="25" t="str">
        <f t="shared" si="42"/>
        <v/>
      </c>
      <c r="K133" s="27" t="str">
        <f t="shared" si="43"/>
        <v/>
      </c>
      <c r="L133" s="28" t="str">
        <f t="shared" ref="L133:L196" si="48">IF($A133="","",($E133)*(L$3^-$K133))</f>
        <v/>
      </c>
      <c r="M133" s="29" t="str">
        <f t="shared" ref="M133:M196" si="49">IF($A133="","",$K133*($E133*(L$3^-($K133-1))))</f>
        <v/>
      </c>
      <c r="N133" s="28" t="str">
        <f t="shared" ref="N133:N196" si="50">IF($A133="","",($E133)*(N$3^-$K133))</f>
        <v/>
      </c>
      <c r="O133" s="29" t="str">
        <f t="shared" ref="O133:O196" si="51">IF($A133="","",$K133*($E133)*(N$3^-($K133-1)))</f>
        <v/>
      </c>
      <c r="P133" s="28" t="str">
        <f t="shared" ref="P133:P196" si="52">IF($A133="","",($E133)*(P$3^-$K133))</f>
        <v/>
      </c>
      <c r="Q133" s="29" t="str">
        <f t="shared" ref="Q133:Q196" si="53">IF($A133="","",$K133*($E133)*(P$3^-($K133-1)))</f>
        <v/>
      </c>
      <c r="R133" s="28" t="str">
        <f t="shared" ref="R133:R196" si="54">IF($A133="","",($E133)*(R$3^-$K133))</f>
        <v/>
      </c>
      <c r="S133" s="29" t="str">
        <f t="shared" ref="S133:S196" si="55">IF($A133="","",$K133*($E133)*(R$3^-($K133-1)))</f>
        <v/>
      </c>
      <c r="T133" s="28" t="str">
        <f t="shared" ref="T133:T196" si="56">IF($A133="","",($E133)*(T$3^-$K133))</f>
        <v/>
      </c>
      <c r="U133" s="29" t="str">
        <f t="shared" ref="U133:U196" si="57">IF($A133="","",$K133*($E133)*(T$3^-($K133-1)))</f>
        <v/>
      </c>
      <c r="V133" s="28" t="str">
        <f t="shared" ref="V133:V196" si="58">IF($A133="","",($E133)*(V$3^-$K133))</f>
        <v/>
      </c>
      <c r="W133" s="29" t="str">
        <f t="shared" ref="W133:W196" si="59">IF($A133="","",$K133*($E133)*(V$3^-($K133-1)))</f>
        <v/>
      </c>
    </row>
    <row r="134" spans="1:23" x14ac:dyDescent="0.25">
      <c r="A134" s="14" t="str">
        <f t="shared" si="44"/>
        <v/>
      </c>
      <c r="B134" s="56" t="str">
        <f t="shared" ca="1" si="45"/>
        <v/>
      </c>
      <c r="C134" s="30" t="str">
        <f t="shared" si="46"/>
        <v/>
      </c>
      <c r="D134" s="10" t="str">
        <f t="shared" si="47"/>
        <v/>
      </c>
      <c r="E134" s="25" t="str">
        <f t="shared" ref="E134:E197" si="60">IF(A134="","",IF(D134="",IF(A135="",-(I133+G134)+FeeFinal,E133),D134))</f>
        <v/>
      </c>
      <c r="F134" s="31" t="str">
        <f t="shared" ref="F134:F197" si="61">IF(A134="","",ROUND(I133*C134/12,2))</f>
        <v/>
      </c>
      <c r="G134" s="31" t="str">
        <f t="shared" ref="G134:G197" si="62">IF(A134="","",IF(H133="Y",F134,G133+F134))</f>
        <v/>
      </c>
      <c r="H134" s="26" t="str">
        <f t="shared" ref="H134:H197" si="63">IF(A134="","",IF(MOD(MONTH(B134),3)=0,"Y",""))</f>
        <v/>
      </c>
      <c r="I134" s="25" t="str">
        <f t="shared" ref="I134:I197" si="64">IF(A134="","",IF(H134="Y",I133+E134+G134,I133+E134))</f>
        <v/>
      </c>
      <c r="K134" s="27" t="str">
        <f t="shared" ref="K134:K197" si="65">IF(A134="","",A134/12)</f>
        <v/>
      </c>
      <c r="L134" s="28" t="str">
        <f t="shared" si="48"/>
        <v/>
      </c>
      <c r="M134" s="29" t="str">
        <f t="shared" si="49"/>
        <v/>
      </c>
      <c r="N134" s="28" t="str">
        <f t="shared" si="50"/>
        <v/>
      </c>
      <c r="O134" s="29" t="str">
        <f t="shared" si="51"/>
        <v/>
      </c>
      <c r="P134" s="28" t="str">
        <f t="shared" si="52"/>
        <v/>
      </c>
      <c r="Q134" s="29" t="str">
        <f t="shared" si="53"/>
        <v/>
      </c>
      <c r="R134" s="28" t="str">
        <f t="shared" si="54"/>
        <v/>
      </c>
      <c r="S134" s="29" t="str">
        <f t="shared" si="55"/>
        <v/>
      </c>
      <c r="T134" s="28" t="str">
        <f t="shared" si="56"/>
        <v/>
      </c>
      <c r="U134" s="29" t="str">
        <f t="shared" si="57"/>
        <v/>
      </c>
      <c r="V134" s="28" t="str">
        <f t="shared" si="58"/>
        <v/>
      </c>
      <c r="W134" s="29" t="str">
        <f t="shared" si="59"/>
        <v/>
      </c>
    </row>
    <row r="135" spans="1:23" x14ac:dyDescent="0.25">
      <c r="A135" s="14" t="str">
        <f t="shared" si="44"/>
        <v/>
      </c>
      <c r="B135" s="56" t="str">
        <f t="shared" ca="1" si="45"/>
        <v/>
      </c>
      <c r="C135" s="30" t="str">
        <f t="shared" si="46"/>
        <v/>
      </c>
      <c r="D135" s="10" t="str">
        <f t="shared" si="47"/>
        <v/>
      </c>
      <c r="E135" s="25" t="str">
        <f t="shared" si="60"/>
        <v/>
      </c>
      <c r="F135" s="31" t="str">
        <f t="shared" si="61"/>
        <v/>
      </c>
      <c r="G135" s="31" t="str">
        <f t="shared" si="62"/>
        <v/>
      </c>
      <c r="H135" s="26" t="str">
        <f t="shared" si="63"/>
        <v/>
      </c>
      <c r="I135" s="25" t="str">
        <f t="shared" si="64"/>
        <v/>
      </c>
      <c r="K135" s="27" t="str">
        <f t="shared" si="65"/>
        <v/>
      </c>
      <c r="L135" s="28" t="str">
        <f t="shared" si="48"/>
        <v/>
      </c>
      <c r="M135" s="29" t="str">
        <f t="shared" si="49"/>
        <v/>
      </c>
      <c r="N135" s="28" t="str">
        <f t="shared" si="50"/>
        <v/>
      </c>
      <c r="O135" s="29" t="str">
        <f t="shared" si="51"/>
        <v/>
      </c>
      <c r="P135" s="28" t="str">
        <f t="shared" si="52"/>
        <v/>
      </c>
      <c r="Q135" s="29" t="str">
        <f t="shared" si="53"/>
        <v/>
      </c>
      <c r="R135" s="28" t="str">
        <f t="shared" si="54"/>
        <v/>
      </c>
      <c r="S135" s="29" t="str">
        <f t="shared" si="55"/>
        <v/>
      </c>
      <c r="T135" s="28" t="str">
        <f t="shared" si="56"/>
        <v/>
      </c>
      <c r="U135" s="29" t="str">
        <f t="shared" si="57"/>
        <v/>
      </c>
      <c r="V135" s="28" t="str">
        <f t="shared" si="58"/>
        <v/>
      </c>
      <c r="W135" s="29" t="str">
        <f t="shared" si="59"/>
        <v/>
      </c>
    </row>
    <row r="136" spans="1:23" x14ac:dyDescent="0.25">
      <c r="A136" s="14" t="str">
        <f t="shared" si="44"/>
        <v/>
      </c>
      <c r="B136" s="56" t="str">
        <f t="shared" ca="1" si="45"/>
        <v/>
      </c>
      <c r="C136" s="30" t="str">
        <f t="shared" si="46"/>
        <v/>
      </c>
      <c r="D136" s="10" t="str">
        <f t="shared" si="47"/>
        <v/>
      </c>
      <c r="E136" s="25" t="str">
        <f t="shared" si="60"/>
        <v/>
      </c>
      <c r="F136" s="31" t="str">
        <f t="shared" si="61"/>
        <v/>
      </c>
      <c r="G136" s="31" t="str">
        <f t="shared" si="62"/>
        <v/>
      </c>
      <c r="H136" s="26" t="str">
        <f t="shared" si="63"/>
        <v/>
      </c>
      <c r="I136" s="25" t="str">
        <f t="shared" si="64"/>
        <v/>
      </c>
      <c r="K136" s="27" t="str">
        <f t="shared" si="65"/>
        <v/>
      </c>
      <c r="L136" s="28" t="str">
        <f t="shared" si="48"/>
        <v/>
      </c>
      <c r="M136" s="29" t="str">
        <f t="shared" si="49"/>
        <v/>
      </c>
      <c r="N136" s="28" t="str">
        <f t="shared" si="50"/>
        <v/>
      </c>
      <c r="O136" s="29" t="str">
        <f t="shared" si="51"/>
        <v/>
      </c>
      <c r="P136" s="28" t="str">
        <f t="shared" si="52"/>
        <v/>
      </c>
      <c r="Q136" s="29" t="str">
        <f t="shared" si="53"/>
        <v/>
      </c>
      <c r="R136" s="28" t="str">
        <f t="shared" si="54"/>
        <v/>
      </c>
      <c r="S136" s="29" t="str">
        <f t="shared" si="55"/>
        <v/>
      </c>
      <c r="T136" s="28" t="str">
        <f t="shared" si="56"/>
        <v/>
      </c>
      <c r="U136" s="29" t="str">
        <f t="shared" si="57"/>
        <v/>
      </c>
      <c r="V136" s="28" t="str">
        <f t="shared" si="58"/>
        <v/>
      </c>
      <c r="W136" s="29" t="str">
        <f t="shared" si="59"/>
        <v/>
      </c>
    </row>
    <row r="137" spans="1:23" x14ac:dyDescent="0.25">
      <c r="A137" s="14" t="str">
        <f t="shared" si="44"/>
        <v/>
      </c>
      <c r="B137" s="56" t="str">
        <f t="shared" ca="1" si="45"/>
        <v/>
      </c>
      <c r="C137" s="30" t="str">
        <f t="shared" si="46"/>
        <v/>
      </c>
      <c r="D137" s="10" t="str">
        <f t="shared" si="47"/>
        <v/>
      </c>
      <c r="E137" s="25" t="str">
        <f t="shared" si="60"/>
        <v/>
      </c>
      <c r="F137" s="31" t="str">
        <f t="shared" si="61"/>
        <v/>
      </c>
      <c r="G137" s="31" t="str">
        <f t="shared" si="62"/>
        <v/>
      </c>
      <c r="H137" s="26" t="str">
        <f t="shared" si="63"/>
        <v/>
      </c>
      <c r="I137" s="25" t="str">
        <f t="shared" si="64"/>
        <v/>
      </c>
      <c r="K137" s="27" t="str">
        <f t="shared" si="65"/>
        <v/>
      </c>
      <c r="L137" s="28" t="str">
        <f t="shared" si="48"/>
        <v/>
      </c>
      <c r="M137" s="29" t="str">
        <f t="shared" si="49"/>
        <v/>
      </c>
      <c r="N137" s="28" t="str">
        <f t="shared" si="50"/>
        <v/>
      </c>
      <c r="O137" s="29" t="str">
        <f t="shared" si="51"/>
        <v/>
      </c>
      <c r="P137" s="28" t="str">
        <f t="shared" si="52"/>
        <v/>
      </c>
      <c r="Q137" s="29" t="str">
        <f t="shared" si="53"/>
        <v/>
      </c>
      <c r="R137" s="28" t="str">
        <f t="shared" si="54"/>
        <v/>
      </c>
      <c r="S137" s="29" t="str">
        <f t="shared" si="55"/>
        <v/>
      </c>
      <c r="T137" s="28" t="str">
        <f t="shared" si="56"/>
        <v/>
      </c>
      <c r="U137" s="29" t="str">
        <f t="shared" si="57"/>
        <v/>
      </c>
      <c r="V137" s="28" t="str">
        <f t="shared" si="58"/>
        <v/>
      </c>
      <c r="W137" s="29" t="str">
        <f t="shared" si="59"/>
        <v/>
      </c>
    </row>
    <row r="138" spans="1:23" x14ac:dyDescent="0.25">
      <c r="A138" s="14" t="str">
        <f t="shared" si="44"/>
        <v/>
      </c>
      <c r="B138" s="56" t="str">
        <f t="shared" ca="1" si="45"/>
        <v/>
      </c>
      <c r="C138" s="30" t="str">
        <f t="shared" si="46"/>
        <v/>
      </c>
      <c r="D138" s="10" t="str">
        <f t="shared" si="47"/>
        <v/>
      </c>
      <c r="E138" s="25" t="str">
        <f t="shared" si="60"/>
        <v/>
      </c>
      <c r="F138" s="31" t="str">
        <f t="shared" si="61"/>
        <v/>
      </c>
      <c r="G138" s="31" t="str">
        <f t="shared" si="62"/>
        <v/>
      </c>
      <c r="H138" s="26" t="str">
        <f t="shared" si="63"/>
        <v/>
      </c>
      <c r="I138" s="25" t="str">
        <f t="shared" si="64"/>
        <v/>
      </c>
      <c r="K138" s="27" t="str">
        <f t="shared" si="65"/>
        <v/>
      </c>
      <c r="L138" s="28" t="str">
        <f t="shared" si="48"/>
        <v/>
      </c>
      <c r="M138" s="29" t="str">
        <f t="shared" si="49"/>
        <v/>
      </c>
      <c r="N138" s="28" t="str">
        <f t="shared" si="50"/>
        <v/>
      </c>
      <c r="O138" s="29" t="str">
        <f t="shared" si="51"/>
        <v/>
      </c>
      <c r="P138" s="28" t="str">
        <f t="shared" si="52"/>
        <v/>
      </c>
      <c r="Q138" s="29" t="str">
        <f t="shared" si="53"/>
        <v/>
      </c>
      <c r="R138" s="28" t="str">
        <f t="shared" si="54"/>
        <v/>
      </c>
      <c r="S138" s="29" t="str">
        <f t="shared" si="55"/>
        <v/>
      </c>
      <c r="T138" s="28" t="str">
        <f t="shared" si="56"/>
        <v/>
      </c>
      <c r="U138" s="29" t="str">
        <f t="shared" si="57"/>
        <v/>
      </c>
      <c r="V138" s="28" t="str">
        <f t="shared" si="58"/>
        <v/>
      </c>
      <c r="W138" s="29" t="str">
        <f t="shared" si="59"/>
        <v/>
      </c>
    </row>
    <row r="139" spans="1:23" x14ac:dyDescent="0.25">
      <c r="A139" s="14" t="str">
        <f t="shared" si="44"/>
        <v/>
      </c>
      <c r="B139" s="56" t="str">
        <f t="shared" ca="1" si="45"/>
        <v/>
      </c>
      <c r="C139" s="30" t="str">
        <f t="shared" si="46"/>
        <v/>
      </c>
      <c r="D139" s="10" t="str">
        <f t="shared" si="47"/>
        <v/>
      </c>
      <c r="E139" s="25" t="str">
        <f t="shared" si="60"/>
        <v/>
      </c>
      <c r="F139" s="31" t="str">
        <f t="shared" si="61"/>
        <v/>
      </c>
      <c r="G139" s="31" t="str">
        <f t="shared" si="62"/>
        <v/>
      </c>
      <c r="H139" s="26" t="str">
        <f t="shared" si="63"/>
        <v/>
      </c>
      <c r="I139" s="25" t="str">
        <f t="shared" si="64"/>
        <v/>
      </c>
      <c r="K139" s="27" t="str">
        <f t="shared" si="65"/>
        <v/>
      </c>
      <c r="L139" s="28" t="str">
        <f t="shared" si="48"/>
        <v/>
      </c>
      <c r="M139" s="29" t="str">
        <f t="shared" si="49"/>
        <v/>
      </c>
      <c r="N139" s="28" t="str">
        <f t="shared" si="50"/>
        <v/>
      </c>
      <c r="O139" s="29" t="str">
        <f t="shared" si="51"/>
        <v/>
      </c>
      <c r="P139" s="28" t="str">
        <f t="shared" si="52"/>
        <v/>
      </c>
      <c r="Q139" s="29" t="str">
        <f t="shared" si="53"/>
        <v/>
      </c>
      <c r="R139" s="28" t="str">
        <f t="shared" si="54"/>
        <v/>
      </c>
      <c r="S139" s="29" t="str">
        <f t="shared" si="55"/>
        <v/>
      </c>
      <c r="T139" s="28" t="str">
        <f t="shared" si="56"/>
        <v/>
      </c>
      <c r="U139" s="29" t="str">
        <f t="shared" si="57"/>
        <v/>
      </c>
      <c r="V139" s="28" t="str">
        <f t="shared" si="58"/>
        <v/>
      </c>
      <c r="W139" s="29" t="str">
        <f t="shared" si="59"/>
        <v/>
      </c>
    </row>
    <row r="140" spans="1:23" x14ac:dyDescent="0.25">
      <c r="A140" s="14" t="str">
        <f t="shared" si="44"/>
        <v/>
      </c>
      <c r="B140" s="56" t="str">
        <f t="shared" ca="1" si="45"/>
        <v/>
      </c>
      <c r="C140" s="30" t="str">
        <f t="shared" si="46"/>
        <v/>
      </c>
      <c r="D140" s="10" t="str">
        <f t="shared" si="47"/>
        <v/>
      </c>
      <c r="E140" s="25" t="str">
        <f t="shared" si="60"/>
        <v/>
      </c>
      <c r="F140" s="31" t="str">
        <f t="shared" si="61"/>
        <v/>
      </c>
      <c r="G140" s="31" t="str">
        <f t="shared" si="62"/>
        <v/>
      </c>
      <c r="H140" s="26" t="str">
        <f t="shared" si="63"/>
        <v/>
      </c>
      <c r="I140" s="25" t="str">
        <f t="shared" si="64"/>
        <v/>
      </c>
      <c r="K140" s="27" t="str">
        <f t="shared" si="65"/>
        <v/>
      </c>
      <c r="L140" s="28" t="str">
        <f t="shared" si="48"/>
        <v/>
      </c>
      <c r="M140" s="29" t="str">
        <f t="shared" si="49"/>
        <v/>
      </c>
      <c r="N140" s="28" t="str">
        <f t="shared" si="50"/>
        <v/>
      </c>
      <c r="O140" s="29" t="str">
        <f t="shared" si="51"/>
        <v/>
      </c>
      <c r="P140" s="28" t="str">
        <f t="shared" si="52"/>
        <v/>
      </c>
      <c r="Q140" s="29" t="str">
        <f t="shared" si="53"/>
        <v/>
      </c>
      <c r="R140" s="28" t="str">
        <f t="shared" si="54"/>
        <v/>
      </c>
      <c r="S140" s="29" t="str">
        <f t="shared" si="55"/>
        <v/>
      </c>
      <c r="T140" s="28" t="str">
        <f t="shared" si="56"/>
        <v/>
      </c>
      <c r="U140" s="29" t="str">
        <f t="shared" si="57"/>
        <v/>
      </c>
      <c r="V140" s="28" t="str">
        <f t="shared" si="58"/>
        <v/>
      </c>
      <c r="W140" s="29" t="str">
        <f t="shared" si="59"/>
        <v/>
      </c>
    </row>
    <row r="141" spans="1:23" x14ac:dyDescent="0.25">
      <c r="A141" s="14" t="str">
        <f t="shared" si="44"/>
        <v/>
      </c>
      <c r="B141" s="56" t="str">
        <f t="shared" ca="1" si="45"/>
        <v/>
      </c>
      <c r="C141" s="30" t="str">
        <f t="shared" si="46"/>
        <v/>
      </c>
      <c r="D141" s="10" t="str">
        <f t="shared" si="47"/>
        <v/>
      </c>
      <c r="E141" s="25" t="str">
        <f t="shared" si="60"/>
        <v/>
      </c>
      <c r="F141" s="31" t="str">
        <f t="shared" si="61"/>
        <v/>
      </c>
      <c r="G141" s="31" t="str">
        <f t="shared" si="62"/>
        <v/>
      </c>
      <c r="H141" s="26" t="str">
        <f t="shared" si="63"/>
        <v/>
      </c>
      <c r="I141" s="25" t="str">
        <f t="shared" si="64"/>
        <v/>
      </c>
      <c r="K141" s="27" t="str">
        <f t="shared" si="65"/>
        <v/>
      </c>
      <c r="L141" s="28" t="str">
        <f t="shared" si="48"/>
        <v/>
      </c>
      <c r="M141" s="29" t="str">
        <f t="shared" si="49"/>
        <v/>
      </c>
      <c r="N141" s="28" t="str">
        <f t="shared" si="50"/>
        <v/>
      </c>
      <c r="O141" s="29" t="str">
        <f t="shared" si="51"/>
        <v/>
      </c>
      <c r="P141" s="28" t="str">
        <f t="shared" si="52"/>
        <v/>
      </c>
      <c r="Q141" s="29" t="str">
        <f t="shared" si="53"/>
        <v/>
      </c>
      <c r="R141" s="28" t="str">
        <f t="shared" si="54"/>
        <v/>
      </c>
      <c r="S141" s="29" t="str">
        <f t="shared" si="55"/>
        <v/>
      </c>
      <c r="T141" s="28" t="str">
        <f t="shared" si="56"/>
        <v/>
      </c>
      <c r="U141" s="29" t="str">
        <f t="shared" si="57"/>
        <v/>
      </c>
      <c r="V141" s="28" t="str">
        <f t="shared" si="58"/>
        <v/>
      </c>
      <c r="W141" s="29" t="str">
        <f t="shared" si="59"/>
        <v/>
      </c>
    </row>
    <row r="142" spans="1:23" x14ac:dyDescent="0.25">
      <c r="A142" s="14" t="str">
        <f t="shared" si="44"/>
        <v/>
      </c>
      <c r="B142" s="56" t="str">
        <f t="shared" ca="1" si="45"/>
        <v/>
      </c>
      <c r="C142" s="30" t="str">
        <f t="shared" si="46"/>
        <v/>
      </c>
      <c r="D142" s="10" t="str">
        <f t="shared" si="47"/>
        <v/>
      </c>
      <c r="E142" s="25" t="str">
        <f t="shared" si="60"/>
        <v/>
      </c>
      <c r="F142" s="31" t="str">
        <f t="shared" si="61"/>
        <v/>
      </c>
      <c r="G142" s="31" t="str">
        <f t="shared" si="62"/>
        <v/>
      </c>
      <c r="H142" s="26" t="str">
        <f t="shared" si="63"/>
        <v/>
      </c>
      <c r="I142" s="25" t="str">
        <f t="shared" si="64"/>
        <v/>
      </c>
      <c r="K142" s="27" t="str">
        <f t="shared" si="65"/>
        <v/>
      </c>
      <c r="L142" s="28" t="str">
        <f t="shared" si="48"/>
        <v/>
      </c>
      <c r="M142" s="29" t="str">
        <f t="shared" si="49"/>
        <v/>
      </c>
      <c r="N142" s="28" t="str">
        <f t="shared" si="50"/>
        <v/>
      </c>
      <c r="O142" s="29" t="str">
        <f t="shared" si="51"/>
        <v/>
      </c>
      <c r="P142" s="28" t="str">
        <f t="shared" si="52"/>
        <v/>
      </c>
      <c r="Q142" s="29" t="str">
        <f t="shared" si="53"/>
        <v/>
      </c>
      <c r="R142" s="28" t="str">
        <f t="shared" si="54"/>
        <v/>
      </c>
      <c r="S142" s="29" t="str">
        <f t="shared" si="55"/>
        <v/>
      </c>
      <c r="T142" s="28" t="str">
        <f t="shared" si="56"/>
        <v/>
      </c>
      <c r="U142" s="29" t="str">
        <f t="shared" si="57"/>
        <v/>
      </c>
      <c r="V142" s="28" t="str">
        <f t="shared" si="58"/>
        <v/>
      </c>
      <c r="W142" s="29" t="str">
        <f t="shared" si="59"/>
        <v/>
      </c>
    </row>
    <row r="143" spans="1:23" x14ac:dyDescent="0.25">
      <c r="A143" s="14" t="str">
        <f t="shared" si="44"/>
        <v/>
      </c>
      <c r="B143" s="56" t="str">
        <f t="shared" ca="1" si="45"/>
        <v/>
      </c>
      <c r="C143" s="30" t="str">
        <f t="shared" si="46"/>
        <v/>
      </c>
      <c r="D143" s="10" t="str">
        <f t="shared" si="47"/>
        <v/>
      </c>
      <c r="E143" s="25" t="str">
        <f t="shared" si="60"/>
        <v/>
      </c>
      <c r="F143" s="31" t="str">
        <f t="shared" si="61"/>
        <v/>
      </c>
      <c r="G143" s="31" t="str">
        <f t="shared" si="62"/>
        <v/>
      </c>
      <c r="H143" s="26" t="str">
        <f t="shared" si="63"/>
        <v/>
      </c>
      <c r="I143" s="25" t="str">
        <f t="shared" si="64"/>
        <v/>
      </c>
      <c r="K143" s="27" t="str">
        <f t="shared" si="65"/>
        <v/>
      </c>
      <c r="L143" s="28" t="str">
        <f t="shared" si="48"/>
        <v/>
      </c>
      <c r="M143" s="29" t="str">
        <f t="shared" si="49"/>
        <v/>
      </c>
      <c r="N143" s="28" t="str">
        <f t="shared" si="50"/>
        <v/>
      </c>
      <c r="O143" s="29" t="str">
        <f t="shared" si="51"/>
        <v/>
      </c>
      <c r="P143" s="28" t="str">
        <f t="shared" si="52"/>
        <v/>
      </c>
      <c r="Q143" s="29" t="str">
        <f t="shared" si="53"/>
        <v/>
      </c>
      <c r="R143" s="28" t="str">
        <f t="shared" si="54"/>
        <v/>
      </c>
      <c r="S143" s="29" t="str">
        <f t="shared" si="55"/>
        <v/>
      </c>
      <c r="T143" s="28" t="str">
        <f t="shared" si="56"/>
        <v/>
      </c>
      <c r="U143" s="29" t="str">
        <f t="shared" si="57"/>
        <v/>
      </c>
      <c r="V143" s="28" t="str">
        <f t="shared" si="58"/>
        <v/>
      </c>
      <c r="W143" s="29" t="str">
        <f t="shared" si="59"/>
        <v/>
      </c>
    </row>
    <row r="144" spans="1:23" x14ac:dyDescent="0.25">
      <c r="A144" s="14" t="str">
        <f t="shared" si="44"/>
        <v/>
      </c>
      <c r="B144" s="56" t="str">
        <f t="shared" ca="1" si="45"/>
        <v/>
      </c>
      <c r="C144" s="30" t="str">
        <f t="shared" si="46"/>
        <v/>
      </c>
      <c r="D144" s="10" t="str">
        <f t="shared" si="47"/>
        <v/>
      </c>
      <c r="E144" s="25" t="str">
        <f t="shared" si="60"/>
        <v/>
      </c>
      <c r="F144" s="31" t="str">
        <f t="shared" si="61"/>
        <v/>
      </c>
      <c r="G144" s="31" t="str">
        <f t="shared" si="62"/>
        <v/>
      </c>
      <c r="H144" s="26" t="str">
        <f t="shared" si="63"/>
        <v/>
      </c>
      <c r="I144" s="25" t="str">
        <f t="shared" si="64"/>
        <v/>
      </c>
      <c r="K144" s="27" t="str">
        <f t="shared" si="65"/>
        <v/>
      </c>
      <c r="L144" s="28" t="str">
        <f t="shared" si="48"/>
        <v/>
      </c>
      <c r="M144" s="29" t="str">
        <f t="shared" si="49"/>
        <v/>
      </c>
      <c r="N144" s="28" t="str">
        <f t="shared" si="50"/>
        <v/>
      </c>
      <c r="O144" s="29" t="str">
        <f t="shared" si="51"/>
        <v/>
      </c>
      <c r="P144" s="28" t="str">
        <f t="shared" si="52"/>
        <v/>
      </c>
      <c r="Q144" s="29" t="str">
        <f t="shared" si="53"/>
        <v/>
      </c>
      <c r="R144" s="28" t="str">
        <f t="shared" si="54"/>
        <v/>
      </c>
      <c r="S144" s="29" t="str">
        <f t="shared" si="55"/>
        <v/>
      </c>
      <c r="T144" s="28" t="str">
        <f t="shared" si="56"/>
        <v/>
      </c>
      <c r="U144" s="29" t="str">
        <f t="shared" si="57"/>
        <v/>
      </c>
      <c r="V144" s="28" t="str">
        <f t="shared" si="58"/>
        <v/>
      </c>
      <c r="W144" s="29" t="str">
        <f t="shared" si="59"/>
        <v/>
      </c>
    </row>
    <row r="145" spans="1:23" x14ac:dyDescent="0.25">
      <c r="A145" s="14" t="str">
        <f t="shared" si="44"/>
        <v/>
      </c>
      <c r="B145" s="56" t="str">
        <f t="shared" ca="1" si="45"/>
        <v/>
      </c>
      <c r="C145" s="30" t="str">
        <f t="shared" si="46"/>
        <v/>
      </c>
      <c r="D145" s="10" t="str">
        <f t="shared" si="47"/>
        <v/>
      </c>
      <c r="E145" s="25" t="str">
        <f t="shared" si="60"/>
        <v/>
      </c>
      <c r="F145" s="31" t="str">
        <f t="shared" si="61"/>
        <v/>
      </c>
      <c r="G145" s="31" t="str">
        <f t="shared" si="62"/>
        <v/>
      </c>
      <c r="H145" s="26" t="str">
        <f t="shared" si="63"/>
        <v/>
      </c>
      <c r="I145" s="25" t="str">
        <f t="shared" si="64"/>
        <v/>
      </c>
      <c r="K145" s="27" t="str">
        <f t="shared" si="65"/>
        <v/>
      </c>
      <c r="L145" s="28" t="str">
        <f t="shared" si="48"/>
        <v/>
      </c>
      <c r="M145" s="29" t="str">
        <f t="shared" si="49"/>
        <v/>
      </c>
      <c r="N145" s="28" t="str">
        <f t="shared" si="50"/>
        <v/>
      </c>
      <c r="O145" s="29" t="str">
        <f t="shared" si="51"/>
        <v/>
      </c>
      <c r="P145" s="28" t="str">
        <f t="shared" si="52"/>
        <v/>
      </c>
      <c r="Q145" s="29" t="str">
        <f t="shared" si="53"/>
        <v/>
      </c>
      <c r="R145" s="28" t="str">
        <f t="shared" si="54"/>
        <v/>
      </c>
      <c r="S145" s="29" t="str">
        <f t="shared" si="55"/>
        <v/>
      </c>
      <c r="T145" s="28" t="str">
        <f t="shared" si="56"/>
        <v/>
      </c>
      <c r="U145" s="29" t="str">
        <f t="shared" si="57"/>
        <v/>
      </c>
      <c r="V145" s="28" t="str">
        <f t="shared" si="58"/>
        <v/>
      </c>
      <c r="W145" s="29" t="str">
        <f t="shared" si="59"/>
        <v/>
      </c>
    </row>
    <row r="146" spans="1:23" x14ac:dyDescent="0.25">
      <c r="A146" s="14" t="str">
        <f t="shared" si="44"/>
        <v/>
      </c>
      <c r="B146" s="56" t="str">
        <f t="shared" ca="1" si="45"/>
        <v/>
      </c>
      <c r="C146" s="30" t="str">
        <f t="shared" si="46"/>
        <v/>
      </c>
      <c r="D146" s="10" t="str">
        <f t="shared" si="47"/>
        <v/>
      </c>
      <c r="E146" s="25" t="str">
        <f t="shared" si="60"/>
        <v/>
      </c>
      <c r="F146" s="31" t="str">
        <f t="shared" si="61"/>
        <v/>
      </c>
      <c r="G146" s="31" t="str">
        <f t="shared" si="62"/>
        <v/>
      </c>
      <c r="H146" s="26" t="str">
        <f t="shared" si="63"/>
        <v/>
      </c>
      <c r="I146" s="25" t="str">
        <f t="shared" si="64"/>
        <v/>
      </c>
      <c r="K146" s="27" t="str">
        <f t="shared" si="65"/>
        <v/>
      </c>
      <c r="L146" s="28" t="str">
        <f t="shared" si="48"/>
        <v/>
      </c>
      <c r="M146" s="29" t="str">
        <f t="shared" si="49"/>
        <v/>
      </c>
      <c r="N146" s="28" t="str">
        <f t="shared" si="50"/>
        <v/>
      </c>
      <c r="O146" s="29" t="str">
        <f t="shared" si="51"/>
        <v/>
      </c>
      <c r="P146" s="28" t="str">
        <f t="shared" si="52"/>
        <v/>
      </c>
      <c r="Q146" s="29" t="str">
        <f t="shared" si="53"/>
        <v/>
      </c>
      <c r="R146" s="28" t="str">
        <f t="shared" si="54"/>
        <v/>
      </c>
      <c r="S146" s="29" t="str">
        <f t="shared" si="55"/>
        <v/>
      </c>
      <c r="T146" s="28" t="str">
        <f t="shared" si="56"/>
        <v/>
      </c>
      <c r="U146" s="29" t="str">
        <f t="shared" si="57"/>
        <v/>
      </c>
      <c r="V146" s="28" t="str">
        <f t="shared" si="58"/>
        <v/>
      </c>
      <c r="W146" s="29" t="str">
        <f t="shared" si="59"/>
        <v/>
      </c>
    </row>
    <row r="147" spans="1:23" x14ac:dyDescent="0.25">
      <c r="A147" s="14" t="str">
        <f t="shared" si="44"/>
        <v/>
      </c>
      <c r="B147" s="56" t="str">
        <f t="shared" ca="1" si="45"/>
        <v/>
      </c>
      <c r="C147" s="30" t="str">
        <f t="shared" si="46"/>
        <v/>
      </c>
      <c r="D147" s="10" t="str">
        <f t="shared" si="47"/>
        <v/>
      </c>
      <c r="E147" s="25" t="str">
        <f t="shared" si="60"/>
        <v/>
      </c>
      <c r="F147" s="31" t="str">
        <f t="shared" si="61"/>
        <v/>
      </c>
      <c r="G147" s="31" t="str">
        <f t="shared" si="62"/>
        <v/>
      </c>
      <c r="H147" s="26" t="str">
        <f t="shared" si="63"/>
        <v/>
      </c>
      <c r="I147" s="25" t="str">
        <f t="shared" si="64"/>
        <v/>
      </c>
      <c r="K147" s="27" t="str">
        <f t="shared" si="65"/>
        <v/>
      </c>
      <c r="L147" s="28" t="str">
        <f t="shared" si="48"/>
        <v/>
      </c>
      <c r="M147" s="29" t="str">
        <f t="shared" si="49"/>
        <v/>
      </c>
      <c r="N147" s="28" t="str">
        <f t="shared" si="50"/>
        <v/>
      </c>
      <c r="O147" s="29" t="str">
        <f t="shared" si="51"/>
        <v/>
      </c>
      <c r="P147" s="28" t="str">
        <f t="shared" si="52"/>
        <v/>
      </c>
      <c r="Q147" s="29" t="str">
        <f t="shared" si="53"/>
        <v/>
      </c>
      <c r="R147" s="28" t="str">
        <f t="shared" si="54"/>
        <v/>
      </c>
      <c r="S147" s="29" t="str">
        <f t="shared" si="55"/>
        <v/>
      </c>
      <c r="T147" s="28" t="str">
        <f t="shared" si="56"/>
        <v/>
      </c>
      <c r="U147" s="29" t="str">
        <f t="shared" si="57"/>
        <v/>
      </c>
      <c r="V147" s="28" t="str">
        <f t="shared" si="58"/>
        <v/>
      </c>
      <c r="W147" s="29" t="str">
        <f t="shared" si="59"/>
        <v/>
      </c>
    </row>
    <row r="148" spans="1:23" x14ac:dyDescent="0.25">
      <c r="A148" s="14" t="str">
        <f t="shared" si="44"/>
        <v/>
      </c>
      <c r="B148" s="56" t="str">
        <f t="shared" ca="1" si="45"/>
        <v/>
      </c>
      <c r="C148" s="30" t="str">
        <f t="shared" si="46"/>
        <v/>
      </c>
      <c r="D148" s="10" t="str">
        <f t="shared" si="47"/>
        <v/>
      </c>
      <c r="E148" s="25" t="str">
        <f t="shared" si="60"/>
        <v/>
      </c>
      <c r="F148" s="31" t="str">
        <f t="shared" si="61"/>
        <v/>
      </c>
      <c r="G148" s="31" t="str">
        <f t="shared" si="62"/>
        <v/>
      </c>
      <c r="H148" s="26" t="str">
        <f t="shared" si="63"/>
        <v/>
      </c>
      <c r="I148" s="25" t="str">
        <f t="shared" si="64"/>
        <v/>
      </c>
      <c r="K148" s="27" t="str">
        <f t="shared" si="65"/>
        <v/>
      </c>
      <c r="L148" s="28" t="str">
        <f t="shared" si="48"/>
        <v/>
      </c>
      <c r="M148" s="29" t="str">
        <f t="shared" si="49"/>
        <v/>
      </c>
      <c r="N148" s="28" t="str">
        <f t="shared" si="50"/>
        <v/>
      </c>
      <c r="O148" s="29" t="str">
        <f t="shared" si="51"/>
        <v/>
      </c>
      <c r="P148" s="28" t="str">
        <f t="shared" si="52"/>
        <v/>
      </c>
      <c r="Q148" s="29" t="str">
        <f t="shared" si="53"/>
        <v/>
      </c>
      <c r="R148" s="28" t="str">
        <f t="shared" si="54"/>
        <v/>
      </c>
      <c r="S148" s="29" t="str">
        <f t="shared" si="55"/>
        <v/>
      </c>
      <c r="T148" s="28" t="str">
        <f t="shared" si="56"/>
        <v/>
      </c>
      <c r="U148" s="29" t="str">
        <f t="shared" si="57"/>
        <v/>
      </c>
      <c r="V148" s="28" t="str">
        <f t="shared" si="58"/>
        <v/>
      </c>
      <c r="W148" s="29" t="str">
        <f t="shared" si="59"/>
        <v/>
      </c>
    </row>
    <row r="149" spans="1:23" x14ac:dyDescent="0.25">
      <c r="A149" s="14" t="str">
        <f t="shared" si="44"/>
        <v/>
      </c>
      <c r="B149" s="56" t="str">
        <f t="shared" ca="1" si="45"/>
        <v/>
      </c>
      <c r="C149" s="30" t="str">
        <f t="shared" si="46"/>
        <v/>
      </c>
      <c r="D149" s="10" t="str">
        <f t="shared" si="47"/>
        <v/>
      </c>
      <c r="E149" s="25" t="str">
        <f t="shared" si="60"/>
        <v/>
      </c>
      <c r="F149" s="31" t="str">
        <f t="shared" si="61"/>
        <v/>
      </c>
      <c r="G149" s="31" t="str">
        <f t="shared" si="62"/>
        <v/>
      </c>
      <c r="H149" s="26" t="str">
        <f t="shared" si="63"/>
        <v/>
      </c>
      <c r="I149" s="25" t="str">
        <f t="shared" si="64"/>
        <v/>
      </c>
      <c r="K149" s="27" t="str">
        <f t="shared" si="65"/>
        <v/>
      </c>
      <c r="L149" s="28" t="str">
        <f t="shared" si="48"/>
        <v/>
      </c>
      <c r="M149" s="29" t="str">
        <f t="shared" si="49"/>
        <v/>
      </c>
      <c r="N149" s="28" t="str">
        <f t="shared" si="50"/>
        <v/>
      </c>
      <c r="O149" s="29" t="str">
        <f t="shared" si="51"/>
        <v/>
      </c>
      <c r="P149" s="28" t="str">
        <f t="shared" si="52"/>
        <v/>
      </c>
      <c r="Q149" s="29" t="str">
        <f t="shared" si="53"/>
        <v/>
      </c>
      <c r="R149" s="28" t="str">
        <f t="shared" si="54"/>
        <v/>
      </c>
      <c r="S149" s="29" t="str">
        <f t="shared" si="55"/>
        <v/>
      </c>
      <c r="T149" s="28" t="str">
        <f t="shared" si="56"/>
        <v/>
      </c>
      <c r="U149" s="29" t="str">
        <f t="shared" si="57"/>
        <v/>
      </c>
      <c r="V149" s="28" t="str">
        <f t="shared" si="58"/>
        <v/>
      </c>
      <c r="W149" s="29" t="str">
        <f t="shared" si="59"/>
        <v/>
      </c>
    </row>
    <row r="150" spans="1:23" x14ac:dyDescent="0.25">
      <c r="A150" s="14" t="str">
        <f t="shared" si="44"/>
        <v/>
      </c>
      <c r="B150" s="56" t="str">
        <f t="shared" ca="1" si="45"/>
        <v/>
      </c>
      <c r="C150" s="30" t="str">
        <f t="shared" si="46"/>
        <v/>
      </c>
      <c r="D150" s="10" t="str">
        <f t="shared" si="47"/>
        <v/>
      </c>
      <c r="E150" s="25" t="str">
        <f t="shared" si="60"/>
        <v/>
      </c>
      <c r="F150" s="31" t="str">
        <f t="shared" si="61"/>
        <v/>
      </c>
      <c r="G150" s="31" t="str">
        <f t="shared" si="62"/>
        <v/>
      </c>
      <c r="H150" s="26" t="str">
        <f t="shared" si="63"/>
        <v/>
      </c>
      <c r="I150" s="25" t="str">
        <f t="shared" si="64"/>
        <v/>
      </c>
      <c r="K150" s="27" t="str">
        <f t="shared" si="65"/>
        <v/>
      </c>
      <c r="L150" s="28" t="str">
        <f t="shared" si="48"/>
        <v/>
      </c>
      <c r="M150" s="29" t="str">
        <f t="shared" si="49"/>
        <v/>
      </c>
      <c r="N150" s="28" t="str">
        <f t="shared" si="50"/>
        <v/>
      </c>
      <c r="O150" s="29" t="str">
        <f t="shared" si="51"/>
        <v/>
      </c>
      <c r="P150" s="28" t="str">
        <f t="shared" si="52"/>
        <v/>
      </c>
      <c r="Q150" s="29" t="str">
        <f t="shared" si="53"/>
        <v/>
      </c>
      <c r="R150" s="28" t="str">
        <f t="shared" si="54"/>
        <v/>
      </c>
      <c r="S150" s="29" t="str">
        <f t="shared" si="55"/>
        <v/>
      </c>
      <c r="T150" s="28" t="str">
        <f t="shared" si="56"/>
        <v/>
      </c>
      <c r="U150" s="29" t="str">
        <f t="shared" si="57"/>
        <v/>
      </c>
      <c r="V150" s="28" t="str">
        <f t="shared" si="58"/>
        <v/>
      </c>
      <c r="W150" s="29" t="str">
        <f t="shared" si="59"/>
        <v/>
      </c>
    </row>
    <row r="151" spans="1:23" x14ac:dyDescent="0.25">
      <c r="A151" s="14" t="str">
        <f t="shared" si="44"/>
        <v/>
      </c>
      <c r="B151" s="56" t="str">
        <f t="shared" ca="1" si="45"/>
        <v/>
      </c>
      <c r="C151" s="30" t="str">
        <f t="shared" si="46"/>
        <v/>
      </c>
      <c r="D151" s="10" t="str">
        <f t="shared" si="47"/>
        <v/>
      </c>
      <c r="E151" s="25" t="str">
        <f t="shared" si="60"/>
        <v/>
      </c>
      <c r="F151" s="31" t="str">
        <f t="shared" si="61"/>
        <v/>
      </c>
      <c r="G151" s="31" t="str">
        <f t="shared" si="62"/>
        <v/>
      </c>
      <c r="H151" s="26" t="str">
        <f t="shared" si="63"/>
        <v/>
      </c>
      <c r="I151" s="25" t="str">
        <f t="shared" si="64"/>
        <v/>
      </c>
      <c r="K151" s="27" t="str">
        <f t="shared" si="65"/>
        <v/>
      </c>
      <c r="L151" s="28" t="str">
        <f t="shared" si="48"/>
        <v/>
      </c>
      <c r="M151" s="29" t="str">
        <f t="shared" si="49"/>
        <v/>
      </c>
      <c r="N151" s="28" t="str">
        <f t="shared" si="50"/>
        <v/>
      </c>
      <c r="O151" s="29" t="str">
        <f t="shared" si="51"/>
        <v/>
      </c>
      <c r="P151" s="28" t="str">
        <f t="shared" si="52"/>
        <v/>
      </c>
      <c r="Q151" s="29" t="str">
        <f t="shared" si="53"/>
        <v/>
      </c>
      <c r="R151" s="28" t="str">
        <f t="shared" si="54"/>
        <v/>
      </c>
      <c r="S151" s="29" t="str">
        <f t="shared" si="55"/>
        <v/>
      </c>
      <c r="T151" s="28" t="str">
        <f t="shared" si="56"/>
        <v/>
      </c>
      <c r="U151" s="29" t="str">
        <f t="shared" si="57"/>
        <v/>
      </c>
      <c r="V151" s="28" t="str">
        <f t="shared" si="58"/>
        <v/>
      </c>
      <c r="W151" s="29" t="str">
        <f t="shared" si="59"/>
        <v/>
      </c>
    </row>
    <row r="152" spans="1:23" x14ac:dyDescent="0.25">
      <c r="A152" s="14" t="str">
        <f t="shared" si="44"/>
        <v/>
      </c>
      <c r="B152" s="56" t="str">
        <f t="shared" ca="1" si="45"/>
        <v/>
      </c>
      <c r="C152" s="30" t="str">
        <f t="shared" si="46"/>
        <v/>
      </c>
      <c r="D152" s="10" t="str">
        <f t="shared" si="47"/>
        <v/>
      </c>
      <c r="E152" s="25" t="str">
        <f t="shared" si="60"/>
        <v/>
      </c>
      <c r="F152" s="31" t="str">
        <f t="shared" si="61"/>
        <v/>
      </c>
      <c r="G152" s="31" t="str">
        <f t="shared" si="62"/>
        <v/>
      </c>
      <c r="H152" s="26" t="str">
        <f t="shared" si="63"/>
        <v/>
      </c>
      <c r="I152" s="25" t="str">
        <f t="shared" si="64"/>
        <v/>
      </c>
      <c r="K152" s="27" t="str">
        <f t="shared" si="65"/>
        <v/>
      </c>
      <c r="L152" s="28" t="str">
        <f t="shared" si="48"/>
        <v/>
      </c>
      <c r="M152" s="29" t="str">
        <f t="shared" si="49"/>
        <v/>
      </c>
      <c r="N152" s="28" t="str">
        <f t="shared" si="50"/>
        <v/>
      </c>
      <c r="O152" s="29" t="str">
        <f t="shared" si="51"/>
        <v/>
      </c>
      <c r="P152" s="28" t="str">
        <f t="shared" si="52"/>
        <v/>
      </c>
      <c r="Q152" s="29" t="str">
        <f t="shared" si="53"/>
        <v/>
      </c>
      <c r="R152" s="28" t="str">
        <f t="shared" si="54"/>
        <v/>
      </c>
      <c r="S152" s="29" t="str">
        <f t="shared" si="55"/>
        <v/>
      </c>
      <c r="T152" s="28" t="str">
        <f t="shared" si="56"/>
        <v/>
      </c>
      <c r="U152" s="29" t="str">
        <f t="shared" si="57"/>
        <v/>
      </c>
      <c r="V152" s="28" t="str">
        <f t="shared" si="58"/>
        <v/>
      </c>
      <c r="W152" s="29" t="str">
        <f t="shared" si="59"/>
        <v/>
      </c>
    </row>
    <row r="153" spans="1:23" x14ac:dyDescent="0.25">
      <c r="A153" s="14" t="str">
        <f t="shared" si="44"/>
        <v/>
      </c>
      <c r="B153" s="56" t="str">
        <f t="shared" ca="1" si="45"/>
        <v/>
      </c>
      <c r="C153" s="30" t="str">
        <f t="shared" si="46"/>
        <v/>
      </c>
      <c r="D153" s="10" t="str">
        <f t="shared" si="47"/>
        <v/>
      </c>
      <c r="E153" s="25" t="str">
        <f t="shared" si="60"/>
        <v/>
      </c>
      <c r="F153" s="31" t="str">
        <f t="shared" si="61"/>
        <v/>
      </c>
      <c r="G153" s="31" t="str">
        <f t="shared" si="62"/>
        <v/>
      </c>
      <c r="H153" s="26" t="str">
        <f t="shared" si="63"/>
        <v/>
      </c>
      <c r="I153" s="25" t="str">
        <f t="shared" si="64"/>
        <v/>
      </c>
      <c r="K153" s="27" t="str">
        <f t="shared" si="65"/>
        <v/>
      </c>
      <c r="L153" s="28" t="str">
        <f t="shared" si="48"/>
        <v/>
      </c>
      <c r="M153" s="29" t="str">
        <f t="shared" si="49"/>
        <v/>
      </c>
      <c r="N153" s="28" t="str">
        <f t="shared" si="50"/>
        <v/>
      </c>
      <c r="O153" s="29" t="str">
        <f t="shared" si="51"/>
        <v/>
      </c>
      <c r="P153" s="28" t="str">
        <f t="shared" si="52"/>
        <v/>
      </c>
      <c r="Q153" s="29" t="str">
        <f t="shared" si="53"/>
        <v/>
      </c>
      <c r="R153" s="28" t="str">
        <f t="shared" si="54"/>
        <v/>
      </c>
      <c r="S153" s="29" t="str">
        <f t="shared" si="55"/>
        <v/>
      </c>
      <c r="T153" s="28" t="str">
        <f t="shared" si="56"/>
        <v/>
      </c>
      <c r="U153" s="29" t="str">
        <f t="shared" si="57"/>
        <v/>
      </c>
      <c r="V153" s="28" t="str">
        <f t="shared" si="58"/>
        <v/>
      </c>
      <c r="W153" s="29" t="str">
        <f t="shared" si="59"/>
        <v/>
      </c>
    </row>
    <row r="154" spans="1:23" x14ac:dyDescent="0.25">
      <c r="A154" s="14" t="str">
        <f t="shared" si="44"/>
        <v/>
      </c>
      <c r="B154" s="56" t="str">
        <f t="shared" ca="1" si="45"/>
        <v/>
      </c>
      <c r="C154" s="30" t="str">
        <f t="shared" si="46"/>
        <v/>
      </c>
      <c r="D154" s="10" t="str">
        <f t="shared" si="47"/>
        <v/>
      </c>
      <c r="E154" s="25" t="str">
        <f t="shared" si="60"/>
        <v/>
      </c>
      <c r="F154" s="31" t="str">
        <f t="shared" si="61"/>
        <v/>
      </c>
      <c r="G154" s="31" t="str">
        <f t="shared" si="62"/>
        <v/>
      </c>
      <c r="H154" s="26" t="str">
        <f t="shared" si="63"/>
        <v/>
      </c>
      <c r="I154" s="25" t="str">
        <f t="shared" si="64"/>
        <v/>
      </c>
      <c r="K154" s="27" t="str">
        <f t="shared" si="65"/>
        <v/>
      </c>
      <c r="L154" s="28" t="str">
        <f t="shared" si="48"/>
        <v/>
      </c>
      <c r="M154" s="29" t="str">
        <f t="shared" si="49"/>
        <v/>
      </c>
      <c r="N154" s="28" t="str">
        <f t="shared" si="50"/>
        <v/>
      </c>
      <c r="O154" s="29" t="str">
        <f t="shared" si="51"/>
        <v/>
      </c>
      <c r="P154" s="28" t="str">
        <f t="shared" si="52"/>
        <v/>
      </c>
      <c r="Q154" s="29" t="str">
        <f t="shared" si="53"/>
        <v/>
      </c>
      <c r="R154" s="28" t="str">
        <f t="shared" si="54"/>
        <v/>
      </c>
      <c r="S154" s="29" t="str">
        <f t="shared" si="55"/>
        <v/>
      </c>
      <c r="T154" s="28" t="str">
        <f t="shared" si="56"/>
        <v/>
      </c>
      <c r="U154" s="29" t="str">
        <f t="shared" si="57"/>
        <v/>
      </c>
      <c r="V154" s="28" t="str">
        <f t="shared" si="58"/>
        <v/>
      </c>
      <c r="W154" s="29" t="str">
        <f t="shared" si="59"/>
        <v/>
      </c>
    </row>
    <row r="155" spans="1:23" x14ac:dyDescent="0.25">
      <c r="A155" s="14" t="str">
        <f t="shared" si="44"/>
        <v/>
      </c>
      <c r="B155" s="56" t="str">
        <f t="shared" ca="1" si="45"/>
        <v/>
      </c>
      <c r="C155" s="30" t="str">
        <f t="shared" si="46"/>
        <v/>
      </c>
      <c r="D155" s="10" t="str">
        <f t="shared" si="47"/>
        <v/>
      </c>
      <c r="E155" s="25" t="str">
        <f t="shared" si="60"/>
        <v/>
      </c>
      <c r="F155" s="31" t="str">
        <f t="shared" si="61"/>
        <v/>
      </c>
      <c r="G155" s="31" t="str">
        <f t="shared" si="62"/>
        <v/>
      </c>
      <c r="H155" s="26" t="str">
        <f t="shared" si="63"/>
        <v/>
      </c>
      <c r="I155" s="25" t="str">
        <f t="shared" si="64"/>
        <v/>
      </c>
      <c r="K155" s="27" t="str">
        <f t="shared" si="65"/>
        <v/>
      </c>
      <c r="L155" s="28" t="str">
        <f t="shared" si="48"/>
        <v/>
      </c>
      <c r="M155" s="29" t="str">
        <f t="shared" si="49"/>
        <v/>
      </c>
      <c r="N155" s="28" t="str">
        <f t="shared" si="50"/>
        <v/>
      </c>
      <c r="O155" s="29" t="str">
        <f t="shared" si="51"/>
        <v/>
      </c>
      <c r="P155" s="28" t="str">
        <f t="shared" si="52"/>
        <v/>
      </c>
      <c r="Q155" s="29" t="str">
        <f t="shared" si="53"/>
        <v/>
      </c>
      <c r="R155" s="28" t="str">
        <f t="shared" si="54"/>
        <v/>
      </c>
      <c r="S155" s="29" t="str">
        <f t="shared" si="55"/>
        <v/>
      </c>
      <c r="T155" s="28" t="str">
        <f t="shared" si="56"/>
        <v/>
      </c>
      <c r="U155" s="29" t="str">
        <f t="shared" si="57"/>
        <v/>
      </c>
      <c r="V155" s="28" t="str">
        <f t="shared" si="58"/>
        <v/>
      </c>
      <c r="W155" s="29" t="str">
        <f t="shared" si="59"/>
        <v/>
      </c>
    </row>
    <row r="156" spans="1:23" x14ac:dyDescent="0.25">
      <c r="A156" s="14" t="str">
        <f t="shared" si="44"/>
        <v/>
      </c>
      <c r="B156" s="56" t="str">
        <f t="shared" ca="1" si="45"/>
        <v/>
      </c>
      <c r="C156" s="30" t="str">
        <f t="shared" si="46"/>
        <v/>
      </c>
      <c r="D156" s="10" t="str">
        <f t="shared" si="47"/>
        <v/>
      </c>
      <c r="E156" s="25" t="str">
        <f t="shared" si="60"/>
        <v/>
      </c>
      <c r="F156" s="31" t="str">
        <f t="shared" si="61"/>
        <v/>
      </c>
      <c r="G156" s="31" t="str">
        <f t="shared" si="62"/>
        <v/>
      </c>
      <c r="H156" s="26" t="str">
        <f t="shared" si="63"/>
        <v/>
      </c>
      <c r="I156" s="25" t="str">
        <f t="shared" si="64"/>
        <v/>
      </c>
      <c r="K156" s="27" t="str">
        <f t="shared" si="65"/>
        <v/>
      </c>
      <c r="L156" s="28" t="str">
        <f t="shared" si="48"/>
        <v/>
      </c>
      <c r="M156" s="29" t="str">
        <f t="shared" si="49"/>
        <v/>
      </c>
      <c r="N156" s="28" t="str">
        <f t="shared" si="50"/>
        <v/>
      </c>
      <c r="O156" s="29" t="str">
        <f t="shared" si="51"/>
        <v/>
      </c>
      <c r="P156" s="28" t="str">
        <f t="shared" si="52"/>
        <v/>
      </c>
      <c r="Q156" s="29" t="str">
        <f t="shared" si="53"/>
        <v/>
      </c>
      <c r="R156" s="28" t="str">
        <f t="shared" si="54"/>
        <v/>
      </c>
      <c r="S156" s="29" t="str">
        <f t="shared" si="55"/>
        <v/>
      </c>
      <c r="T156" s="28" t="str">
        <f t="shared" si="56"/>
        <v/>
      </c>
      <c r="U156" s="29" t="str">
        <f t="shared" si="57"/>
        <v/>
      </c>
      <c r="V156" s="28" t="str">
        <f t="shared" si="58"/>
        <v/>
      </c>
      <c r="W156" s="29" t="str">
        <f t="shared" si="59"/>
        <v/>
      </c>
    </row>
    <row r="157" spans="1:23" x14ac:dyDescent="0.25">
      <c r="A157" s="14" t="str">
        <f t="shared" si="44"/>
        <v/>
      </c>
      <c r="B157" s="56" t="str">
        <f t="shared" ca="1" si="45"/>
        <v/>
      </c>
      <c r="C157" s="30" t="str">
        <f t="shared" si="46"/>
        <v/>
      </c>
      <c r="D157" s="10" t="str">
        <f t="shared" si="47"/>
        <v/>
      </c>
      <c r="E157" s="25" t="str">
        <f t="shared" si="60"/>
        <v/>
      </c>
      <c r="F157" s="31" t="str">
        <f t="shared" si="61"/>
        <v/>
      </c>
      <c r="G157" s="31" t="str">
        <f t="shared" si="62"/>
        <v/>
      </c>
      <c r="H157" s="26" t="str">
        <f t="shared" si="63"/>
        <v/>
      </c>
      <c r="I157" s="25" t="str">
        <f t="shared" si="64"/>
        <v/>
      </c>
      <c r="K157" s="27" t="str">
        <f t="shared" si="65"/>
        <v/>
      </c>
      <c r="L157" s="28" t="str">
        <f t="shared" si="48"/>
        <v/>
      </c>
      <c r="M157" s="29" t="str">
        <f t="shared" si="49"/>
        <v/>
      </c>
      <c r="N157" s="28" t="str">
        <f t="shared" si="50"/>
        <v/>
      </c>
      <c r="O157" s="29" t="str">
        <f t="shared" si="51"/>
        <v/>
      </c>
      <c r="P157" s="28" t="str">
        <f t="shared" si="52"/>
        <v/>
      </c>
      <c r="Q157" s="29" t="str">
        <f t="shared" si="53"/>
        <v/>
      </c>
      <c r="R157" s="28" t="str">
        <f t="shared" si="54"/>
        <v/>
      </c>
      <c r="S157" s="29" t="str">
        <f t="shared" si="55"/>
        <v/>
      </c>
      <c r="T157" s="28" t="str">
        <f t="shared" si="56"/>
        <v/>
      </c>
      <c r="U157" s="29" t="str">
        <f t="shared" si="57"/>
        <v/>
      </c>
      <c r="V157" s="28" t="str">
        <f t="shared" si="58"/>
        <v/>
      </c>
      <c r="W157" s="29" t="str">
        <f t="shared" si="59"/>
        <v/>
      </c>
    </row>
    <row r="158" spans="1:23" x14ac:dyDescent="0.25">
      <c r="A158" s="14" t="str">
        <f t="shared" si="44"/>
        <v/>
      </c>
      <c r="B158" s="56" t="str">
        <f t="shared" ca="1" si="45"/>
        <v/>
      </c>
      <c r="C158" s="30" t="str">
        <f t="shared" si="46"/>
        <v/>
      </c>
      <c r="D158" s="10" t="str">
        <f t="shared" si="47"/>
        <v/>
      </c>
      <c r="E158" s="25" t="str">
        <f t="shared" si="60"/>
        <v/>
      </c>
      <c r="F158" s="31" t="str">
        <f t="shared" si="61"/>
        <v/>
      </c>
      <c r="G158" s="31" t="str">
        <f t="shared" si="62"/>
        <v/>
      </c>
      <c r="H158" s="26" t="str">
        <f t="shared" si="63"/>
        <v/>
      </c>
      <c r="I158" s="25" t="str">
        <f t="shared" si="64"/>
        <v/>
      </c>
      <c r="K158" s="27" t="str">
        <f t="shared" si="65"/>
        <v/>
      </c>
      <c r="L158" s="28" t="str">
        <f t="shared" si="48"/>
        <v/>
      </c>
      <c r="M158" s="29" t="str">
        <f t="shared" si="49"/>
        <v/>
      </c>
      <c r="N158" s="28" t="str">
        <f t="shared" si="50"/>
        <v/>
      </c>
      <c r="O158" s="29" t="str">
        <f t="shared" si="51"/>
        <v/>
      </c>
      <c r="P158" s="28" t="str">
        <f t="shared" si="52"/>
        <v/>
      </c>
      <c r="Q158" s="29" t="str">
        <f t="shared" si="53"/>
        <v/>
      </c>
      <c r="R158" s="28" t="str">
        <f t="shared" si="54"/>
        <v/>
      </c>
      <c r="S158" s="29" t="str">
        <f t="shared" si="55"/>
        <v/>
      </c>
      <c r="T158" s="28" t="str">
        <f t="shared" si="56"/>
        <v/>
      </c>
      <c r="U158" s="29" t="str">
        <f t="shared" si="57"/>
        <v/>
      </c>
      <c r="V158" s="28" t="str">
        <f t="shared" si="58"/>
        <v/>
      </c>
      <c r="W158" s="29" t="str">
        <f t="shared" si="59"/>
        <v/>
      </c>
    </row>
    <row r="159" spans="1:23" x14ac:dyDescent="0.25">
      <c r="A159" s="14" t="str">
        <f t="shared" si="44"/>
        <v/>
      </c>
      <c r="B159" s="56" t="str">
        <f t="shared" ca="1" si="45"/>
        <v/>
      </c>
      <c r="C159" s="30" t="str">
        <f t="shared" si="46"/>
        <v/>
      </c>
      <c r="D159" s="10" t="str">
        <f t="shared" si="47"/>
        <v/>
      </c>
      <c r="E159" s="25" t="str">
        <f t="shared" si="60"/>
        <v/>
      </c>
      <c r="F159" s="31" t="str">
        <f t="shared" si="61"/>
        <v/>
      </c>
      <c r="G159" s="31" t="str">
        <f t="shared" si="62"/>
        <v/>
      </c>
      <c r="H159" s="26" t="str">
        <f t="shared" si="63"/>
        <v/>
      </c>
      <c r="I159" s="25" t="str">
        <f t="shared" si="64"/>
        <v/>
      </c>
      <c r="K159" s="27" t="str">
        <f t="shared" si="65"/>
        <v/>
      </c>
      <c r="L159" s="28" t="str">
        <f t="shared" si="48"/>
        <v/>
      </c>
      <c r="M159" s="29" t="str">
        <f t="shared" si="49"/>
        <v/>
      </c>
      <c r="N159" s="28" t="str">
        <f t="shared" si="50"/>
        <v/>
      </c>
      <c r="O159" s="29" t="str">
        <f t="shared" si="51"/>
        <v/>
      </c>
      <c r="P159" s="28" t="str">
        <f t="shared" si="52"/>
        <v/>
      </c>
      <c r="Q159" s="29" t="str">
        <f t="shared" si="53"/>
        <v/>
      </c>
      <c r="R159" s="28" t="str">
        <f t="shared" si="54"/>
        <v/>
      </c>
      <c r="S159" s="29" t="str">
        <f t="shared" si="55"/>
        <v/>
      </c>
      <c r="T159" s="28" t="str">
        <f t="shared" si="56"/>
        <v/>
      </c>
      <c r="U159" s="29" t="str">
        <f t="shared" si="57"/>
        <v/>
      </c>
      <c r="V159" s="28" t="str">
        <f t="shared" si="58"/>
        <v/>
      </c>
      <c r="W159" s="29" t="str">
        <f t="shared" si="59"/>
        <v/>
      </c>
    </row>
    <row r="160" spans="1:23" x14ac:dyDescent="0.25">
      <c r="A160" s="14" t="str">
        <f t="shared" si="44"/>
        <v/>
      </c>
      <c r="B160" s="56" t="str">
        <f t="shared" ca="1" si="45"/>
        <v/>
      </c>
      <c r="C160" s="30" t="str">
        <f t="shared" si="46"/>
        <v/>
      </c>
      <c r="D160" s="10" t="str">
        <f t="shared" si="47"/>
        <v/>
      </c>
      <c r="E160" s="25" t="str">
        <f t="shared" si="60"/>
        <v/>
      </c>
      <c r="F160" s="31" t="str">
        <f t="shared" si="61"/>
        <v/>
      </c>
      <c r="G160" s="31" t="str">
        <f t="shared" si="62"/>
        <v/>
      </c>
      <c r="H160" s="26" t="str">
        <f t="shared" si="63"/>
        <v/>
      </c>
      <c r="I160" s="25" t="str">
        <f t="shared" si="64"/>
        <v/>
      </c>
      <c r="K160" s="27" t="str">
        <f t="shared" si="65"/>
        <v/>
      </c>
      <c r="L160" s="28" t="str">
        <f t="shared" si="48"/>
        <v/>
      </c>
      <c r="M160" s="29" t="str">
        <f t="shared" si="49"/>
        <v/>
      </c>
      <c r="N160" s="28" t="str">
        <f t="shared" si="50"/>
        <v/>
      </c>
      <c r="O160" s="29" t="str">
        <f t="shared" si="51"/>
        <v/>
      </c>
      <c r="P160" s="28" t="str">
        <f t="shared" si="52"/>
        <v/>
      </c>
      <c r="Q160" s="29" t="str">
        <f t="shared" si="53"/>
        <v/>
      </c>
      <c r="R160" s="28" t="str">
        <f t="shared" si="54"/>
        <v/>
      </c>
      <c r="S160" s="29" t="str">
        <f t="shared" si="55"/>
        <v/>
      </c>
      <c r="T160" s="28" t="str">
        <f t="shared" si="56"/>
        <v/>
      </c>
      <c r="U160" s="29" t="str">
        <f t="shared" si="57"/>
        <v/>
      </c>
      <c r="V160" s="28" t="str">
        <f t="shared" si="58"/>
        <v/>
      </c>
      <c r="W160" s="29" t="str">
        <f t="shared" si="59"/>
        <v/>
      </c>
    </row>
    <row r="161" spans="1:23" x14ac:dyDescent="0.25">
      <c r="A161" s="14" t="str">
        <f t="shared" si="44"/>
        <v/>
      </c>
      <c r="B161" s="56" t="str">
        <f t="shared" ca="1" si="45"/>
        <v/>
      </c>
      <c r="C161" s="30" t="str">
        <f t="shared" si="46"/>
        <v/>
      </c>
      <c r="D161" s="10" t="str">
        <f t="shared" si="47"/>
        <v/>
      </c>
      <c r="E161" s="25" t="str">
        <f t="shared" si="60"/>
        <v/>
      </c>
      <c r="F161" s="31" t="str">
        <f t="shared" si="61"/>
        <v/>
      </c>
      <c r="G161" s="31" t="str">
        <f t="shared" si="62"/>
        <v/>
      </c>
      <c r="H161" s="26" t="str">
        <f t="shared" si="63"/>
        <v/>
      </c>
      <c r="I161" s="25" t="str">
        <f t="shared" si="64"/>
        <v/>
      </c>
      <c r="K161" s="27" t="str">
        <f t="shared" si="65"/>
        <v/>
      </c>
      <c r="L161" s="28" t="str">
        <f t="shared" si="48"/>
        <v/>
      </c>
      <c r="M161" s="29" t="str">
        <f t="shared" si="49"/>
        <v/>
      </c>
      <c r="N161" s="28" t="str">
        <f t="shared" si="50"/>
        <v/>
      </c>
      <c r="O161" s="29" t="str">
        <f t="shared" si="51"/>
        <v/>
      </c>
      <c r="P161" s="28" t="str">
        <f t="shared" si="52"/>
        <v/>
      </c>
      <c r="Q161" s="29" t="str">
        <f t="shared" si="53"/>
        <v/>
      </c>
      <c r="R161" s="28" t="str">
        <f t="shared" si="54"/>
        <v/>
      </c>
      <c r="S161" s="29" t="str">
        <f t="shared" si="55"/>
        <v/>
      </c>
      <c r="T161" s="28" t="str">
        <f t="shared" si="56"/>
        <v/>
      </c>
      <c r="U161" s="29" t="str">
        <f t="shared" si="57"/>
        <v/>
      </c>
      <c r="V161" s="28" t="str">
        <f t="shared" si="58"/>
        <v/>
      </c>
      <c r="W161" s="29" t="str">
        <f t="shared" si="59"/>
        <v/>
      </c>
    </row>
    <row r="162" spans="1:23" x14ac:dyDescent="0.25">
      <c r="A162" s="14" t="str">
        <f t="shared" si="44"/>
        <v/>
      </c>
      <c r="B162" s="56" t="str">
        <f t="shared" ca="1" si="45"/>
        <v/>
      </c>
      <c r="C162" s="30" t="str">
        <f t="shared" si="46"/>
        <v/>
      </c>
      <c r="D162" s="10" t="str">
        <f t="shared" si="47"/>
        <v/>
      </c>
      <c r="E162" s="25" t="str">
        <f t="shared" si="60"/>
        <v/>
      </c>
      <c r="F162" s="31" t="str">
        <f t="shared" si="61"/>
        <v/>
      </c>
      <c r="G162" s="31" t="str">
        <f t="shared" si="62"/>
        <v/>
      </c>
      <c r="H162" s="26" t="str">
        <f t="shared" si="63"/>
        <v/>
      </c>
      <c r="I162" s="25" t="str">
        <f t="shared" si="64"/>
        <v/>
      </c>
      <c r="K162" s="27" t="str">
        <f t="shared" si="65"/>
        <v/>
      </c>
      <c r="L162" s="28" t="str">
        <f t="shared" si="48"/>
        <v/>
      </c>
      <c r="M162" s="29" t="str">
        <f t="shared" si="49"/>
        <v/>
      </c>
      <c r="N162" s="28" t="str">
        <f t="shared" si="50"/>
        <v/>
      </c>
      <c r="O162" s="29" t="str">
        <f t="shared" si="51"/>
        <v/>
      </c>
      <c r="P162" s="28" t="str">
        <f t="shared" si="52"/>
        <v/>
      </c>
      <c r="Q162" s="29" t="str">
        <f t="shared" si="53"/>
        <v/>
      </c>
      <c r="R162" s="28" t="str">
        <f t="shared" si="54"/>
        <v/>
      </c>
      <c r="S162" s="29" t="str">
        <f t="shared" si="55"/>
        <v/>
      </c>
      <c r="T162" s="28" t="str">
        <f t="shared" si="56"/>
        <v/>
      </c>
      <c r="U162" s="29" t="str">
        <f t="shared" si="57"/>
        <v/>
      </c>
      <c r="V162" s="28" t="str">
        <f t="shared" si="58"/>
        <v/>
      </c>
      <c r="W162" s="29" t="str">
        <f t="shared" si="59"/>
        <v/>
      </c>
    </row>
    <row r="163" spans="1:23" x14ac:dyDescent="0.25">
      <c r="A163" s="14" t="str">
        <f t="shared" si="44"/>
        <v/>
      </c>
      <c r="B163" s="56" t="str">
        <f t="shared" ca="1" si="45"/>
        <v/>
      </c>
      <c r="C163" s="30" t="str">
        <f t="shared" si="46"/>
        <v/>
      </c>
      <c r="D163" s="10" t="str">
        <f t="shared" si="47"/>
        <v/>
      </c>
      <c r="E163" s="25" t="str">
        <f t="shared" si="60"/>
        <v/>
      </c>
      <c r="F163" s="31" t="str">
        <f t="shared" si="61"/>
        <v/>
      </c>
      <c r="G163" s="31" t="str">
        <f t="shared" si="62"/>
        <v/>
      </c>
      <c r="H163" s="26" t="str">
        <f t="shared" si="63"/>
        <v/>
      </c>
      <c r="I163" s="25" t="str">
        <f t="shared" si="64"/>
        <v/>
      </c>
      <c r="K163" s="27" t="str">
        <f t="shared" si="65"/>
        <v/>
      </c>
      <c r="L163" s="28" t="str">
        <f t="shared" si="48"/>
        <v/>
      </c>
      <c r="M163" s="29" t="str">
        <f t="shared" si="49"/>
        <v/>
      </c>
      <c r="N163" s="28" t="str">
        <f t="shared" si="50"/>
        <v/>
      </c>
      <c r="O163" s="29" t="str">
        <f t="shared" si="51"/>
        <v/>
      </c>
      <c r="P163" s="28" t="str">
        <f t="shared" si="52"/>
        <v/>
      </c>
      <c r="Q163" s="29" t="str">
        <f t="shared" si="53"/>
        <v/>
      </c>
      <c r="R163" s="28" t="str">
        <f t="shared" si="54"/>
        <v/>
      </c>
      <c r="S163" s="29" t="str">
        <f t="shared" si="55"/>
        <v/>
      </c>
      <c r="T163" s="28" t="str">
        <f t="shared" si="56"/>
        <v/>
      </c>
      <c r="U163" s="29" t="str">
        <f t="shared" si="57"/>
        <v/>
      </c>
      <c r="V163" s="28" t="str">
        <f t="shared" si="58"/>
        <v/>
      </c>
      <c r="W163" s="29" t="str">
        <f t="shared" si="59"/>
        <v/>
      </c>
    </row>
    <row r="164" spans="1:23" x14ac:dyDescent="0.25">
      <c r="A164" s="14" t="str">
        <f t="shared" si="44"/>
        <v/>
      </c>
      <c r="B164" s="56" t="str">
        <f t="shared" ca="1" si="45"/>
        <v/>
      </c>
      <c r="C164" s="30" t="str">
        <f t="shared" si="46"/>
        <v/>
      </c>
      <c r="D164" s="10" t="str">
        <f t="shared" si="47"/>
        <v/>
      </c>
      <c r="E164" s="25" t="str">
        <f t="shared" si="60"/>
        <v/>
      </c>
      <c r="F164" s="31" t="str">
        <f t="shared" si="61"/>
        <v/>
      </c>
      <c r="G164" s="31" t="str">
        <f t="shared" si="62"/>
        <v/>
      </c>
      <c r="H164" s="26" t="str">
        <f t="shared" si="63"/>
        <v/>
      </c>
      <c r="I164" s="25" t="str">
        <f t="shared" si="64"/>
        <v/>
      </c>
      <c r="K164" s="27" t="str">
        <f t="shared" si="65"/>
        <v/>
      </c>
      <c r="L164" s="28" t="str">
        <f t="shared" si="48"/>
        <v/>
      </c>
      <c r="M164" s="29" t="str">
        <f t="shared" si="49"/>
        <v/>
      </c>
      <c r="N164" s="28" t="str">
        <f t="shared" si="50"/>
        <v/>
      </c>
      <c r="O164" s="29" t="str">
        <f t="shared" si="51"/>
        <v/>
      </c>
      <c r="P164" s="28" t="str">
        <f t="shared" si="52"/>
        <v/>
      </c>
      <c r="Q164" s="29" t="str">
        <f t="shared" si="53"/>
        <v/>
      </c>
      <c r="R164" s="28" t="str">
        <f t="shared" si="54"/>
        <v/>
      </c>
      <c r="S164" s="29" t="str">
        <f t="shared" si="55"/>
        <v/>
      </c>
      <c r="T164" s="28" t="str">
        <f t="shared" si="56"/>
        <v/>
      </c>
      <c r="U164" s="29" t="str">
        <f t="shared" si="57"/>
        <v/>
      </c>
      <c r="V164" s="28" t="str">
        <f t="shared" si="58"/>
        <v/>
      </c>
      <c r="W164" s="29" t="str">
        <f t="shared" si="59"/>
        <v/>
      </c>
    </row>
    <row r="165" spans="1:23" x14ac:dyDescent="0.25">
      <c r="A165" s="14" t="str">
        <f t="shared" si="44"/>
        <v/>
      </c>
      <c r="B165" s="56" t="str">
        <f t="shared" ca="1" si="45"/>
        <v/>
      </c>
      <c r="C165" s="30" t="str">
        <f t="shared" si="46"/>
        <v/>
      </c>
      <c r="D165" s="10" t="str">
        <f t="shared" si="47"/>
        <v/>
      </c>
      <c r="E165" s="25" t="str">
        <f t="shared" si="60"/>
        <v/>
      </c>
      <c r="F165" s="31" t="str">
        <f t="shared" si="61"/>
        <v/>
      </c>
      <c r="G165" s="31" t="str">
        <f t="shared" si="62"/>
        <v/>
      </c>
      <c r="H165" s="26" t="str">
        <f t="shared" si="63"/>
        <v/>
      </c>
      <c r="I165" s="25" t="str">
        <f t="shared" si="64"/>
        <v/>
      </c>
      <c r="K165" s="27" t="str">
        <f t="shared" si="65"/>
        <v/>
      </c>
      <c r="L165" s="28" t="str">
        <f t="shared" si="48"/>
        <v/>
      </c>
      <c r="M165" s="29" t="str">
        <f t="shared" si="49"/>
        <v/>
      </c>
      <c r="N165" s="28" t="str">
        <f t="shared" si="50"/>
        <v/>
      </c>
      <c r="O165" s="29" t="str">
        <f t="shared" si="51"/>
        <v/>
      </c>
      <c r="P165" s="28" t="str">
        <f t="shared" si="52"/>
        <v/>
      </c>
      <c r="Q165" s="29" t="str">
        <f t="shared" si="53"/>
        <v/>
      </c>
      <c r="R165" s="28" t="str">
        <f t="shared" si="54"/>
        <v/>
      </c>
      <c r="S165" s="29" t="str">
        <f t="shared" si="55"/>
        <v/>
      </c>
      <c r="T165" s="28" t="str">
        <f t="shared" si="56"/>
        <v/>
      </c>
      <c r="U165" s="29" t="str">
        <f t="shared" si="57"/>
        <v/>
      </c>
      <c r="V165" s="28" t="str">
        <f t="shared" si="58"/>
        <v/>
      </c>
      <c r="W165" s="29" t="str">
        <f t="shared" si="59"/>
        <v/>
      </c>
    </row>
    <row r="166" spans="1:23" x14ac:dyDescent="0.25">
      <c r="A166" s="14" t="str">
        <f t="shared" si="44"/>
        <v/>
      </c>
      <c r="B166" s="56" t="str">
        <f t="shared" ca="1" si="45"/>
        <v/>
      </c>
      <c r="C166" s="30" t="str">
        <f t="shared" si="46"/>
        <v/>
      </c>
      <c r="D166" s="10" t="str">
        <f t="shared" si="47"/>
        <v/>
      </c>
      <c r="E166" s="25" t="str">
        <f t="shared" si="60"/>
        <v/>
      </c>
      <c r="F166" s="31" t="str">
        <f t="shared" si="61"/>
        <v/>
      </c>
      <c r="G166" s="31" t="str">
        <f t="shared" si="62"/>
        <v/>
      </c>
      <c r="H166" s="26" t="str">
        <f t="shared" si="63"/>
        <v/>
      </c>
      <c r="I166" s="25" t="str">
        <f t="shared" si="64"/>
        <v/>
      </c>
      <c r="K166" s="27" t="str">
        <f t="shared" si="65"/>
        <v/>
      </c>
      <c r="L166" s="28" t="str">
        <f t="shared" si="48"/>
        <v/>
      </c>
      <c r="M166" s="29" t="str">
        <f t="shared" si="49"/>
        <v/>
      </c>
      <c r="N166" s="28" t="str">
        <f t="shared" si="50"/>
        <v/>
      </c>
      <c r="O166" s="29" t="str">
        <f t="shared" si="51"/>
        <v/>
      </c>
      <c r="P166" s="28" t="str">
        <f t="shared" si="52"/>
        <v/>
      </c>
      <c r="Q166" s="29" t="str">
        <f t="shared" si="53"/>
        <v/>
      </c>
      <c r="R166" s="28" t="str">
        <f t="shared" si="54"/>
        <v/>
      </c>
      <c r="S166" s="29" t="str">
        <f t="shared" si="55"/>
        <v/>
      </c>
      <c r="T166" s="28" t="str">
        <f t="shared" si="56"/>
        <v/>
      </c>
      <c r="U166" s="29" t="str">
        <f t="shared" si="57"/>
        <v/>
      </c>
      <c r="V166" s="28" t="str">
        <f t="shared" si="58"/>
        <v/>
      </c>
      <c r="W166" s="29" t="str">
        <f t="shared" si="59"/>
        <v/>
      </c>
    </row>
    <row r="167" spans="1:23" x14ac:dyDescent="0.25">
      <c r="A167" s="14" t="str">
        <f t="shared" si="44"/>
        <v/>
      </c>
      <c r="B167" s="56" t="str">
        <f t="shared" ca="1" si="45"/>
        <v/>
      </c>
      <c r="C167" s="30" t="str">
        <f t="shared" si="46"/>
        <v/>
      </c>
      <c r="D167" s="10" t="str">
        <f t="shared" si="47"/>
        <v/>
      </c>
      <c r="E167" s="25" t="str">
        <f t="shared" si="60"/>
        <v/>
      </c>
      <c r="F167" s="31" t="str">
        <f t="shared" si="61"/>
        <v/>
      </c>
      <c r="G167" s="31" t="str">
        <f t="shared" si="62"/>
        <v/>
      </c>
      <c r="H167" s="26" t="str">
        <f t="shared" si="63"/>
        <v/>
      </c>
      <c r="I167" s="25" t="str">
        <f t="shared" si="64"/>
        <v/>
      </c>
      <c r="K167" s="27" t="str">
        <f t="shared" si="65"/>
        <v/>
      </c>
      <c r="L167" s="28" t="str">
        <f t="shared" si="48"/>
        <v/>
      </c>
      <c r="M167" s="29" t="str">
        <f t="shared" si="49"/>
        <v/>
      </c>
      <c r="N167" s="28" t="str">
        <f t="shared" si="50"/>
        <v/>
      </c>
      <c r="O167" s="29" t="str">
        <f t="shared" si="51"/>
        <v/>
      </c>
      <c r="P167" s="28" t="str">
        <f t="shared" si="52"/>
        <v/>
      </c>
      <c r="Q167" s="29" t="str">
        <f t="shared" si="53"/>
        <v/>
      </c>
      <c r="R167" s="28" t="str">
        <f t="shared" si="54"/>
        <v/>
      </c>
      <c r="S167" s="29" t="str">
        <f t="shared" si="55"/>
        <v/>
      </c>
      <c r="T167" s="28" t="str">
        <f t="shared" si="56"/>
        <v/>
      </c>
      <c r="U167" s="29" t="str">
        <f t="shared" si="57"/>
        <v/>
      </c>
      <c r="V167" s="28" t="str">
        <f t="shared" si="58"/>
        <v/>
      </c>
      <c r="W167" s="29" t="str">
        <f t="shared" si="59"/>
        <v/>
      </c>
    </row>
    <row r="168" spans="1:23" x14ac:dyDescent="0.25">
      <c r="A168" s="14" t="str">
        <f t="shared" si="44"/>
        <v/>
      </c>
      <c r="B168" s="56" t="str">
        <f t="shared" ca="1" si="45"/>
        <v/>
      </c>
      <c r="C168" s="30" t="str">
        <f t="shared" si="46"/>
        <v/>
      </c>
      <c r="D168" s="10" t="str">
        <f t="shared" si="47"/>
        <v/>
      </c>
      <c r="E168" s="25" t="str">
        <f t="shared" si="60"/>
        <v/>
      </c>
      <c r="F168" s="31" t="str">
        <f t="shared" si="61"/>
        <v/>
      </c>
      <c r="G168" s="31" t="str">
        <f t="shared" si="62"/>
        <v/>
      </c>
      <c r="H168" s="26" t="str">
        <f t="shared" si="63"/>
        <v/>
      </c>
      <c r="I168" s="25" t="str">
        <f t="shared" si="64"/>
        <v/>
      </c>
      <c r="K168" s="27" t="str">
        <f t="shared" si="65"/>
        <v/>
      </c>
      <c r="L168" s="28" t="str">
        <f t="shared" si="48"/>
        <v/>
      </c>
      <c r="M168" s="29" t="str">
        <f t="shared" si="49"/>
        <v/>
      </c>
      <c r="N168" s="28" t="str">
        <f t="shared" si="50"/>
        <v/>
      </c>
      <c r="O168" s="29" t="str">
        <f t="shared" si="51"/>
        <v/>
      </c>
      <c r="P168" s="28" t="str">
        <f t="shared" si="52"/>
        <v/>
      </c>
      <c r="Q168" s="29" t="str">
        <f t="shared" si="53"/>
        <v/>
      </c>
      <c r="R168" s="28" t="str">
        <f t="shared" si="54"/>
        <v/>
      </c>
      <c r="S168" s="29" t="str">
        <f t="shared" si="55"/>
        <v/>
      </c>
      <c r="T168" s="28" t="str">
        <f t="shared" si="56"/>
        <v/>
      </c>
      <c r="U168" s="29" t="str">
        <f t="shared" si="57"/>
        <v/>
      </c>
      <c r="V168" s="28" t="str">
        <f t="shared" si="58"/>
        <v/>
      </c>
      <c r="W168" s="29" t="str">
        <f t="shared" si="59"/>
        <v/>
      </c>
    </row>
    <row r="169" spans="1:23" x14ac:dyDescent="0.25">
      <c r="A169" s="14" t="str">
        <f t="shared" si="44"/>
        <v/>
      </c>
      <c r="B169" s="56" t="str">
        <f t="shared" ca="1" si="45"/>
        <v/>
      </c>
      <c r="C169" s="30" t="str">
        <f t="shared" si="46"/>
        <v/>
      </c>
      <c r="D169" s="10" t="str">
        <f t="shared" si="47"/>
        <v/>
      </c>
      <c r="E169" s="25" t="str">
        <f t="shared" si="60"/>
        <v/>
      </c>
      <c r="F169" s="31" t="str">
        <f t="shared" si="61"/>
        <v/>
      </c>
      <c r="G169" s="31" t="str">
        <f t="shared" si="62"/>
        <v/>
      </c>
      <c r="H169" s="26" t="str">
        <f t="shared" si="63"/>
        <v/>
      </c>
      <c r="I169" s="25" t="str">
        <f t="shared" si="64"/>
        <v/>
      </c>
      <c r="K169" s="27" t="str">
        <f t="shared" si="65"/>
        <v/>
      </c>
      <c r="L169" s="28" t="str">
        <f t="shared" si="48"/>
        <v/>
      </c>
      <c r="M169" s="29" t="str">
        <f t="shared" si="49"/>
        <v/>
      </c>
      <c r="N169" s="28" t="str">
        <f t="shared" si="50"/>
        <v/>
      </c>
      <c r="O169" s="29" t="str">
        <f t="shared" si="51"/>
        <v/>
      </c>
      <c r="P169" s="28" t="str">
        <f t="shared" si="52"/>
        <v/>
      </c>
      <c r="Q169" s="29" t="str">
        <f t="shared" si="53"/>
        <v/>
      </c>
      <c r="R169" s="28" t="str">
        <f t="shared" si="54"/>
        <v/>
      </c>
      <c r="S169" s="29" t="str">
        <f t="shared" si="55"/>
        <v/>
      </c>
      <c r="T169" s="28" t="str">
        <f t="shared" si="56"/>
        <v/>
      </c>
      <c r="U169" s="29" t="str">
        <f t="shared" si="57"/>
        <v/>
      </c>
      <c r="V169" s="28" t="str">
        <f t="shared" si="58"/>
        <v/>
      </c>
      <c r="W169" s="29" t="str">
        <f t="shared" si="59"/>
        <v/>
      </c>
    </row>
    <row r="170" spans="1:23" x14ac:dyDescent="0.25">
      <c r="A170" s="14" t="str">
        <f t="shared" si="44"/>
        <v/>
      </c>
      <c r="B170" s="56" t="str">
        <f t="shared" ca="1" si="45"/>
        <v/>
      </c>
      <c r="C170" s="30" t="str">
        <f t="shared" si="46"/>
        <v/>
      </c>
      <c r="D170" s="10" t="str">
        <f t="shared" si="47"/>
        <v/>
      </c>
      <c r="E170" s="25" t="str">
        <f t="shared" si="60"/>
        <v/>
      </c>
      <c r="F170" s="31" t="str">
        <f t="shared" si="61"/>
        <v/>
      </c>
      <c r="G170" s="31" t="str">
        <f t="shared" si="62"/>
        <v/>
      </c>
      <c r="H170" s="26" t="str">
        <f t="shared" si="63"/>
        <v/>
      </c>
      <c r="I170" s="25" t="str">
        <f t="shared" si="64"/>
        <v/>
      </c>
      <c r="K170" s="27" t="str">
        <f t="shared" si="65"/>
        <v/>
      </c>
      <c r="L170" s="28" t="str">
        <f t="shared" si="48"/>
        <v/>
      </c>
      <c r="M170" s="29" t="str">
        <f t="shared" si="49"/>
        <v/>
      </c>
      <c r="N170" s="28" t="str">
        <f t="shared" si="50"/>
        <v/>
      </c>
      <c r="O170" s="29" t="str">
        <f t="shared" si="51"/>
        <v/>
      </c>
      <c r="P170" s="28" t="str">
        <f t="shared" si="52"/>
        <v/>
      </c>
      <c r="Q170" s="29" t="str">
        <f t="shared" si="53"/>
        <v/>
      </c>
      <c r="R170" s="28" t="str">
        <f t="shared" si="54"/>
        <v/>
      </c>
      <c r="S170" s="29" t="str">
        <f t="shared" si="55"/>
        <v/>
      </c>
      <c r="T170" s="28" t="str">
        <f t="shared" si="56"/>
        <v/>
      </c>
      <c r="U170" s="29" t="str">
        <f t="shared" si="57"/>
        <v/>
      </c>
      <c r="V170" s="28" t="str">
        <f t="shared" si="58"/>
        <v/>
      </c>
      <c r="W170" s="29" t="str">
        <f t="shared" si="59"/>
        <v/>
      </c>
    </row>
    <row r="171" spans="1:23" x14ac:dyDescent="0.25">
      <c r="A171" s="14" t="str">
        <f t="shared" si="44"/>
        <v/>
      </c>
      <c r="B171" s="56" t="str">
        <f t="shared" ca="1" si="45"/>
        <v/>
      </c>
      <c r="C171" s="30" t="str">
        <f t="shared" si="46"/>
        <v/>
      </c>
      <c r="D171" s="10" t="str">
        <f t="shared" si="47"/>
        <v/>
      </c>
      <c r="E171" s="25" t="str">
        <f t="shared" si="60"/>
        <v/>
      </c>
      <c r="F171" s="31" t="str">
        <f t="shared" si="61"/>
        <v/>
      </c>
      <c r="G171" s="31" t="str">
        <f t="shared" si="62"/>
        <v/>
      </c>
      <c r="H171" s="26" t="str">
        <f t="shared" si="63"/>
        <v/>
      </c>
      <c r="I171" s="25" t="str">
        <f t="shared" si="64"/>
        <v/>
      </c>
      <c r="K171" s="27" t="str">
        <f t="shared" si="65"/>
        <v/>
      </c>
      <c r="L171" s="28" t="str">
        <f t="shared" si="48"/>
        <v/>
      </c>
      <c r="M171" s="29" t="str">
        <f t="shared" si="49"/>
        <v/>
      </c>
      <c r="N171" s="28" t="str">
        <f t="shared" si="50"/>
        <v/>
      </c>
      <c r="O171" s="29" t="str">
        <f t="shared" si="51"/>
        <v/>
      </c>
      <c r="P171" s="28" t="str">
        <f t="shared" si="52"/>
        <v/>
      </c>
      <c r="Q171" s="29" t="str">
        <f t="shared" si="53"/>
        <v/>
      </c>
      <c r="R171" s="28" t="str">
        <f t="shared" si="54"/>
        <v/>
      </c>
      <c r="S171" s="29" t="str">
        <f t="shared" si="55"/>
        <v/>
      </c>
      <c r="T171" s="28" t="str">
        <f t="shared" si="56"/>
        <v/>
      </c>
      <c r="U171" s="29" t="str">
        <f t="shared" si="57"/>
        <v/>
      </c>
      <c r="V171" s="28" t="str">
        <f t="shared" si="58"/>
        <v/>
      </c>
      <c r="W171" s="29" t="str">
        <f t="shared" si="59"/>
        <v/>
      </c>
    </row>
    <row r="172" spans="1:23" x14ac:dyDescent="0.25">
      <c r="A172" s="14" t="str">
        <f t="shared" si="44"/>
        <v/>
      </c>
      <c r="B172" s="56" t="str">
        <f t="shared" ca="1" si="45"/>
        <v/>
      </c>
      <c r="C172" s="30" t="str">
        <f t="shared" si="46"/>
        <v/>
      </c>
      <c r="D172" s="10" t="str">
        <f t="shared" si="47"/>
        <v/>
      </c>
      <c r="E172" s="25" t="str">
        <f t="shared" si="60"/>
        <v/>
      </c>
      <c r="F172" s="31" t="str">
        <f t="shared" si="61"/>
        <v/>
      </c>
      <c r="G172" s="31" t="str">
        <f t="shared" si="62"/>
        <v/>
      </c>
      <c r="H172" s="26" t="str">
        <f t="shared" si="63"/>
        <v/>
      </c>
      <c r="I172" s="25" t="str">
        <f t="shared" si="64"/>
        <v/>
      </c>
      <c r="K172" s="27" t="str">
        <f t="shared" si="65"/>
        <v/>
      </c>
      <c r="L172" s="28" t="str">
        <f t="shared" si="48"/>
        <v/>
      </c>
      <c r="M172" s="29" t="str">
        <f t="shared" si="49"/>
        <v/>
      </c>
      <c r="N172" s="28" t="str">
        <f t="shared" si="50"/>
        <v/>
      </c>
      <c r="O172" s="29" t="str">
        <f t="shared" si="51"/>
        <v/>
      </c>
      <c r="P172" s="28" t="str">
        <f t="shared" si="52"/>
        <v/>
      </c>
      <c r="Q172" s="29" t="str">
        <f t="shared" si="53"/>
        <v/>
      </c>
      <c r="R172" s="28" t="str">
        <f t="shared" si="54"/>
        <v/>
      </c>
      <c r="S172" s="29" t="str">
        <f t="shared" si="55"/>
        <v/>
      </c>
      <c r="T172" s="28" t="str">
        <f t="shared" si="56"/>
        <v/>
      </c>
      <c r="U172" s="29" t="str">
        <f t="shared" si="57"/>
        <v/>
      </c>
      <c r="V172" s="28" t="str">
        <f t="shared" si="58"/>
        <v/>
      </c>
      <c r="W172" s="29" t="str">
        <f t="shared" si="59"/>
        <v/>
      </c>
    </row>
    <row r="173" spans="1:23" x14ac:dyDescent="0.25">
      <c r="A173" s="14" t="str">
        <f t="shared" si="44"/>
        <v/>
      </c>
      <c r="B173" s="56" t="str">
        <f t="shared" ca="1" si="45"/>
        <v/>
      </c>
      <c r="C173" s="30" t="str">
        <f t="shared" si="46"/>
        <v/>
      </c>
      <c r="D173" s="10" t="str">
        <f t="shared" si="47"/>
        <v/>
      </c>
      <c r="E173" s="25" t="str">
        <f t="shared" si="60"/>
        <v/>
      </c>
      <c r="F173" s="31" t="str">
        <f t="shared" si="61"/>
        <v/>
      </c>
      <c r="G173" s="31" t="str">
        <f t="shared" si="62"/>
        <v/>
      </c>
      <c r="H173" s="26" t="str">
        <f t="shared" si="63"/>
        <v/>
      </c>
      <c r="I173" s="25" t="str">
        <f t="shared" si="64"/>
        <v/>
      </c>
      <c r="K173" s="27" t="str">
        <f t="shared" si="65"/>
        <v/>
      </c>
      <c r="L173" s="28" t="str">
        <f t="shared" si="48"/>
        <v/>
      </c>
      <c r="M173" s="29" t="str">
        <f t="shared" si="49"/>
        <v/>
      </c>
      <c r="N173" s="28" t="str">
        <f t="shared" si="50"/>
        <v/>
      </c>
      <c r="O173" s="29" t="str">
        <f t="shared" si="51"/>
        <v/>
      </c>
      <c r="P173" s="28" t="str">
        <f t="shared" si="52"/>
        <v/>
      </c>
      <c r="Q173" s="29" t="str">
        <f t="shared" si="53"/>
        <v/>
      </c>
      <c r="R173" s="28" t="str">
        <f t="shared" si="54"/>
        <v/>
      </c>
      <c r="S173" s="29" t="str">
        <f t="shared" si="55"/>
        <v/>
      </c>
      <c r="T173" s="28" t="str">
        <f t="shared" si="56"/>
        <v/>
      </c>
      <c r="U173" s="29" t="str">
        <f t="shared" si="57"/>
        <v/>
      </c>
      <c r="V173" s="28" t="str">
        <f t="shared" si="58"/>
        <v/>
      </c>
      <c r="W173" s="29" t="str">
        <f t="shared" si="59"/>
        <v/>
      </c>
    </row>
    <row r="174" spans="1:23" x14ac:dyDescent="0.25">
      <c r="A174" s="14" t="str">
        <f t="shared" si="44"/>
        <v/>
      </c>
      <c r="B174" s="56" t="str">
        <f t="shared" ca="1" si="45"/>
        <v/>
      </c>
      <c r="C174" s="30" t="str">
        <f t="shared" si="46"/>
        <v/>
      </c>
      <c r="D174" s="10" t="str">
        <f t="shared" si="47"/>
        <v/>
      </c>
      <c r="E174" s="25" t="str">
        <f t="shared" si="60"/>
        <v/>
      </c>
      <c r="F174" s="31" t="str">
        <f t="shared" si="61"/>
        <v/>
      </c>
      <c r="G174" s="31" t="str">
        <f t="shared" si="62"/>
        <v/>
      </c>
      <c r="H174" s="26" t="str">
        <f t="shared" si="63"/>
        <v/>
      </c>
      <c r="I174" s="25" t="str">
        <f t="shared" si="64"/>
        <v/>
      </c>
      <c r="K174" s="27" t="str">
        <f t="shared" si="65"/>
        <v/>
      </c>
      <c r="L174" s="28" t="str">
        <f t="shared" si="48"/>
        <v/>
      </c>
      <c r="M174" s="29" t="str">
        <f t="shared" si="49"/>
        <v/>
      </c>
      <c r="N174" s="28" t="str">
        <f t="shared" si="50"/>
        <v/>
      </c>
      <c r="O174" s="29" t="str">
        <f t="shared" si="51"/>
        <v/>
      </c>
      <c r="P174" s="28" t="str">
        <f t="shared" si="52"/>
        <v/>
      </c>
      <c r="Q174" s="29" t="str">
        <f t="shared" si="53"/>
        <v/>
      </c>
      <c r="R174" s="28" t="str">
        <f t="shared" si="54"/>
        <v/>
      </c>
      <c r="S174" s="29" t="str">
        <f t="shared" si="55"/>
        <v/>
      </c>
      <c r="T174" s="28" t="str">
        <f t="shared" si="56"/>
        <v/>
      </c>
      <c r="U174" s="29" t="str">
        <f t="shared" si="57"/>
        <v/>
      </c>
      <c r="V174" s="28" t="str">
        <f t="shared" si="58"/>
        <v/>
      </c>
      <c r="W174" s="29" t="str">
        <f t="shared" si="59"/>
        <v/>
      </c>
    </row>
    <row r="175" spans="1:23" x14ac:dyDescent="0.25">
      <c r="A175" s="14" t="str">
        <f t="shared" si="44"/>
        <v/>
      </c>
      <c r="B175" s="56" t="str">
        <f t="shared" ca="1" si="45"/>
        <v/>
      </c>
      <c r="C175" s="30" t="str">
        <f t="shared" si="46"/>
        <v/>
      </c>
      <c r="D175" s="10" t="str">
        <f t="shared" si="47"/>
        <v/>
      </c>
      <c r="E175" s="25" t="str">
        <f t="shared" si="60"/>
        <v/>
      </c>
      <c r="F175" s="31" t="str">
        <f t="shared" si="61"/>
        <v/>
      </c>
      <c r="G175" s="31" t="str">
        <f t="shared" si="62"/>
        <v/>
      </c>
      <c r="H175" s="26" t="str">
        <f t="shared" si="63"/>
        <v/>
      </c>
      <c r="I175" s="25" t="str">
        <f t="shared" si="64"/>
        <v/>
      </c>
      <c r="K175" s="27" t="str">
        <f t="shared" si="65"/>
        <v/>
      </c>
      <c r="L175" s="28" t="str">
        <f t="shared" si="48"/>
        <v/>
      </c>
      <c r="M175" s="29" t="str">
        <f t="shared" si="49"/>
        <v/>
      </c>
      <c r="N175" s="28" t="str">
        <f t="shared" si="50"/>
        <v/>
      </c>
      <c r="O175" s="29" t="str">
        <f t="shared" si="51"/>
        <v/>
      </c>
      <c r="P175" s="28" t="str">
        <f t="shared" si="52"/>
        <v/>
      </c>
      <c r="Q175" s="29" t="str">
        <f t="shared" si="53"/>
        <v/>
      </c>
      <c r="R175" s="28" t="str">
        <f t="shared" si="54"/>
        <v/>
      </c>
      <c r="S175" s="29" t="str">
        <f t="shared" si="55"/>
        <v/>
      </c>
      <c r="T175" s="28" t="str">
        <f t="shared" si="56"/>
        <v/>
      </c>
      <c r="U175" s="29" t="str">
        <f t="shared" si="57"/>
        <v/>
      </c>
      <c r="V175" s="28" t="str">
        <f t="shared" si="58"/>
        <v/>
      </c>
      <c r="W175" s="29" t="str">
        <f t="shared" si="59"/>
        <v/>
      </c>
    </row>
    <row r="176" spans="1:23" x14ac:dyDescent="0.25">
      <c r="A176" s="14" t="str">
        <f t="shared" si="44"/>
        <v/>
      </c>
      <c r="B176" s="56" t="str">
        <f t="shared" ca="1" si="45"/>
        <v/>
      </c>
      <c r="C176" s="30" t="str">
        <f t="shared" si="46"/>
        <v/>
      </c>
      <c r="D176" s="10" t="str">
        <f t="shared" si="47"/>
        <v/>
      </c>
      <c r="E176" s="25" t="str">
        <f t="shared" si="60"/>
        <v/>
      </c>
      <c r="F176" s="31" t="str">
        <f t="shared" si="61"/>
        <v/>
      </c>
      <c r="G176" s="31" t="str">
        <f t="shared" si="62"/>
        <v/>
      </c>
      <c r="H176" s="26" t="str">
        <f t="shared" si="63"/>
        <v/>
      </c>
      <c r="I176" s="25" t="str">
        <f t="shared" si="64"/>
        <v/>
      </c>
      <c r="K176" s="27" t="str">
        <f t="shared" si="65"/>
        <v/>
      </c>
      <c r="L176" s="28" t="str">
        <f t="shared" si="48"/>
        <v/>
      </c>
      <c r="M176" s="29" t="str">
        <f t="shared" si="49"/>
        <v/>
      </c>
      <c r="N176" s="28" t="str">
        <f t="shared" si="50"/>
        <v/>
      </c>
      <c r="O176" s="29" t="str">
        <f t="shared" si="51"/>
        <v/>
      </c>
      <c r="P176" s="28" t="str">
        <f t="shared" si="52"/>
        <v/>
      </c>
      <c r="Q176" s="29" t="str">
        <f t="shared" si="53"/>
        <v/>
      </c>
      <c r="R176" s="28" t="str">
        <f t="shared" si="54"/>
        <v/>
      </c>
      <c r="S176" s="29" t="str">
        <f t="shared" si="55"/>
        <v/>
      </c>
      <c r="T176" s="28" t="str">
        <f t="shared" si="56"/>
        <v/>
      </c>
      <c r="U176" s="29" t="str">
        <f t="shared" si="57"/>
        <v/>
      </c>
      <c r="V176" s="28" t="str">
        <f t="shared" si="58"/>
        <v/>
      </c>
      <c r="W176" s="29" t="str">
        <f t="shared" si="59"/>
        <v/>
      </c>
    </row>
    <row r="177" spans="1:23" x14ac:dyDescent="0.25">
      <c r="A177" s="14" t="str">
        <f t="shared" si="44"/>
        <v/>
      </c>
      <c r="B177" s="56" t="str">
        <f t="shared" ca="1" si="45"/>
        <v/>
      </c>
      <c r="C177" s="30" t="str">
        <f t="shared" si="46"/>
        <v/>
      </c>
      <c r="D177" s="10" t="str">
        <f t="shared" si="47"/>
        <v/>
      </c>
      <c r="E177" s="25" t="str">
        <f t="shared" si="60"/>
        <v/>
      </c>
      <c r="F177" s="31" t="str">
        <f t="shared" si="61"/>
        <v/>
      </c>
      <c r="G177" s="31" t="str">
        <f t="shared" si="62"/>
        <v/>
      </c>
      <c r="H177" s="26" t="str">
        <f t="shared" si="63"/>
        <v/>
      </c>
      <c r="I177" s="25" t="str">
        <f t="shared" si="64"/>
        <v/>
      </c>
      <c r="K177" s="27" t="str">
        <f t="shared" si="65"/>
        <v/>
      </c>
      <c r="L177" s="28" t="str">
        <f t="shared" si="48"/>
        <v/>
      </c>
      <c r="M177" s="29" t="str">
        <f t="shared" si="49"/>
        <v/>
      </c>
      <c r="N177" s="28" t="str">
        <f t="shared" si="50"/>
        <v/>
      </c>
      <c r="O177" s="29" t="str">
        <f t="shared" si="51"/>
        <v/>
      </c>
      <c r="P177" s="28" t="str">
        <f t="shared" si="52"/>
        <v/>
      </c>
      <c r="Q177" s="29" t="str">
        <f t="shared" si="53"/>
        <v/>
      </c>
      <c r="R177" s="28" t="str">
        <f t="shared" si="54"/>
        <v/>
      </c>
      <c r="S177" s="29" t="str">
        <f t="shared" si="55"/>
        <v/>
      </c>
      <c r="T177" s="28" t="str">
        <f t="shared" si="56"/>
        <v/>
      </c>
      <c r="U177" s="29" t="str">
        <f t="shared" si="57"/>
        <v/>
      </c>
      <c r="V177" s="28" t="str">
        <f t="shared" si="58"/>
        <v/>
      </c>
      <c r="W177" s="29" t="str">
        <f t="shared" si="59"/>
        <v/>
      </c>
    </row>
    <row r="178" spans="1:23" x14ac:dyDescent="0.25">
      <c r="A178" s="14" t="str">
        <f t="shared" si="44"/>
        <v/>
      </c>
      <c r="B178" s="56" t="str">
        <f t="shared" ca="1" si="45"/>
        <v/>
      </c>
      <c r="C178" s="30" t="str">
        <f t="shared" si="46"/>
        <v/>
      </c>
      <c r="D178" s="10" t="str">
        <f t="shared" si="47"/>
        <v/>
      </c>
      <c r="E178" s="25" t="str">
        <f t="shared" si="60"/>
        <v/>
      </c>
      <c r="F178" s="31" t="str">
        <f t="shared" si="61"/>
        <v/>
      </c>
      <c r="G178" s="31" t="str">
        <f t="shared" si="62"/>
        <v/>
      </c>
      <c r="H178" s="26" t="str">
        <f t="shared" si="63"/>
        <v/>
      </c>
      <c r="I178" s="25" t="str">
        <f t="shared" si="64"/>
        <v/>
      </c>
      <c r="K178" s="27" t="str">
        <f t="shared" si="65"/>
        <v/>
      </c>
      <c r="L178" s="28" t="str">
        <f t="shared" si="48"/>
        <v/>
      </c>
      <c r="M178" s="29" t="str">
        <f t="shared" si="49"/>
        <v/>
      </c>
      <c r="N178" s="28" t="str">
        <f t="shared" si="50"/>
        <v/>
      </c>
      <c r="O178" s="29" t="str">
        <f t="shared" si="51"/>
        <v/>
      </c>
      <c r="P178" s="28" t="str">
        <f t="shared" si="52"/>
        <v/>
      </c>
      <c r="Q178" s="29" t="str">
        <f t="shared" si="53"/>
        <v/>
      </c>
      <c r="R178" s="28" t="str">
        <f t="shared" si="54"/>
        <v/>
      </c>
      <c r="S178" s="29" t="str">
        <f t="shared" si="55"/>
        <v/>
      </c>
      <c r="T178" s="28" t="str">
        <f t="shared" si="56"/>
        <v/>
      </c>
      <c r="U178" s="29" t="str">
        <f t="shared" si="57"/>
        <v/>
      </c>
      <c r="V178" s="28" t="str">
        <f t="shared" si="58"/>
        <v/>
      </c>
      <c r="W178" s="29" t="str">
        <f t="shared" si="59"/>
        <v/>
      </c>
    </row>
    <row r="179" spans="1:23" x14ac:dyDescent="0.25">
      <c r="A179" s="14" t="str">
        <f t="shared" si="44"/>
        <v/>
      </c>
      <c r="B179" s="56" t="str">
        <f t="shared" ca="1" si="45"/>
        <v/>
      </c>
      <c r="C179" s="30" t="str">
        <f t="shared" si="46"/>
        <v/>
      </c>
      <c r="D179" s="10" t="str">
        <f t="shared" si="47"/>
        <v/>
      </c>
      <c r="E179" s="25" t="str">
        <f t="shared" si="60"/>
        <v/>
      </c>
      <c r="F179" s="31" t="str">
        <f t="shared" si="61"/>
        <v/>
      </c>
      <c r="G179" s="31" t="str">
        <f t="shared" si="62"/>
        <v/>
      </c>
      <c r="H179" s="26" t="str">
        <f t="shared" si="63"/>
        <v/>
      </c>
      <c r="I179" s="25" t="str">
        <f t="shared" si="64"/>
        <v/>
      </c>
      <c r="K179" s="27" t="str">
        <f t="shared" si="65"/>
        <v/>
      </c>
      <c r="L179" s="28" t="str">
        <f t="shared" si="48"/>
        <v/>
      </c>
      <c r="M179" s="29" t="str">
        <f t="shared" si="49"/>
        <v/>
      </c>
      <c r="N179" s="28" t="str">
        <f t="shared" si="50"/>
        <v/>
      </c>
      <c r="O179" s="29" t="str">
        <f t="shared" si="51"/>
        <v/>
      </c>
      <c r="P179" s="28" t="str">
        <f t="shared" si="52"/>
        <v/>
      </c>
      <c r="Q179" s="29" t="str">
        <f t="shared" si="53"/>
        <v/>
      </c>
      <c r="R179" s="28" t="str">
        <f t="shared" si="54"/>
        <v/>
      </c>
      <c r="S179" s="29" t="str">
        <f t="shared" si="55"/>
        <v/>
      </c>
      <c r="T179" s="28" t="str">
        <f t="shared" si="56"/>
        <v/>
      </c>
      <c r="U179" s="29" t="str">
        <f t="shared" si="57"/>
        <v/>
      </c>
      <c r="V179" s="28" t="str">
        <f t="shared" si="58"/>
        <v/>
      </c>
      <c r="W179" s="29" t="str">
        <f t="shared" si="59"/>
        <v/>
      </c>
    </row>
    <row r="180" spans="1:23" x14ac:dyDescent="0.25">
      <c r="A180" s="14" t="str">
        <f t="shared" si="44"/>
        <v/>
      </c>
      <c r="B180" s="56" t="str">
        <f t="shared" ca="1" si="45"/>
        <v/>
      </c>
      <c r="C180" s="30" t="str">
        <f t="shared" si="46"/>
        <v/>
      </c>
      <c r="D180" s="10" t="str">
        <f t="shared" si="47"/>
        <v/>
      </c>
      <c r="E180" s="25" t="str">
        <f t="shared" si="60"/>
        <v/>
      </c>
      <c r="F180" s="31" t="str">
        <f t="shared" si="61"/>
        <v/>
      </c>
      <c r="G180" s="31" t="str">
        <f t="shared" si="62"/>
        <v/>
      </c>
      <c r="H180" s="26" t="str">
        <f t="shared" si="63"/>
        <v/>
      </c>
      <c r="I180" s="25" t="str">
        <f t="shared" si="64"/>
        <v/>
      </c>
      <c r="K180" s="27" t="str">
        <f t="shared" si="65"/>
        <v/>
      </c>
      <c r="L180" s="28" t="str">
        <f t="shared" si="48"/>
        <v/>
      </c>
      <c r="M180" s="29" t="str">
        <f t="shared" si="49"/>
        <v/>
      </c>
      <c r="N180" s="28" t="str">
        <f t="shared" si="50"/>
        <v/>
      </c>
      <c r="O180" s="29" t="str">
        <f t="shared" si="51"/>
        <v/>
      </c>
      <c r="P180" s="28" t="str">
        <f t="shared" si="52"/>
        <v/>
      </c>
      <c r="Q180" s="29" t="str">
        <f t="shared" si="53"/>
        <v/>
      </c>
      <c r="R180" s="28" t="str">
        <f t="shared" si="54"/>
        <v/>
      </c>
      <c r="S180" s="29" t="str">
        <f t="shared" si="55"/>
        <v/>
      </c>
      <c r="T180" s="28" t="str">
        <f t="shared" si="56"/>
        <v/>
      </c>
      <c r="U180" s="29" t="str">
        <f t="shared" si="57"/>
        <v/>
      </c>
      <c r="V180" s="28" t="str">
        <f t="shared" si="58"/>
        <v/>
      </c>
      <c r="W180" s="29" t="str">
        <f t="shared" si="59"/>
        <v/>
      </c>
    </row>
    <row r="181" spans="1:23" x14ac:dyDescent="0.25">
      <c r="A181" s="14" t="str">
        <f t="shared" si="44"/>
        <v/>
      </c>
      <c r="B181" s="56" t="str">
        <f t="shared" ca="1" si="45"/>
        <v/>
      </c>
      <c r="C181" s="30" t="str">
        <f t="shared" si="46"/>
        <v/>
      </c>
      <c r="D181" s="10" t="str">
        <f t="shared" si="47"/>
        <v/>
      </c>
      <c r="E181" s="25" t="str">
        <f t="shared" si="60"/>
        <v/>
      </c>
      <c r="F181" s="31" t="str">
        <f t="shared" si="61"/>
        <v/>
      </c>
      <c r="G181" s="31" t="str">
        <f t="shared" si="62"/>
        <v/>
      </c>
      <c r="H181" s="26" t="str">
        <f t="shared" si="63"/>
        <v/>
      </c>
      <c r="I181" s="25" t="str">
        <f t="shared" si="64"/>
        <v/>
      </c>
      <c r="K181" s="27" t="str">
        <f t="shared" si="65"/>
        <v/>
      </c>
      <c r="L181" s="28" t="str">
        <f t="shared" si="48"/>
        <v/>
      </c>
      <c r="M181" s="29" t="str">
        <f t="shared" si="49"/>
        <v/>
      </c>
      <c r="N181" s="28" t="str">
        <f t="shared" si="50"/>
        <v/>
      </c>
      <c r="O181" s="29" t="str">
        <f t="shared" si="51"/>
        <v/>
      </c>
      <c r="P181" s="28" t="str">
        <f t="shared" si="52"/>
        <v/>
      </c>
      <c r="Q181" s="29" t="str">
        <f t="shared" si="53"/>
        <v/>
      </c>
      <c r="R181" s="28" t="str">
        <f t="shared" si="54"/>
        <v/>
      </c>
      <c r="S181" s="29" t="str">
        <f t="shared" si="55"/>
        <v/>
      </c>
      <c r="T181" s="28" t="str">
        <f t="shared" si="56"/>
        <v/>
      </c>
      <c r="U181" s="29" t="str">
        <f t="shared" si="57"/>
        <v/>
      </c>
      <c r="V181" s="28" t="str">
        <f t="shared" si="58"/>
        <v/>
      </c>
      <c r="W181" s="29" t="str">
        <f t="shared" si="59"/>
        <v/>
      </c>
    </row>
    <row r="182" spans="1:23" x14ac:dyDescent="0.25">
      <c r="A182" s="14" t="str">
        <f t="shared" si="44"/>
        <v/>
      </c>
      <c r="B182" s="56" t="str">
        <f t="shared" ca="1" si="45"/>
        <v/>
      </c>
      <c r="C182" s="30" t="str">
        <f t="shared" si="46"/>
        <v/>
      </c>
      <c r="D182" s="10" t="str">
        <f t="shared" si="47"/>
        <v/>
      </c>
      <c r="E182" s="25" t="str">
        <f t="shared" si="60"/>
        <v/>
      </c>
      <c r="F182" s="31" t="str">
        <f t="shared" si="61"/>
        <v/>
      </c>
      <c r="G182" s="31" t="str">
        <f t="shared" si="62"/>
        <v/>
      </c>
      <c r="H182" s="26" t="str">
        <f t="shared" si="63"/>
        <v/>
      </c>
      <c r="I182" s="25" t="str">
        <f t="shared" si="64"/>
        <v/>
      </c>
      <c r="K182" s="27" t="str">
        <f t="shared" si="65"/>
        <v/>
      </c>
      <c r="L182" s="28" t="str">
        <f t="shared" si="48"/>
        <v/>
      </c>
      <c r="M182" s="29" t="str">
        <f t="shared" si="49"/>
        <v/>
      </c>
      <c r="N182" s="28" t="str">
        <f t="shared" si="50"/>
        <v/>
      </c>
      <c r="O182" s="29" t="str">
        <f t="shared" si="51"/>
        <v/>
      </c>
      <c r="P182" s="28" t="str">
        <f t="shared" si="52"/>
        <v/>
      </c>
      <c r="Q182" s="29" t="str">
        <f t="shared" si="53"/>
        <v/>
      </c>
      <c r="R182" s="28" t="str">
        <f t="shared" si="54"/>
        <v/>
      </c>
      <c r="S182" s="29" t="str">
        <f t="shared" si="55"/>
        <v/>
      </c>
      <c r="T182" s="28" t="str">
        <f t="shared" si="56"/>
        <v/>
      </c>
      <c r="U182" s="29" t="str">
        <f t="shared" si="57"/>
        <v/>
      </c>
      <c r="V182" s="28" t="str">
        <f t="shared" si="58"/>
        <v/>
      </c>
      <c r="W182" s="29" t="str">
        <f t="shared" si="59"/>
        <v/>
      </c>
    </row>
    <row r="183" spans="1:23" x14ac:dyDescent="0.25">
      <c r="A183" s="14" t="str">
        <f t="shared" si="44"/>
        <v/>
      </c>
      <c r="B183" s="56" t="str">
        <f t="shared" ca="1" si="45"/>
        <v/>
      </c>
      <c r="C183" s="30" t="str">
        <f t="shared" si="46"/>
        <v/>
      </c>
      <c r="D183" s="10" t="str">
        <f t="shared" si="47"/>
        <v/>
      </c>
      <c r="E183" s="25" t="str">
        <f t="shared" si="60"/>
        <v/>
      </c>
      <c r="F183" s="31" t="str">
        <f t="shared" si="61"/>
        <v/>
      </c>
      <c r="G183" s="31" t="str">
        <f t="shared" si="62"/>
        <v/>
      </c>
      <c r="H183" s="26" t="str">
        <f t="shared" si="63"/>
        <v/>
      </c>
      <c r="I183" s="25" t="str">
        <f t="shared" si="64"/>
        <v/>
      </c>
      <c r="K183" s="27" t="str">
        <f t="shared" si="65"/>
        <v/>
      </c>
      <c r="L183" s="28" t="str">
        <f t="shared" si="48"/>
        <v/>
      </c>
      <c r="M183" s="29" t="str">
        <f t="shared" si="49"/>
        <v/>
      </c>
      <c r="N183" s="28" t="str">
        <f t="shared" si="50"/>
        <v/>
      </c>
      <c r="O183" s="29" t="str">
        <f t="shared" si="51"/>
        <v/>
      </c>
      <c r="P183" s="28" t="str">
        <f t="shared" si="52"/>
        <v/>
      </c>
      <c r="Q183" s="29" t="str">
        <f t="shared" si="53"/>
        <v/>
      </c>
      <c r="R183" s="28" t="str">
        <f t="shared" si="54"/>
        <v/>
      </c>
      <c r="S183" s="29" t="str">
        <f t="shared" si="55"/>
        <v/>
      </c>
      <c r="T183" s="28" t="str">
        <f t="shared" si="56"/>
        <v/>
      </c>
      <c r="U183" s="29" t="str">
        <f t="shared" si="57"/>
        <v/>
      </c>
      <c r="V183" s="28" t="str">
        <f t="shared" si="58"/>
        <v/>
      </c>
      <c r="W183" s="29" t="str">
        <f t="shared" si="59"/>
        <v/>
      </c>
    </row>
    <row r="184" spans="1:23" x14ac:dyDescent="0.25">
      <c r="A184" s="14" t="str">
        <f t="shared" si="44"/>
        <v/>
      </c>
      <c r="B184" s="56" t="str">
        <f t="shared" ca="1" si="45"/>
        <v/>
      </c>
      <c r="C184" s="30" t="str">
        <f t="shared" si="46"/>
        <v/>
      </c>
      <c r="D184" s="10" t="str">
        <f t="shared" si="47"/>
        <v/>
      </c>
      <c r="E184" s="25" t="str">
        <f t="shared" si="60"/>
        <v/>
      </c>
      <c r="F184" s="31" t="str">
        <f t="shared" si="61"/>
        <v/>
      </c>
      <c r="G184" s="31" t="str">
        <f t="shared" si="62"/>
        <v/>
      </c>
      <c r="H184" s="26" t="str">
        <f t="shared" si="63"/>
        <v/>
      </c>
      <c r="I184" s="25" t="str">
        <f t="shared" si="64"/>
        <v/>
      </c>
      <c r="K184" s="27" t="str">
        <f t="shared" si="65"/>
        <v/>
      </c>
      <c r="L184" s="28" t="str">
        <f t="shared" si="48"/>
        <v/>
      </c>
      <c r="M184" s="29" t="str">
        <f t="shared" si="49"/>
        <v/>
      </c>
      <c r="N184" s="28" t="str">
        <f t="shared" si="50"/>
        <v/>
      </c>
      <c r="O184" s="29" t="str">
        <f t="shared" si="51"/>
        <v/>
      </c>
      <c r="P184" s="28" t="str">
        <f t="shared" si="52"/>
        <v/>
      </c>
      <c r="Q184" s="29" t="str">
        <f t="shared" si="53"/>
        <v/>
      </c>
      <c r="R184" s="28" t="str">
        <f t="shared" si="54"/>
        <v/>
      </c>
      <c r="S184" s="29" t="str">
        <f t="shared" si="55"/>
        <v/>
      </c>
      <c r="T184" s="28" t="str">
        <f t="shared" si="56"/>
        <v/>
      </c>
      <c r="U184" s="29" t="str">
        <f t="shared" si="57"/>
        <v/>
      </c>
      <c r="V184" s="28" t="str">
        <f t="shared" si="58"/>
        <v/>
      </c>
      <c r="W184" s="29" t="str">
        <f t="shared" si="59"/>
        <v/>
      </c>
    </row>
    <row r="185" spans="1:23" x14ac:dyDescent="0.25">
      <c r="A185" s="14" t="str">
        <f t="shared" si="44"/>
        <v/>
      </c>
      <c r="B185" s="56" t="str">
        <f t="shared" ca="1" si="45"/>
        <v/>
      </c>
      <c r="C185" s="30" t="str">
        <f t="shared" si="46"/>
        <v/>
      </c>
      <c r="D185" s="10" t="str">
        <f t="shared" si="47"/>
        <v/>
      </c>
      <c r="E185" s="25" t="str">
        <f t="shared" si="60"/>
        <v/>
      </c>
      <c r="F185" s="31" t="str">
        <f t="shared" si="61"/>
        <v/>
      </c>
      <c r="G185" s="31" t="str">
        <f t="shared" si="62"/>
        <v/>
      </c>
      <c r="H185" s="26" t="str">
        <f t="shared" si="63"/>
        <v/>
      </c>
      <c r="I185" s="25" t="str">
        <f t="shared" si="64"/>
        <v/>
      </c>
      <c r="K185" s="27" t="str">
        <f t="shared" si="65"/>
        <v/>
      </c>
      <c r="L185" s="28" t="str">
        <f t="shared" si="48"/>
        <v/>
      </c>
      <c r="M185" s="29" t="str">
        <f t="shared" si="49"/>
        <v/>
      </c>
      <c r="N185" s="28" t="str">
        <f t="shared" si="50"/>
        <v/>
      </c>
      <c r="O185" s="29" t="str">
        <f t="shared" si="51"/>
        <v/>
      </c>
      <c r="P185" s="28" t="str">
        <f t="shared" si="52"/>
        <v/>
      </c>
      <c r="Q185" s="29" t="str">
        <f t="shared" si="53"/>
        <v/>
      </c>
      <c r="R185" s="28" t="str">
        <f t="shared" si="54"/>
        <v/>
      </c>
      <c r="S185" s="29" t="str">
        <f t="shared" si="55"/>
        <v/>
      </c>
      <c r="T185" s="28" t="str">
        <f t="shared" si="56"/>
        <v/>
      </c>
      <c r="U185" s="29" t="str">
        <f t="shared" si="57"/>
        <v/>
      </c>
      <c r="V185" s="28" t="str">
        <f t="shared" si="58"/>
        <v/>
      </c>
      <c r="W185" s="29" t="str">
        <f t="shared" si="59"/>
        <v/>
      </c>
    </row>
    <row r="186" spans="1:23" x14ac:dyDescent="0.25">
      <c r="A186" s="14" t="str">
        <f t="shared" si="44"/>
        <v/>
      </c>
      <c r="B186" s="56" t="str">
        <f t="shared" ca="1" si="45"/>
        <v/>
      </c>
      <c r="C186" s="30" t="str">
        <f t="shared" si="46"/>
        <v/>
      </c>
      <c r="D186" s="10" t="str">
        <f t="shared" si="47"/>
        <v/>
      </c>
      <c r="E186" s="25" t="str">
        <f t="shared" si="60"/>
        <v/>
      </c>
      <c r="F186" s="31" t="str">
        <f t="shared" si="61"/>
        <v/>
      </c>
      <c r="G186" s="31" t="str">
        <f t="shared" si="62"/>
        <v/>
      </c>
      <c r="H186" s="26" t="str">
        <f t="shared" si="63"/>
        <v/>
      </c>
      <c r="I186" s="25" t="str">
        <f t="shared" si="64"/>
        <v/>
      </c>
      <c r="K186" s="27" t="str">
        <f t="shared" si="65"/>
        <v/>
      </c>
      <c r="L186" s="28" t="str">
        <f t="shared" si="48"/>
        <v/>
      </c>
      <c r="M186" s="29" t="str">
        <f t="shared" si="49"/>
        <v/>
      </c>
      <c r="N186" s="28" t="str">
        <f t="shared" si="50"/>
        <v/>
      </c>
      <c r="O186" s="29" t="str">
        <f t="shared" si="51"/>
        <v/>
      </c>
      <c r="P186" s="28" t="str">
        <f t="shared" si="52"/>
        <v/>
      </c>
      <c r="Q186" s="29" t="str">
        <f t="shared" si="53"/>
        <v/>
      </c>
      <c r="R186" s="28" t="str">
        <f t="shared" si="54"/>
        <v/>
      </c>
      <c r="S186" s="29" t="str">
        <f t="shared" si="55"/>
        <v/>
      </c>
      <c r="T186" s="28" t="str">
        <f t="shared" si="56"/>
        <v/>
      </c>
      <c r="U186" s="29" t="str">
        <f t="shared" si="57"/>
        <v/>
      </c>
      <c r="V186" s="28" t="str">
        <f t="shared" si="58"/>
        <v/>
      </c>
      <c r="W186" s="29" t="str">
        <f t="shared" si="59"/>
        <v/>
      </c>
    </row>
    <row r="187" spans="1:23" x14ac:dyDescent="0.25">
      <c r="A187" s="14" t="str">
        <f t="shared" si="44"/>
        <v/>
      </c>
      <c r="B187" s="56" t="str">
        <f t="shared" ca="1" si="45"/>
        <v/>
      </c>
      <c r="C187" s="30" t="str">
        <f t="shared" si="46"/>
        <v/>
      </c>
      <c r="D187" s="10" t="str">
        <f t="shared" si="47"/>
        <v/>
      </c>
      <c r="E187" s="25" t="str">
        <f t="shared" si="60"/>
        <v/>
      </c>
      <c r="F187" s="31" t="str">
        <f t="shared" si="61"/>
        <v/>
      </c>
      <c r="G187" s="31" t="str">
        <f t="shared" si="62"/>
        <v/>
      </c>
      <c r="H187" s="26" t="str">
        <f t="shared" si="63"/>
        <v/>
      </c>
      <c r="I187" s="25" t="str">
        <f t="shared" si="64"/>
        <v/>
      </c>
      <c r="K187" s="27" t="str">
        <f t="shared" si="65"/>
        <v/>
      </c>
      <c r="L187" s="28" t="str">
        <f t="shared" si="48"/>
        <v/>
      </c>
      <c r="M187" s="29" t="str">
        <f t="shared" si="49"/>
        <v/>
      </c>
      <c r="N187" s="28" t="str">
        <f t="shared" si="50"/>
        <v/>
      </c>
      <c r="O187" s="29" t="str">
        <f t="shared" si="51"/>
        <v/>
      </c>
      <c r="P187" s="28" t="str">
        <f t="shared" si="52"/>
        <v/>
      </c>
      <c r="Q187" s="29" t="str">
        <f t="shared" si="53"/>
        <v/>
      </c>
      <c r="R187" s="28" t="str">
        <f t="shared" si="54"/>
        <v/>
      </c>
      <c r="S187" s="29" t="str">
        <f t="shared" si="55"/>
        <v/>
      </c>
      <c r="T187" s="28" t="str">
        <f t="shared" si="56"/>
        <v/>
      </c>
      <c r="U187" s="29" t="str">
        <f t="shared" si="57"/>
        <v/>
      </c>
      <c r="V187" s="28" t="str">
        <f t="shared" si="58"/>
        <v/>
      </c>
      <c r="W187" s="29" t="str">
        <f t="shared" si="59"/>
        <v/>
      </c>
    </row>
    <row r="188" spans="1:23" x14ac:dyDescent="0.25">
      <c r="A188" s="14" t="str">
        <f t="shared" si="44"/>
        <v/>
      </c>
      <c r="B188" s="56" t="str">
        <f t="shared" ca="1" si="45"/>
        <v/>
      </c>
      <c r="C188" s="30" t="str">
        <f t="shared" si="46"/>
        <v/>
      </c>
      <c r="D188" s="10" t="str">
        <f t="shared" si="47"/>
        <v/>
      </c>
      <c r="E188" s="25" t="str">
        <f t="shared" si="60"/>
        <v/>
      </c>
      <c r="F188" s="31" t="str">
        <f t="shared" si="61"/>
        <v/>
      </c>
      <c r="G188" s="31" t="str">
        <f t="shared" si="62"/>
        <v/>
      </c>
      <c r="H188" s="26" t="str">
        <f t="shared" si="63"/>
        <v/>
      </c>
      <c r="I188" s="25" t="str">
        <f t="shared" si="64"/>
        <v/>
      </c>
      <c r="K188" s="27" t="str">
        <f t="shared" si="65"/>
        <v/>
      </c>
      <c r="L188" s="28" t="str">
        <f t="shared" si="48"/>
        <v/>
      </c>
      <c r="M188" s="29" t="str">
        <f t="shared" si="49"/>
        <v/>
      </c>
      <c r="N188" s="28" t="str">
        <f t="shared" si="50"/>
        <v/>
      </c>
      <c r="O188" s="29" t="str">
        <f t="shared" si="51"/>
        <v/>
      </c>
      <c r="P188" s="28" t="str">
        <f t="shared" si="52"/>
        <v/>
      </c>
      <c r="Q188" s="29" t="str">
        <f t="shared" si="53"/>
        <v/>
      </c>
      <c r="R188" s="28" t="str">
        <f t="shared" si="54"/>
        <v/>
      </c>
      <c r="S188" s="29" t="str">
        <f t="shared" si="55"/>
        <v/>
      </c>
      <c r="T188" s="28" t="str">
        <f t="shared" si="56"/>
        <v/>
      </c>
      <c r="U188" s="29" t="str">
        <f t="shared" si="57"/>
        <v/>
      </c>
      <c r="V188" s="28" t="str">
        <f t="shared" si="58"/>
        <v/>
      </c>
      <c r="W188" s="29" t="str">
        <f t="shared" si="59"/>
        <v/>
      </c>
    </row>
    <row r="189" spans="1:23" x14ac:dyDescent="0.25">
      <c r="A189" s="14" t="str">
        <f t="shared" si="44"/>
        <v/>
      </c>
      <c r="B189" s="56" t="str">
        <f t="shared" ca="1" si="45"/>
        <v/>
      </c>
      <c r="C189" s="30" t="str">
        <f t="shared" si="46"/>
        <v/>
      </c>
      <c r="D189" s="10" t="str">
        <f t="shared" si="47"/>
        <v/>
      </c>
      <c r="E189" s="25" t="str">
        <f t="shared" si="60"/>
        <v/>
      </c>
      <c r="F189" s="31" t="str">
        <f t="shared" si="61"/>
        <v/>
      </c>
      <c r="G189" s="31" t="str">
        <f t="shared" si="62"/>
        <v/>
      </c>
      <c r="H189" s="26" t="str">
        <f t="shared" si="63"/>
        <v/>
      </c>
      <c r="I189" s="25" t="str">
        <f t="shared" si="64"/>
        <v/>
      </c>
      <c r="K189" s="27" t="str">
        <f t="shared" si="65"/>
        <v/>
      </c>
      <c r="L189" s="28" t="str">
        <f t="shared" si="48"/>
        <v/>
      </c>
      <c r="M189" s="29" t="str">
        <f t="shared" si="49"/>
        <v/>
      </c>
      <c r="N189" s="28" t="str">
        <f t="shared" si="50"/>
        <v/>
      </c>
      <c r="O189" s="29" t="str">
        <f t="shared" si="51"/>
        <v/>
      </c>
      <c r="P189" s="28" t="str">
        <f t="shared" si="52"/>
        <v/>
      </c>
      <c r="Q189" s="29" t="str">
        <f t="shared" si="53"/>
        <v/>
      </c>
      <c r="R189" s="28" t="str">
        <f t="shared" si="54"/>
        <v/>
      </c>
      <c r="S189" s="29" t="str">
        <f t="shared" si="55"/>
        <v/>
      </c>
      <c r="T189" s="28" t="str">
        <f t="shared" si="56"/>
        <v/>
      </c>
      <c r="U189" s="29" t="str">
        <f t="shared" si="57"/>
        <v/>
      </c>
      <c r="V189" s="28" t="str">
        <f t="shared" si="58"/>
        <v/>
      </c>
      <c r="W189" s="29" t="str">
        <f t="shared" si="59"/>
        <v/>
      </c>
    </row>
    <row r="190" spans="1:23" x14ac:dyDescent="0.25">
      <c r="A190" s="14" t="str">
        <f t="shared" si="44"/>
        <v/>
      </c>
      <c r="B190" s="56" t="str">
        <f t="shared" ca="1" si="45"/>
        <v/>
      </c>
      <c r="C190" s="30" t="str">
        <f t="shared" si="46"/>
        <v/>
      </c>
      <c r="D190" s="10" t="str">
        <f t="shared" si="47"/>
        <v/>
      </c>
      <c r="E190" s="25" t="str">
        <f t="shared" si="60"/>
        <v/>
      </c>
      <c r="F190" s="31" t="str">
        <f t="shared" si="61"/>
        <v/>
      </c>
      <c r="G190" s="31" t="str">
        <f t="shared" si="62"/>
        <v/>
      </c>
      <c r="H190" s="26" t="str">
        <f t="shared" si="63"/>
        <v/>
      </c>
      <c r="I190" s="25" t="str">
        <f t="shared" si="64"/>
        <v/>
      </c>
      <c r="K190" s="27" t="str">
        <f t="shared" si="65"/>
        <v/>
      </c>
      <c r="L190" s="28" t="str">
        <f t="shared" si="48"/>
        <v/>
      </c>
      <c r="M190" s="29" t="str">
        <f t="shared" si="49"/>
        <v/>
      </c>
      <c r="N190" s="28" t="str">
        <f t="shared" si="50"/>
        <v/>
      </c>
      <c r="O190" s="29" t="str">
        <f t="shared" si="51"/>
        <v/>
      </c>
      <c r="P190" s="28" t="str">
        <f t="shared" si="52"/>
        <v/>
      </c>
      <c r="Q190" s="29" t="str">
        <f t="shared" si="53"/>
        <v/>
      </c>
      <c r="R190" s="28" t="str">
        <f t="shared" si="54"/>
        <v/>
      </c>
      <c r="S190" s="29" t="str">
        <f t="shared" si="55"/>
        <v/>
      </c>
      <c r="T190" s="28" t="str">
        <f t="shared" si="56"/>
        <v/>
      </c>
      <c r="U190" s="29" t="str">
        <f t="shared" si="57"/>
        <v/>
      </c>
      <c r="V190" s="28" t="str">
        <f t="shared" si="58"/>
        <v/>
      </c>
      <c r="W190" s="29" t="str">
        <f t="shared" si="59"/>
        <v/>
      </c>
    </row>
    <row r="191" spans="1:23" x14ac:dyDescent="0.25">
      <c r="A191" s="14" t="str">
        <f t="shared" si="44"/>
        <v/>
      </c>
      <c r="B191" s="56" t="str">
        <f t="shared" ca="1" si="45"/>
        <v/>
      </c>
      <c r="C191" s="30" t="str">
        <f t="shared" si="46"/>
        <v/>
      </c>
      <c r="D191" s="10" t="str">
        <f t="shared" si="47"/>
        <v/>
      </c>
      <c r="E191" s="25" t="str">
        <f t="shared" si="60"/>
        <v/>
      </c>
      <c r="F191" s="31" t="str">
        <f t="shared" si="61"/>
        <v/>
      </c>
      <c r="G191" s="31" t="str">
        <f t="shared" si="62"/>
        <v/>
      </c>
      <c r="H191" s="26" t="str">
        <f t="shared" si="63"/>
        <v/>
      </c>
      <c r="I191" s="25" t="str">
        <f t="shared" si="64"/>
        <v/>
      </c>
      <c r="K191" s="27" t="str">
        <f t="shared" si="65"/>
        <v/>
      </c>
      <c r="L191" s="28" t="str">
        <f t="shared" si="48"/>
        <v/>
      </c>
      <c r="M191" s="29" t="str">
        <f t="shared" si="49"/>
        <v/>
      </c>
      <c r="N191" s="28" t="str">
        <f t="shared" si="50"/>
        <v/>
      </c>
      <c r="O191" s="29" t="str">
        <f t="shared" si="51"/>
        <v/>
      </c>
      <c r="P191" s="28" t="str">
        <f t="shared" si="52"/>
        <v/>
      </c>
      <c r="Q191" s="29" t="str">
        <f t="shared" si="53"/>
        <v/>
      </c>
      <c r="R191" s="28" t="str">
        <f t="shared" si="54"/>
        <v/>
      </c>
      <c r="S191" s="29" t="str">
        <f t="shared" si="55"/>
        <v/>
      </c>
      <c r="T191" s="28" t="str">
        <f t="shared" si="56"/>
        <v/>
      </c>
      <c r="U191" s="29" t="str">
        <f t="shared" si="57"/>
        <v/>
      </c>
      <c r="V191" s="28" t="str">
        <f t="shared" si="58"/>
        <v/>
      </c>
      <c r="W191" s="29" t="str">
        <f t="shared" si="59"/>
        <v/>
      </c>
    </row>
    <row r="192" spans="1:23" x14ac:dyDescent="0.25">
      <c r="A192" s="14" t="str">
        <f t="shared" si="44"/>
        <v/>
      </c>
      <c r="B192" s="56" t="str">
        <f t="shared" ca="1" si="45"/>
        <v/>
      </c>
      <c r="C192" s="30" t="str">
        <f t="shared" si="46"/>
        <v/>
      </c>
      <c r="D192" s="10" t="str">
        <f t="shared" si="47"/>
        <v/>
      </c>
      <c r="E192" s="25" t="str">
        <f t="shared" si="60"/>
        <v/>
      </c>
      <c r="F192" s="31" t="str">
        <f t="shared" si="61"/>
        <v/>
      </c>
      <c r="G192" s="31" t="str">
        <f t="shared" si="62"/>
        <v/>
      </c>
      <c r="H192" s="26" t="str">
        <f t="shared" si="63"/>
        <v/>
      </c>
      <c r="I192" s="25" t="str">
        <f t="shared" si="64"/>
        <v/>
      </c>
      <c r="K192" s="27" t="str">
        <f t="shared" si="65"/>
        <v/>
      </c>
      <c r="L192" s="28" t="str">
        <f t="shared" si="48"/>
        <v/>
      </c>
      <c r="M192" s="29" t="str">
        <f t="shared" si="49"/>
        <v/>
      </c>
      <c r="N192" s="28" t="str">
        <f t="shared" si="50"/>
        <v/>
      </c>
      <c r="O192" s="29" t="str">
        <f t="shared" si="51"/>
        <v/>
      </c>
      <c r="P192" s="28" t="str">
        <f t="shared" si="52"/>
        <v/>
      </c>
      <c r="Q192" s="29" t="str">
        <f t="shared" si="53"/>
        <v/>
      </c>
      <c r="R192" s="28" t="str">
        <f t="shared" si="54"/>
        <v/>
      </c>
      <c r="S192" s="29" t="str">
        <f t="shared" si="55"/>
        <v/>
      </c>
      <c r="T192" s="28" t="str">
        <f t="shared" si="56"/>
        <v/>
      </c>
      <c r="U192" s="29" t="str">
        <f t="shared" si="57"/>
        <v/>
      </c>
      <c r="V192" s="28" t="str">
        <f t="shared" si="58"/>
        <v/>
      </c>
      <c r="W192" s="29" t="str">
        <f t="shared" si="59"/>
        <v/>
      </c>
    </row>
    <row r="193" spans="1:23" x14ac:dyDescent="0.25">
      <c r="A193" s="14" t="str">
        <f t="shared" si="44"/>
        <v/>
      </c>
      <c r="B193" s="56" t="str">
        <f t="shared" ca="1" si="45"/>
        <v/>
      </c>
      <c r="C193" s="30" t="str">
        <f t="shared" si="46"/>
        <v/>
      </c>
      <c r="D193" s="10" t="str">
        <f t="shared" si="47"/>
        <v/>
      </c>
      <c r="E193" s="25" t="str">
        <f t="shared" si="60"/>
        <v/>
      </c>
      <c r="F193" s="31" t="str">
        <f t="shared" si="61"/>
        <v/>
      </c>
      <c r="G193" s="31" t="str">
        <f t="shared" si="62"/>
        <v/>
      </c>
      <c r="H193" s="26" t="str">
        <f t="shared" si="63"/>
        <v/>
      </c>
      <c r="I193" s="25" t="str">
        <f t="shared" si="64"/>
        <v/>
      </c>
      <c r="K193" s="27" t="str">
        <f t="shared" si="65"/>
        <v/>
      </c>
      <c r="L193" s="28" t="str">
        <f t="shared" si="48"/>
        <v/>
      </c>
      <c r="M193" s="29" t="str">
        <f t="shared" si="49"/>
        <v/>
      </c>
      <c r="N193" s="28" t="str">
        <f t="shared" si="50"/>
        <v/>
      </c>
      <c r="O193" s="29" t="str">
        <f t="shared" si="51"/>
        <v/>
      </c>
      <c r="P193" s="28" t="str">
        <f t="shared" si="52"/>
        <v/>
      </c>
      <c r="Q193" s="29" t="str">
        <f t="shared" si="53"/>
        <v/>
      </c>
      <c r="R193" s="28" t="str">
        <f t="shared" si="54"/>
        <v/>
      </c>
      <c r="S193" s="29" t="str">
        <f t="shared" si="55"/>
        <v/>
      </c>
      <c r="T193" s="28" t="str">
        <f t="shared" si="56"/>
        <v/>
      </c>
      <c r="U193" s="29" t="str">
        <f t="shared" si="57"/>
        <v/>
      </c>
      <c r="V193" s="28" t="str">
        <f t="shared" si="58"/>
        <v/>
      </c>
      <c r="W193" s="29" t="str">
        <f t="shared" si="59"/>
        <v/>
      </c>
    </row>
    <row r="194" spans="1:23" x14ac:dyDescent="0.25">
      <c r="A194" s="14" t="str">
        <f t="shared" si="44"/>
        <v/>
      </c>
      <c r="B194" s="56" t="str">
        <f t="shared" ca="1" si="45"/>
        <v/>
      </c>
      <c r="C194" s="30" t="str">
        <f t="shared" si="46"/>
        <v/>
      </c>
      <c r="D194" s="10" t="str">
        <f t="shared" si="47"/>
        <v/>
      </c>
      <c r="E194" s="25" t="str">
        <f t="shared" si="60"/>
        <v/>
      </c>
      <c r="F194" s="31" t="str">
        <f t="shared" si="61"/>
        <v/>
      </c>
      <c r="G194" s="31" t="str">
        <f t="shared" si="62"/>
        <v/>
      </c>
      <c r="H194" s="26" t="str">
        <f t="shared" si="63"/>
        <v/>
      </c>
      <c r="I194" s="25" t="str">
        <f t="shared" si="64"/>
        <v/>
      </c>
      <c r="K194" s="27" t="str">
        <f t="shared" si="65"/>
        <v/>
      </c>
      <c r="L194" s="28" t="str">
        <f t="shared" si="48"/>
        <v/>
      </c>
      <c r="M194" s="29" t="str">
        <f t="shared" si="49"/>
        <v/>
      </c>
      <c r="N194" s="28" t="str">
        <f t="shared" si="50"/>
        <v/>
      </c>
      <c r="O194" s="29" t="str">
        <f t="shared" si="51"/>
        <v/>
      </c>
      <c r="P194" s="28" t="str">
        <f t="shared" si="52"/>
        <v/>
      </c>
      <c r="Q194" s="29" t="str">
        <f t="shared" si="53"/>
        <v/>
      </c>
      <c r="R194" s="28" t="str">
        <f t="shared" si="54"/>
        <v/>
      </c>
      <c r="S194" s="29" t="str">
        <f t="shared" si="55"/>
        <v/>
      </c>
      <c r="T194" s="28" t="str">
        <f t="shared" si="56"/>
        <v/>
      </c>
      <c r="U194" s="29" t="str">
        <f t="shared" si="57"/>
        <v/>
      </c>
      <c r="V194" s="28" t="str">
        <f t="shared" si="58"/>
        <v/>
      </c>
      <c r="W194" s="29" t="str">
        <f t="shared" si="59"/>
        <v/>
      </c>
    </row>
    <row r="195" spans="1:23" x14ac:dyDescent="0.25">
      <c r="A195" s="14" t="str">
        <f t="shared" si="44"/>
        <v/>
      </c>
      <c r="B195" s="56" t="str">
        <f t="shared" ca="1" si="45"/>
        <v/>
      </c>
      <c r="C195" s="30" t="str">
        <f t="shared" si="46"/>
        <v/>
      </c>
      <c r="D195" s="10" t="str">
        <f t="shared" si="47"/>
        <v/>
      </c>
      <c r="E195" s="25" t="str">
        <f t="shared" si="60"/>
        <v/>
      </c>
      <c r="F195" s="31" t="str">
        <f t="shared" si="61"/>
        <v/>
      </c>
      <c r="G195" s="31" t="str">
        <f t="shared" si="62"/>
        <v/>
      </c>
      <c r="H195" s="26" t="str">
        <f t="shared" si="63"/>
        <v/>
      </c>
      <c r="I195" s="25" t="str">
        <f t="shared" si="64"/>
        <v/>
      </c>
      <c r="K195" s="27" t="str">
        <f t="shared" si="65"/>
        <v/>
      </c>
      <c r="L195" s="28" t="str">
        <f t="shared" si="48"/>
        <v/>
      </c>
      <c r="M195" s="29" t="str">
        <f t="shared" si="49"/>
        <v/>
      </c>
      <c r="N195" s="28" t="str">
        <f t="shared" si="50"/>
        <v/>
      </c>
      <c r="O195" s="29" t="str">
        <f t="shared" si="51"/>
        <v/>
      </c>
      <c r="P195" s="28" t="str">
        <f t="shared" si="52"/>
        <v/>
      </c>
      <c r="Q195" s="29" t="str">
        <f t="shared" si="53"/>
        <v/>
      </c>
      <c r="R195" s="28" t="str">
        <f t="shared" si="54"/>
        <v/>
      </c>
      <c r="S195" s="29" t="str">
        <f t="shared" si="55"/>
        <v/>
      </c>
      <c r="T195" s="28" t="str">
        <f t="shared" si="56"/>
        <v/>
      </c>
      <c r="U195" s="29" t="str">
        <f t="shared" si="57"/>
        <v/>
      </c>
      <c r="V195" s="28" t="str">
        <f t="shared" si="58"/>
        <v/>
      </c>
      <c r="W195" s="29" t="str">
        <f t="shared" si="59"/>
        <v/>
      </c>
    </row>
    <row r="196" spans="1:23" x14ac:dyDescent="0.25">
      <c r="A196" s="14" t="str">
        <f t="shared" si="44"/>
        <v/>
      </c>
      <c r="B196" s="56" t="str">
        <f t="shared" ca="1" si="45"/>
        <v/>
      </c>
      <c r="C196" s="30" t="str">
        <f t="shared" si="46"/>
        <v/>
      </c>
      <c r="D196" s="10" t="str">
        <f t="shared" si="47"/>
        <v/>
      </c>
      <c r="E196" s="25" t="str">
        <f t="shared" si="60"/>
        <v/>
      </c>
      <c r="F196" s="31" t="str">
        <f t="shared" si="61"/>
        <v/>
      </c>
      <c r="G196" s="31" t="str">
        <f t="shared" si="62"/>
        <v/>
      </c>
      <c r="H196" s="26" t="str">
        <f t="shared" si="63"/>
        <v/>
      </c>
      <c r="I196" s="25" t="str">
        <f t="shared" si="64"/>
        <v/>
      </c>
      <c r="K196" s="27" t="str">
        <f t="shared" si="65"/>
        <v/>
      </c>
      <c r="L196" s="28" t="str">
        <f t="shared" si="48"/>
        <v/>
      </c>
      <c r="M196" s="29" t="str">
        <f t="shared" si="49"/>
        <v/>
      </c>
      <c r="N196" s="28" t="str">
        <f t="shared" si="50"/>
        <v/>
      </c>
      <c r="O196" s="29" t="str">
        <f t="shared" si="51"/>
        <v/>
      </c>
      <c r="P196" s="28" t="str">
        <f t="shared" si="52"/>
        <v/>
      </c>
      <c r="Q196" s="29" t="str">
        <f t="shared" si="53"/>
        <v/>
      </c>
      <c r="R196" s="28" t="str">
        <f t="shared" si="54"/>
        <v/>
      </c>
      <c r="S196" s="29" t="str">
        <f t="shared" si="55"/>
        <v/>
      </c>
      <c r="T196" s="28" t="str">
        <f t="shared" si="56"/>
        <v/>
      </c>
      <c r="U196" s="29" t="str">
        <f t="shared" si="57"/>
        <v/>
      </c>
      <c r="V196" s="28" t="str">
        <f t="shared" si="58"/>
        <v/>
      </c>
      <c r="W196" s="29" t="str">
        <f t="shared" si="59"/>
        <v/>
      </c>
    </row>
    <row r="197" spans="1:23" x14ac:dyDescent="0.25">
      <c r="A197" s="14" t="str">
        <f t="shared" ref="A197:A260" si="66">IF(A196&lt;term*12,A196+1,"")</f>
        <v/>
      </c>
      <c r="B197" s="56" t="str">
        <f t="shared" ref="B197:B260" ca="1" si="67">IF(B196="","",IF(B196&lt;DateLastRepay,EDATE(Date1stRepay,A196),""))</f>
        <v/>
      </c>
      <c r="C197" s="30" t="str">
        <f t="shared" ref="C197:C260" si="68">IF(A197="","",IF(A196=FixedEnd3,SVR,C196))</f>
        <v/>
      </c>
      <c r="D197" s="10" t="str">
        <f t="shared" ref="D197:D260" si="69">IF(A197="","",IF(A196=FixedEnd3,TRUNC(PMT(((1+C197/4)^(1/3))-1,(term*12-FixedEnd3),I196,0,0),2),""))</f>
        <v/>
      </c>
      <c r="E197" s="25" t="str">
        <f t="shared" si="60"/>
        <v/>
      </c>
      <c r="F197" s="31" t="str">
        <f t="shared" si="61"/>
        <v/>
      </c>
      <c r="G197" s="31" t="str">
        <f t="shared" si="62"/>
        <v/>
      </c>
      <c r="H197" s="26" t="str">
        <f t="shared" si="63"/>
        <v/>
      </c>
      <c r="I197" s="25" t="str">
        <f t="shared" si="64"/>
        <v/>
      </c>
      <c r="K197" s="27" t="str">
        <f t="shared" si="65"/>
        <v/>
      </c>
      <c r="L197" s="28" t="str">
        <f t="shared" ref="L197:L260" si="70">IF($A197="","",($E197)*(L$3^-$K197))</f>
        <v/>
      </c>
      <c r="M197" s="29" t="str">
        <f t="shared" ref="M197:M260" si="71">IF($A197="","",$K197*($E197*(L$3^-($K197-1))))</f>
        <v/>
      </c>
      <c r="N197" s="28" t="str">
        <f t="shared" ref="N197:N260" si="72">IF($A197="","",($E197)*(N$3^-$K197))</f>
        <v/>
      </c>
      <c r="O197" s="29" t="str">
        <f t="shared" ref="O197:O260" si="73">IF($A197="","",$K197*($E197)*(N$3^-($K197-1)))</f>
        <v/>
      </c>
      <c r="P197" s="28" t="str">
        <f t="shared" ref="P197:P260" si="74">IF($A197="","",($E197)*(P$3^-$K197))</f>
        <v/>
      </c>
      <c r="Q197" s="29" t="str">
        <f t="shared" ref="Q197:Q260" si="75">IF($A197="","",$K197*($E197)*(P$3^-($K197-1)))</f>
        <v/>
      </c>
      <c r="R197" s="28" t="str">
        <f t="shared" ref="R197:R260" si="76">IF($A197="","",($E197)*(R$3^-$K197))</f>
        <v/>
      </c>
      <c r="S197" s="29" t="str">
        <f t="shared" ref="S197:S260" si="77">IF($A197="","",$K197*($E197)*(R$3^-($K197-1)))</f>
        <v/>
      </c>
      <c r="T197" s="28" t="str">
        <f t="shared" ref="T197:T260" si="78">IF($A197="","",($E197)*(T$3^-$K197))</f>
        <v/>
      </c>
      <c r="U197" s="29" t="str">
        <f t="shared" ref="U197:U260" si="79">IF($A197="","",$K197*($E197)*(T$3^-($K197-1)))</f>
        <v/>
      </c>
      <c r="V197" s="28" t="str">
        <f t="shared" ref="V197:V260" si="80">IF($A197="","",($E197)*(V$3^-$K197))</f>
        <v/>
      </c>
      <c r="W197" s="29" t="str">
        <f t="shared" ref="W197:W260" si="81">IF($A197="","",$K197*($E197)*(V$3^-($K197-1)))</f>
        <v/>
      </c>
    </row>
    <row r="198" spans="1:23" x14ac:dyDescent="0.25">
      <c r="A198" s="14" t="str">
        <f t="shared" si="66"/>
        <v/>
      </c>
      <c r="B198" s="56" t="str">
        <f t="shared" ca="1" si="67"/>
        <v/>
      </c>
      <c r="C198" s="30" t="str">
        <f t="shared" si="68"/>
        <v/>
      </c>
      <c r="D198" s="10" t="str">
        <f t="shared" si="69"/>
        <v/>
      </c>
      <c r="E198" s="25" t="str">
        <f t="shared" ref="E198:E261" si="82">IF(A198="","",IF(D198="",IF(A199="",-(I197+G198)+FeeFinal,E197),D198))</f>
        <v/>
      </c>
      <c r="F198" s="31" t="str">
        <f t="shared" ref="F198:F261" si="83">IF(A198="","",ROUND(I197*C198/12,2))</f>
        <v/>
      </c>
      <c r="G198" s="31" t="str">
        <f t="shared" ref="G198:G261" si="84">IF(A198="","",IF(H197="Y",F198,G197+F198))</f>
        <v/>
      </c>
      <c r="H198" s="26" t="str">
        <f t="shared" ref="H198:H261" si="85">IF(A198="","",IF(MOD(MONTH(B198),3)=0,"Y",""))</f>
        <v/>
      </c>
      <c r="I198" s="25" t="str">
        <f t="shared" ref="I198:I261" si="86">IF(A198="","",IF(H198="Y",I197+E198+G198,I197+E198))</f>
        <v/>
      </c>
      <c r="K198" s="27" t="str">
        <f t="shared" ref="K198:K261" si="87">IF(A198="","",A198/12)</f>
        <v/>
      </c>
      <c r="L198" s="28" t="str">
        <f t="shared" si="70"/>
        <v/>
      </c>
      <c r="M198" s="29" t="str">
        <f t="shared" si="71"/>
        <v/>
      </c>
      <c r="N198" s="28" t="str">
        <f t="shared" si="72"/>
        <v/>
      </c>
      <c r="O198" s="29" t="str">
        <f t="shared" si="73"/>
        <v/>
      </c>
      <c r="P198" s="28" t="str">
        <f t="shared" si="74"/>
        <v/>
      </c>
      <c r="Q198" s="29" t="str">
        <f t="shared" si="75"/>
        <v/>
      </c>
      <c r="R198" s="28" t="str">
        <f t="shared" si="76"/>
        <v/>
      </c>
      <c r="S198" s="29" t="str">
        <f t="shared" si="77"/>
        <v/>
      </c>
      <c r="T198" s="28" t="str">
        <f t="shared" si="78"/>
        <v/>
      </c>
      <c r="U198" s="29" t="str">
        <f t="shared" si="79"/>
        <v/>
      </c>
      <c r="V198" s="28" t="str">
        <f t="shared" si="80"/>
        <v/>
      </c>
      <c r="W198" s="29" t="str">
        <f t="shared" si="81"/>
        <v/>
      </c>
    </row>
    <row r="199" spans="1:23" x14ac:dyDescent="0.25">
      <c r="A199" s="14" t="str">
        <f t="shared" si="66"/>
        <v/>
      </c>
      <c r="B199" s="56" t="str">
        <f t="shared" ca="1" si="67"/>
        <v/>
      </c>
      <c r="C199" s="30" t="str">
        <f t="shared" si="68"/>
        <v/>
      </c>
      <c r="D199" s="10" t="str">
        <f t="shared" si="69"/>
        <v/>
      </c>
      <c r="E199" s="25" t="str">
        <f t="shared" si="82"/>
        <v/>
      </c>
      <c r="F199" s="31" t="str">
        <f t="shared" si="83"/>
        <v/>
      </c>
      <c r="G199" s="31" t="str">
        <f t="shared" si="84"/>
        <v/>
      </c>
      <c r="H199" s="26" t="str">
        <f t="shared" si="85"/>
        <v/>
      </c>
      <c r="I199" s="25" t="str">
        <f t="shared" si="86"/>
        <v/>
      </c>
      <c r="K199" s="27" t="str">
        <f t="shared" si="87"/>
        <v/>
      </c>
      <c r="L199" s="28" t="str">
        <f t="shared" si="70"/>
        <v/>
      </c>
      <c r="M199" s="29" t="str">
        <f t="shared" si="71"/>
        <v/>
      </c>
      <c r="N199" s="28" t="str">
        <f t="shared" si="72"/>
        <v/>
      </c>
      <c r="O199" s="29" t="str">
        <f t="shared" si="73"/>
        <v/>
      </c>
      <c r="P199" s="28" t="str">
        <f t="shared" si="74"/>
        <v/>
      </c>
      <c r="Q199" s="29" t="str">
        <f t="shared" si="75"/>
        <v/>
      </c>
      <c r="R199" s="28" t="str">
        <f t="shared" si="76"/>
        <v/>
      </c>
      <c r="S199" s="29" t="str">
        <f t="shared" si="77"/>
        <v/>
      </c>
      <c r="T199" s="28" t="str">
        <f t="shared" si="78"/>
        <v/>
      </c>
      <c r="U199" s="29" t="str">
        <f t="shared" si="79"/>
        <v/>
      </c>
      <c r="V199" s="28" t="str">
        <f t="shared" si="80"/>
        <v/>
      </c>
      <c r="W199" s="29" t="str">
        <f t="shared" si="81"/>
        <v/>
      </c>
    </row>
    <row r="200" spans="1:23" x14ac:dyDescent="0.25">
      <c r="A200" s="14" t="str">
        <f t="shared" si="66"/>
        <v/>
      </c>
      <c r="B200" s="56" t="str">
        <f t="shared" ca="1" si="67"/>
        <v/>
      </c>
      <c r="C200" s="30" t="str">
        <f t="shared" si="68"/>
        <v/>
      </c>
      <c r="D200" s="10" t="str">
        <f t="shared" si="69"/>
        <v/>
      </c>
      <c r="E200" s="25" t="str">
        <f t="shared" si="82"/>
        <v/>
      </c>
      <c r="F200" s="31" t="str">
        <f t="shared" si="83"/>
        <v/>
      </c>
      <c r="G200" s="31" t="str">
        <f t="shared" si="84"/>
        <v/>
      </c>
      <c r="H200" s="26" t="str">
        <f t="shared" si="85"/>
        <v/>
      </c>
      <c r="I200" s="25" t="str">
        <f t="shared" si="86"/>
        <v/>
      </c>
      <c r="K200" s="27" t="str">
        <f t="shared" si="87"/>
        <v/>
      </c>
      <c r="L200" s="28" t="str">
        <f t="shared" si="70"/>
        <v/>
      </c>
      <c r="M200" s="29" t="str">
        <f t="shared" si="71"/>
        <v/>
      </c>
      <c r="N200" s="28" t="str">
        <f t="shared" si="72"/>
        <v/>
      </c>
      <c r="O200" s="29" t="str">
        <f t="shared" si="73"/>
        <v/>
      </c>
      <c r="P200" s="28" t="str">
        <f t="shared" si="74"/>
        <v/>
      </c>
      <c r="Q200" s="29" t="str">
        <f t="shared" si="75"/>
        <v/>
      </c>
      <c r="R200" s="28" t="str">
        <f t="shared" si="76"/>
        <v/>
      </c>
      <c r="S200" s="29" t="str">
        <f t="shared" si="77"/>
        <v/>
      </c>
      <c r="T200" s="28" t="str">
        <f t="shared" si="78"/>
        <v/>
      </c>
      <c r="U200" s="29" t="str">
        <f t="shared" si="79"/>
        <v/>
      </c>
      <c r="V200" s="28" t="str">
        <f t="shared" si="80"/>
        <v/>
      </c>
      <c r="W200" s="29" t="str">
        <f t="shared" si="81"/>
        <v/>
      </c>
    </row>
    <row r="201" spans="1:23" x14ac:dyDescent="0.25">
      <c r="A201" s="14" t="str">
        <f t="shared" si="66"/>
        <v/>
      </c>
      <c r="B201" s="56" t="str">
        <f t="shared" ca="1" si="67"/>
        <v/>
      </c>
      <c r="C201" s="30" t="str">
        <f t="shared" si="68"/>
        <v/>
      </c>
      <c r="D201" s="10" t="str">
        <f t="shared" si="69"/>
        <v/>
      </c>
      <c r="E201" s="25" t="str">
        <f t="shared" si="82"/>
        <v/>
      </c>
      <c r="F201" s="31" t="str">
        <f t="shared" si="83"/>
        <v/>
      </c>
      <c r="G201" s="31" t="str">
        <f t="shared" si="84"/>
        <v/>
      </c>
      <c r="H201" s="26" t="str">
        <f t="shared" si="85"/>
        <v/>
      </c>
      <c r="I201" s="25" t="str">
        <f t="shared" si="86"/>
        <v/>
      </c>
      <c r="K201" s="27" t="str">
        <f t="shared" si="87"/>
        <v/>
      </c>
      <c r="L201" s="28" t="str">
        <f t="shared" si="70"/>
        <v/>
      </c>
      <c r="M201" s="29" t="str">
        <f t="shared" si="71"/>
        <v/>
      </c>
      <c r="N201" s="28" t="str">
        <f t="shared" si="72"/>
        <v/>
      </c>
      <c r="O201" s="29" t="str">
        <f t="shared" si="73"/>
        <v/>
      </c>
      <c r="P201" s="28" t="str">
        <f t="shared" si="74"/>
        <v/>
      </c>
      <c r="Q201" s="29" t="str">
        <f t="shared" si="75"/>
        <v/>
      </c>
      <c r="R201" s="28" t="str">
        <f t="shared" si="76"/>
        <v/>
      </c>
      <c r="S201" s="29" t="str">
        <f t="shared" si="77"/>
        <v/>
      </c>
      <c r="T201" s="28" t="str">
        <f t="shared" si="78"/>
        <v/>
      </c>
      <c r="U201" s="29" t="str">
        <f t="shared" si="79"/>
        <v/>
      </c>
      <c r="V201" s="28" t="str">
        <f t="shared" si="80"/>
        <v/>
      </c>
      <c r="W201" s="29" t="str">
        <f t="shared" si="81"/>
        <v/>
      </c>
    </row>
    <row r="202" spans="1:23" x14ac:dyDescent="0.25">
      <c r="A202" s="14" t="str">
        <f t="shared" si="66"/>
        <v/>
      </c>
      <c r="B202" s="56" t="str">
        <f t="shared" ca="1" si="67"/>
        <v/>
      </c>
      <c r="C202" s="30" t="str">
        <f t="shared" si="68"/>
        <v/>
      </c>
      <c r="D202" s="10" t="str">
        <f t="shared" si="69"/>
        <v/>
      </c>
      <c r="E202" s="25" t="str">
        <f t="shared" si="82"/>
        <v/>
      </c>
      <c r="F202" s="31" t="str">
        <f t="shared" si="83"/>
        <v/>
      </c>
      <c r="G202" s="31" t="str">
        <f t="shared" si="84"/>
        <v/>
      </c>
      <c r="H202" s="26" t="str">
        <f t="shared" si="85"/>
        <v/>
      </c>
      <c r="I202" s="25" t="str">
        <f t="shared" si="86"/>
        <v/>
      </c>
      <c r="K202" s="27" t="str">
        <f t="shared" si="87"/>
        <v/>
      </c>
      <c r="L202" s="28" t="str">
        <f t="shared" si="70"/>
        <v/>
      </c>
      <c r="M202" s="29" t="str">
        <f t="shared" si="71"/>
        <v/>
      </c>
      <c r="N202" s="28" t="str">
        <f t="shared" si="72"/>
        <v/>
      </c>
      <c r="O202" s="29" t="str">
        <f t="shared" si="73"/>
        <v/>
      </c>
      <c r="P202" s="28" t="str">
        <f t="shared" si="74"/>
        <v/>
      </c>
      <c r="Q202" s="29" t="str">
        <f t="shared" si="75"/>
        <v/>
      </c>
      <c r="R202" s="28" t="str">
        <f t="shared" si="76"/>
        <v/>
      </c>
      <c r="S202" s="29" t="str">
        <f t="shared" si="77"/>
        <v/>
      </c>
      <c r="T202" s="28" t="str">
        <f t="shared" si="78"/>
        <v/>
      </c>
      <c r="U202" s="29" t="str">
        <f t="shared" si="79"/>
        <v/>
      </c>
      <c r="V202" s="28" t="str">
        <f t="shared" si="80"/>
        <v/>
      </c>
      <c r="W202" s="29" t="str">
        <f t="shared" si="81"/>
        <v/>
      </c>
    </row>
    <row r="203" spans="1:23" x14ac:dyDescent="0.25">
      <c r="A203" s="14" t="str">
        <f t="shared" si="66"/>
        <v/>
      </c>
      <c r="B203" s="56" t="str">
        <f t="shared" ca="1" si="67"/>
        <v/>
      </c>
      <c r="C203" s="30" t="str">
        <f t="shared" si="68"/>
        <v/>
      </c>
      <c r="D203" s="10" t="str">
        <f t="shared" si="69"/>
        <v/>
      </c>
      <c r="E203" s="25" t="str">
        <f t="shared" si="82"/>
        <v/>
      </c>
      <c r="F203" s="31" t="str">
        <f t="shared" si="83"/>
        <v/>
      </c>
      <c r="G203" s="31" t="str">
        <f t="shared" si="84"/>
        <v/>
      </c>
      <c r="H203" s="26" t="str">
        <f t="shared" si="85"/>
        <v/>
      </c>
      <c r="I203" s="25" t="str">
        <f t="shared" si="86"/>
        <v/>
      </c>
      <c r="K203" s="27" t="str">
        <f t="shared" si="87"/>
        <v/>
      </c>
      <c r="L203" s="28" t="str">
        <f t="shared" si="70"/>
        <v/>
      </c>
      <c r="M203" s="29" t="str">
        <f t="shared" si="71"/>
        <v/>
      </c>
      <c r="N203" s="28" t="str">
        <f t="shared" si="72"/>
        <v/>
      </c>
      <c r="O203" s="29" t="str">
        <f t="shared" si="73"/>
        <v/>
      </c>
      <c r="P203" s="28" t="str">
        <f t="shared" si="74"/>
        <v/>
      </c>
      <c r="Q203" s="29" t="str">
        <f t="shared" si="75"/>
        <v/>
      </c>
      <c r="R203" s="28" t="str">
        <f t="shared" si="76"/>
        <v/>
      </c>
      <c r="S203" s="29" t="str">
        <f t="shared" si="77"/>
        <v/>
      </c>
      <c r="T203" s="28" t="str">
        <f t="shared" si="78"/>
        <v/>
      </c>
      <c r="U203" s="29" t="str">
        <f t="shared" si="79"/>
        <v/>
      </c>
      <c r="V203" s="28" t="str">
        <f t="shared" si="80"/>
        <v/>
      </c>
      <c r="W203" s="29" t="str">
        <f t="shared" si="81"/>
        <v/>
      </c>
    </row>
    <row r="204" spans="1:23" x14ac:dyDescent="0.25">
      <c r="A204" s="14" t="str">
        <f t="shared" si="66"/>
        <v/>
      </c>
      <c r="B204" s="56" t="str">
        <f t="shared" ca="1" si="67"/>
        <v/>
      </c>
      <c r="C204" s="30" t="str">
        <f t="shared" si="68"/>
        <v/>
      </c>
      <c r="D204" s="10" t="str">
        <f t="shared" si="69"/>
        <v/>
      </c>
      <c r="E204" s="25" t="str">
        <f t="shared" si="82"/>
        <v/>
      </c>
      <c r="F204" s="31" t="str">
        <f t="shared" si="83"/>
        <v/>
      </c>
      <c r="G204" s="31" t="str">
        <f t="shared" si="84"/>
        <v/>
      </c>
      <c r="H204" s="26" t="str">
        <f t="shared" si="85"/>
        <v/>
      </c>
      <c r="I204" s="25" t="str">
        <f t="shared" si="86"/>
        <v/>
      </c>
      <c r="K204" s="27" t="str">
        <f t="shared" si="87"/>
        <v/>
      </c>
      <c r="L204" s="28" t="str">
        <f t="shared" si="70"/>
        <v/>
      </c>
      <c r="M204" s="29" t="str">
        <f t="shared" si="71"/>
        <v/>
      </c>
      <c r="N204" s="28" t="str">
        <f t="shared" si="72"/>
        <v/>
      </c>
      <c r="O204" s="29" t="str">
        <f t="shared" si="73"/>
        <v/>
      </c>
      <c r="P204" s="28" t="str">
        <f t="shared" si="74"/>
        <v/>
      </c>
      <c r="Q204" s="29" t="str">
        <f t="shared" si="75"/>
        <v/>
      </c>
      <c r="R204" s="28" t="str">
        <f t="shared" si="76"/>
        <v/>
      </c>
      <c r="S204" s="29" t="str">
        <f t="shared" si="77"/>
        <v/>
      </c>
      <c r="T204" s="28" t="str">
        <f t="shared" si="78"/>
        <v/>
      </c>
      <c r="U204" s="29" t="str">
        <f t="shared" si="79"/>
        <v/>
      </c>
      <c r="V204" s="28" t="str">
        <f t="shared" si="80"/>
        <v/>
      </c>
      <c r="W204" s="29" t="str">
        <f t="shared" si="81"/>
        <v/>
      </c>
    </row>
    <row r="205" spans="1:23" x14ac:dyDescent="0.25">
      <c r="A205" s="14" t="str">
        <f t="shared" si="66"/>
        <v/>
      </c>
      <c r="B205" s="56" t="str">
        <f t="shared" ca="1" si="67"/>
        <v/>
      </c>
      <c r="C205" s="30" t="str">
        <f t="shared" si="68"/>
        <v/>
      </c>
      <c r="D205" s="10" t="str">
        <f t="shared" si="69"/>
        <v/>
      </c>
      <c r="E205" s="25" t="str">
        <f t="shared" si="82"/>
        <v/>
      </c>
      <c r="F205" s="31" t="str">
        <f t="shared" si="83"/>
        <v/>
      </c>
      <c r="G205" s="31" t="str">
        <f t="shared" si="84"/>
        <v/>
      </c>
      <c r="H205" s="26" t="str">
        <f t="shared" si="85"/>
        <v/>
      </c>
      <c r="I205" s="25" t="str">
        <f t="shared" si="86"/>
        <v/>
      </c>
      <c r="K205" s="27" t="str">
        <f t="shared" si="87"/>
        <v/>
      </c>
      <c r="L205" s="28" t="str">
        <f t="shared" si="70"/>
        <v/>
      </c>
      <c r="M205" s="29" t="str">
        <f t="shared" si="71"/>
        <v/>
      </c>
      <c r="N205" s="28" t="str">
        <f t="shared" si="72"/>
        <v/>
      </c>
      <c r="O205" s="29" t="str">
        <f t="shared" si="73"/>
        <v/>
      </c>
      <c r="P205" s="28" t="str">
        <f t="shared" si="74"/>
        <v/>
      </c>
      <c r="Q205" s="29" t="str">
        <f t="shared" si="75"/>
        <v/>
      </c>
      <c r="R205" s="28" t="str">
        <f t="shared" si="76"/>
        <v/>
      </c>
      <c r="S205" s="29" t="str">
        <f t="shared" si="77"/>
        <v/>
      </c>
      <c r="T205" s="28" t="str">
        <f t="shared" si="78"/>
        <v/>
      </c>
      <c r="U205" s="29" t="str">
        <f t="shared" si="79"/>
        <v/>
      </c>
      <c r="V205" s="28" t="str">
        <f t="shared" si="80"/>
        <v/>
      </c>
      <c r="W205" s="29" t="str">
        <f t="shared" si="81"/>
        <v/>
      </c>
    </row>
    <row r="206" spans="1:23" x14ac:dyDescent="0.25">
      <c r="A206" s="14" t="str">
        <f t="shared" si="66"/>
        <v/>
      </c>
      <c r="B206" s="56" t="str">
        <f t="shared" ca="1" si="67"/>
        <v/>
      </c>
      <c r="C206" s="30" t="str">
        <f t="shared" si="68"/>
        <v/>
      </c>
      <c r="D206" s="10" t="str">
        <f t="shared" si="69"/>
        <v/>
      </c>
      <c r="E206" s="25" t="str">
        <f t="shared" si="82"/>
        <v/>
      </c>
      <c r="F206" s="31" t="str">
        <f t="shared" si="83"/>
        <v/>
      </c>
      <c r="G206" s="31" t="str">
        <f t="shared" si="84"/>
        <v/>
      </c>
      <c r="H206" s="26" t="str">
        <f t="shared" si="85"/>
        <v/>
      </c>
      <c r="I206" s="25" t="str">
        <f t="shared" si="86"/>
        <v/>
      </c>
      <c r="K206" s="27" t="str">
        <f t="shared" si="87"/>
        <v/>
      </c>
      <c r="L206" s="28" t="str">
        <f t="shared" si="70"/>
        <v/>
      </c>
      <c r="M206" s="29" t="str">
        <f t="shared" si="71"/>
        <v/>
      </c>
      <c r="N206" s="28" t="str">
        <f t="shared" si="72"/>
        <v/>
      </c>
      <c r="O206" s="29" t="str">
        <f t="shared" si="73"/>
        <v/>
      </c>
      <c r="P206" s="28" t="str">
        <f t="shared" si="74"/>
        <v/>
      </c>
      <c r="Q206" s="29" t="str">
        <f t="shared" si="75"/>
        <v/>
      </c>
      <c r="R206" s="28" t="str">
        <f t="shared" si="76"/>
        <v/>
      </c>
      <c r="S206" s="29" t="str">
        <f t="shared" si="77"/>
        <v/>
      </c>
      <c r="T206" s="28" t="str">
        <f t="shared" si="78"/>
        <v/>
      </c>
      <c r="U206" s="29" t="str">
        <f t="shared" si="79"/>
        <v/>
      </c>
      <c r="V206" s="28" t="str">
        <f t="shared" si="80"/>
        <v/>
      </c>
      <c r="W206" s="29" t="str">
        <f t="shared" si="81"/>
        <v/>
      </c>
    </row>
    <row r="207" spans="1:23" x14ac:dyDescent="0.25">
      <c r="A207" s="14" t="str">
        <f t="shared" si="66"/>
        <v/>
      </c>
      <c r="B207" s="56" t="str">
        <f t="shared" ca="1" si="67"/>
        <v/>
      </c>
      <c r="C207" s="30" t="str">
        <f t="shared" si="68"/>
        <v/>
      </c>
      <c r="D207" s="10" t="str">
        <f t="shared" si="69"/>
        <v/>
      </c>
      <c r="E207" s="25" t="str">
        <f t="shared" si="82"/>
        <v/>
      </c>
      <c r="F207" s="31" t="str">
        <f t="shared" si="83"/>
        <v/>
      </c>
      <c r="G207" s="31" t="str">
        <f t="shared" si="84"/>
        <v/>
      </c>
      <c r="H207" s="26" t="str">
        <f t="shared" si="85"/>
        <v/>
      </c>
      <c r="I207" s="25" t="str">
        <f t="shared" si="86"/>
        <v/>
      </c>
      <c r="K207" s="27" t="str">
        <f t="shared" si="87"/>
        <v/>
      </c>
      <c r="L207" s="28" t="str">
        <f t="shared" si="70"/>
        <v/>
      </c>
      <c r="M207" s="29" t="str">
        <f t="shared" si="71"/>
        <v/>
      </c>
      <c r="N207" s="28" t="str">
        <f t="shared" si="72"/>
        <v/>
      </c>
      <c r="O207" s="29" t="str">
        <f t="shared" si="73"/>
        <v/>
      </c>
      <c r="P207" s="28" t="str">
        <f t="shared" si="74"/>
        <v/>
      </c>
      <c r="Q207" s="29" t="str">
        <f t="shared" si="75"/>
        <v/>
      </c>
      <c r="R207" s="28" t="str">
        <f t="shared" si="76"/>
        <v/>
      </c>
      <c r="S207" s="29" t="str">
        <f t="shared" si="77"/>
        <v/>
      </c>
      <c r="T207" s="28" t="str">
        <f t="shared" si="78"/>
        <v/>
      </c>
      <c r="U207" s="29" t="str">
        <f t="shared" si="79"/>
        <v/>
      </c>
      <c r="V207" s="28" t="str">
        <f t="shared" si="80"/>
        <v/>
      </c>
      <c r="W207" s="29" t="str">
        <f t="shared" si="81"/>
        <v/>
      </c>
    </row>
    <row r="208" spans="1:23" x14ac:dyDescent="0.25">
      <c r="A208" s="14" t="str">
        <f t="shared" si="66"/>
        <v/>
      </c>
      <c r="B208" s="56" t="str">
        <f t="shared" ca="1" si="67"/>
        <v/>
      </c>
      <c r="C208" s="30" t="str">
        <f t="shared" si="68"/>
        <v/>
      </c>
      <c r="D208" s="10" t="str">
        <f t="shared" si="69"/>
        <v/>
      </c>
      <c r="E208" s="25" t="str">
        <f t="shared" si="82"/>
        <v/>
      </c>
      <c r="F208" s="31" t="str">
        <f t="shared" si="83"/>
        <v/>
      </c>
      <c r="G208" s="31" t="str">
        <f t="shared" si="84"/>
        <v/>
      </c>
      <c r="H208" s="26" t="str">
        <f t="shared" si="85"/>
        <v/>
      </c>
      <c r="I208" s="25" t="str">
        <f t="shared" si="86"/>
        <v/>
      </c>
      <c r="K208" s="27" t="str">
        <f t="shared" si="87"/>
        <v/>
      </c>
      <c r="L208" s="28" t="str">
        <f t="shared" si="70"/>
        <v/>
      </c>
      <c r="M208" s="29" t="str">
        <f t="shared" si="71"/>
        <v/>
      </c>
      <c r="N208" s="28" t="str">
        <f t="shared" si="72"/>
        <v/>
      </c>
      <c r="O208" s="29" t="str">
        <f t="shared" si="73"/>
        <v/>
      </c>
      <c r="P208" s="28" t="str">
        <f t="shared" si="74"/>
        <v/>
      </c>
      <c r="Q208" s="29" t="str">
        <f t="shared" si="75"/>
        <v/>
      </c>
      <c r="R208" s="28" t="str">
        <f t="shared" si="76"/>
        <v/>
      </c>
      <c r="S208" s="29" t="str">
        <f t="shared" si="77"/>
        <v/>
      </c>
      <c r="T208" s="28" t="str">
        <f t="shared" si="78"/>
        <v/>
      </c>
      <c r="U208" s="29" t="str">
        <f t="shared" si="79"/>
        <v/>
      </c>
      <c r="V208" s="28" t="str">
        <f t="shared" si="80"/>
        <v/>
      </c>
      <c r="W208" s="29" t="str">
        <f t="shared" si="81"/>
        <v/>
      </c>
    </row>
    <row r="209" spans="1:23" x14ac:dyDescent="0.25">
      <c r="A209" s="14" t="str">
        <f t="shared" si="66"/>
        <v/>
      </c>
      <c r="B209" s="56" t="str">
        <f t="shared" ca="1" si="67"/>
        <v/>
      </c>
      <c r="C209" s="30" t="str">
        <f t="shared" si="68"/>
        <v/>
      </c>
      <c r="D209" s="10" t="str">
        <f t="shared" si="69"/>
        <v/>
      </c>
      <c r="E209" s="25" t="str">
        <f t="shared" si="82"/>
        <v/>
      </c>
      <c r="F209" s="31" t="str">
        <f t="shared" si="83"/>
        <v/>
      </c>
      <c r="G209" s="31" t="str">
        <f t="shared" si="84"/>
        <v/>
      </c>
      <c r="H209" s="26" t="str">
        <f t="shared" si="85"/>
        <v/>
      </c>
      <c r="I209" s="25" t="str">
        <f t="shared" si="86"/>
        <v/>
      </c>
      <c r="K209" s="27" t="str">
        <f t="shared" si="87"/>
        <v/>
      </c>
      <c r="L209" s="28" t="str">
        <f t="shared" si="70"/>
        <v/>
      </c>
      <c r="M209" s="29" t="str">
        <f t="shared" si="71"/>
        <v/>
      </c>
      <c r="N209" s="28" t="str">
        <f t="shared" si="72"/>
        <v/>
      </c>
      <c r="O209" s="29" t="str">
        <f t="shared" si="73"/>
        <v/>
      </c>
      <c r="P209" s="28" t="str">
        <f t="shared" si="74"/>
        <v/>
      </c>
      <c r="Q209" s="29" t="str">
        <f t="shared" si="75"/>
        <v/>
      </c>
      <c r="R209" s="28" t="str">
        <f t="shared" si="76"/>
        <v/>
      </c>
      <c r="S209" s="29" t="str">
        <f t="shared" si="77"/>
        <v/>
      </c>
      <c r="T209" s="28" t="str">
        <f t="shared" si="78"/>
        <v/>
      </c>
      <c r="U209" s="29" t="str">
        <f t="shared" si="79"/>
        <v/>
      </c>
      <c r="V209" s="28" t="str">
        <f t="shared" si="80"/>
        <v/>
      </c>
      <c r="W209" s="29" t="str">
        <f t="shared" si="81"/>
        <v/>
      </c>
    </row>
    <row r="210" spans="1:23" x14ac:dyDescent="0.25">
      <c r="A210" s="14" t="str">
        <f t="shared" si="66"/>
        <v/>
      </c>
      <c r="B210" s="56" t="str">
        <f t="shared" ca="1" si="67"/>
        <v/>
      </c>
      <c r="C210" s="30" t="str">
        <f t="shared" si="68"/>
        <v/>
      </c>
      <c r="D210" s="10" t="str">
        <f t="shared" si="69"/>
        <v/>
      </c>
      <c r="E210" s="25" t="str">
        <f t="shared" si="82"/>
        <v/>
      </c>
      <c r="F210" s="31" t="str">
        <f t="shared" si="83"/>
        <v/>
      </c>
      <c r="G210" s="31" t="str">
        <f t="shared" si="84"/>
        <v/>
      </c>
      <c r="H210" s="26" t="str">
        <f t="shared" si="85"/>
        <v/>
      </c>
      <c r="I210" s="25" t="str">
        <f t="shared" si="86"/>
        <v/>
      </c>
      <c r="K210" s="27" t="str">
        <f t="shared" si="87"/>
        <v/>
      </c>
      <c r="L210" s="28" t="str">
        <f t="shared" si="70"/>
        <v/>
      </c>
      <c r="M210" s="29" t="str">
        <f t="shared" si="71"/>
        <v/>
      </c>
      <c r="N210" s="28" t="str">
        <f t="shared" si="72"/>
        <v/>
      </c>
      <c r="O210" s="29" t="str">
        <f t="shared" si="73"/>
        <v/>
      </c>
      <c r="P210" s="28" t="str">
        <f t="shared" si="74"/>
        <v/>
      </c>
      <c r="Q210" s="29" t="str">
        <f t="shared" si="75"/>
        <v/>
      </c>
      <c r="R210" s="28" t="str">
        <f t="shared" si="76"/>
        <v/>
      </c>
      <c r="S210" s="29" t="str">
        <f t="shared" si="77"/>
        <v/>
      </c>
      <c r="T210" s="28" t="str">
        <f t="shared" si="78"/>
        <v/>
      </c>
      <c r="U210" s="29" t="str">
        <f t="shared" si="79"/>
        <v/>
      </c>
      <c r="V210" s="28" t="str">
        <f t="shared" si="80"/>
        <v/>
      </c>
      <c r="W210" s="29" t="str">
        <f t="shared" si="81"/>
        <v/>
      </c>
    </row>
    <row r="211" spans="1:23" x14ac:dyDescent="0.25">
      <c r="A211" s="14" t="str">
        <f t="shared" si="66"/>
        <v/>
      </c>
      <c r="B211" s="56" t="str">
        <f t="shared" ca="1" si="67"/>
        <v/>
      </c>
      <c r="C211" s="30" t="str">
        <f t="shared" si="68"/>
        <v/>
      </c>
      <c r="D211" s="10" t="str">
        <f t="shared" si="69"/>
        <v/>
      </c>
      <c r="E211" s="25" t="str">
        <f t="shared" si="82"/>
        <v/>
      </c>
      <c r="F211" s="31" t="str">
        <f t="shared" si="83"/>
        <v/>
      </c>
      <c r="G211" s="31" t="str">
        <f t="shared" si="84"/>
        <v/>
      </c>
      <c r="H211" s="26" t="str">
        <f t="shared" si="85"/>
        <v/>
      </c>
      <c r="I211" s="25" t="str">
        <f t="shared" si="86"/>
        <v/>
      </c>
      <c r="K211" s="27" t="str">
        <f t="shared" si="87"/>
        <v/>
      </c>
      <c r="L211" s="28" t="str">
        <f t="shared" si="70"/>
        <v/>
      </c>
      <c r="M211" s="29" t="str">
        <f t="shared" si="71"/>
        <v/>
      </c>
      <c r="N211" s="28" t="str">
        <f t="shared" si="72"/>
        <v/>
      </c>
      <c r="O211" s="29" t="str">
        <f t="shared" si="73"/>
        <v/>
      </c>
      <c r="P211" s="28" t="str">
        <f t="shared" si="74"/>
        <v/>
      </c>
      <c r="Q211" s="29" t="str">
        <f t="shared" si="75"/>
        <v/>
      </c>
      <c r="R211" s="28" t="str">
        <f t="shared" si="76"/>
        <v/>
      </c>
      <c r="S211" s="29" t="str">
        <f t="shared" si="77"/>
        <v/>
      </c>
      <c r="T211" s="28" t="str">
        <f t="shared" si="78"/>
        <v/>
      </c>
      <c r="U211" s="29" t="str">
        <f t="shared" si="79"/>
        <v/>
      </c>
      <c r="V211" s="28" t="str">
        <f t="shared" si="80"/>
        <v/>
      </c>
      <c r="W211" s="29" t="str">
        <f t="shared" si="81"/>
        <v/>
      </c>
    </row>
    <row r="212" spans="1:23" x14ac:dyDescent="0.25">
      <c r="A212" s="14" t="str">
        <f t="shared" si="66"/>
        <v/>
      </c>
      <c r="B212" s="56" t="str">
        <f t="shared" ca="1" si="67"/>
        <v/>
      </c>
      <c r="C212" s="30" t="str">
        <f t="shared" si="68"/>
        <v/>
      </c>
      <c r="D212" s="10" t="str">
        <f t="shared" si="69"/>
        <v/>
      </c>
      <c r="E212" s="25" t="str">
        <f t="shared" si="82"/>
        <v/>
      </c>
      <c r="F212" s="31" t="str">
        <f t="shared" si="83"/>
        <v/>
      </c>
      <c r="G212" s="31" t="str">
        <f t="shared" si="84"/>
        <v/>
      </c>
      <c r="H212" s="26" t="str">
        <f t="shared" si="85"/>
        <v/>
      </c>
      <c r="I212" s="25" t="str">
        <f t="shared" si="86"/>
        <v/>
      </c>
      <c r="K212" s="27" t="str">
        <f t="shared" si="87"/>
        <v/>
      </c>
      <c r="L212" s="28" t="str">
        <f t="shared" si="70"/>
        <v/>
      </c>
      <c r="M212" s="29" t="str">
        <f t="shared" si="71"/>
        <v/>
      </c>
      <c r="N212" s="28" t="str">
        <f t="shared" si="72"/>
        <v/>
      </c>
      <c r="O212" s="29" t="str">
        <f t="shared" si="73"/>
        <v/>
      </c>
      <c r="P212" s="28" t="str">
        <f t="shared" si="74"/>
        <v/>
      </c>
      <c r="Q212" s="29" t="str">
        <f t="shared" si="75"/>
        <v/>
      </c>
      <c r="R212" s="28" t="str">
        <f t="shared" si="76"/>
        <v/>
      </c>
      <c r="S212" s="29" t="str">
        <f t="shared" si="77"/>
        <v/>
      </c>
      <c r="T212" s="28" t="str">
        <f t="shared" si="78"/>
        <v/>
      </c>
      <c r="U212" s="29" t="str">
        <f t="shared" si="79"/>
        <v/>
      </c>
      <c r="V212" s="28" t="str">
        <f t="shared" si="80"/>
        <v/>
      </c>
      <c r="W212" s="29" t="str">
        <f t="shared" si="81"/>
        <v/>
      </c>
    </row>
    <row r="213" spans="1:23" x14ac:dyDescent="0.25">
      <c r="A213" s="14" t="str">
        <f t="shared" si="66"/>
        <v/>
      </c>
      <c r="B213" s="56" t="str">
        <f t="shared" ca="1" si="67"/>
        <v/>
      </c>
      <c r="C213" s="30" t="str">
        <f t="shared" si="68"/>
        <v/>
      </c>
      <c r="D213" s="10" t="str">
        <f t="shared" si="69"/>
        <v/>
      </c>
      <c r="E213" s="25" t="str">
        <f t="shared" si="82"/>
        <v/>
      </c>
      <c r="F213" s="31" t="str">
        <f t="shared" si="83"/>
        <v/>
      </c>
      <c r="G213" s="31" t="str">
        <f t="shared" si="84"/>
        <v/>
      </c>
      <c r="H213" s="26" t="str">
        <f t="shared" si="85"/>
        <v/>
      </c>
      <c r="I213" s="25" t="str">
        <f t="shared" si="86"/>
        <v/>
      </c>
      <c r="K213" s="27" t="str">
        <f t="shared" si="87"/>
        <v/>
      </c>
      <c r="L213" s="28" t="str">
        <f t="shared" si="70"/>
        <v/>
      </c>
      <c r="M213" s="29" t="str">
        <f t="shared" si="71"/>
        <v/>
      </c>
      <c r="N213" s="28" t="str">
        <f t="shared" si="72"/>
        <v/>
      </c>
      <c r="O213" s="29" t="str">
        <f t="shared" si="73"/>
        <v/>
      </c>
      <c r="P213" s="28" t="str">
        <f t="shared" si="74"/>
        <v/>
      </c>
      <c r="Q213" s="29" t="str">
        <f t="shared" si="75"/>
        <v/>
      </c>
      <c r="R213" s="28" t="str">
        <f t="shared" si="76"/>
        <v/>
      </c>
      <c r="S213" s="29" t="str">
        <f t="shared" si="77"/>
        <v/>
      </c>
      <c r="T213" s="28" t="str">
        <f t="shared" si="78"/>
        <v/>
      </c>
      <c r="U213" s="29" t="str">
        <f t="shared" si="79"/>
        <v/>
      </c>
      <c r="V213" s="28" t="str">
        <f t="shared" si="80"/>
        <v/>
      </c>
      <c r="W213" s="29" t="str">
        <f t="shared" si="81"/>
        <v/>
      </c>
    </row>
    <row r="214" spans="1:23" x14ac:dyDescent="0.25">
      <c r="A214" s="14" t="str">
        <f t="shared" si="66"/>
        <v/>
      </c>
      <c r="B214" s="56" t="str">
        <f t="shared" ca="1" si="67"/>
        <v/>
      </c>
      <c r="C214" s="30" t="str">
        <f t="shared" si="68"/>
        <v/>
      </c>
      <c r="D214" s="10" t="str">
        <f t="shared" si="69"/>
        <v/>
      </c>
      <c r="E214" s="25" t="str">
        <f t="shared" si="82"/>
        <v/>
      </c>
      <c r="F214" s="31" t="str">
        <f t="shared" si="83"/>
        <v/>
      </c>
      <c r="G214" s="31" t="str">
        <f t="shared" si="84"/>
        <v/>
      </c>
      <c r="H214" s="26" t="str">
        <f t="shared" si="85"/>
        <v/>
      </c>
      <c r="I214" s="25" t="str">
        <f t="shared" si="86"/>
        <v/>
      </c>
      <c r="K214" s="27" t="str">
        <f t="shared" si="87"/>
        <v/>
      </c>
      <c r="L214" s="28" t="str">
        <f t="shared" si="70"/>
        <v/>
      </c>
      <c r="M214" s="29" t="str">
        <f t="shared" si="71"/>
        <v/>
      </c>
      <c r="N214" s="28" t="str">
        <f t="shared" si="72"/>
        <v/>
      </c>
      <c r="O214" s="29" t="str">
        <f t="shared" si="73"/>
        <v/>
      </c>
      <c r="P214" s="28" t="str">
        <f t="shared" si="74"/>
        <v/>
      </c>
      <c r="Q214" s="29" t="str">
        <f t="shared" si="75"/>
        <v/>
      </c>
      <c r="R214" s="28" t="str">
        <f t="shared" si="76"/>
        <v/>
      </c>
      <c r="S214" s="29" t="str">
        <f t="shared" si="77"/>
        <v/>
      </c>
      <c r="T214" s="28" t="str">
        <f t="shared" si="78"/>
        <v/>
      </c>
      <c r="U214" s="29" t="str">
        <f t="shared" si="79"/>
        <v/>
      </c>
      <c r="V214" s="28" t="str">
        <f t="shared" si="80"/>
        <v/>
      </c>
      <c r="W214" s="29" t="str">
        <f t="shared" si="81"/>
        <v/>
      </c>
    </row>
    <row r="215" spans="1:23" x14ac:dyDescent="0.25">
      <c r="A215" s="14" t="str">
        <f t="shared" si="66"/>
        <v/>
      </c>
      <c r="B215" s="56" t="str">
        <f t="shared" ca="1" si="67"/>
        <v/>
      </c>
      <c r="C215" s="30" t="str">
        <f t="shared" si="68"/>
        <v/>
      </c>
      <c r="D215" s="10" t="str">
        <f t="shared" si="69"/>
        <v/>
      </c>
      <c r="E215" s="25" t="str">
        <f t="shared" si="82"/>
        <v/>
      </c>
      <c r="F215" s="31" t="str">
        <f t="shared" si="83"/>
        <v/>
      </c>
      <c r="G215" s="31" t="str">
        <f t="shared" si="84"/>
        <v/>
      </c>
      <c r="H215" s="26" t="str">
        <f t="shared" si="85"/>
        <v/>
      </c>
      <c r="I215" s="25" t="str">
        <f t="shared" si="86"/>
        <v/>
      </c>
      <c r="K215" s="27" t="str">
        <f t="shared" si="87"/>
        <v/>
      </c>
      <c r="L215" s="28" t="str">
        <f t="shared" si="70"/>
        <v/>
      </c>
      <c r="M215" s="29" t="str">
        <f t="shared" si="71"/>
        <v/>
      </c>
      <c r="N215" s="28" t="str">
        <f t="shared" si="72"/>
        <v/>
      </c>
      <c r="O215" s="29" t="str">
        <f t="shared" si="73"/>
        <v/>
      </c>
      <c r="P215" s="28" t="str">
        <f t="shared" si="74"/>
        <v/>
      </c>
      <c r="Q215" s="29" t="str">
        <f t="shared" si="75"/>
        <v/>
      </c>
      <c r="R215" s="28" t="str">
        <f t="shared" si="76"/>
        <v/>
      </c>
      <c r="S215" s="29" t="str">
        <f t="shared" si="77"/>
        <v/>
      </c>
      <c r="T215" s="28" t="str">
        <f t="shared" si="78"/>
        <v/>
      </c>
      <c r="U215" s="29" t="str">
        <f t="shared" si="79"/>
        <v/>
      </c>
      <c r="V215" s="28" t="str">
        <f t="shared" si="80"/>
        <v/>
      </c>
      <c r="W215" s="29" t="str">
        <f t="shared" si="81"/>
        <v/>
      </c>
    </row>
    <row r="216" spans="1:23" x14ac:dyDescent="0.25">
      <c r="A216" s="14" t="str">
        <f t="shared" si="66"/>
        <v/>
      </c>
      <c r="B216" s="56" t="str">
        <f t="shared" ca="1" si="67"/>
        <v/>
      </c>
      <c r="C216" s="30" t="str">
        <f t="shared" si="68"/>
        <v/>
      </c>
      <c r="D216" s="10" t="str">
        <f t="shared" si="69"/>
        <v/>
      </c>
      <c r="E216" s="25" t="str">
        <f t="shared" si="82"/>
        <v/>
      </c>
      <c r="F216" s="31" t="str">
        <f t="shared" si="83"/>
        <v/>
      </c>
      <c r="G216" s="31" t="str">
        <f t="shared" si="84"/>
        <v/>
      </c>
      <c r="H216" s="26" t="str">
        <f t="shared" si="85"/>
        <v/>
      </c>
      <c r="I216" s="25" t="str">
        <f t="shared" si="86"/>
        <v/>
      </c>
      <c r="K216" s="27" t="str">
        <f t="shared" si="87"/>
        <v/>
      </c>
      <c r="L216" s="28" t="str">
        <f t="shared" si="70"/>
        <v/>
      </c>
      <c r="M216" s="29" t="str">
        <f t="shared" si="71"/>
        <v/>
      </c>
      <c r="N216" s="28" t="str">
        <f t="shared" si="72"/>
        <v/>
      </c>
      <c r="O216" s="29" t="str">
        <f t="shared" si="73"/>
        <v/>
      </c>
      <c r="P216" s="28" t="str">
        <f t="shared" si="74"/>
        <v/>
      </c>
      <c r="Q216" s="29" t="str">
        <f t="shared" si="75"/>
        <v/>
      </c>
      <c r="R216" s="28" t="str">
        <f t="shared" si="76"/>
        <v/>
      </c>
      <c r="S216" s="29" t="str">
        <f t="shared" si="77"/>
        <v/>
      </c>
      <c r="T216" s="28" t="str">
        <f t="shared" si="78"/>
        <v/>
      </c>
      <c r="U216" s="29" t="str">
        <f t="shared" si="79"/>
        <v/>
      </c>
      <c r="V216" s="28" t="str">
        <f t="shared" si="80"/>
        <v/>
      </c>
      <c r="W216" s="29" t="str">
        <f t="shared" si="81"/>
        <v/>
      </c>
    </row>
    <row r="217" spans="1:23" x14ac:dyDescent="0.25">
      <c r="A217" s="14" t="str">
        <f t="shared" si="66"/>
        <v/>
      </c>
      <c r="B217" s="56" t="str">
        <f t="shared" ca="1" si="67"/>
        <v/>
      </c>
      <c r="C217" s="30" t="str">
        <f t="shared" si="68"/>
        <v/>
      </c>
      <c r="D217" s="10" t="str">
        <f t="shared" si="69"/>
        <v/>
      </c>
      <c r="E217" s="25" t="str">
        <f t="shared" si="82"/>
        <v/>
      </c>
      <c r="F217" s="31" t="str">
        <f t="shared" si="83"/>
        <v/>
      </c>
      <c r="G217" s="31" t="str">
        <f t="shared" si="84"/>
        <v/>
      </c>
      <c r="H217" s="26" t="str">
        <f t="shared" si="85"/>
        <v/>
      </c>
      <c r="I217" s="25" t="str">
        <f t="shared" si="86"/>
        <v/>
      </c>
      <c r="K217" s="27" t="str">
        <f t="shared" si="87"/>
        <v/>
      </c>
      <c r="L217" s="28" t="str">
        <f t="shared" si="70"/>
        <v/>
      </c>
      <c r="M217" s="29" t="str">
        <f t="shared" si="71"/>
        <v/>
      </c>
      <c r="N217" s="28" t="str">
        <f t="shared" si="72"/>
        <v/>
      </c>
      <c r="O217" s="29" t="str">
        <f t="shared" si="73"/>
        <v/>
      </c>
      <c r="P217" s="28" t="str">
        <f t="shared" si="74"/>
        <v/>
      </c>
      <c r="Q217" s="29" t="str">
        <f t="shared" si="75"/>
        <v/>
      </c>
      <c r="R217" s="28" t="str">
        <f t="shared" si="76"/>
        <v/>
      </c>
      <c r="S217" s="29" t="str">
        <f t="shared" si="77"/>
        <v/>
      </c>
      <c r="T217" s="28" t="str">
        <f t="shared" si="78"/>
        <v/>
      </c>
      <c r="U217" s="29" t="str">
        <f t="shared" si="79"/>
        <v/>
      </c>
      <c r="V217" s="28" t="str">
        <f t="shared" si="80"/>
        <v/>
      </c>
      <c r="W217" s="29" t="str">
        <f t="shared" si="81"/>
        <v/>
      </c>
    </row>
    <row r="218" spans="1:23" x14ac:dyDescent="0.25">
      <c r="A218" s="14" t="str">
        <f t="shared" si="66"/>
        <v/>
      </c>
      <c r="B218" s="56" t="str">
        <f t="shared" ca="1" si="67"/>
        <v/>
      </c>
      <c r="C218" s="30" t="str">
        <f t="shared" si="68"/>
        <v/>
      </c>
      <c r="D218" s="10" t="str">
        <f t="shared" si="69"/>
        <v/>
      </c>
      <c r="E218" s="25" t="str">
        <f t="shared" si="82"/>
        <v/>
      </c>
      <c r="F218" s="31" t="str">
        <f t="shared" si="83"/>
        <v/>
      </c>
      <c r="G218" s="31" t="str">
        <f t="shared" si="84"/>
        <v/>
      </c>
      <c r="H218" s="26" t="str">
        <f t="shared" si="85"/>
        <v/>
      </c>
      <c r="I218" s="25" t="str">
        <f t="shared" si="86"/>
        <v/>
      </c>
      <c r="K218" s="27" t="str">
        <f t="shared" si="87"/>
        <v/>
      </c>
      <c r="L218" s="28" t="str">
        <f t="shared" si="70"/>
        <v/>
      </c>
      <c r="M218" s="29" t="str">
        <f t="shared" si="71"/>
        <v/>
      </c>
      <c r="N218" s="28" t="str">
        <f t="shared" si="72"/>
        <v/>
      </c>
      <c r="O218" s="29" t="str">
        <f t="shared" si="73"/>
        <v/>
      </c>
      <c r="P218" s="28" t="str">
        <f t="shared" si="74"/>
        <v/>
      </c>
      <c r="Q218" s="29" t="str">
        <f t="shared" si="75"/>
        <v/>
      </c>
      <c r="R218" s="28" t="str">
        <f t="shared" si="76"/>
        <v/>
      </c>
      <c r="S218" s="29" t="str">
        <f t="shared" si="77"/>
        <v/>
      </c>
      <c r="T218" s="28" t="str">
        <f t="shared" si="78"/>
        <v/>
      </c>
      <c r="U218" s="29" t="str">
        <f t="shared" si="79"/>
        <v/>
      </c>
      <c r="V218" s="28" t="str">
        <f t="shared" si="80"/>
        <v/>
      </c>
      <c r="W218" s="29" t="str">
        <f t="shared" si="81"/>
        <v/>
      </c>
    </row>
    <row r="219" spans="1:23" x14ac:dyDescent="0.25">
      <c r="A219" s="14" t="str">
        <f t="shared" si="66"/>
        <v/>
      </c>
      <c r="B219" s="56" t="str">
        <f t="shared" ca="1" si="67"/>
        <v/>
      </c>
      <c r="C219" s="30" t="str">
        <f t="shared" si="68"/>
        <v/>
      </c>
      <c r="D219" s="10" t="str">
        <f t="shared" si="69"/>
        <v/>
      </c>
      <c r="E219" s="25" t="str">
        <f t="shared" si="82"/>
        <v/>
      </c>
      <c r="F219" s="31" t="str">
        <f t="shared" si="83"/>
        <v/>
      </c>
      <c r="G219" s="31" t="str">
        <f t="shared" si="84"/>
        <v/>
      </c>
      <c r="H219" s="26" t="str">
        <f t="shared" si="85"/>
        <v/>
      </c>
      <c r="I219" s="25" t="str">
        <f t="shared" si="86"/>
        <v/>
      </c>
      <c r="K219" s="27" t="str">
        <f t="shared" si="87"/>
        <v/>
      </c>
      <c r="L219" s="28" t="str">
        <f t="shared" si="70"/>
        <v/>
      </c>
      <c r="M219" s="29" t="str">
        <f t="shared" si="71"/>
        <v/>
      </c>
      <c r="N219" s="28" t="str">
        <f t="shared" si="72"/>
        <v/>
      </c>
      <c r="O219" s="29" t="str">
        <f t="shared" si="73"/>
        <v/>
      </c>
      <c r="P219" s="28" t="str">
        <f t="shared" si="74"/>
        <v/>
      </c>
      <c r="Q219" s="29" t="str">
        <f t="shared" si="75"/>
        <v/>
      </c>
      <c r="R219" s="28" t="str">
        <f t="shared" si="76"/>
        <v/>
      </c>
      <c r="S219" s="29" t="str">
        <f t="shared" si="77"/>
        <v/>
      </c>
      <c r="T219" s="28" t="str">
        <f t="shared" si="78"/>
        <v/>
      </c>
      <c r="U219" s="29" t="str">
        <f t="shared" si="79"/>
        <v/>
      </c>
      <c r="V219" s="28" t="str">
        <f t="shared" si="80"/>
        <v/>
      </c>
      <c r="W219" s="29" t="str">
        <f t="shared" si="81"/>
        <v/>
      </c>
    </row>
    <row r="220" spans="1:23" x14ac:dyDescent="0.25">
      <c r="A220" s="14" t="str">
        <f t="shared" si="66"/>
        <v/>
      </c>
      <c r="B220" s="56" t="str">
        <f t="shared" ca="1" si="67"/>
        <v/>
      </c>
      <c r="C220" s="30" t="str">
        <f t="shared" si="68"/>
        <v/>
      </c>
      <c r="D220" s="10" t="str">
        <f t="shared" si="69"/>
        <v/>
      </c>
      <c r="E220" s="25" t="str">
        <f t="shared" si="82"/>
        <v/>
      </c>
      <c r="F220" s="31" t="str">
        <f t="shared" si="83"/>
        <v/>
      </c>
      <c r="G220" s="31" t="str">
        <f t="shared" si="84"/>
        <v/>
      </c>
      <c r="H220" s="26" t="str">
        <f t="shared" si="85"/>
        <v/>
      </c>
      <c r="I220" s="25" t="str">
        <f t="shared" si="86"/>
        <v/>
      </c>
      <c r="K220" s="27" t="str">
        <f t="shared" si="87"/>
        <v/>
      </c>
      <c r="L220" s="28" t="str">
        <f t="shared" si="70"/>
        <v/>
      </c>
      <c r="M220" s="29" t="str">
        <f t="shared" si="71"/>
        <v/>
      </c>
      <c r="N220" s="28" t="str">
        <f t="shared" si="72"/>
        <v/>
      </c>
      <c r="O220" s="29" t="str">
        <f t="shared" si="73"/>
        <v/>
      </c>
      <c r="P220" s="28" t="str">
        <f t="shared" si="74"/>
        <v/>
      </c>
      <c r="Q220" s="29" t="str">
        <f t="shared" si="75"/>
        <v/>
      </c>
      <c r="R220" s="28" t="str">
        <f t="shared" si="76"/>
        <v/>
      </c>
      <c r="S220" s="29" t="str">
        <f t="shared" si="77"/>
        <v/>
      </c>
      <c r="T220" s="28" t="str">
        <f t="shared" si="78"/>
        <v/>
      </c>
      <c r="U220" s="29" t="str">
        <f t="shared" si="79"/>
        <v/>
      </c>
      <c r="V220" s="28" t="str">
        <f t="shared" si="80"/>
        <v/>
      </c>
      <c r="W220" s="29" t="str">
        <f t="shared" si="81"/>
        <v/>
      </c>
    </row>
    <row r="221" spans="1:23" x14ac:dyDescent="0.25">
      <c r="A221" s="14" t="str">
        <f t="shared" si="66"/>
        <v/>
      </c>
      <c r="B221" s="56" t="str">
        <f t="shared" ca="1" si="67"/>
        <v/>
      </c>
      <c r="C221" s="30" t="str">
        <f t="shared" si="68"/>
        <v/>
      </c>
      <c r="D221" s="10" t="str">
        <f t="shared" si="69"/>
        <v/>
      </c>
      <c r="E221" s="25" t="str">
        <f t="shared" si="82"/>
        <v/>
      </c>
      <c r="F221" s="31" t="str">
        <f t="shared" si="83"/>
        <v/>
      </c>
      <c r="G221" s="31" t="str">
        <f t="shared" si="84"/>
        <v/>
      </c>
      <c r="H221" s="26" t="str">
        <f t="shared" si="85"/>
        <v/>
      </c>
      <c r="I221" s="25" t="str">
        <f t="shared" si="86"/>
        <v/>
      </c>
      <c r="K221" s="27" t="str">
        <f t="shared" si="87"/>
        <v/>
      </c>
      <c r="L221" s="28" t="str">
        <f t="shared" si="70"/>
        <v/>
      </c>
      <c r="M221" s="29" t="str">
        <f t="shared" si="71"/>
        <v/>
      </c>
      <c r="N221" s="28" t="str">
        <f t="shared" si="72"/>
        <v/>
      </c>
      <c r="O221" s="29" t="str">
        <f t="shared" si="73"/>
        <v/>
      </c>
      <c r="P221" s="28" t="str">
        <f t="shared" si="74"/>
        <v/>
      </c>
      <c r="Q221" s="29" t="str">
        <f t="shared" si="75"/>
        <v/>
      </c>
      <c r="R221" s="28" t="str">
        <f t="shared" si="76"/>
        <v/>
      </c>
      <c r="S221" s="29" t="str">
        <f t="shared" si="77"/>
        <v/>
      </c>
      <c r="T221" s="28" t="str">
        <f t="shared" si="78"/>
        <v/>
      </c>
      <c r="U221" s="29" t="str">
        <f t="shared" si="79"/>
        <v/>
      </c>
      <c r="V221" s="28" t="str">
        <f t="shared" si="80"/>
        <v/>
      </c>
      <c r="W221" s="29" t="str">
        <f t="shared" si="81"/>
        <v/>
      </c>
    </row>
    <row r="222" spans="1:23" x14ac:dyDescent="0.25">
      <c r="A222" s="14" t="str">
        <f t="shared" si="66"/>
        <v/>
      </c>
      <c r="B222" s="56" t="str">
        <f t="shared" ca="1" si="67"/>
        <v/>
      </c>
      <c r="C222" s="30" t="str">
        <f t="shared" si="68"/>
        <v/>
      </c>
      <c r="D222" s="10" t="str">
        <f t="shared" si="69"/>
        <v/>
      </c>
      <c r="E222" s="25" t="str">
        <f t="shared" si="82"/>
        <v/>
      </c>
      <c r="F222" s="31" t="str">
        <f t="shared" si="83"/>
        <v/>
      </c>
      <c r="G222" s="31" t="str">
        <f t="shared" si="84"/>
        <v/>
      </c>
      <c r="H222" s="26" t="str">
        <f t="shared" si="85"/>
        <v/>
      </c>
      <c r="I222" s="25" t="str">
        <f t="shared" si="86"/>
        <v/>
      </c>
      <c r="K222" s="27" t="str">
        <f t="shared" si="87"/>
        <v/>
      </c>
      <c r="L222" s="28" t="str">
        <f t="shared" si="70"/>
        <v/>
      </c>
      <c r="M222" s="29" t="str">
        <f t="shared" si="71"/>
        <v/>
      </c>
      <c r="N222" s="28" t="str">
        <f t="shared" si="72"/>
        <v/>
      </c>
      <c r="O222" s="29" t="str">
        <f t="shared" si="73"/>
        <v/>
      </c>
      <c r="P222" s="28" t="str">
        <f t="shared" si="74"/>
        <v/>
      </c>
      <c r="Q222" s="29" t="str">
        <f t="shared" si="75"/>
        <v/>
      </c>
      <c r="R222" s="28" t="str">
        <f t="shared" si="76"/>
        <v/>
      </c>
      <c r="S222" s="29" t="str">
        <f t="shared" si="77"/>
        <v/>
      </c>
      <c r="T222" s="28" t="str">
        <f t="shared" si="78"/>
        <v/>
      </c>
      <c r="U222" s="29" t="str">
        <f t="shared" si="79"/>
        <v/>
      </c>
      <c r="V222" s="28" t="str">
        <f t="shared" si="80"/>
        <v/>
      </c>
      <c r="W222" s="29" t="str">
        <f t="shared" si="81"/>
        <v/>
      </c>
    </row>
    <row r="223" spans="1:23" x14ac:dyDescent="0.25">
      <c r="A223" s="14" t="str">
        <f t="shared" si="66"/>
        <v/>
      </c>
      <c r="B223" s="56" t="str">
        <f t="shared" ca="1" si="67"/>
        <v/>
      </c>
      <c r="C223" s="30" t="str">
        <f t="shared" si="68"/>
        <v/>
      </c>
      <c r="D223" s="10" t="str">
        <f t="shared" si="69"/>
        <v/>
      </c>
      <c r="E223" s="25" t="str">
        <f t="shared" si="82"/>
        <v/>
      </c>
      <c r="F223" s="31" t="str">
        <f t="shared" si="83"/>
        <v/>
      </c>
      <c r="G223" s="31" t="str">
        <f t="shared" si="84"/>
        <v/>
      </c>
      <c r="H223" s="26" t="str">
        <f t="shared" si="85"/>
        <v/>
      </c>
      <c r="I223" s="25" t="str">
        <f t="shared" si="86"/>
        <v/>
      </c>
      <c r="K223" s="27" t="str">
        <f t="shared" si="87"/>
        <v/>
      </c>
      <c r="L223" s="28" t="str">
        <f t="shared" si="70"/>
        <v/>
      </c>
      <c r="M223" s="29" t="str">
        <f t="shared" si="71"/>
        <v/>
      </c>
      <c r="N223" s="28" t="str">
        <f t="shared" si="72"/>
        <v/>
      </c>
      <c r="O223" s="29" t="str">
        <f t="shared" si="73"/>
        <v/>
      </c>
      <c r="P223" s="28" t="str">
        <f t="shared" si="74"/>
        <v/>
      </c>
      <c r="Q223" s="29" t="str">
        <f t="shared" si="75"/>
        <v/>
      </c>
      <c r="R223" s="28" t="str">
        <f t="shared" si="76"/>
        <v/>
      </c>
      <c r="S223" s="29" t="str">
        <f t="shared" si="77"/>
        <v/>
      </c>
      <c r="T223" s="28" t="str">
        <f t="shared" si="78"/>
        <v/>
      </c>
      <c r="U223" s="29" t="str">
        <f t="shared" si="79"/>
        <v/>
      </c>
      <c r="V223" s="28" t="str">
        <f t="shared" si="80"/>
        <v/>
      </c>
      <c r="W223" s="29" t="str">
        <f t="shared" si="81"/>
        <v/>
      </c>
    </row>
    <row r="224" spans="1:23" x14ac:dyDescent="0.25">
      <c r="A224" s="14" t="str">
        <f t="shared" si="66"/>
        <v/>
      </c>
      <c r="B224" s="56" t="str">
        <f t="shared" ca="1" si="67"/>
        <v/>
      </c>
      <c r="C224" s="30" t="str">
        <f t="shared" si="68"/>
        <v/>
      </c>
      <c r="D224" s="10" t="str">
        <f t="shared" si="69"/>
        <v/>
      </c>
      <c r="E224" s="25" t="str">
        <f t="shared" si="82"/>
        <v/>
      </c>
      <c r="F224" s="31" t="str">
        <f t="shared" si="83"/>
        <v/>
      </c>
      <c r="G224" s="31" t="str">
        <f t="shared" si="84"/>
        <v/>
      </c>
      <c r="H224" s="26" t="str">
        <f t="shared" si="85"/>
        <v/>
      </c>
      <c r="I224" s="25" t="str">
        <f t="shared" si="86"/>
        <v/>
      </c>
      <c r="K224" s="27" t="str">
        <f t="shared" si="87"/>
        <v/>
      </c>
      <c r="L224" s="28" t="str">
        <f t="shared" si="70"/>
        <v/>
      </c>
      <c r="M224" s="29" t="str">
        <f t="shared" si="71"/>
        <v/>
      </c>
      <c r="N224" s="28" t="str">
        <f t="shared" si="72"/>
        <v/>
      </c>
      <c r="O224" s="29" t="str">
        <f t="shared" si="73"/>
        <v/>
      </c>
      <c r="P224" s="28" t="str">
        <f t="shared" si="74"/>
        <v/>
      </c>
      <c r="Q224" s="29" t="str">
        <f t="shared" si="75"/>
        <v/>
      </c>
      <c r="R224" s="28" t="str">
        <f t="shared" si="76"/>
        <v/>
      </c>
      <c r="S224" s="29" t="str">
        <f t="shared" si="77"/>
        <v/>
      </c>
      <c r="T224" s="28" t="str">
        <f t="shared" si="78"/>
        <v/>
      </c>
      <c r="U224" s="29" t="str">
        <f t="shared" si="79"/>
        <v/>
      </c>
      <c r="V224" s="28" t="str">
        <f t="shared" si="80"/>
        <v/>
      </c>
      <c r="W224" s="29" t="str">
        <f t="shared" si="81"/>
        <v/>
      </c>
    </row>
    <row r="225" spans="1:23" x14ac:dyDescent="0.25">
      <c r="A225" s="14" t="str">
        <f t="shared" si="66"/>
        <v/>
      </c>
      <c r="B225" s="56" t="str">
        <f t="shared" ca="1" si="67"/>
        <v/>
      </c>
      <c r="C225" s="30" t="str">
        <f t="shared" si="68"/>
        <v/>
      </c>
      <c r="D225" s="10" t="str">
        <f t="shared" si="69"/>
        <v/>
      </c>
      <c r="E225" s="25" t="str">
        <f t="shared" si="82"/>
        <v/>
      </c>
      <c r="F225" s="31" t="str">
        <f t="shared" si="83"/>
        <v/>
      </c>
      <c r="G225" s="31" t="str">
        <f t="shared" si="84"/>
        <v/>
      </c>
      <c r="H225" s="26" t="str">
        <f t="shared" si="85"/>
        <v/>
      </c>
      <c r="I225" s="25" t="str">
        <f t="shared" si="86"/>
        <v/>
      </c>
      <c r="K225" s="27" t="str">
        <f t="shared" si="87"/>
        <v/>
      </c>
      <c r="L225" s="28" t="str">
        <f t="shared" si="70"/>
        <v/>
      </c>
      <c r="M225" s="29" t="str">
        <f t="shared" si="71"/>
        <v/>
      </c>
      <c r="N225" s="28" t="str">
        <f t="shared" si="72"/>
        <v/>
      </c>
      <c r="O225" s="29" t="str">
        <f t="shared" si="73"/>
        <v/>
      </c>
      <c r="P225" s="28" t="str">
        <f t="shared" si="74"/>
        <v/>
      </c>
      <c r="Q225" s="29" t="str">
        <f t="shared" si="75"/>
        <v/>
      </c>
      <c r="R225" s="28" t="str">
        <f t="shared" si="76"/>
        <v/>
      </c>
      <c r="S225" s="29" t="str">
        <f t="shared" si="77"/>
        <v/>
      </c>
      <c r="T225" s="28" t="str">
        <f t="shared" si="78"/>
        <v/>
      </c>
      <c r="U225" s="29" t="str">
        <f t="shared" si="79"/>
        <v/>
      </c>
      <c r="V225" s="28" t="str">
        <f t="shared" si="80"/>
        <v/>
      </c>
      <c r="W225" s="29" t="str">
        <f t="shared" si="81"/>
        <v/>
      </c>
    </row>
    <row r="226" spans="1:23" x14ac:dyDescent="0.25">
      <c r="A226" s="14" t="str">
        <f t="shared" si="66"/>
        <v/>
      </c>
      <c r="B226" s="56" t="str">
        <f t="shared" ca="1" si="67"/>
        <v/>
      </c>
      <c r="C226" s="30" t="str">
        <f t="shared" si="68"/>
        <v/>
      </c>
      <c r="D226" s="10" t="str">
        <f t="shared" si="69"/>
        <v/>
      </c>
      <c r="E226" s="25" t="str">
        <f t="shared" si="82"/>
        <v/>
      </c>
      <c r="F226" s="31" t="str">
        <f t="shared" si="83"/>
        <v/>
      </c>
      <c r="G226" s="31" t="str">
        <f t="shared" si="84"/>
        <v/>
      </c>
      <c r="H226" s="26" t="str">
        <f t="shared" si="85"/>
        <v/>
      </c>
      <c r="I226" s="25" t="str">
        <f t="shared" si="86"/>
        <v/>
      </c>
      <c r="K226" s="27" t="str">
        <f t="shared" si="87"/>
        <v/>
      </c>
      <c r="L226" s="28" t="str">
        <f t="shared" si="70"/>
        <v/>
      </c>
      <c r="M226" s="29" t="str">
        <f t="shared" si="71"/>
        <v/>
      </c>
      <c r="N226" s="28" t="str">
        <f t="shared" si="72"/>
        <v/>
      </c>
      <c r="O226" s="29" t="str">
        <f t="shared" si="73"/>
        <v/>
      </c>
      <c r="P226" s="28" t="str">
        <f t="shared" si="74"/>
        <v/>
      </c>
      <c r="Q226" s="29" t="str">
        <f t="shared" si="75"/>
        <v/>
      </c>
      <c r="R226" s="28" t="str">
        <f t="shared" si="76"/>
        <v/>
      </c>
      <c r="S226" s="29" t="str">
        <f t="shared" si="77"/>
        <v/>
      </c>
      <c r="T226" s="28" t="str">
        <f t="shared" si="78"/>
        <v/>
      </c>
      <c r="U226" s="29" t="str">
        <f t="shared" si="79"/>
        <v/>
      </c>
      <c r="V226" s="28" t="str">
        <f t="shared" si="80"/>
        <v/>
      </c>
      <c r="W226" s="29" t="str">
        <f t="shared" si="81"/>
        <v/>
      </c>
    </row>
    <row r="227" spans="1:23" x14ac:dyDescent="0.25">
      <c r="A227" s="14" t="str">
        <f t="shared" si="66"/>
        <v/>
      </c>
      <c r="B227" s="56" t="str">
        <f t="shared" ca="1" si="67"/>
        <v/>
      </c>
      <c r="C227" s="30" t="str">
        <f t="shared" si="68"/>
        <v/>
      </c>
      <c r="D227" s="10" t="str">
        <f t="shared" si="69"/>
        <v/>
      </c>
      <c r="E227" s="25" t="str">
        <f t="shared" si="82"/>
        <v/>
      </c>
      <c r="F227" s="31" t="str">
        <f t="shared" si="83"/>
        <v/>
      </c>
      <c r="G227" s="31" t="str">
        <f t="shared" si="84"/>
        <v/>
      </c>
      <c r="H227" s="26" t="str">
        <f t="shared" si="85"/>
        <v/>
      </c>
      <c r="I227" s="25" t="str">
        <f t="shared" si="86"/>
        <v/>
      </c>
      <c r="K227" s="27" t="str">
        <f t="shared" si="87"/>
        <v/>
      </c>
      <c r="L227" s="28" t="str">
        <f t="shared" si="70"/>
        <v/>
      </c>
      <c r="M227" s="29" t="str">
        <f t="shared" si="71"/>
        <v/>
      </c>
      <c r="N227" s="28" t="str">
        <f t="shared" si="72"/>
        <v/>
      </c>
      <c r="O227" s="29" t="str">
        <f t="shared" si="73"/>
        <v/>
      </c>
      <c r="P227" s="28" t="str">
        <f t="shared" si="74"/>
        <v/>
      </c>
      <c r="Q227" s="29" t="str">
        <f t="shared" si="75"/>
        <v/>
      </c>
      <c r="R227" s="28" t="str">
        <f t="shared" si="76"/>
        <v/>
      </c>
      <c r="S227" s="29" t="str">
        <f t="shared" si="77"/>
        <v/>
      </c>
      <c r="T227" s="28" t="str">
        <f t="shared" si="78"/>
        <v/>
      </c>
      <c r="U227" s="29" t="str">
        <f t="shared" si="79"/>
        <v/>
      </c>
      <c r="V227" s="28" t="str">
        <f t="shared" si="80"/>
        <v/>
      </c>
      <c r="W227" s="29" t="str">
        <f t="shared" si="81"/>
        <v/>
      </c>
    </row>
    <row r="228" spans="1:23" x14ac:dyDescent="0.25">
      <c r="A228" s="14" t="str">
        <f t="shared" si="66"/>
        <v/>
      </c>
      <c r="B228" s="56" t="str">
        <f t="shared" ca="1" si="67"/>
        <v/>
      </c>
      <c r="C228" s="30" t="str">
        <f t="shared" si="68"/>
        <v/>
      </c>
      <c r="D228" s="10" t="str">
        <f t="shared" si="69"/>
        <v/>
      </c>
      <c r="E228" s="25" t="str">
        <f t="shared" si="82"/>
        <v/>
      </c>
      <c r="F228" s="31" t="str">
        <f t="shared" si="83"/>
        <v/>
      </c>
      <c r="G228" s="31" t="str">
        <f t="shared" si="84"/>
        <v/>
      </c>
      <c r="H228" s="26" t="str">
        <f t="shared" si="85"/>
        <v/>
      </c>
      <c r="I228" s="25" t="str">
        <f t="shared" si="86"/>
        <v/>
      </c>
      <c r="K228" s="27" t="str">
        <f t="shared" si="87"/>
        <v/>
      </c>
      <c r="L228" s="28" t="str">
        <f t="shared" si="70"/>
        <v/>
      </c>
      <c r="M228" s="29" t="str">
        <f t="shared" si="71"/>
        <v/>
      </c>
      <c r="N228" s="28" t="str">
        <f t="shared" si="72"/>
        <v/>
      </c>
      <c r="O228" s="29" t="str">
        <f t="shared" si="73"/>
        <v/>
      </c>
      <c r="P228" s="28" t="str">
        <f t="shared" si="74"/>
        <v/>
      </c>
      <c r="Q228" s="29" t="str">
        <f t="shared" si="75"/>
        <v/>
      </c>
      <c r="R228" s="28" t="str">
        <f t="shared" si="76"/>
        <v/>
      </c>
      <c r="S228" s="29" t="str">
        <f t="shared" si="77"/>
        <v/>
      </c>
      <c r="T228" s="28" t="str">
        <f t="shared" si="78"/>
        <v/>
      </c>
      <c r="U228" s="29" t="str">
        <f t="shared" si="79"/>
        <v/>
      </c>
      <c r="V228" s="28" t="str">
        <f t="shared" si="80"/>
        <v/>
      </c>
      <c r="W228" s="29" t="str">
        <f t="shared" si="81"/>
        <v/>
      </c>
    </row>
    <row r="229" spans="1:23" x14ac:dyDescent="0.25">
      <c r="A229" s="14" t="str">
        <f t="shared" si="66"/>
        <v/>
      </c>
      <c r="B229" s="56" t="str">
        <f t="shared" ca="1" si="67"/>
        <v/>
      </c>
      <c r="C229" s="30" t="str">
        <f t="shared" si="68"/>
        <v/>
      </c>
      <c r="D229" s="10" t="str">
        <f t="shared" si="69"/>
        <v/>
      </c>
      <c r="E229" s="25" t="str">
        <f t="shared" si="82"/>
        <v/>
      </c>
      <c r="F229" s="31" t="str">
        <f t="shared" si="83"/>
        <v/>
      </c>
      <c r="G229" s="31" t="str">
        <f t="shared" si="84"/>
        <v/>
      </c>
      <c r="H229" s="26" t="str">
        <f t="shared" si="85"/>
        <v/>
      </c>
      <c r="I229" s="25" t="str">
        <f t="shared" si="86"/>
        <v/>
      </c>
      <c r="K229" s="27" t="str">
        <f t="shared" si="87"/>
        <v/>
      </c>
      <c r="L229" s="28" t="str">
        <f t="shared" si="70"/>
        <v/>
      </c>
      <c r="M229" s="29" t="str">
        <f t="shared" si="71"/>
        <v/>
      </c>
      <c r="N229" s="28" t="str">
        <f t="shared" si="72"/>
        <v/>
      </c>
      <c r="O229" s="29" t="str">
        <f t="shared" si="73"/>
        <v/>
      </c>
      <c r="P229" s="28" t="str">
        <f t="shared" si="74"/>
        <v/>
      </c>
      <c r="Q229" s="29" t="str">
        <f t="shared" si="75"/>
        <v/>
      </c>
      <c r="R229" s="28" t="str">
        <f t="shared" si="76"/>
        <v/>
      </c>
      <c r="S229" s="29" t="str">
        <f t="shared" si="77"/>
        <v/>
      </c>
      <c r="T229" s="28" t="str">
        <f t="shared" si="78"/>
        <v/>
      </c>
      <c r="U229" s="29" t="str">
        <f t="shared" si="79"/>
        <v/>
      </c>
      <c r="V229" s="28" t="str">
        <f t="shared" si="80"/>
        <v/>
      </c>
      <c r="W229" s="29" t="str">
        <f t="shared" si="81"/>
        <v/>
      </c>
    </row>
    <row r="230" spans="1:23" x14ac:dyDescent="0.25">
      <c r="A230" s="14" t="str">
        <f t="shared" si="66"/>
        <v/>
      </c>
      <c r="B230" s="56" t="str">
        <f t="shared" ca="1" si="67"/>
        <v/>
      </c>
      <c r="C230" s="30" t="str">
        <f t="shared" si="68"/>
        <v/>
      </c>
      <c r="D230" s="10" t="str">
        <f t="shared" si="69"/>
        <v/>
      </c>
      <c r="E230" s="25" t="str">
        <f t="shared" si="82"/>
        <v/>
      </c>
      <c r="F230" s="31" t="str">
        <f t="shared" si="83"/>
        <v/>
      </c>
      <c r="G230" s="31" t="str">
        <f t="shared" si="84"/>
        <v/>
      </c>
      <c r="H230" s="26" t="str">
        <f t="shared" si="85"/>
        <v/>
      </c>
      <c r="I230" s="25" t="str">
        <f t="shared" si="86"/>
        <v/>
      </c>
      <c r="K230" s="27" t="str">
        <f t="shared" si="87"/>
        <v/>
      </c>
      <c r="L230" s="28" t="str">
        <f t="shared" si="70"/>
        <v/>
      </c>
      <c r="M230" s="29" t="str">
        <f t="shared" si="71"/>
        <v/>
      </c>
      <c r="N230" s="28" t="str">
        <f t="shared" si="72"/>
        <v/>
      </c>
      <c r="O230" s="29" t="str">
        <f t="shared" si="73"/>
        <v/>
      </c>
      <c r="P230" s="28" t="str">
        <f t="shared" si="74"/>
        <v/>
      </c>
      <c r="Q230" s="29" t="str">
        <f t="shared" si="75"/>
        <v/>
      </c>
      <c r="R230" s="28" t="str">
        <f t="shared" si="76"/>
        <v/>
      </c>
      <c r="S230" s="29" t="str">
        <f t="shared" si="77"/>
        <v/>
      </c>
      <c r="T230" s="28" t="str">
        <f t="shared" si="78"/>
        <v/>
      </c>
      <c r="U230" s="29" t="str">
        <f t="shared" si="79"/>
        <v/>
      </c>
      <c r="V230" s="28" t="str">
        <f t="shared" si="80"/>
        <v/>
      </c>
      <c r="W230" s="29" t="str">
        <f t="shared" si="81"/>
        <v/>
      </c>
    </row>
    <row r="231" spans="1:23" x14ac:dyDescent="0.25">
      <c r="A231" s="14" t="str">
        <f t="shared" si="66"/>
        <v/>
      </c>
      <c r="B231" s="56" t="str">
        <f t="shared" ca="1" si="67"/>
        <v/>
      </c>
      <c r="C231" s="30" t="str">
        <f t="shared" si="68"/>
        <v/>
      </c>
      <c r="D231" s="10" t="str">
        <f t="shared" si="69"/>
        <v/>
      </c>
      <c r="E231" s="25" t="str">
        <f t="shared" si="82"/>
        <v/>
      </c>
      <c r="F231" s="31" t="str">
        <f t="shared" si="83"/>
        <v/>
      </c>
      <c r="G231" s="31" t="str">
        <f t="shared" si="84"/>
        <v/>
      </c>
      <c r="H231" s="26" t="str">
        <f t="shared" si="85"/>
        <v/>
      </c>
      <c r="I231" s="25" t="str">
        <f t="shared" si="86"/>
        <v/>
      </c>
      <c r="K231" s="27" t="str">
        <f t="shared" si="87"/>
        <v/>
      </c>
      <c r="L231" s="28" t="str">
        <f t="shared" si="70"/>
        <v/>
      </c>
      <c r="M231" s="29" t="str">
        <f t="shared" si="71"/>
        <v/>
      </c>
      <c r="N231" s="28" t="str">
        <f t="shared" si="72"/>
        <v/>
      </c>
      <c r="O231" s="29" t="str">
        <f t="shared" si="73"/>
        <v/>
      </c>
      <c r="P231" s="28" t="str">
        <f t="shared" si="74"/>
        <v/>
      </c>
      <c r="Q231" s="29" t="str">
        <f t="shared" si="75"/>
        <v/>
      </c>
      <c r="R231" s="28" t="str">
        <f t="shared" si="76"/>
        <v/>
      </c>
      <c r="S231" s="29" t="str">
        <f t="shared" si="77"/>
        <v/>
      </c>
      <c r="T231" s="28" t="str">
        <f t="shared" si="78"/>
        <v/>
      </c>
      <c r="U231" s="29" t="str">
        <f t="shared" si="79"/>
        <v/>
      </c>
      <c r="V231" s="28" t="str">
        <f t="shared" si="80"/>
        <v/>
      </c>
      <c r="W231" s="29" t="str">
        <f t="shared" si="81"/>
        <v/>
      </c>
    </row>
    <row r="232" spans="1:23" x14ac:dyDescent="0.25">
      <c r="A232" s="14" t="str">
        <f t="shared" si="66"/>
        <v/>
      </c>
      <c r="B232" s="56" t="str">
        <f t="shared" ca="1" si="67"/>
        <v/>
      </c>
      <c r="C232" s="30" t="str">
        <f t="shared" si="68"/>
        <v/>
      </c>
      <c r="D232" s="10" t="str">
        <f t="shared" si="69"/>
        <v/>
      </c>
      <c r="E232" s="25" t="str">
        <f t="shared" si="82"/>
        <v/>
      </c>
      <c r="F232" s="31" t="str">
        <f t="shared" si="83"/>
        <v/>
      </c>
      <c r="G232" s="31" t="str">
        <f t="shared" si="84"/>
        <v/>
      </c>
      <c r="H232" s="26" t="str">
        <f t="shared" si="85"/>
        <v/>
      </c>
      <c r="I232" s="25" t="str">
        <f t="shared" si="86"/>
        <v/>
      </c>
      <c r="K232" s="27" t="str">
        <f t="shared" si="87"/>
        <v/>
      </c>
      <c r="L232" s="28" t="str">
        <f t="shared" si="70"/>
        <v/>
      </c>
      <c r="M232" s="29" t="str">
        <f t="shared" si="71"/>
        <v/>
      </c>
      <c r="N232" s="28" t="str">
        <f t="shared" si="72"/>
        <v/>
      </c>
      <c r="O232" s="29" t="str">
        <f t="shared" si="73"/>
        <v/>
      </c>
      <c r="P232" s="28" t="str">
        <f t="shared" si="74"/>
        <v/>
      </c>
      <c r="Q232" s="29" t="str">
        <f t="shared" si="75"/>
        <v/>
      </c>
      <c r="R232" s="28" t="str">
        <f t="shared" si="76"/>
        <v/>
      </c>
      <c r="S232" s="29" t="str">
        <f t="shared" si="77"/>
        <v/>
      </c>
      <c r="T232" s="28" t="str">
        <f t="shared" si="78"/>
        <v/>
      </c>
      <c r="U232" s="29" t="str">
        <f t="shared" si="79"/>
        <v/>
      </c>
      <c r="V232" s="28" t="str">
        <f t="shared" si="80"/>
        <v/>
      </c>
      <c r="W232" s="29" t="str">
        <f t="shared" si="81"/>
        <v/>
      </c>
    </row>
    <row r="233" spans="1:23" x14ac:dyDescent="0.25">
      <c r="A233" s="14" t="str">
        <f t="shared" si="66"/>
        <v/>
      </c>
      <c r="B233" s="56" t="str">
        <f t="shared" ca="1" si="67"/>
        <v/>
      </c>
      <c r="C233" s="30" t="str">
        <f t="shared" si="68"/>
        <v/>
      </c>
      <c r="D233" s="10" t="str">
        <f t="shared" si="69"/>
        <v/>
      </c>
      <c r="E233" s="25" t="str">
        <f t="shared" si="82"/>
        <v/>
      </c>
      <c r="F233" s="31" t="str">
        <f t="shared" si="83"/>
        <v/>
      </c>
      <c r="G233" s="31" t="str">
        <f t="shared" si="84"/>
        <v/>
      </c>
      <c r="H233" s="26" t="str">
        <f t="shared" si="85"/>
        <v/>
      </c>
      <c r="I233" s="25" t="str">
        <f t="shared" si="86"/>
        <v/>
      </c>
      <c r="K233" s="27" t="str">
        <f t="shared" si="87"/>
        <v/>
      </c>
      <c r="L233" s="28" t="str">
        <f t="shared" si="70"/>
        <v/>
      </c>
      <c r="M233" s="29" t="str">
        <f t="shared" si="71"/>
        <v/>
      </c>
      <c r="N233" s="28" t="str">
        <f t="shared" si="72"/>
        <v/>
      </c>
      <c r="O233" s="29" t="str">
        <f t="shared" si="73"/>
        <v/>
      </c>
      <c r="P233" s="28" t="str">
        <f t="shared" si="74"/>
        <v/>
      </c>
      <c r="Q233" s="29" t="str">
        <f t="shared" si="75"/>
        <v/>
      </c>
      <c r="R233" s="28" t="str">
        <f t="shared" si="76"/>
        <v/>
      </c>
      <c r="S233" s="29" t="str">
        <f t="shared" si="77"/>
        <v/>
      </c>
      <c r="T233" s="28" t="str">
        <f t="shared" si="78"/>
        <v/>
      </c>
      <c r="U233" s="29" t="str">
        <f t="shared" si="79"/>
        <v/>
      </c>
      <c r="V233" s="28" t="str">
        <f t="shared" si="80"/>
        <v/>
      </c>
      <c r="W233" s="29" t="str">
        <f t="shared" si="81"/>
        <v/>
      </c>
    </row>
    <row r="234" spans="1:23" x14ac:dyDescent="0.25">
      <c r="A234" s="14" t="str">
        <f t="shared" si="66"/>
        <v/>
      </c>
      <c r="B234" s="56" t="str">
        <f t="shared" ca="1" si="67"/>
        <v/>
      </c>
      <c r="C234" s="30" t="str">
        <f t="shared" si="68"/>
        <v/>
      </c>
      <c r="D234" s="10" t="str">
        <f t="shared" si="69"/>
        <v/>
      </c>
      <c r="E234" s="25" t="str">
        <f t="shared" si="82"/>
        <v/>
      </c>
      <c r="F234" s="31" t="str">
        <f t="shared" si="83"/>
        <v/>
      </c>
      <c r="G234" s="31" t="str">
        <f t="shared" si="84"/>
        <v/>
      </c>
      <c r="H234" s="26" t="str">
        <f t="shared" si="85"/>
        <v/>
      </c>
      <c r="I234" s="25" t="str">
        <f t="shared" si="86"/>
        <v/>
      </c>
      <c r="K234" s="27" t="str">
        <f t="shared" si="87"/>
        <v/>
      </c>
      <c r="L234" s="28" t="str">
        <f t="shared" si="70"/>
        <v/>
      </c>
      <c r="M234" s="29" t="str">
        <f t="shared" si="71"/>
        <v/>
      </c>
      <c r="N234" s="28" t="str">
        <f t="shared" si="72"/>
        <v/>
      </c>
      <c r="O234" s="29" t="str">
        <f t="shared" si="73"/>
        <v/>
      </c>
      <c r="P234" s="28" t="str">
        <f t="shared" si="74"/>
        <v/>
      </c>
      <c r="Q234" s="29" t="str">
        <f t="shared" si="75"/>
        <v/>
      </c>
      <c r="R234" s="28" t="str">
        <f t="shared" si="76"/>
        <v/>
      </c>
      <c r="S234" s="29" t="str">
        <f t="shared" si="77"/>
        <v/>
      </c>
      <c r="T234" s="28" t="str">
        <f t="shared" si="78"/>
        <v/>
      </c>
      <c r="U234" s="29" t="str">
        <f t="shared" si="79"/>
        <v/>
      </c>
      <c r="V234" s="28" t="str">
        <f t="shared" si="80"/>
        <v/>
      </c>
      <c r="W234" s="29" t="str">
        <f t="shared" si="81"/>
        <v/>
      </c>
    </row>
    <row r="235" spans="1:23" x14ac:dyDescent="0.25">
      <c r="A235" s="14" t="str">
        <f t="shared" si="66"/>
        <v/>
      </c>
      <c r="B235" s="56" t="str">
        <f t="shared" ca="1" si="67"/>
        <v/>
      </c>
      <c r="C235" s="30" t="str">
        <f t="shared" si="68"/>
        <v/>
      </c>
      <c r="D235" s="10" t="str">
        <f t="shared" si="69"/>
        <v/>
      </c>
      <c r="E235" s="25" t="str">
        <f t="shared" si="82"/>
        <v/>
      </c>
      <c r="F235" s="31" t="str">
        <f t="shared" si="83"/>
        <v/>
      </c>
      <c r="G235" s="31" t="str">
        <f t="shared" si="84"/>
        <v/>
      </c>
      <c r="H235" s="26" t="str">
        <f t="shared" si="85"/>
        <v/>
      </c>
      <c r="I235" s="25" t="str">
        <f t="shared" si="86"/>
        <v/>
      </c>
      <c r="K235" s="27" t="str">
        <f t="shared" si="87"/>
        <v/>
      </c>
      <c r="L235" s="28" t="str">
        <f t="shared" si="70"/>
        <v/>
      </c>
      <c r="M235" s="29" t="str">
        <f t="shared" si="71"/>
        <v/>
      </c>
      <c r="N235" s="28" t="str">
        <f t="shared" si="72"/>
        <v/>
      </c>
      <c r="O235" s="29" t="str">
        <f t="shared" si="73"/>
        <v/>
      </c>
      <c r="P235" s="28" t="str">
        <f t="shared" si="74"/>
        <v/>
      </c>
      <c r="Q235" s="29" t="str">
        <f t="shared" si="75"/>
        <v/>
      </c>
      <c r="R235" s="28" t="str">
        <f t="shared" si="76"/>
        <v/>
      </c>
      <c r="S235" s="29" t="str">
        <f t="shared" si="77"/>
        <v/>
      </c>
      <c r="T235" s="28" t="str">
        <f t="shared" si="78"/>
        <v/>
      </c>
      <c r="U235" s="29" t="str">
        <f t="shared" si="79"/>
        <v/>
      </c>
      <c r="V235" s="28" t="str">
        <f t="shared" si="80"/>
        <v/>
      </c>
      <c r="W235" s="29" t="str">
        <f t="shared" si="81"/>
        <v/>
      </c>
    </row>
    <row r="236" spans="1:23" x14ac:dyDescent="0.25">
      <c r="A236" s="14" t="str">
        <f t="shared" si="66"/>
        <v/>
      </c>
      <c r="B236" s="56" t="str">
        <f t="shared" ca="1" si="67"/>
        <v/>
      </c>
      <c r="C236" s="30" t="str">
        <f t="shared" si="68"/>
        <v/>
      </c>
      <c r="D236" s="10" t="str">
        <f t="shared" si="69"/>
        <v/>
      </c>
      <c r="E236" s="25" t="str">
        <f t="shared" si="82"/>
        <v/>
      </c>
      <c r="F236" s="31" t="str">
        <f t="shared" si="83"/>
        <v/>
      </c>
      <c r="G236" s="31" t="str">
        <f t="shared" si="84"/>
        <v/>
      </c>
      <c r="H236" s="26" t="str">
        <f t="shared" si="85"/>
        <v/>
      </c>
      <c r="I236" s="25" t="str">
        <f t="shared" si="86"/>
        <v/>
      </c>
      <c r="K236" s="27" t="str">
        <f t="shared" si="87"/>
        <v/>
      </c>
      <c r="L236" s="28" t="str">
        <f t="shared" si="70"/>
        <v/>
      </c>
      <c r="M236" s="29" t="str">
        <f t="shared" si="71"/>
        <v/>
      </c>
      <c r="N236" s="28" t="str">
        <f t="shared" si="72"/>
        <v/>
      </c>
      <c r="O236" s="29" t="str">
        <f t="shared" si="73"/>
        <v/>
      </c>
      <c r="P236" s="28" t="str">
        <f t="shared" si="74"/>
        <v/>
      </c>
      <c r="Q236" s="29" t="str">
        <f t="shared" si="75"/>
        <v/>
      </c>
      <c r="R236" s="28" t="str">
        <f t="shared" si="76"/>
        <v/>
      </c>
      <c r="S236" s="29" t="str">
        <f t="shared" si="77"/>
        <v/>
      </c>
      <c r="T236" s="28" t="str">
        <f t="shared" si="78"/>
        <v/>
      </c>
      <c r="U236" s="29" t="str">
        <f t="shared" si="79"/>
        <v/>
      </c>
      <c r="V236" s="28" t="str">
        <f t="shared" si="80"/>
        <v/>
      </c>
      <c r="W236" s="29" t="str">
        <f t="shared" si="81"/>
        <v/>
      </c>
    </row>
    <row r="237" spans="1:23" x14ac:dyDescent="0.25">
      <c r="A237" s="14" t="str">
        <f t="shared" si="66"/>
        <v/>
      </c>
      <c r="B237" s="56" t="str">
        <f t="shared" ca="1" si="67"/>
        <v/>
      </c>
      <c r="C237" s="30" t="str">
        <f t="shared" si="68"/>
        <v/>
      </c>
      <c r="D237" s="10" t="str">
        <f t="shared" si="69"/>
        <v/>
      </c>
      <c r="E237" s="25" t="str">
        <f t="shared" si="82"/>
        <v/>
      </c>
      <c r="F237" s="31" t="str">
        <f t="shared" si="83"/>
        <v/>
      </c>
      <c r="G237" s="31" t="str">
        <f t="shared" si="84"/>
        <v/>
      </c>
      <c r="H237" s="26" t="str">
        <f t="shared" si="85"/>
        <v/>
      </c>
      <c r="I237" s="25" t="str">
        <f t="shared" si="86"/>
        <v/>
      </c>
      <c r="K237" s="27" t="str">
        <f t="shared" si="87"/>
        <v/>
      </c>
      <c r="L237" s="28" t="str">
        <f t="shared" si="70"/>
        <v/>
      </c>
      <c r="M237" s="29" t="str">
        <f t="shared" si="71"/>
        <v/>
      </c>
      <c r="N237" s="28" t="str">
        <f t="shared" si="72"/>
        <v/>
      </c>
      <c r="O237" s="29" t="str">
        <f t="shared" si="73"/>
        <v/>
      </c>
      <c r="P237" s="28" t="str">
        <f t="shared" si="74"/>
        <v/>
      </c>
      <c r="Q237" s="29" t="str">
        <f t="shared" si="75"/>
        <v/>
      </c>
      <c r="R237" s="28" t="str">
        <f t="shared" si="76"/>
        <v/>
      </c>
      <c r="S237" s="29" t="str">
        <f t="shared" si="77"/>
        <v/>
      </c>
      <c r="T237" s="28" t="str">
        <f t="shared" si="78"/>
        <v/>
      </c>
      <c r="U237" s="29" t="str">
        <f t="shared" si="79"/>
        <v/>
      </c>
      <c r="V237" s="28" t="str">
        <f t="shared" si="80"/>
        <v/>
      </c>
      <c r="W237" s="29" t="str">
        <f t="shared" si="81"/>
        <v/>
      </c>
    </row>
    <row r="238" spans="1:23" x14ac:dyDescent="0.25">
      <c r="A238" s="14" t="str">
        <f t="shared" si="66"/>
        <v/>
      </c>
      <c r="B238" s="56" t="str">
        <f t="shared" ca="1" si="67"/>
        <v/>
      </c>
      <c r="C238" s="30" t="str">
        <f t="shared" si="68"/>
        <v/>
      </c>
      <c r="D238" s="10" t="str">
        <f t="shared" si="69"/>
        <v/>
      </c>
      <c r="E238" s="25" t="str">
        <f t="shared" si="82"/>
        <v/>
      </c>
      <c r="F238" s="31" t="str">
        <f t="shared" si="83"/>
        <v/>
      </c>
      <c r="G238" s="31" t="str">
        <f t="shared" si="84"/>
        <v/>
      </c>
      <c r="H238" s="26" t="str">
        <f t="shared" si="85"/>
        <v/>
      </c>
      <c r="I238" s="25" t="str">
        <f t="shared" si="86"/>
        <v/>
      </c>
      <c r="K238" s="27" t="str">
        <f t="shared" si="87"/>
        <v/>
      </c>
      <c r="L238" s="28" t="str">
        <f t="shared" si="70"/>
        <v/>
      </c>
      <c r="M238" s="29" t="str">
        <f t="shared" si="71"/>
        <v/>
      </c>
      <c r="N238" s="28" t="str">
        <f t="shared" si="72"/>
        <v/>
      </c>
      <c r="O238" s="29" t="str">
        <f t="shared" si="73"/>
        <v/>
      </c>
      <c r="P238" s="28" t="str">
        <f t="shared" si="74"/>
        <v/>
      </c>
      <c r="Q238" s="29" t="str">
        <f t="shared" si="75"/>
        <v/>
      </c>
      <c r="R238" s="28" t="str">
        <f t="shared" si="76"/>
        <v/>
      </c>
      <c r="S238" s="29" t="str">
        <f t="shared" si="77"/>
        <v/>
      </c>
      <c r="T238" s="28" t="str">
        <f t="shared" si="78"/>
        <v/>
      </c>
      <c r="U238" s="29" t="str">
        <f t="shared" si="79"/>
        <v/>
      </c>
      <c r="V238" s="28" t="str">
        <f t="shared" si="80"/>
        <v/>
      </c>
      <c r="W238" s="29" t="str">
        <f t="shared" si="81"/>
        <v/>
      </c>
    </row>
    <row r="239" spans="1:23" x14ac:dyDescent="0.25">
      <c r="A239" s="14" t="str">
        <f t="shared" si="66"/>
        <v/>
      </c>
      <c r="B239" s="56" t="str">
        <f t="shared" ca="1" si="67"/>
        <v/>
      </c>
      <c r="C239" s="30" t="str">
        <f t="shared" si="68"/>
        <v/>
      </c>
      <c r="D239" s="10" t="str">
        <f t="shared" si="69"/>
        <v/>
      </c>
      <c r="E239" s="25" t="str">
        <f t="shared" si="82"/>
        <v/>
      </c>
      <c r="F239" s="31" t="str">
        <f t="shared" si="83"/>
        <v/>
      </c>
      <c r="G239" s="31" t="str">
        <f t="shared" si="84"/>
        <v/>
      </c>
      <c r="H239" s="26" t="str">
        <f t="shared" si="85"/>
        <v/>
      </c>
      <c r="I239" s="25" t="str">
        <f t="shared" si="86"/>
        <v/>
      </c>
      <c r="K239" s="27" t="str">
        <f t="shared" si="87"/>
        <v/>
      </c>
      <c r="L239" s="28" t="str">
        <f t="shared" si="70"/>
        <v/>
      </c>
      <c r="M239" s="29" t="str">
        <f t="shared" si="71"/>
        <v/>
      </c>
      <c r="N239" s="28" t="str">
        <f t="shared" si="72"/>
        <v/>
      </c>
      <c r="O239" s="29" t="str">
        <f t="shared" si="73"/>
        <v/>
      </c>
      <c r="P239" s="28" t="str">
        <f t="shared" si="74"/>
        <v/>
      </c>
      <c r="Q239" s="29" t="str">
        <f t="shared" si="75"/>
        <v/>
      </c>
      <c r="R239" s="28" t="str">
        <f t="shared" si="76"/>
        <v/>
      </c>
      <c r="S239" s="29" t="str">
        <f t="shared" si="77"/>
        <v/>
      </c>
      <c r="T239" s="28" t="str">
        <f t="shared" si="78"/>
        <v/>
      </c>
      <c r="U239" s="29" t="str">
        <f t="shared" si="79"/>
        <v/>
      </c>
      <c r="V239" s="28" t="str">
        <f t="shared" si="80"/>
        <v/>
      </c>
      <c r="W239" s="29" t="str">
        <f t="shared" si="81"/>
        <v/>
      </c>
    </row>
    <row r="240" spans="1:23" x14ac:dyDescent="0.25">
      <c r="A240" s="14" t="str">
        <f t="shared" si="66"/>
        <v/>
      </c>
      <c r="B240" s="56" t="str">
        <f t="shared" ca="1" si="67"/>
        <v/>
      </c>
      <c r="C240" s="30" t="str">
        <f t="shared" si="68"/>
        <v/>
      </c>
      <c r="D240" s="10" t="str">
        <f t="shared" si="69"/>
        <v/>
      </c>
      <c r="E240" s="25" t="str">
        <f t="shared" si="82"/>
        <v/>
      </c>
      <c r="F240" s="31" t="str">
        <f t="shared" si="83"/>
        <v/>
      </c>
      <c r="G240" s="31" t="str">
        <f t="shared" si="84"/>
        <v/>
      </c>
      <c r="H240" s="26" t="str">
        <f t="shared" si="85"/>
        <v/>
      </c>
      <c r="I240" s="25" t="str">
        <f t="shared" si="86"/>
        <v/>
      </c>
      <c r="K240" s="27" t="str">
        <f t="shared" si="87"/>
        <v/>
      </c>
      <c r="L240" s="28" t="str">
        <f t="shared" si="70"/>
        <v/>
      </c>
      <c r="M240" s="29" t="str">
        <f t="shared" si="71"/>
        <v/>
      </c>
      <c r="N240" s="28" t="str">
        <f t="shared" si="72"/>
        <v/>
      </c>
      <c r="O240" s="29" t="str">
        <f t="shared" si="73"/>
        <v/>
      </c>
      <c r="P240" s="28" t="str">
        <f t="shared" si="74"/>
        <v/>
      </c>
      <c r="Q240" s="29" t="str">
        <f t="shared" si="75"/>
        <v/>
      </c>
      <c r="R240" s="28" t="str">
        <f t="shared" si="76"/>
        <v/>
      </c>
      <c r="S240" s="29" t="str">
        <f t="shared" si="77"/>
        <v/>
      </c>
      <c r="T240" s="28" t="str">
        <f t="shared" si="78"/>
        <v/>
      </c>
      <c r="U240" s="29" t="str">
        <f t="shared" si="79"/>
        <v/>
      </c>
      <c r="V240" s="28" t="str">
        <f t="shared" si="80"/>
        <v/>
      </c>
      <c r="W240" s="29" t="str">
        <f t="shared" si="81"/>
        <v/>
      </c>
    </row>
    <row r="241" spans="1:23" x14ac:dyDescent="0.25">
      <c r="A241" s="14" t="str">
        <f t="shared" si="66"/>
        <v/>
      </c>
      <c r="B241" s="56" t="str">
        <f t="shared" ca="1" si="67"/>
        <v/>
      </c>
      <c r="C241" s="30" t="str">
        <f t="shared" si="68"/>
        <v/>
      </c>
      <c r="D241" s="10" t="str">
        <f t="shared" si="69"/>
        <v/>
      </c>
      <c r="E241" s="25" t="str">
        <f t="shared" si="82"/>
        <v/>
      </c>
      <c r="F241" s="31" t="str">
        <f t="shared" si="83"/>
        <v/>
      </c>
      <c r="G241" s="31" t="str">
        <f t="shared" si="84"/>
        <v/>
      </c>
      <c r="H241" s="26" t="str">
        <f t="shared" si="85"/>
        <v/>
      </c>
      <c r="I241" s="25" t="str">
        <f t="shared" si="86"/>
        <v/>
      </c>
      <c r="K241" s="27" t="str">
        <f t="shared" si="87"/>
        <v/>
      </c>
      <c r="L241" s="28" t="str">
        <f t="shared" si="70"/>
        <v/>
      </c>
      <c r="M241" s="29" t="str">
        <f t="shared" si="71"/>
        <v/>
      </c>
      <c r="N241" s="28" t="str">
        <f t="shared" si="72"/>
        <v/>
      </c>
      <c r="O241" s="29" t="str">
        <f t="shared" si="73"/>
        <v/>
      </c>
      <c r="P241" s="28" t="str">
        <f t="shared" si="74"/>
        <v/>
      </c>
      <c r="Q241" s="29" t="str">
        <f t="shared" si="75"/>
        <v/>
      </c>
      <c r="R241" s="28" t="str">
        <f t="shared" si="76"/>
        <v/>
      </c>
      <c r="S241" s="29" t="str">
        <f t="shared" si="77"/>
        <v/>
      </c>
      <c r="T241" s="28" t="str">
        <f t="shared" si="78"/>
        <v/>
      </c>
      <c r="U241" s="29" t="str">
        <f t="shared" si="79"/>
        <v/>
      </c>
      <c r="V241" s="28" t="str">
        <f t="shared" si="80"/>
        <v/>
      </c>
      <c r="W241" s="29" t="str">
        <f t="shared" si="81"/>
        <v/>
      </c>
    </row>
    <row r="242" spans="1:23" x14ac:dyDescent="0.25">
      <c r="A242" s="14" t="str">
        <f t="shared" si="66"/>
        <v/>
      </c>
      <c r="B242" s="56" t="str">
        <f t="shared" ca="1" si="67"/>
        <v/>
      </c>
      <c r="C242" s="30" t="str">
        <f t="shared" si="68"/>
        <v/>
      </c>
      <c r="D242" s="10" t="str">
        <f t="shared" si="69"/>
        <v/>
      </c>
      <c r="E242" s="25" t="str">
        <f t="shared" si="82"/>
        <v/>
      </c>
      <c r="F242" s="31" t="str">
        <f t="shared" si="83"/>
        <v/>
      </c>
      <c r="G242" s="31" t="str">
        <f t="shared" si="84"/>
        <v/>
      </c>
      <c r="H242" s="26" t="str">
        <f t="shared" si="85"/>
        <v/>
      </c>
      <c r="I242" s="25" t="str">
        <f t="shared" si="86"/>
        <v/>
      </c>
      <c r="K242" s="27" t="str">
        <f t="shared" si="87"/>
        <v/>
      </c>
      <c r="L242" s="28" t="str">
        <f t="shared" si="70"/>
        <v/>
      </c>
      <c r="M242" s="29" t="str">
        <f t="shared" si="71"/>
        <v/>
      </c>
      <c r="N242" s="28" t="str">
        <f t="shared" si="72"/>
        <v/>
      </c>
      <c r="O242" s="29" t="str">
        <f t="shared" si="73"/>
        <v/>
      </c>
      <c r="P242" s="28" t="str">
        <f t="shared" si="74"/>
        <v/>
      </c>
      <c r="Q242" s="29" t="str">
        <f t="shared" si="75"/>
        <v/>
      </c>
      <c r="R242" s="28" t="str">
        <f t="shared" si="76"/>
        <v/>
      </c>
      <c r="S242" s="29" t="str">
        <f t="shared" si="77"/>
        <v/>
      </c>
      <c r="T242" s="28" t="str">
        <f t="shared" si="78"/>
        <v/>
      </c>
      <c r="U242" s="29" t="str">
        <f t="shared" si="79"/>
        <v/>
      </c>
      <c r="V242" s="28" t="str">
        <f t="shared" si="80"/>
        <v/>
      </c>
      <c r="W242" s="29" t="str">
        <f t="shared" si="81"/>
        <v/>
      </c>
    </row>
    <row r="243" spans="1:23" x14ac:dyDescent="0.25">
      <c r="A243" s="14" t="str">
        <f t="shared" si="66"/>
        <v/>
      </c>
      <c r="B243" s="56" t="str">
        <f t="shared" ca="1" si="67"/>
        <v/>
      </c>
      <c r="C243" s="30" t="str">
        <f t="shared" si="68"/>
        <v/>
      </c>
      <c r="D243" s="10" t="str">
        <f t="shared" si="69"/>
        <v/>
      </c>
      <c r="E243" s="25" t="str">
        <f t="shared" si="82"/>
        <v/>
      </c>
      <c r="F243" s="31" t="str">
        <f t="shared" si="83"/>
        <v/>
      </c>
      <c r="G243" s="31" t="str">
        <f t="shared" si="84"/>
        <v/>
      </c>
      <c r="H243" s="26" t="str">
        <f t="shared" si="85"/>
        <v/>
      </c>
      <c r="I243" s="25" t="str">
        <f t="shared" si="86"/>
        <v/>
      </c>
      <c r="K243" s="27" t="str">
        <f t="shared" si="87"/>
        <v/>
      </c>
      <c r="L243" s="28" t="str">
        <f t="shared" si="70"/>
        <v/>
      </c>
      <c r="M243" s="29" t="str">
        <f t="shared" si="71"/>
        <v/>
      </c>
      <c r="N243" s="28" t="str">
        <f t="shared" si="72"/>
        <v/>
      </c>
      <c r="O243" s="29" t="str">
        <f t="shared" si="73"/>
        <v/>
      </c>
      <c r="P243" s="28" t="str">
        <f t="shared" si="74"/>
        <v/>
      </c>
      <c r="Q243" s="29" t="str">
        <f t="shared" si="75"/>
        <v/>
      </c>
      <c r="R243" s="28" t="str">
        <f t="shared" si="76"/>
        <v/>
      </c>
      <c r="S243" s="29" t="str">
        <f t="shared" si="77"/>
        <v/>
      </c>
      <c r="T243" s="28" t="str">
        <f t="shared" si="78"/>
        <v/>
      </c>
      <c r="U243" s="29" t="str">
        <f t="shared" si="79"/>
        <v/>
      </c>
      <c r="V243" s="28" t="str">
        <f t="shared" si="80"/>
        <v/>
      </c>
      <c r="W243" s="29" t="str">
        <f t="shared" si="81"/>
        <v/>
      </c>
    </row>
    <row r="244" spans="1:23" x14ac:dyDescent="0.25">
      <c r="A244" s="14" t="str">
        <f t="shared" si="66"/>
        <v/>
      </c>
      <c r="B244" s="56" t="str">
        <f t="shared" ca="1" si="67"/>
        <v/>
      </c>
      <c r="C244" s="30" t="str">
        <f t="shared" si="68"/>
        <v/>
      </c>
      <c r="D244" s="10" t="str">
        <f t="shared" si="69"/>
        <v/>
      </c>
      <c r="E244" s="25" t="str">
        <f t="shared" si="82"/>
        <v/>
      </c>
      <c r="F244" s="31" t="str">
        <f t="shared" si="83"/>
        <v/>
      </c>
      <c r="G244" s="31" t="str">
        <f t="shared" si="84"/>
        <v/>
      </c>
      <c r="H244" s="26" t="str">
        <f t="shared" si="85"/>
        <v/>
      </c>
      <c r="I244" s="25" t="str">
        <f t="shared" si="86"/>
        <v/>
      </c>
      <c r="K244" s="27" t="str">
        <f t="shared" si="87"/>
        <v/>
      </c>
      <c r="L244" s="28" t="str">
        <f t="shared" si="70"/>
        <v/>
      </c>
      <c r="M244" s="29" t="str">
        <f t="shared" si="71"/>
        <v/>
      </c>
      <c r="N244" s="28" t="str">
        <f t="shared" si="72"/>
        <v/>
      </c>
      <c r="O244" s="29" t="str">
        <f t="shared" si="73"/>
        <v/>
      </c>
      <c r="P244" s="28" t="str">
        <f t="shared" si="74"/>
        <v/>
      </c>
      <c r="Q244" s="29" t="str">
        <f t="shared" si="75"/>
        <v/>
      </c>
      <c r="R244" s="28" t="str">
        <f t="shared" si="76"/>
        <v/>
      </c>
      <c r="S244" s="29" t="str">
        <f t="shared" si="77"/>
        <v/>
      </c>
      <c r="T244" s="28" t="str">
        <f t="shared" si="78"/>
        <v/>
      </c>
      <c r="U244" s="29" t="str">
        <f t="shared" si="79"/>
        <v/>
      </c>
      <c r="V244" s="28" t="str">
        <f t="shared" si="80"/>
        <v/>
      </c>
      <c r="W244" s="29" t="str">
        <f t="shared" si="81"/>
        <v/>
      </c>
    </row>
    <row r="245" spans="1:23" x14ac:dyDescent="0.25">
      <c r="A245" s="14" t="str">
        <f t="shared" si="66"/>
        <v/>
      </c>
      <c r="B245" s="56" t="str">
        <f t="shared" ca="1" si="67"/>
        <v/>
      </c>
      <c r="C245" s="30" t="str">
        <f t="shared" si="68"/>
        <v/>
      </c>
      <c r="D245" s="10" t="str">
        <f t="shared" si="69"/>
        <v/>
      </c>
      <c r="E245" s="25" t="str">
        <f t="shared" si="82"/>
        <v/>
      </c>
      <c r="F245" s="31" t="str">
        <f t="shared" si="83"/>
        <v/>
      </c>
      <c r="G245" s="31" t="str">
        <f t="shared" si="84"/>
        <v/>
      </c>
      <c r="H245" s="26" t="str">
        <f t="shared" si="85"/>
        <v/>
      </c>
      <c r="I245" s="25" t="str">
        <f t="shared" si="86"/>
        <v/>
      </c>
      <c r="K245" s="27" t="str">
        <f t="shared" si="87"/>
        <v/>
      </c>
      <c r="L245" s="28" t="str">
        <f t="shared" si="70"/>
        <v/>
      </c>
      <c r="M245" s="29" t="str">
        <f t="shared" si="71"/>
        <v/>
      </c>
      <c r="N245" s="28" t="str">
        <f t="shared" si="72"/>
        <v/>
      </c>
      <c r="O245" s="29" t="str">
        <f t="shared" si="73"/>
        <v/>
      </c>
      <c r="P245" s="28" t="str">
        <f t="shared" si="74"/>
        <v/>
      </c>
      <c r="Q245" s="29" t="str">
        <f t="shared" si="75"/>
        <v/>
      </c>
      <c r="R245" s="28" t="str">
        <f t="shared" si="76"/>
        <v/>
      </c>
      <c r="S245" s="29" t="str">
        <f t="shared" si="77"/>
        <v/>
      </c>
      <c r="T245" s="28" t="str">
        <f t="shared" si="78"/>
        <v/>
      </c>
      <c r="U245" s="29" t="str">
        <f t="shared" si="79"/>
        <v/>
      </c>
      <c r="V245" s="28" t="str">
        <f t="shared" si="80"/>
        <v/>
      </c>
      <c r="W245" s="29" t="str">
        <f t="shared" si="81"/>
        <v/>
      </c>
    </row>
    <row r="246" spans="1:23" x14ac:dyDescent="0.25">
      <c r="A246" s="14" t="str">
        <f t="shared" si="66"/>
        <v/>
      </c>
      <c r="B246" s="56" t="str">
        <f t="shared" ca="1" si="67"/>
        <v/>
      </c>
      <c r="C246" s="30" t="str">
        <f t="shared" si="68"/>
        <v/>
      </c>
      <c r="D246" s="10" t="str">
        <f t="shared" si="69"/>
        <v/>
      </c>
      <c r="E246" s="25" t="str">
        <f t="shared" si="82"/>
        <v/>
      </c>
      <c r="F246" s="31" t="str">
        <f t="shared" si="83"/>
        <v/>
      </c>
      <c r="G246" s="31" t="str">
        <f t="shared" si="84"/>
        <v/>
      </c>
      <c r="H246" s="26" t="str">
        <f t="shared" si="85"/>
        <v/>
      </c>
      <c r="I246" s="25" t="str">
        <f t="shared" si="86"/>
        <v/>
      </c>
      <c r="K246" s="27" t="str">
        <f t="shared" si="87"/>
        <v/>
      </c>
      <c r="L246" s="28" t="str">
        <f t="shared" si="70"/>
        <v/>
      </c>
      <c r="M246" s="29" t="str">
        <f t="shared" si="71"/>
        <v/>
      </c>
      <c r="N246" s="28" t="str">
        <f t="shared" si="72"/>
        <v/>
      </c>
      <c r="O246" s="29" t="str">
        <f t="shared" si="73"/>
        <v/>
      </c>
      <c r="P246" s="28" t="str">
        <f t="shared" si="74"/>
        <v/>
      </c>
      <c r="Q246" s="29" t="str">
        <f t="shared" si="75"/>
        <v/>
      </c>
      <c r="R246" s="28" t="str">
        <f t="shared" si="76"/>
        <v/>
      </c>
      <c r="S246" s="29" t="str">
        <f t="shared" si="77"/>
        <v/>
      </c>
      <c r="T246" s="28" t="str">
        <f t="shared" si="78"/>
        <v/>
      </c>
      <c r="U246" s="29" t="str">
        <f t="shared" si="79"/>
        <v/>
      </c>
      <c r="V246" s="28" t="str">
        <f t="shared" si="80"/>
        <v/>
      </c>
      <c r="W246" s="29" t="str">
        <f t="shared" si="81"/>
        <v/>
      </c>
    </row>
    <row r="247" spans="1:23" x14ac:dyDescent="0.25">
      <c r="A247" s="14" t="str">
        <f t="shared" si="66"/>
        <v/>
      </c>
      <c r="B247" s="56" t="str">
        <f t="shared" ca="1" si="67"/>
        <v/>
      </c>
      <c r="C247" s="30" t="str">
        <f t="shared" si="68"/>
        <v/>
      </c>
      <c r="D247" s="10" t="str">
        <f t="shared" si="69"/>
        <v/>
      </c>
      <c r="E247" s="25" t="str">
        <f t="shared" si="82"/>
        <v/>
      </c>
      <c r="F247" s="31" t="str">
        <f t="shared" si="83"/>
        <v/>
      </c>
      <c r="G247" s="31" t="str">
        <f t="shared" si="84"/>
        <v/>
      </c>
      <c r="H247" s="26" t="str">
        <f t="shared" si="85"/>
        <v/>
      </c>
      <c r="I247" s="25" t="str">
        <f t="shared" si="86"/>
        <v/>
      </c>
      <c r="K247" s="27" t="str">
        <f t="shared" si="87"/>
        <v/>
      </c>
      <c r="L247" s="28" t="str">
        <f t="shared" si="70"/>
        <v/>
      </c>
      <c r="M247" s="29" t="str">
        <f t="shared" si="71"/>
        <v/>
      </c>
      <c r="N247" s="28" t="str">
        <f t="shared" si="72"/>
        <v/>
      </c>
      <c r="O247" s="29" t="str">
        <f t="shared" si="73"/>
        <v/>
      </c>
      <c r="P247" s="28" t="str">
        <f t="shared" si="74"/>
        <v/>
      </c>
      <c r="Q247" s="29" t="str">
        <f t="shared" si="75"/>
        <v/>
      </c>
      <c r="R247" s="28" t="str">
        <f t="shared" si="76"/>
        <v/>
      </c>
      <c r="S247" s="29" t="str">
        <f t="shared" si="77"/>
        <v/>
      </c>
      <c r="T247" s="28" t="str">
        <f t="shared" si="78"/>
        <v/>
      </c>
      <c r="U247" s="29" t="str">
        <f t="shared" si="79"/>
        <v/>
      </c>
      <c r="V247" s="28" t="str">
        <f t="shared" si="80"/>
        <v/>
      </c>
      <c r="W247" s="29" t="str">
        <f t="shared" si="81"/>
        <v/>
      </c>
    </row>
    <row r="248" spans="1:23" x14ac:dyDescent="0.25">
      <c r="A248" s="14" t="str">
        <f t="shared" si="66"/>
        <v/>
      </c>
      <c r="B248" s="56" t="str">
        <f t="shared" ca="1" si="67"/>
        <v/>
      </c>
      <c r="C248" s="30" t="str">
        <f t="shared" si="68"/>
        <v/>
      </c>
      <c r="D248" s="10" t="str">
        <f t="shared" si="69"/>
        <v/>
      </c>
      <c r="E248" s="25" t="str">
        <f t="shared" si="82"/>
        <v/>
      </c>
      <c r="F248" s="31" t="str">
        <f t="shared" si="83"/>
        <v/>
      </c>
      <c r="G248" s="31" t="str">
        <f t="shared" si="84"/>
        <v/>
      </c>
      <c r="H248" s="26" t="str">
        <f t="shared" si="85"/>
        <v/>
      </c>
      <c r="I248" s="25" t="str">
        <f t="shared" si="86"/>
        <v/>
      </c>
      <c r="K248" s="27" t="str">
        <f t="shared" si="87"/>
        <v/>
      </c>
      <c r="L248" s="28" t="str">
        <f t="shared" si="70"/>
        <v/>
      </c>
      <c r="M248" s="29" t="str">
        <f t="shared" si="71"/>
        <v/>
      </c>
      <c r="N248" s="28" t="str">
        <f t="shared" si="72"/>
        <v/>
      </c>
      <c r="O248" s="29" t="str">
        <f t="shared" si="73"/>
        <v/>
      </c>
      <c r="P248" s="28" t="str">
        <f t="shared" si="74"/>
        <v/>
      </c>
      <c r="Q248" s="29" t="str">
        <f t="shared" si="75"/>
        <v/>
      </c>
      <c r="R248" s="28" t="str">
        <f t="shared" si="76"/>
        <v/>
      </c>
      <c r="S248" s="29" t="str">
        <f t="shared" si="77"/>
        <v/>
      </c>
      <c r="T248" s="28" t="str">
        <f t="shared" si="78"/>
        <v/>
      </c>
      <c r="U248" s="29" t="str">
        <f t="shared" si="79"/>
        <v/>
      </c>
      <c r="V248" s="28" t="str">
        <f t="shared" si="80"/>
        <v/>
      </c>
      <c r="W248" s="29" t="str">
        <f t="shared" si="81"/>
        <v/>
      </c>
    </row>
    <row r="249" spans="1:23" x14ac:dyDescent="0.25">
      <c r="A249" s="14" t="str">
        <f t="shared" si="66"/>
        <v/>
      </c>
      <c r="B249" s="56" t="str">
        <f t="shared" ca="1" si="67"/>
        <v/>
      </c>
      <c r="C249" s="30" t="str">
        <f t="shared" si="68"/>
        <v/>
      </c>
      <c r="D249" s="10" t="str">
        <f t="shared" si="69"/>
        <v/>
      </c>
      <c r="E249" s="25" t="str">
        <f t="shared" si="82"/>
        <v/>
      </c>
      <c r="F249" s="31" t="str">
        <f t="shared" si="83"/>
        <v/>
      </c>
      <c r="G249" s="31" t="str">
        <f t="shared" si="84"/>
        <v/>
      </c>
      <c r="H249" s="26" t="str">
        <f t="shared" si="85"/>
        <v/>
      </c>
      <c r="I249" s="25" t="str">
        <f t="shared" si="86"/>
        <v/>
      </c>
      <c r="K249" s="27" t="str">
        <f t="shared" si="87"/>
        <v/>
      </c>
      <c r="L249" s="28" t="str">
        <f t="shared" si="70"/>
        <v/>
      </c>
      <c r="M249" s="29" t="str">
        <f t="shared" si="71"/>
        <v/>
      </c>
      <c r="N249" s="28" t="str">
        <f t="shared" si="72"/>
        <v/>
      </c>
      <c r="O249" s="29" t="str">
        <f t="shared" si="73"/>
        <v/>
      </c>
      <c r="P249" s="28" t="str">
        <f t="shared" si="74"/>
        <v/>
      </c>
      <c r="Q249" s="29" t="str">
        <f t="shared" si="75"/>
        <v/>
      </c>
      <c r="R249" s="28" t="str">
        <f t="shared" si="76"/>
        <v/>
      </c>
      <c r="S249" s="29" t="str">
        <f t="shared" si="77"/>
        <v/>
      </c>
      <c r="T249" s="28" t="str">
        <f t="shared" si="78"/>
        <v/>
      </c>
      <c r="U249" s="29" t="str">
        <f t="shared" si="79"/>
        <v/>
      </c>
      <c r="V249" s="28" t="str">
        <f t="shared" si="80"/>
        <v/>
      </c>
      <c r="W249" s="29" t="str">
        <f t="shared" si="81"/>
        <v/>
      </c>
    </row>
    <row r="250" spans="1:23" x14ac:dyDescent="0.25">
      <c r="A250" s="14" t="str">
        <f t="shared" si="66"/>
        <v/>
      </c>
      <c r="B250" s="56" t="str">
        <f t="shared" ca="1" si="67"/>
        <v/>
      </c>
      <c r="C250" s="30" t="str">
        <f t="shared" si="68"/>
        <v/>
      </c>
      <c r="D250" s="10" t="str">
        <f t="shared" si="69"/>
        <v/>
      </c>
      <c r="E250" s="25" t="str">
        <f t="shared" si="82"/>
        <v/>
      </c>
      <c r="F250" s="31" t="str">
        <f t="shared" si="83"/>
        <v/>
      </c>
      <c r="G250" s="31" t="str">
        <f t="shared" si="84"/>
        <v/>
      </c>
      <c r="H250" s="26" t="str">
        <f t="shared" si="85"/>
        <v/>
      </c>
      <c r="I250" s="25" t="str">
        <f t="shared" si="86"/>
        <v/>
      </c>
      <c r="K250" s="27" t="str">
        <f t="shared" si="87"/>
        <v/>
      </c>
      <c r="L250" s="28" t="str">
        <f t="shared" si="70"/>
        <v/>
      </c>
      <c r="M250" s="29" t="str">
        <f t="shared" si="71"/>
        <v/>
      </c>
      <c r="N250" s="28" t="str">
        <f t="shared" si="72"/>
        <v/>
      </c>
      <c r="O250" s="29" t="str">
        <f t="shared" si="73"/>
        <v/>
      </c>
      <c r="P250" s="28" t="str">
        <f t="shared" si="74"/>
        <v/>
      </c>
      <c r="Q250" s="29" t="str">
        <f t="shared" si="75"/>
        <v/>
      </c>
      <c r="R250" s="28" t="str">
        <f t="shared" si="76"/>
        <v/>
      </c>
      <c r="S250" s="29" t="str">
        <f t="shared" si="77"/>
        <v/>
      </c>
      <c r="T250" s="28" t="str">
        <f t="shared" si="78"/>
        <v/>
      </c>
      <c r="U250" s="29" t="str">
        <f t="shared" si="79"/>
        <v/>
      </c>
      <c r="V250" s="28" t="str">
        <f t="shared" si="80"/>
        <v/>
      </c>
      <c r="W250" s="29" t="str">
        <f t="shared" si="81"/>
        <v/>
      </c>
    </row>
    <row r="251" spans="1:23" x14ac:dyDescent="0.25">
      <c r="A251" s="14" t="str">
        <f t="shared" si="66"/>
        <v/>
      </c>
      <c r="B251" s="56" t="str">
        <f t="shared" ca="1" si="67"/>
        <v/>
      </c>
      <c r="C251" s="30" t="str">
        <f t="shared" si="68"/>
        <v/>
      </c>
      <c r="D251" s="10" t="str">
        <f t="shared" si="69"/>
        <v/>
      </c>
      <c r="E251" s="25" t="str">
        <f t="shared" si="82"/>
        <v/>
      </c>
      <c r="F251" s="31" t="str">
        <f t="shared" si="83"/>
        <v/>
      </c>
      <c r="G251" s="31" t="str">
        <f t="shared" si="84"/>
        <v/>
      </c>
      <c r="H251" s="26" t="str">
        <f t="shared" si="85"/>
        <v/>
      </c>
      <c r="I251" s="25" t="str">
        <f t="shared" si="86"/>
        <v/>
      </c>
      <c r="K251" s="27" t="str">
        <f t="shared" si="87"/>
        <v/>
      </c>
      <c r="L251" s="28" t="str">
        <f t="shared" si="70"/>
        <v/>
      </c>
      <c r="M251" s="29" t="str">
        <f t="shared" si="71"/>
        <v/>
      </c>
      <c r="N251" s="28" t="str">
        <f t="shared" si="72"/>
        <v/>
      </c>
      <c r="O251" s="29" t="str">
        <f t="shared" si="73"/>
        <v/>
      </c>
      <c r="P251" s="28" t="str">
        <f t="shared" si="74"/>
        <v/>
      </c>
      <c r="Q251" s="29" t="str">
        <f t="shared" si="75"/>
        <v/>
      </c>
      <c r="R251" s="28" t="str">
        <f t="shared" si="76"/>
        <v/>
      </c>
      <c r="S251" s="29" t="str">
        <f t="shared" si="77"/>
        <v/>
      </c>
      <c r="T251" s="28" t="str">
        <f t="shared" si="78"/>
        <v/>
      </c>
      <c r="U251" s="29" t="str">
        <f t="shared" si="79"/>
        <v/>
      </c>
      <c r="V251" s="28" t="str">
        <f t="shared" si="80"/>
        <v/>
      </c>
      <c r="W251" s="29" t="str">
        <f t="shared" si="81"/>
        <v/>
      </c>
    </row>
    <row r="252" spans="1:23" x14ac:dyDescent="0.25">
      <c r="A252" s="14" t="str">
        <f t="shared" si="66"/>
        <v/>
      </c>
      <c r="B252" s="56" t="str">
        <f t="shared" ca="1" si="67"/>
        <v/>
      </c>
      <c r="C252" s="30" t="str">
        <f t="shared" si="68"/>
        <v/>
      </c>
      <c r="D252" s="10" t="str">
        <f t="shared" si="69"/>
        <v/>
      </c>
      <c r="E252" s="25" t="str">
        <f t="shared" si="82"/>
        <v/>
      </c>
      <c r="F252" s="31" t="str">
        <f t="shared" si="83"/>
        <v/>
      </c>
      <c r="G252" s="31" t="str">
        <f t="shared" si="84"/>
        <v/>
      </c>
      <c r="H252" s="26" t="str">
        <f t="shared" si="85"/>
        <v/>
      </c>
      <c r="I252" s="25" t="str">
        <f t="shared" si="86"/>
        <v/>
      </c>
      <c r="K252" s="27" t="str">
        <f t="shared" si="87"/>
        <v/>
      </c>
      <c r="L252" s="28" t="str">
        <f t="shared" si="70"/>
        <v/>
      </c>
      <c r="M252" s="29" t="str">
        <f t="shared" si="71"/>
        <v/>
      </c>
      <c r="N252" s="28" t="str">
        <f t="shared" si="72"/>
        <v/>
      </c>
      <c r="O252" s="29" t="str">
        <f t="shared" si="73"/>
        <v/>
      </c>
      <c r="P252" s="28" t="str">
        <f t="shared" si="74"/>
        <v/>
      </c>
      <c r="Q252" s="29" t="str">
        <f t="shared" si="75"/>
        <v/>
      </c>
      <c r="R252" s="28" t="str">
        <f t="shared" si="76"/>
        <v/>
      </c>
      <c r="S252" s="29" t="str">
        <f t="shared" si="77"/>
        <v/>
      </c>
      <c r="T252" s="28" t="str">
        <f t="shared" si="78"/>
        <v/>
      </c>
      <c r="U252" s="29" t="str">
        <f t="shared" si="79"/>
        <v/>
      </c>
      <c r="V252" s="28" t="str">
        <f t="shared" si="80"/>
        <v/>
      </c>
      <c r="W252" s="29" t="str">
        <f t="shared" si="81"/>
        <v/>
      </c>
    </row>
    <row r="253" spans="1:23" x14ac:dyDescent="0.25">
      <c r="A253" s="14" t="str">
        <f t="shared" si="66"/>
        <v/>
      </c>
      <c r="B253" s="56" t="str">
        <f t="shared" ca="1" si="67"/>
        <v/>
      </c>
      <c r="C253" s="30" t="str">
        <f t="shared" si="68"/>
        <v/>
      </c>
      <c r="D253" s="10" t="str">
        <f t="shared" si="69"/>
        <v/>
      </c>
      <c r="E253" s="25" t="str">
        <f t="shared" si="82"/>
        <v/>
      </c>
      <c r="F253" s="31" t="str">
        <f t="shared" si="83"/>
        <v/>
      </c>
      <c r="G253" s="31" t="str">
        <f t="shared" si="84"/>
        <v/>
      </c>
      <c r="H253" s="26" t="str">
        <f t="shared" si="85"/>
        <v/>
      </c>
      <c r="I253" s="25" t="str">
        <f t="shared" si="86"/>
        <v/>
      </c>
      <c r="K253" s="27" t="str">
        <f t="shared" si="87"/>
        <v/>
      </c>
      <c r="L253" s="28" t="str">
        <f t="shared" si="70"/>
        <v/>
      </c>
      <c r="M253" s="29" t="str">
        <f t="shared" si="71"/>
        <v/>
      </c>
      <c r="N253" s="28" t="str">
        <f t="shared" si="72"/>
        <v/>
      </c>
      <c r="O253" s="29" t="str">
        <f t="shared" si="73"/>
        <v/>
      </c>
      <c r="P253" s="28" t="str">
        <f t="shared" si="74"/>
        <v/>
      </c>
      <c r="Q253" s="29" t="str">
        <f t="shared" si="75"/>
        <v/>
      </c>
      <c r="R253" s="28" t="str">
        <f t="shared" si="76"/>
        <v/>
      </c>
      <c r="S253" s="29" t="str">
        <f t="shared" si="77"/>
        <v/>
      </c>
      <c r="T253" s="28" t="str">
        <f t="shared" si="78"/>
        <v/>
      </c>
      <c r="U253" s="29" t="str">
        <f t="shared" si="79"/>
        <v/>
      </c>
      <c r="V253" s="28" t="str">
        <f t="shared" si="80"/>
        <v/>
      </c>
      <c r="W253" s="29" t="str">
        <f t="shared" si="81"/>
        <v/>
      </c>
    </row>
    <row r="254" spans="1:23" x14ac:dyDescent="0.25">
      <c r="A254" s="14" t="str">
        <f t="shared" si="66"/>
        <v/>
      </c>
      <c r="B254" s="56" t="str">
        <f t="shared" ca="1" si="67"/>
        <v/>
      </c>
      <c r="C254" s="30" t="str">
        <f t="shared" si="68"/>
        <v/>
      </c>
      <c r="D254" s="10" t="str">
        <f t="shared" si="69"/>
        <v/>
      </c>
      <c r="E254" s="25" t="str">
        <f t="shared" si="82"/>
        <v/>
      </c>
      <c r="F254" s="31" t="str">
        <f t="shared" si="83"/>
        <v/>
      </c>
      <c r="G254" s="31" t="str">
        <f t="shared" si="84"/>
        <v/>
      </c>
      <c r="H254" s="26" t="str">
        <f t="shared" si="85"/>
        <v/>
      </c>
      <c r="I254" s="25" t="str">
        <f t="shared" si="86"/>
        <v/>
      </c>
      <c r="K254" s="27" t="str">
        <f t="shared" si="87"/>
        <v/>
      </c>
      <c r="L254" s="28" t="str">
        <f t="shared" si="70"/>
        <v/>
      </c>
      <c r="M254" s="29" t="str">
        <f t="shared" si="71"/>
        <v/>
      </c>
      <c r="N254" s="28" t="str">
        <f t="shared" si="72"/>
        <v/>
      </c>
      <c r="O254" s="29" t="str">
        <f t="shared" si="73"/>
        <v/>
      </c>
      <c r="P254" s="28" t="str">
        <f t="shared" si="74"/>
        <v/>
      </c>
      <c r="Q254" s="29" t="str">
        <f t="shared" si="75"/>
        <v/>
      </c>
      <c r="R254" s="28" t="str">
        <f t="shared" si="76"/>
        <v/>
      </c>
      <c r="S254" s="29" t="str">
        <f t="shared" si="77"/>
        <v/>
      </c>
      <c r="T254" s="28" t="str">
        <f t="shared" si="78"/>
        <v/>
      </c>
      <c r="U254" s="29" t="str">
        <f t="shared" si="79"/>
        <v/>
      </c>
      <c r="V254" s="28" t="str">
        <f t="shared" si="80"/>
        <v/>
      </c>
      <c r="W254" s="29" t="str">
        <f t="shared" si="81"/>
        <v/>
      </c>
    </row>
    <row r="255" spans="1:23" x14ac:dyDescent="0.25">
      <c r="A255" s="14" t="str">
        <f t="shared" si="66"/>
        <v/>
      </c>
      <c r="B255" s="56" t="str">
        <f t="shared" ca="1" si="67"/>
        <v/>
      </c>
      <c r="C255" s="30" t="str">
        <f t="shared" si="68"/>
        <v/>
      </c>
      <c r="D255" s="10" t="str">
        <f t="shared" si="69"/>
        <v/>
      </c>
      <c r="E255" s="25" t="str">
        <f t="shared" si="82"/>
        <v/>
      </c>
      <c r="F255" s="31" t="str">
        <f t="shared" si="83"/>
        <v/>
      </c>
      <c r="G255" s="31" t="str">
        <f t="shared" si="84"/>
        <v/>
      </c>
      <c r="H255" s="26" t="str">
        <f t="shared" si="85"/>
        <v/>
      </c>
      <c r="I255" s="25" t="str">
        <f t="shared" si="86"/>
        <v/>
      </c>
      <c r="K255" s="27" t="str">
        <f t="shared" si="87"/>
        <v/>
      </c>
      <c r="L255" s="28" t="str">
        <f t="shared" si="70"/>
        <v/>
      </c>
      <c r="M255" s="29" t="str">
        <f t="shared" si="71"/>
        <v/>
      </c>
      <c r="N255" s="28" t="str">
        <f t="shared" si="72"/>
        <v/>
      </c>
      <c r="O255" s="29" t="str">
        <f t="shared" si="73"/>
        <v/>
      </c>
      <c r="P255" s="28" t="str">
        <f t="shared" si="74"/>
        <v/>
      </c>
      <c r="Q255" s="29" t="str">
        <f t="shared" si="75"/>
        <v/>
      </c>
      <c r="R255" s="28" t="str">
        <f t="shared" si="76"/>
        <v/>
      </c>
      <c r="S255" s="29" t="str">
        <f t="shared" si="77"/>
        <v/>
      </c>
      <c r="T255" s="28" t="str">
        <f t="shared" si="78"/>
        <v/>
      </c>
      <c r="U255" s="29" t="str">
        <f t="shared" si="79"/>
        <v/>
      </c>
      <c r="V255" s="28" t="str">
        <f t="shared" si="80"/>
        <v/>
      </c>
      <c r="W255" s="29" t="str">
        <f t="shared" si="81"/>
        <v/>
      </c>
    </row>
    <row r="256" spans="1:23" x14ac:dyDescent="0.25">
      <c r="A256" s="14" t="str">
        <f t="shared" si="66"/>
        <v/>
      </c>
      <c r="B256" s="56" t="str">
        <f t="shared" ca="1" si="67"/>
        <v/>
      </c>
      <c r="C256" s="30" t="str">
        <f t="shared" si="68"/>
        <v/>
      </c>
      <c r="D256" s="10" t="str">
        <f t="shared" si="69"/>
        <v/>
      </c>
      <c r="E256" s="25" t="str">
        <f t="shared" si="82"/>
        <v/>
      </c>
      <c r="F256" s="31" t="str">
        <f t="shared" si="83"/>
        <v/>
      </c>
      <c r="G256" s="31" t="str">
        <f t="shared" si="84"/>
        <v/>
      </c>
      <c r="H256" s="26" t="str">
        <f t="shared" si="85"/>
        <v/>
      </c>
      <c r="I256" s="25" t="str">
        <f t="shared" si="86"/>
        <v/>
      </c>
      <c r="K256" s="27" t="str">
        <f t="shared" si="87"/>
        <v/>
      </c>
      <c r="L256" s="28" t="str">
        <f t="shared" si="70"/>
        <v/>
      </c>
      <c r="M256" s="29" t="str">
        <f t="shared" si="71"/>
        <v/>
      </c>
      <c r="N256" s="28" t="str">
        <f t="shared" si="72"/>
        <v/>
      </c>
      <c r="O256" s="29" t="str">
        <f t="shared" si="73"/>
        <v/>
      </c>
      <c r="P256" s="28" t="str">
        <f t="shared" si="74"/>
        <v/>
      </c>
      <c r="Q256" s="29" t="str">
        <f t="shared" si="75"/>
        <v/>
      </c>
      <c r="R256" s="28" t="str">
        <f t="shared" si="76"/>
        <v/>
      </c>
      <c r="S256" s="29" t="str">
        <f t="shared" si="77"/>
        <v/>
      </c>
      <c r="T256" s="28" t="str">
        <f t="shared" si="78"/>
        <v/>
      </c>
      <c r="U256" s="29" t="str">
        <f t="shared" si="79"/>
        <v/>
      </c>
      <c r="V256" s="28" t="str">
        <f t="shared" si="80"/>
        <v/>
      </c>
      <c r="W256" s="29" t="str">
        <f t="shared" si="81"/>
        <v/>
      </c>
    </row>
    <row r="257" spans="1:23" x14ac:dyDescent="0.25">
      <c r="A257" s="14" t="str">
        <f t="shared" si="66"/>
        <v/>
      </c>
      <c r="B257" s="56" t="str">
        <f t="shared" ca="1" si="67"/>
        <v/>
      </c>
      <c r="C257" s="30" t="str">
        <f t="shared" si="68"/>
        <v/>
      </c>
      <c r="D257" s="10" t="str">
        <f t="shared" si="69"/>
        <v/>
      </c>
      <c r="E257" s="25" t="str">
        <f t="shared" si="82"/>
        <v/>
      </c>
      <c r="F257" s="31" t="str">
        <f t="shared" si="83"/>
        <v/>
      </c>
      <c r="G257" s="31" t="str">
        <f t="shared" si="84"/>
        <v/>
      </c>
      <c r="H257" s="26" t="str">
        <f t="shared" si="85"/>
        <v/>
      </c>
      <c r="I257" s="25" t="str">
        <f t="shared" si="86"/>
        <v/>
      </c>
      <c r="K257" s="27" t="str">
        <f t="shared" si="87"/>
        <v/>
      </c>
      <c r="L257" s="28" t="str">
        <f t="shared" si="70"/>
        <v/>
      </c>
      <c r="M257" s="29" t="str">
        <f t="shared" si="71"/>
        <v/>
      </c>
      <c r="N257" s="28" t="str">
        <f t="shared" si="72"/>
        <v/>
      </c>
      <c r="O257" s="29" t="str">
        <f t="shared" si="73"/>
        <v/>
      </c>
      <c r="P257" s="28" t="str">
        <f t="shared" si="74"/>
        <v/>
      </c>
      <c r="Q257" s="29" t="str">
        <f t="shared" si="75"/>
        <v/>
      </c>
      <c r="R257" s="28" t="str">
        <f t="shared" si="76"/>
        <v/>
      </c>
      <c r="S257" s="29" t="str">
        <f t="shared" si="77"/>
        <v/>
      </c>
      <c r="T257" s="28" t="str">
        <f t="shared" si="78"/>
        <v/>
      </c>
      <c r="U257" s="29" t="str">
        <f t="shared" si="79"/>
        <v/>
      </c>
      <c r="V257" s="28" t="str">
        <f t="shared" si="80"/>
        <v/>
      </c>
      <c r="W257" s="29" t="str">
        <f t="shared" si="81"/>
        <v/>
      </c>
    </row>
    <row r="258" spans="1:23" x14ac:dyDescent="0.25">
      <c r="A258" s="14" t="str">
        <f t="shared" si="66"/>
        <v/>
      </c>
      <c r="B258" s="56" t="str">
        <f t="shared" ca="1" si="67"/>
        <v/>
      </c>
      <c r="C258" s="30" t="str">
        <f t="shared" si="68"/>
        <v/>
      </c>
      <c r="D258" s="10" t="str">
        <f t="shared" si="69"/>
        <v/>
      </c>
      <c r="E258" s="25" t="str">
        <f t="shared" si="82"/>
        <v/>
      </c>
      <c r="F258" s="31" t="str">
        <f t="shared" si="83"/>
        <v/>
      </c>
      <c r="G258" s="31" t="str">
        <f t="shared" si="84"/>
        <v/>
      </c>
      <c r="H258" s="26" t="str">
        <f t="shared" si="85"/>
        <v/>
      </c>
      <c r="I258" s="25" t="str">
        <f t="shared" si="86"/>
        <v/>
      </c>
      <c r="K258" s="27" t="str">
        <f t="shared" si="87"/>
        <v/>
      </c>
      <c r="L258" s="28" t="str">
        <f t="shared" si="70"/>
        <v/>
      </c>
      <c r="M258" s="29" t="str">
        <f t="shared" si="71"/>
        <v/>
      </c>
      <c r="N258" s="28" t="str">
        <f t="shared" si="72"/>
        <v/>
      </c>
      <c r="O258" s="29" t="str">
        <f t="shared" si="73"/>
        <v/>
      </c>
      <c r="P258" s="28" t="str">
        <f t="shared" si="74"/>
        <v/>
      </c>
      <c r="Q258" s="29" t="str">
        <f t="shared" si="75"/>
        <v/>
      </c>
      <c r="R258" s="28" t="str">
        <f t="shared" si="76"/>
        <v/>
      </c>
      <c r="S258" s="29" t="str">
        <f t="shared" si="77"/>
        <v/>
      </c>
      <c r="T258" s="28" t="str">
        <f t="shared" si="78"/>
        <v/>
      </c>
      <c r="U258" s="29" t="str">
        <f t="shared" si="79"/>
        <v/>
      </c>
      <c r="V258" s="28" t="str">
        <f t="shared" si="80"/>
        <v/>
      </c>
      <c r="W258" s="29" t="str">
        <f t="shared" si="81"/>
        <v/>
      </c>
    </row>
    <row r="259" spans="1:23" x14ac:dyDescent="0.25">
      <c r="A259" s="14" t="str">
        <f t="shared" si="66"/>
        <v/>
      </c>
      <c r="B259" s="56" t="str">
        <f t="shared" ca="1" si="67"/>
        <v/>
      </c>
      <c r="C259" s="30" t="str">
        <f t="shared" si="68"/>
        <v/>
      </c>
      <c r="D259" s="10" t="str">
        <f t="shared" si="69"/>
        <v/>
      </c>
      <c r="E259" s="25" t="str">
        <f t="shared" si="82"/>
        <v/>
      </c>
      <c r="F259" s="31" t="str">
        <f t="shared" si="83"/>
        <v/>
      </c>
      <c r="G259" s="31" t="str">
        <f t="shared" si="84"/>
        <v/>
      </c>
      <c r="H259" s="26" t="str">
        <f t="shared" si="85"/>
        <v/>
      </c>
      <c r="I259" s="25" t="str">
        <f t="shared" si="86"/>
        <v/>
      </c>
      <c r="K259" s="27" t="str">
        <f t="shared" si="87"/>
        <v/>
      </c>
      <c r="L259" s="28" t="str">
        <f t="shared" si="70"/>
        <v/>
      </c>
      <c r="M259" s="29" t="str">
        <f t="shared" si="71"/>
        <v/>
      </c>
      <c r="N259" s="28" t="str">
        <f t="shared" si="72"/>
        <v/>
      </c>
      <c r="O259" s="29" t="str">
        <f t="shared" si="73"/>
        <v/>
      </c>
      <c r="P259" s="28" t="str">
        <f t="shared" si="74"/>
        <v/>
      </c>
      <c r="Q259" s="29" t="str">
        <f t="shared" si="75"/>
        <v/>
      </c>
      <c r="R259" s="28" t="str">
        <f t="shared" si="76"/>
        <v/>
      </c>
      <c r="S259" s="29" t="str">
        <f t="shared" si="77"/>
        <v/>
      </c>
      <c r="T259" s="28" t="str">
        <f t="shared" si="78"/>
        <v/>
      </c>
      <c r="U259" s="29" t="str">
        <f t="shared" si="79"/>
        <v/>
      </c>
      <c r="V259" s="28" t="str">
        <f t="shared" si="80"/>
        <v/>
      </c>
      <c r="W259" s="29" t="str">
        <f t="shared" si="81"/>
        <v/>
      </c>
    </row>
    <row r="260" spans="1:23" x14ac:dyDescent="0.25">
      <c r="A260" s="14" t="str">
        <f t="shared" si="66"/>
        <v/>
      </c>
      <c r="B260" s="56" t="str">
        <f t="shared" ca="1" si="67"/>
        <v/>
      </c>
      <c r="C260" s="30" t="str">
        <f t="shared" si="68"/>
        <v/>
      </c>
      <c r="D260" s="10" t="str">
        <f t="shared" si="69"/>
        <v/>
      </c>
      <c r="E260" s="25" t="str">
        <f t="shared" si="82"/>
        <v/>
      </c>
      <c r="F260" s="31" t="str">
        <f t="shared" si="83"/>
        <v/>
      </c>
      <c r="G260" s="31" t="str">
        <f t="shared" si="84"/>
        <v/>
      </c>
      <c r="H260" s="26" t="str">
        <f t="shared" si="85"/>
        <v/>
      </c>
      <c r="I260" s="25" t="str">
        <f t="shared" si="86"/>
        <v/>
      </c>
      <c r="K260" s="27" t="str">
        <f t="shared" si="87"/>
        <v/>
      </c>
      <c r="L260" s="28" t="str">
        <f t="shared" si="70"/>
        <v/>
      </c>
      <c r="M260" s="29" t="str">
        <f t="shared" si="71"/>
        <v/>
      </c>
      <c r="N260" s="28" t="str">
        <f t="shared" si="72"/>
        <v/>
      </c>
      <c r="O260" s="29" t="str">
        <f t="shared" si="73"/>
        <v/>
      </c>
      <c r="P260" s="28" t="str">
        <f t="shared" si="74"/>
        <v/>
      </c>
      <c r="Q260" s="29" t="str">
        <f t="shared" si="75"/>
        <v/>
      </c>
      <c r="R260" s="28" t="str">
        <f t="shared" si="76"/>
        <v/>
      </c>
      <c r="S260" s="29" t="str">
        <f t="shared" si="77"/>
        <v/>
      </c>
      <c r="T260" s="28" t="str">
        <f t="shared" si="78"/>
        <v/>
      </c>
      <c r="U260" s="29" t="str">
        <f t="shared" si="79"/>
        <v/>
      </c>
      <c r="V260" s="28" t="str">
        <f t="shared" si="80"/>
        <v/>
      </c>
      <c r="W260" s="29" t="str">
        <f t="shared" si="81"/>
        <v/>
      </c>
    </row>
    <row r="261" spans="1:23" x14ac:dyDescent="0.25">
      <c r="A261" s="14" t="str">
        <f t="shared" ref="A261:A324" si="88">IF(A260&lt;term*12,A260+1,"")</f>
        <v/>
      </c>
      <c r="B261" s="56" t="str">
        <f t="shared" ref="B261:B324" ca="1" si="89">IF(B260="","",IF(B260&lt;DateLastRepay,EDATE(Date1stRepay,A260),""))</f>
        <v/>
      </c>
      <c r="C261" s="30" t="str">
        <f t="shared" ref="C261:C324" si="90">IF(A261="","",IF(A260=FixedEnd3,SVR,C260))</f>
        <v/>
      </c>
      <c r="D261" s="10" t="str">
        <f t="shared" ref="D261:D304" si="91">IF(A261="","",IF(A260=FixedEnd3,TRUNC(PMT(((1+C261/4)^(1/3))-1,(term*12-FixedEnd3),I260,0,0),2),""))</f>
        <v/>
      </c>
      <c r="E261" s="25" t="str">
        <f t="shared" si="82"/>
        <v/>
      </c>
      <c r="F261" s="31" t="str">
        <f t="shared" si="83"/>
        <v/>
      </c>
      <c r="G261" s="31" t="str">
        <f t="shared" si="84"/>
        <v/>
      </c>
      <c r="H261" s="26" t="str">
        <f t="shared" si="85"/>
        <v/>
      </c>
      <c r="I261" s="25" t="str">
        <f t="shared" si="86"/>
        <v/>
      </c>
      <c r="K261" s="27" t="str">
        <f t="shared" si="87"/>
        <v/>
      </c>
      <c r="L261" s="28" t="str">
        <f t="shared" ref="L261:L324" si="92">IF($A261="","",($E261)*(L$3^-$K261))</f>
        <v/>
      </c>
      <c r="M261" s="29" t="str">
        <f t="shared" ref="M261:M324" si="93">IF($A261="","",$K261*($E261*(L$3^-($K261-1))))</f>
        <v/>
      </c>
      <c r="N261" s="28" t="str">
        <f t="shared" ref="N261:N324" si="94">IF($A261="","",($E261)*(N$3^-$K261))</f>
        <v/>
      </c>
      <c r="O261" s="29" t="str">
        <f t="shared" ref="O261:O324" si="95">IF($A261="","",$K261*($E261)*(N$3^-($K261-1)))</f>
        <v/>
      </c>
      <c r="P261" s="28" t="str">
        <f t="shared" ref="P261:P324" si="96">IF($A261="","",($E261)*(P$3^-$K261))</f>
        <v/>
      </c>
      <c r="Q261" s="29" t="str">
        <f t="shared" ref="Q261:Q324" si="97">IF($A261="","",$K261*($E261)*(P$3^-($K261-1)))</f>
        <v/>
      </c>
      <c r="R261" s="28" t="str">
        <f t="shared" ref="R261:R324" si="98">IF($A261="","",($E261)*(R$3^-$K261))</f>
        <v/>
      </c>
      <c r="S261" s="29" t="str">
        <f t="shared" ref="S261:S324" si="99">IF($A261="","",$K261*($E261)*(R$3^-($K261-1)))</f>
        <v/>
      </c>
      <c r="T261" s="28" t="str">
        <f t="shared" ref="T261:T324" si="100">IF($A261="","",($E261)*(T$3^-$K261))</f>
        <v/>
      </c>
      <c r="U261" s="29" t="str">
        <f t="shared" ref="U261:U324" si="101">IF($A261="","",$K261*($E261)*(T$3^-($K261-1)))</f>
        <v/>
      </c>
      <c r="V261" s="28" t="str">
        <f t="shared" ref="V261:V324" si="102">IF($A261="","",($E261)*(V$3^-$K261))</f>
        <v/>
      </c>
      <c r="W261" s="29" t="str">
        <f t="shared" ref="W261:W324" si="103">IF($A261="","",$K261*($E261)*(V$3^-($K261-1)))</f>
        <v/>
      </c>
    </row>
    <row r="262" spans="1:23" x14ac:dyDescent="0.25">
      <c r="A262" s="14" t="str">
        <f t="shared" si="88"/>
        <v/>
      </c>
      <c r="B262" s="56" t="str">
        <f t="shared" ca="1" si="89"/>
        <v/>
      </c>
      <c r="C262" s="30" t="str">
        <f t="shared" si="90"/>
        <v/>
      </c>
      <c r="D262" s="10" t="str">
        <f t="shared" si="91"/>
        <v/>
      </c>
      <c r="E262" s="25" t="str">
        <f t="shared" ref="E262:E325" si="104">IF(A262="","",IF(D262="",IF(A263="",-(I261+G262)+FeeFinal,E261),D262))</f>
        <v/>
      </c>
      <c r="F262" s="31" t="str">
        <f t="shared" ref="F262:F325" si="105">IF(A262="","",ROUND(I261*C262/12,2))</f>
        <v/>
      </c>
      <c r="G262" s="31" t="str">
        <f t="shared" ref="G262:G325" si="106">IF(A262="","",IF(H261="Y",F262,G261+F262))</f>
        <v/>
      </c>
      <c r="H262" s="26" t="str">
        <f t="shared" ref="H262:H325" si="107">IF(A262="","",IF(MOD(MONTH(B262),3)=0,"Y",""))</f>
        <v/>
      </c>
      <c r="I262" s="25" t="str">
        <f t="shared" ref="I262:I325" si="108">IF(A262="","",IF(H262="Y",I261+E262+G262,I261+E262))</f>
        <v/>
      </c>
      <c r="K262" s="27" t="str">
        <f t="shared" ref="K262:K325" si="109">IF(A262="","",A262/12)</f>
        <v/>
      </c>
      <c r="L262" s="28" t="str">
        <f t="shared" si="92"/>
        <v/>
      </c>
      <c r="M262" s="29" t="str">
        <f t="shared" si="93"/>
        <v/>
      </c>
      <c r="N262" s="28" t="str">
        <f t="shared" si="94"/>
        <v/>
      </c>
      <c r="O262" s="29" t="str">
        <f t="shared" si="95"/>
        <v/>
      </c>
      <c r="P262" s="28" t="str">
        <f t="shared" si="96"/>
        <v/>
      </c>
      <c r="Q262" s="29" t="str">
        <f t="shared" si="97"/>
        <v/>
      </c>
      <c r="R262" s="28" t="str">
        <f t="shared" si="98"/>
        <v/>
      </c>
      <c r="S262" s="29" t="str">
        <f t="shared" si="99"/>
        <v/>
      </c>
      <c r="T262" s="28" t="str">
        <f t="shared" si="100"/>
        <v/>
      </c>
      <c r="U262" s="29" t="str">
        <f t="shared" si="101"/>
        <v/>
      </c>
      <c r="V262" s="28" t="str">
        <f t="shared" si="102"/>
        <v/>
      </c>
      <c r="W262" s="29" t="str">
        <f t="shared" si="103"/>
        <v/>
      </c>
    </row>
    <row r="263" spans="1:23" x14ac:dyDescent="0.25">
      <c r="A263" s="14" t="str">
        <f t="shared" si="88"/>
        <v/>
      </c>
      <c r="B263" s="56" t="str">
        <f t="shared" ca="1" si="89"/>
        <v/>
      </c>
      <c r="C263" s="30" t="str">
        <f t="shared" si="90"/>
        <v/>
      </c>
      <c r="D263" s="10" t="str">
        <f t="shared" si="91"/>
        <v/>
      </c>
      <c r="E263" s="25" t="str">
        <f t="shared" si="104"/>
        <v/>
      </c>
      <c r="F263" s="31" t="str">
        <f t="shared" si="105"/>
        <v/>
      </c>
      <c r="G263" s="31" t="str">
        <f t="shared" si="106"/>
        <v/>
      </c>
      <c r="H263" s="26" t="str">
        <f t="shared" si="107"/>
        <v/>
      </c>
      <c r="I263" s="25" t="str">
        <f t="shared" si="108"/>
        <v/>
      </c>
      <c r="K263" s="27" t="str">
        <f t="shared" si="109"/>
        <v/>
      </c>
      <c r="L263" s="28" t="str">
        <f t="shared" si="92"/>
        <v/>
      </c>
      <c r="M263" s="29" t="str">
        <f t="shared" si="93"/>
        <v/>
      </c>
      <c r="N263" s="28" t="str">
        <f t="shared" si="94"/>
        <v/>
      </c>
      <c r="O263" s="29" t="str">
        <f t="shared" si="95"/>
        <v/>
      </c>
      <c r="P263" s="28" t="str">
        <f t="shared" si="96"/>
        <v/>
      </c>
      <c r="Q263" s="29" t="str">
        <f t="shared" si="97"/>
        <v/>
      </c>
      <c r="R263" s="28" t="str">
        <f t="shared" si="98"/>
        <v/>
      </c>
      <c r="S263" s="29" t="str">
        <f t="shared" si="99"/>
        <v/>
      </c>
      <c r="T263" s="28" t="str">
        <f t="shared" si="100"/>
        <v/>
      </c>
      <c r="U263" s="29" t="str">
        <f t="shared" si="101"/>
        <v/>
      </c>
      <c r="V263" s="28" t="str">
        <f t="shared" si="102"/>
        <v/>
      </c>
      <c r="W263" s="29" t="str">
        <f t="shared" si="103"/>
        <v/>
      </c>
    </row>
    <row r="264" spans="1:23" x14ac:dyDescent="0.25">
      <c r="A264" s="14" t="str">
        <f t="shared" si="88"/>
        <v/>
      </c>
      <c r="B264" s="56" t="str">
        <f t="shared" ca="1" si="89"/>
        <v/>
      </c>
      <c r="C264" s="30" t="str">
        <f t="shared" si="90"/>
        <v/>
      </c>
      <c r="D264" s="10" t="str">
        <f t="shared" si="91"/>
        <v/>
      </c>
      <c r="E264" s="25" t="str">
        <f t="shared" si="104"/>
        <v/>
      </c>
      <c r="F264" s="31" t="str">
        <f t="shared" si="105"/>
        <v/>
      </c>
      <c r="G264" s="31" t="str">
        <f t="shared" si="106"/>
        <v/>
      </c>
      <c r="H264" s="26" t="str">
        <f t="shared" si="107"/>
        <v/>
      </c>
      <c r="I264" s="25" t="str">
        <f t="shared" si="108"/>
        <v/>
      </c>
      <c r="K264" s="27" t="str">
        <f t="shared" si="109"/>
        <v/>
      </c>
      <c r="L264" s="28" t="str">
        <f t="shared" si="92"/>
        <v/>
      </c>
      <c r="M264" s="29" t="str">
        <f t="shared" si="93"/>
        <v/>
      </c>
      <c r="N264" s="28" t="str">
        <f t="shared" si="94"/>
        <v/>
      </c>
      <c r="O264" s="29" t="str">
        <f t="shared" si="95"/>
        <v/>
      </c>
      <c r="P264" s="28" t="str">
        <f t="shared" si="96"/>
        <v/>
      </c>
      <c r="Q264" s="29" t="str">
        <f t="shared" si="97"/>
        <v/>
      </c>
      <c r="R264" s="28" t="str">
        <f t="shared" si="98"/>
        <v/>
      </c>
      <c r="S264" s="29" t="str">
        <f t="shared" si="99"/>
        <v/>
      </c>
      <c r="T264" s="28" t="str">
        <f t="shared" si="100"/>
        <v/>
      </c>
      <c r="U264" s="29" t="str">
        <f t="shared" si="101"/>
        <v/>
      </c>
      <c r="V264" s="28" t="str">
        <f t="shared" si="102"/>
        <v/>
      </c>
      <c r="W264" s="29" t="str">
        <f t="shared" si="103"/>
        <v/>
      </c>
    </row>
    <row r="265" spans="1:23" x14ac:dyDescent="0.25">
      <c r="A265" s="14" t="str">
        <f t="shared" si="88"/>
        <v/>
      </c>
      <c r="B265" s="56" t="str">
        <f t="shared" ca="1" si="89"/>
        <v/>
      </c>
      <c r="C265" s="30" t="str">
        <f t="shared" si="90"/>
        <v/>
      </c>
      <c r="D265" s="10" t="str">
        <f t="shared" si="91"/>
        <v/>
      </c>
      <c r="E265" s="25" t="str">
        <f t="shared" si="104"/>
        <v/>
      </c>
      <c r="F265" s="31" t="str">
        <f t="shared" si="105"/>
        <v/>
      </c>
      <c r="G265" s="31" t="str">
        <f t="shared" si="106"/>
        <v/>
      </c>
      <c r="H265" s="26" t="str">
        <f t="shared" si="107"/>
        <v/>
      </c>
      <c r="I265" s="25" t="str">
        <f t="shared" si="108"/>
        <v/>
      </c>
      <c r="K265" s="27" t="str">
        <f t="shared" si="109"/>
        <v/>
      </c>
      <c r="L265" s="28" t="str">
        <f t="shared" si="92"/>
        <v/>
      </c>
      <c r="M265" s="29" t="str">
        <f t="shared" si="93"/>
        <v/>
      </c>
      <c r="N265" s="28" t="str">
        <f t="shared" si="94"/>
        <v/>
      </c>
      <c r="O265" s="29" t="str">
        <f t="shared" si="95"/>
        <v/>
      </c>
      <c r="P265" s="28" t="str">
        <f t="shared" si="96"/>
        <v/>
      </c>
      <c r="Q265" s="29" t="str">
        <f t="shared" si="97"/>
        <v/>
      </c>
      <c r="R265" s="28" t="str">
        <f t="shared" si="98"/>
        <v/>
      </c>
      <c r="S265" s="29" t="str">
        <f t="shared" si="99"/>
        <v/>
      </c>
      <c r="T265" s="28" t="str">
        <f t="shared" si="100"/>
        <v/>
      </c>
      <c r="U265" s="29" t="str">
        <f t="shared" si="101"/>
        <v/>
      </c>
      <c r="V265" s="28" t="str">
        <f t="shared" si="102"/>
        <v/>
      </c>
      <c r="W265" s="29" t="str">
        <f t="shared" si="103"/>
        <v/>
      </c>
    </row>
    <row r="266" spans="1:23" x14ac:dyDescent="0.25">
      <c r="A266" s="14" t="str">
        <f t="shared" si="88"/>
        <v/>
      </c>
      <c r="B266" s="56" t="str">
        <f t="shared" ca="1" si="89"/>
        <v/>
      </c>
      <c r="C266" s="30" t="str">
        <f t="shared" si="90"/>
        <v/>
      </c>
      <c r="D266" s="10" t="str">
        <f t="shared" si="91"/>
        <v/>
      </c>
      <c r="E266" s="25" t="str">
        <f t="shared" si="104"/>
        <v/>
      </c>
      <c r="F266" s="31" t="str">
        <f t="shared" si="105"/>
        <v/>
      </c>
      <c r="G266" s="31" t="str">
        <f t="shared" si="106"/>
        <v/>
      </c>
      <c r="H266" s="26" t="str">
        <f t="shared" si="107"/>
        <v/>
      </c>
      <c r="I266" s="25" t="str">
        <f t="shared" si="108"/>
        <v/>
      </c>
      <c r="K266" s="27" t="str">
        <f t="shared" si="109"/>
        <v/>
      </c>
      <c r="L266" s="28" t="str">
        <f t="shared" si="92"/>
        <v/>
      </c>
      <c r="M266" s="29" t="str">
        <f t="shared" si="93"/>
        <v/>
      </c>
      <c r="N266" s="28" t="str">
        <f t="shared" si="94"/>
        <v/>
      </c>
      <c r="O266" s="29" t="str">
        <f t="shared" si="95"/>
        <v/>
      </c>
      <c r="P266" s="28" t="str">
        <f t="shared" si="96"/>
        <v/>
      </c>
      <c r="Q266" s="29" t="str">
        <f t="shared" si="97"/>
        <v/>
      </c>
      <c r="R266" s="28" t="str">
        <f t="shared" si="98"/>
        <v/>
      </c>
      <c r="S266" s="29" t="str">
        <f t="shared" si="99"/>
        <v/>
      </c>
      <c r="T266" s="28" t="str">
        <f t="shared" si="100"/>
        <v/>
      </c>
      <c r="U266" s="29" t="str">
        <f t="shared" si="101"/>
        <v/>
      </c>
      <c r="V266" s="28" t="str">
        <f t="shared" si="102"/>
        <v/>
      </c>
      <c r="W266" s="29" t="str">
        <f t="shared" si="103"/>
        <v/>
      </c>
    </row>
    <row r="267" spans="1:23" x14ac:dyDescent="0.25">
      <c r="A267" s="14" t="str">
        <f t="shared" si="88"/>
        <v/>
      </c>
      <c r="B267" s="56" t="str">
        <f t="shared" ca="1" si="89"/>
        <v/>
      </c>
      <c r="C267" s="30" t="str">
        <f t="shared" si="90"/>
        <v/>
      </c>
      <c r="D267" s="10" t="str">
        <f t="shared" si="91"/>
        <v/>
      </c>
      <c r="E267" s="25" t="str">
        <f t="shared" si="104"/>
        <v/>
      </c>
      <c r="F267" s="31" t="str">
        <f t="shared" si="105"/>
        <v/>
      </c>
      <c r="G267" s="31" t="str">
        <f t="shared" si="106"/>
        <v/>
      </c>
      <c r="H267" s="26" t="str">
        <f t="shared" si="107"/>
        <v/>
      </c>
      <c r="I267" s="25" t="str">
        <f t="shared" si="108"/>
        <v/>
      </c>
      <c r="K267" s="27" t="str">
        <f t="shared" si="109"/>
        <v/>
      </c>
      <c r="L267" s="28" t="str">
        <f t="shared" si="92"/>
        <v/>
      </c>
      <c r="M267" s="29" t="str">
        <f t="shared" si="93"/>
        <v/>
      </c>
      <c r="N267" s="28" t="str">
        <f t="shared" si="94"/>
        <v/>
      </c>
      <c r="O267" s="29" t="str">
        <f t="shared" si="95"/>
        <v/>
      </c>
      <c r="P267" s="28" t="str">
        <f t="shared" si="96"/>
        <v/>
      </c>
      <c r="Q267" s="29" t="str">
        <f t="shared" si="97"/>
        <v/>
      </c>
      <c r="R267" s="28" t="str">
        <f t="shared" si="98"/>
        <v/>
      </c>
      <c r="S267" s="29" t="str">
        <f t="shared" si="99"/>
        <v/>
      </c>
      <c r="T267" s="28" t="str">
        <f t="shared" si="100"/>
        <v/>
      </c>
      <c r="U267" s="29" t="str">
        <f t="shared" si="101"/>
        <v/>
      </c>
      <c r="V267" s="28" t="str">
        <f t="shared" si="102"/>
        <v/>
      </c>
      <c r="W267" s="29" t="str">
        <f t="shared" si="103"/>
        <v/>
      </c>
    </row>
    <row r="268" spans="1:23" x14ac:dyDescent="0.25">
      <c r="A268" s="14" t="str">
        <f t="shared" si="88"/>
        <v/>
      </c>
      <c r="B268" s="56" t="str">
        <f t="shared" ca="1" si="89"/>
        <v/>
      </c>
      <c r="C268" s="30" t="str">
        <f t="shared" si="90"/>
        <v/>
      </c>
      <c r="D268" s="10" t="str">
        <f t="shared" si="91"/>
        <v/>
      </c>
      <c r="E268" s="25" t="str">
        <f t="shared" si="104"/>
        <v/>
      </c>
      <c r="F268" s="31" t="str">
        <f t="shared" si="105"/>
        <v/>
      </c>
      <c r="G268" s="31" t="str">
        <f t="shared" si="106"/>
        <v/>
      </c>
      <c r="H268" s="26" t="str">
        <f t="shared" si="107"/>
        <v/>
      </c>
      <c r="I268" s="25" t="str">
        <f t="shared" si="108"/>
        <v/>
      </c>
      <c r="K268" s="27" t="str">
        <f t="shared" si="109"/>
        <v/>
      </c>
      <c r="L268" s="28" t="str">
        <f t="shared" si="92"/>
        <v/>
      </c>
      <c r="M268" s="29" t="str">
        <f t="shared" si="93"/>
        <v/>
      </c>
      <c r="N268" s="28" t="str">
        <f t="shared" si="94"/>
        <v/>
      </c>
      <c r="O268" s="29" t="str">
        <f t="shared" si="95"/>
        <v/>
      </c>
      <c r="P268" s="28" t="str">
        <f t="shared" si="96"/>
        <v/>
      </c>
      <c r="Q268" s="29" t="str">
        <f t="shared" si="97"/>
        <v/>
      </c>
      <c r="R268" s="28" t="str">
        <f t="shared" si="98"/>
        <v/>
      </c>
      <c r="S268" s="29" t="str">
        <f t="shared" si="99"/>
        <v/>
      </c>
      <c r="T268" s="28" t="str">
        <f t="shared" si="100"/>
        <v/>
      </c>
      <c r="U268" s="29" t="str">
        <f t="shared" si="101"/>
        <v/>
      </c>
      <c r="V268" s="28" t="str">
        <f t="shared" si="102"/>
        <v/>
      </c>
      <c r="W268" s="29" t="str">
        <f t="shared" si="103"/>
        <v/>
      </c>
    </row>
    <row r="269" spans="1:23" x14ac:dyDescent="0.25">
      <c r="A269" s="14" t="str">
        <f t="shared" si="88"/>
        <v/>
      </c>
      <c r="B269" s="56" t="str">
        <f t="shared" ca="1" si="89"/>
        <v/>
      </c>
      <c r="C269" s="30" t="str">
        <f t="shared" si="90"/>
        <v/>
      </c>
      <c r="D269" s="10" t="str">
        <f t="shared" si="91"/>
        <v/>
      </c>
      <c r="E269" s="25" t="str">
        <f t="shared" si="104"/>
        <v/>
      </c>
      <c r="F269" s="31" t="str">
        <f t="shared" si="105"/>
        <v/>
      </c>
      <c r="G269" s="31" t="str">
        <f t="shared" si="106"/>
        <v/>
      </c>
      <c r="H269" s="26" t="str">
        <f t="shared" si="107"/>
        <v/>
      </c>
      <c r="I269" s="25" t="str">
        <f t="shared" si="108"/>
        <v/>
      </c>
      <c r="K269" s="27" t="str">
        <f t="shared" si="109"/>
        <v/>
      </c>
      <c r="L269" s="28" t="str">
        <f t="shared" si="92"/>
        <v/>
      </c>
      <c r="M269" s="29" t="str">
        <f t="shared" si="93"/>
        <v/>
      </c>
      <c r="N269" s="28" t="str">
        <f t="shared" si="94"/>
        <v/>
      </c>
      <c r="O269" s="29" t="str">
        <f t="shared" si="95"/>
        <v/>
      </c>
      <c r="P269" s="28" t="str">
        <f t="shared" si="96"/>
        <v/>
      </c>
      <c r="Q269" s="29" t="str">
        <f t="shared" si="97"/>
        <v/>
      </c>
      <c r="R269" s="28" t="str">
        <f t="shared" si="98"/>
        <v/>
      </c>
      <c r="S269" s="29" t="str">
        <f t="shared" si="99"/>
        <v/>
      </c>
      <c r="T269" s="28" t="str">
        <f t="shared" si="100"/>
        <v/>
      </c>
      <c r="U269" s="29" t="str">
        <f t="shared" si="101"/>
        <v/>
      </c>
      <c r="V269" s="28" t="str">
        <f t="shared" si="102"/>
        <v/>
      </c>
      <c r="W269" s="29" t="str">
        <f t="shared" si="103"/>
        <v/>
      </c>
    </row>
    <row r="270" spans="1:23" x14ac:dyDescent="0.25">
      <c r="A270" s="14" t="str">
        <f t="shared" si="88"/>
        <v/>
      </c>
      <c r="B270" s="56" t="str">
        <f t="shared" ca="1" si="89"/>
        <v/>
      </c>
      <c r="C270" s="30" t="str">
        <f t="shared" si="90"/>
        <v/>
      </c>
      <c r="D270" s="10" t="str">
        <f t="shared" si="91"/>
        <v/>
      </c>
      <c r="E270" s="25" t="str">
        <f t="shared" si="104"/>
        <v/>
      </c>
      <c r="F270" s="31" t="str">
        <f t="shared" si="105"/>
        <v/>
      </c>
      <c r="G270" s="31" t="str">
        <f t="shared" si="106"/>
        <v/>
      </c>
      <c r="H270" s="26" t="str">
        <f t="shared" si="107"/>
        <v/>
      </c>
      <c r="I270" s="25" t="str">
        <f t="shared" si="108"/>
        <v/>
      </c>
      <c r="K270" s="27" t="str">
        <f t="shared" si="109"/>
        <v/>
      </c>
      <c r="L270" s="28" t="str">
        <f t="shared" si="92"/>
        <v/>
      </c>
      <c r="M270" s="29" t="str">
        <f t="shared" si="93"/>
        <v/>
      </c>
      <c r="N270" s="28" t="str">
        <f t="shared" si="94"/>
        <v/>
      </c>
      <c r="O270" s="29" t="str">
        <f t="shared" si="95"/>
        <v/>
      </c>
      <c r="P270" s="28" t="str">
        <f t="shared" si="96"/>
        <v/>
      </c>
      <c r="Q270" s="29" t="str">
        <f t="shared" si="97"/>
        <v/>
      </c>
      <c r="R270" s="28" t="str">
        <f t="shared" si="98"/>
        <v/>
      </c>
      <c r="S270" s="29" t="str">
        <f t="shared" si="99"/>
        <v/>
      </c>
      <c r="T270" s="28" t="str">
        <f t="shared" si="100"/>
        <v/>
      </c>
      <c r="U270" s="29" t="str">
        <f t="shared" si="101"/>
        <v/>
      </c>
      <c r="V270" s="28" t="str">
        <f t="shared" si="102"/>
        <v/>
      </c>
      <c r="W270" s="29" t="str">
        <f t="shared" si="103"/>
        <v/>
      </c>
    </row>
    <row r="271" spans="1:23" x14ac:dyDescent="0.25">
      <c r="A271" s="14" t="str">
        <f t="shared" si="88"/>
        <v/>
      </c>
      <c r="B271" s="56" t="str">
        <f t="shared" ca="1" si="89"/>
        <v/>
      </c>
      <c r="C271" s="30" t="str">
        <f t="shared" si="90"/>
        <v/>
      </c>
      <c r="D271" s="10" t="str">
        <f t="shared" si="91"/>
        <v/>
      </c>
      <c r="E271" s="25" t="str">
        <f t="shared" si="104"/>
        <v/>
      </c>
      <c r="F271" s="31" t="str">
        <f t="shared" si="105"/>
        <v/>
      </c>
      <c r="G271" s="31" t="str">
        <f t="shared" si="106"/>
        <v/>
      </c>
      <c r="H271" s="26" t="str">
        <f t="shared" si="107"/>
        <v/>
      </c>
      <c r="I271" s="25" t="str">
        <f t="shared" si="108"/>
        <v/>
      </c>
      <c r="K271" s="27" t="str">
        <f t="shared" si="109"/>
        <v/>
      </c>
      <c r="L271" s="28" t="str">
        <f t="shared" si="92"/>
        <v/>
      </c>
      <c r="M271" s="29" t="str">
        <f t="shared" si="93"/>
        <v/>
      </c>
      <c r="N271" s="28" t="str">
        <f t="shared" si="94"/>
        <v/>
      </c>
      <c r="O271" s="29" t="str">
        <f t="shared" si="95"/>
        <v/>
      </c>
      <c r="P271" s="28" t="str">
        <f t="shared" si="96"/>
        <v/>
      </c>
      <c r="Q271" s="29" t="str">
        <f t="shared" si="97"/>
        <v/>
      </c>
      <c r="R271" s="28" t="str">
        <f t="shared" si="98"/>
        <v/>
      </c>
      <c r="S271" s="29" t="str">
        <f t="shared" si="99"/>
        <v/>
      </c>
      <c r="T271" s="28" t="str">
        <f t="shared" si="100"/>
        <v/>
      </c>
      <c r="U271" s="29" t="str">
        <f t="shared" si="101"/>
        <v/>
      </c>
      <c r="V271" s="28" t="str">
        <f t="shared" si="102"/>
        <v/>
      </c>
      <c r="W271" s="29" t="str">
        <f t="shared" si="103"/>
        <v/>
      </c>
    </row>
    <row r="272" spans="1:23" x14ac:dyDescent="0.25">
      <c r="A272" s="14" t="str">
        <f t="shared" si="88"/>
        <v/>
      </c>
      <c r="B272" s="56" t="str">
        <f t="shared" ca="1" si="89"/>
        <v/>
      </c>
      <c r="C272" s="30" t="str">
        <f t="shared" si="90"/>
        <v/>
      </c>
      <c r="D272" s="10" t="str">
        <f t="shared" si="91"/>
        <v/>
      </c>
      <c r="E272" s="25" t="str">
        <f t="shared" si="104"/>
        <v/>
      </c>
      <c r="F272" s="31" t="str">
        <f t="shared" si="105"/>
        <v/>
      </c>
      <c r="G272" s="31" t="str">
        <f t="shared" si="106"/>
        <v/>
      </c>
      <c r="H272" s="26" t="str">
        <f t="shared" si="107"/>
        <v/>
      </c>
      <c r="I272" s="25" t="str">
        <f t="shared" si="108"/>
        <v/>
      </c>
      <c r="K272" s="27" t="str">
        <f t="shared" si="109"/>
        <v/>
      </c>
      <c r="L272" s="28" t="str">
        <f t="shared" si="92"/>
        <v/>
      </c>
      <c r="M272" s="29" t="str">
        <f t="shared" si="93"/>
        <v/>
      </c>
      <c r="N272" s="28" t="str">
        <f t="shared" si="94"/>
        <v/>
      </c>
      <c r="O272" s="29" t="str">
        <f t="shared" si="95"/>
        <v/>
      </c>
      <c r="P272" s="28" t="str">
        <f t="shared" si="96"/>
        <v/>
      </c>
      <c r="Q272" s="29" t="str">
        <f t="shared" si="97"/>
        <v/>
      </c>
      <c r="R272" s="28" t="str">
        <f t="shared" si="98"/>
        <v/>
      </c>
      <c r="S272" s="29" t="str">
        <f t="shared" si="99"/>
        <v/>
      </c>
      <c r="T272" s="28" t="str">
        <f t="shared" si="100"/>
        <v/>
      </c>
      <c r="U272" s="29" t="str">
        <f t="shared" si="101"/>
        <v/>
      </c>
      <c r="V272" s="28" t="str">
        <f t="shared" si="102"/>
        <v/>
      </c>
      <c r="W272" s="29" t="str">
        <f t="shared" si="103"/>
        <v/>
      </c>
    </row>
    <row r="273" spans="1:23" x14ac:dyDescent="0.25">
      <c r="A273" s="14" t="str">
        <f t="shared" si="88"/>
        <v/>
      </c>
      <c r="B273" s="56" t="str">
        <f t="shared" ca="1" si="89"/>
        <v/>
      </c>
      <c r="C273" s="30" t="str">
        <f t="shared" si="90"/>
        <v/>
      </c>
      <c r="D273" s="10" t="str">
        <f t="shared" si="91"/>
        <v/>
      </c>
      <c r="E273" s="25" t="str">
        <f t="shared" si="104"/>
        <v/>
      </c>
      <c r="F273" s="31" t="str">
        <f t="shared" si="105"/>
        <v/>
      </c>
      <c r="G273" s="31" t="str">
        <f t="shared" si="106"/>
        <v/>
      </c>
      <c r="H273" s="26" t="str">
        <f t="shared" si="107"/>
        <v/>
      </c>
      <c r="I273" s="25" t="str">
        <f t="shared" si="108"/>
        <v/>
      </c>
      <c r="K273" s="27" t="str">
        <f t="shared" si="109"/>
        <v/>
      </c>
      <c r="L273" s="28" t="str">
        <f t="shared" si="92"/>
        <v/>
      </c>
      <c r="M273" s="29" t="str">
        <f t="shared" si="93"/>
        <v/>
      </c>
      <c r="N273" s="28" t="str">
        <f t="shared" si="94"/>
        <v/>
      </c>
      <c r="O273" s="29" t="str">
        <f t="shared" si="95"/>
        <v/>
      </c>
      <c r="P273" s="28" t="str">
        <f t="shared" si="96"/>
        <v/>
      </c>
      <c r="Q273" s="29" t="str">
        <f t="shared" si="97"/>
        <v/>
      </c>
      <c r="R273" s="28" t="str">
        <f t="shared" si="98"/>
        <v/>
      </c>
      <c r="S273" s="29" t="str">
        <f t="shared" si="99"/>
        <v/>
      </c>
      <c r="T273" s="28" t="str">
        <f t="shared" si="100"/>
        <v/>
      </c>
      <c r="U273" s="29" t="str">
        <f t="shared" si="101"/>
        <v/>
      </c>
      <c r="V273" s="28" t="str">
        <f t="shared" si="102"/>
        <v/>
      </c>
      <c r="W273" s="29" t="str">
        <f t="shared" si="103"/>
        <v/>
      </c>
    </row>
    <row r="274" spans="1:23" x14ac:dyDescent="0.25">
      <c r="A274" s="14" t="str">
        <f t="shared" si="88"/>
        <v/>
      </c>
      <c r="B274" s="56" t="str">
        <f t="shared" ca="1" si="89"/>
        <v/>
      </c>
      <c r="C274" s="30" t="str">
        <f t="shared" si="90"/>
        <v/>
      </c>
      <c r="D274" s="10" t="str">
        <f t="shared" si="91"/>
        <v/>
      </c>
      <c r="E274" s="25" t="str">
        <f t="shared" si="104"/>
        <v/>
      </c>
      <c r="F274" s="31" t="str">
        <f t="shared" si="105"/>
        <v/>
      </c>
      <c r="G274" s="31" t="str">
        <f t="shared" si="106"/>
        <v/>
      </c>
      <c r="H274" s="26" t="str">
        <f t="shared" si="107"/>
        <v/>
      </c>
      <c r="I274" s="25" t="str">
        <f t="shared" si="108"/>
        <v/>
      </c>
      <c r="K274" s="27" t="str">
        <f t="shared" si="109"/>
        <v/>
      </c>
      <c r="L274" s="28" t="str">
        <f t="shared" si="92"/>
        <v/>
      </c>
      <c r="M274" s="29" t="str">
        <f t="shared" si="93"/>
        <v/>
      </c>
      <c r="N274" s="28" t="str">
        <f t="shared" si="94"/>
        <v/>
      </c>
      <c r="O274" s="29" t="str">
        <f t="shared" si="95"/>
        <v/>
      </c>
      <c r="P274" s="28" t="str">
        <f t="shared" si="96"/>
        <v/>
      </c>
      <c r="Q274" s="29" t="str">
        <f t="shared" si="97"/>
        <v/>
      </c>
      <c r="R274" s="28" t="str">
        <f t="shared" si="98"/>
        <v/>
      </c>
      <c r="S274" s="29" t="str">
        <f t="shared" si="99"/>
        <v/>
      </c>
      <c r="T274" s="28" t="str">
        <f t="shared" si="100"/>
        <v/>
      </c>
      <c r="U274" s="29" t="str">
        <f t="shared" si="101"/>
        <v/>
      </c>
      <c r="V274" s="28" t="str">
        <f t="shared" si="102"/>
        <v/>
      </c>
      <c r="W274" s="29" t="str">
        <f t="shared" si="103"/>
        <v/>
      </c>
    </row>
    <row r="275" spans="1:23" x14ac:dyDescent="0.25">
      <c r="A275" s="14" t="str">
        <f t="shared" si="88"/>
        <v/>
      </c>
      <c r="B275" s="56" t="str">
        <f t="shared" ca="1" si="89"/>
        <v/>
      </c>
      <c r="C275" s="30" t="str">
        <f t="shared" si="90"/>
        <v/>
      </c>
      <c r="D275" s="10" t="str">
        <f t="shared" si="91"/>
        <v/>
      </c>
      <c r="E275" s="25" t="str">
        <f t="shared" si="104"/>
        <v/>
      </c>
      <c r="F275" s="31" t="str">
        <f t="shared" si="105"/>
        <v/>
      </c>
      <c r="G275" s="31" t="str">
        <f t="shared" si="106"/>
        <v/>
      </c>
      <c r="H275" s="26" t="str">
        <f t="shared" si="107"/>
        <v/>
      </c>
      <c r="I275" s="25" t="str">
        <f t="shared" si="108"/>
        <v/>
      </c>
      <c r="K275" s="27" t="str">
        <f t="shared" si="109"/>
        <v/>
      </c>
      <c r="L275" s="28" t="str">
        <f t="shared" si="92"/>
        <v/>
      </c>
      <c r="M275" s="29" t="str">
        <f t="shared" si="93"/>
        <v/>
      </c>
      <c r="N275" s="28" t="str">
        <f t="shared" si="94"/>
        <v/>
      </c>
      <c r="O275" s="29" t="str">
        <f t="shared" si="95"/>
        <v/>
      </c>
      <c r="P275" s="28" t="str">
        <f t="shared" si="96"/>
        <v/>
      </c>
      <c r="Q275" s="29" t="str">
        <f t="shared" si="97"/>
        <v/>
      </c>
      <c r="R275" s="28" t="str">
        <f t="shared" si="98"/>
        <v/>
      </c>
      <c r="S275" s="29" t="str">
        <f t="shared" si="99"/>
        <v/>
      </c>
      <c r="T275" s="28" t="str">
        <f t="shared" si="100"/>
        <v/>
      </c>
      <c r="U275" s="29" t="str">
        <f t="shared" si="101"/>
        <v/>
      </c>
      <c r="V275" s="28" t="str">
        <f t="shared" si="102"/>
        <v/>
      </c>
      <c r="W275" s="29" t="str">
        <f t="shared" si="103"/>
        <v/>
      </c>
    </row>
    <row r="276" spans="1:23" x14ac:dyDescent="0.25">
      <c r="A276" s="14" t="str">
        <f t="shared" si="88"/>
        <v/>
      </c>
      <c r="B276" s="56" t="str">
        <f t="shared" ca="1" si="89"/>
        <v/>
      </c>
      <c r="C276" s="30" t="str">
        <f t="shared" si="90"/>
        <v/>
      </c>
      <c r="D276" s="10" t="str">
        <f t="shared" si="91"/>
        <v/>
      </c>
      <c r="E276" s="25" t="str">
        <f t="shared" si="104"/>
        <v/>
      </c>
      <c r="F276" s="31" t="str">
        <f t="shared" si="105"/>
        <v/>
      </c>
      <c r="G276" s="31" t="str">
        <f t="shared" si="106"/>
        <v/>
      </c>
      <c r="H276" s="26" t="str">
        <f t="shared" si="107"/>
        <v/>
      </c>
      <c r="I276" s="25" t="str">
        <f t="shared" si="108"/>
        <v/>
      </c>
      <c r="K276" s="27" t="str">
        <f t="shared" si="109"/>
        <v/>
      </c>
      <c r="L276" s="28" t="str">
        <f t="shared" si="92"/>
        <v/>
      </c>
      <c r="M276" s="29" t="str">
        <f t="shared" si="93"/>
        <v/>
      </c>
      <c r="N276" s="28" t="str">
        <f t="shared" si="94"/>
        <v/>
      </c>
      <c r="O276" s="29" t="str">
        <f t="shared" si="95"/>
        <v/>
      </c>
      <c r="P276" s="28" t="str">
        <f t="shared" si="96"/>
        <v/>
      </c>
      <c r="Q276" s="29" t="str">
        <f t="shared" si="97"/>
        <v/>
      </c>
      <c r="R276" s="28" t="str">
        <f t="shared" si="98"/>
        <v/>
      </c>
      <c r="S276" s="29" t="str">
        <f t="shared" si="99"/>
        <v/>
      </c>
      <c r="T276" s="28" t="str">
        <f t="shared" si="100"/>
        <v/>
      </c>
      <c r="U276" s="29" t="str">
        <f t="shared" si="101"/>
        <v/>
      </c>
      <c r="V276" s="28" t="str">
        <f t="shared" si="102"/>
        <v/>
      </c>
      <c r="W276" s="29" t="str">
        <f t="shared" si="103"/>
        <v/>
      </c>
    </row>
    <row r="277" spans="1:23" x14ac:dyDescent="0.25">
      <c r="A277" s="14" t="str">
        <f t="shared" si="88"/>
        <v/>
      </c>
      <c r="B277" s="56" t="str">
        <f t="shared" ca="1" si="89"/>
        <v/>
      </c>
      <c r="C277" s="30" t="str">
        <f t="shared" si="90"/>
        <v/>
      </c>
      <c r="D277" s="10" t="str">
        <f t="shared" si="91"/>
        <v/>
      </c>
      <c r="E277" s="25" t="str">
        <f t="shared" si="104"/>
        <v/>
      </c>
      <c r="F277" s="31" t="str">
        <f t="shared" si="105"/>
        <v/>
      </c>
      <c r="G277" s="31" t="str">
        <f t="shared" si="106"/>
        <v/>
      </c>
      <c r="H277" s="26" t="str">
        <f t="shared" si="107"/>
        <v/>
      </c>
      <c r="I277" s="25" t="str">
        <f t="shared" si="108"/>
        <v/>
      </c>
      <c r="K277" s="27" t="str">
        <f t="shared" si="109"/>
        <v/>
      </c>
      <c r="L277" s="28" t="str">
        <f t="shared" si="92"/>
        <v/>
      </c>
      <c r="M277" s="29" t="str">
        <f t="shared" si="93"/>
        <v/>
      </c>
      <c r="N277" s="28" t="str">
        <f t="shared" si="94"/>
        <v/>
      </c>
      <c r="O277" s="29" t="str">
        <f t="shared" si="95"/>
        <v/>
      </c>
      <c r="P277" s="28" t="str">
        <f t="shared" si="96"/>
        <v/>
      </c>
      <c r="Q277" s="29" t="str">
        <f t="shared" si="97"/>
        <v/>
      </c>
      <c r="R277" s="28" t="str">
        <f t="shared" si="98"/>
        <v/>
      </c>
      <c r="S277" s="29" t="str">
        <f t="shared" si="99"/>
        <v/>
      </c>
      <c r="T277" s="28" t="str">
        <f t="shared" si="100"/>
        <v/>
      </c>
      <c r="U277" s="29" t="str">
        <f t="shared" si="101"/>
        <v/>
      </c>
      <c r="V277" s="28" t="str">
        <f t="shared" si="102"/>
        <v/>
      </c>
      <c r="W277" s="29" t="str">
        <f t="shared" si="103"/>
        <v/>
      </c>
    </row>
    <row r="278" spans="1:23" x14ac:dyDescent="0.25">
      <c r="A278" s="14" t="str">
        <f t="shared" si="88"/>
        <v/>
      </c>
      <c r="B278" s="56" t="str">
        <f t="shared" ca="1" si="89"/>
        <v/>
      </c>
      <c r="C278" s="30" t="str">
        <f t="shared" si="90"/>
        <v/>
      </c>
      <c r="D278" s="10" t="str">
        <f t="shared" si="91"/>
        <v/>
      </c>
      <c r="E278" s="25" t="str">
        <f t="shared" si="104"/>
        <v/>
      </c>
      <c r="F278" s="31" t="str">
        <f t="shared" si="105"/>
        <v/>
      </c>
      <c r="G278" s="31" t="str">
        <f t="shared" si="106"/>
        <v/>
      </c>
      <c r="H278" s="26" t="str">
        <f t="shared" si="107"/>
        <v/>
      </c>
      <c r="I278" s="25" t="str">
        <f t="shared" si="108"/>
        <v/>
      </c>
      <c r="K278" s="27" t="str">
        <f t="shared" si="109"/>
        <v/>
      </c>
      <c r="L278" s="28" t="str">
        <f t="shared" si="92"/>
        <v/>
      </c>
      <c r="M278" s="29" t="str">
        <f t="shared" si="93"/>
        <v/>
      </c>
      <c r="N278" s="28" t="str">
        <f t="shared" si="94"/>
        <v/>
      </c>
      <c r="O278" s="29" t="str">
        <f t="shared" si="95"/>
        <v/>
      </c>
      <c r="P278" s="28" t="str">
        <f t="shared" si="96"/>
        <v/>
      </c>
      <c r="Q278" s="29" t="str">
        <f t="shared" si="97"/>
        <v/>
      </c>
      <c r="R278" s="28" t="str">
        <f t="shared" si="98"/>
        <v/>
      </c>
      <c r="S278" s="29" t="str">
        <f t="shared" si="99"/>
        <v/>
      </c>
      <c r="T278" s="28" t="str">
        <f t="shared" si="100"/>
        <v/>
      </c>
      <c r="U278" s="29" t="str">
        <f t="shared" si="101"/>
        <v/>
      </c>
      <c r="V278" s="28" t="str">
        <f t="shared" si="102"/>
        <v/>
      </c>
      <c r="W278" s="29" t="str">
        <f t="shared" si="103"/>
        <v/>
      </c>
    </row>
    <row r="279" spans="1:23" x14ac:dyDescent="0.25">
      <c r="A279" s="14" t="str">
        <f t="shared" si="88"/>
        <v/>
      </c>
      <c r="B279" s="56" t="str">
        <f t="shared" ca="1" si="89"/>
        <v/>
      </c>
      <c r="C279" s="30" t="str">
        <f t="shared" si="90"/>
        <v/>
      </c>
      <c r="D279" s="10" t="str">
        <f t="shared" si="91"/>
        <v/>
      </c>
      <c r="E279" s="25" t="str">
        <f t="shared" si="104"/>
        <v/>
      </c>
      <c r="F279" s="31" t="str">
        <f t="shared" si="105"/>
        <v/>
      </c>
      <c r="G279" s="31" t="str">
        <f t="shared" si="106"/>
        <v/>
      </c>
      <c r="H279" s="26" t="str">
        <f t="shared" si="107"/>
        <v/>
      </c>
      <c r="I279" s="25" t="str">
        <f t="shared" si="108"/>
        <v/>
      </c>
      <c r="K279" s="27" t="str">
        <f t="shared" si="109"/>
        <v/>
      </c>
      <c r="L279" s="28" t="str">
        <f t="shared" si="92"/>
        <v/>
      </c>
      <c r="M279" s="29" t="str">
        <f t="shared" si="93"/>
        <v/>
      </c>
      <c r="N279" s="28" t="str">
        <f t="shared" si="94"/>
        <v/>
      </c>
      <c r="O279" s="29" t="str">
        <f t="shared" si="95"/>
        <v/>
      </c>
      <c r="P279" s="28" t="str">
        <f t="shared" si="96"/>
        <v/>
      </c>
      <c r="Q279" s="29" t="str">
        <f t="shared" si="97"/>
        <v/>
      </c>
      <c r="R279" s="28" t="str">
        <f t="shared" si="98"/>
        <v/>
      </c>
      <c r="S279" s="29" t="str">
        <f t="shared" si="99"/>
        <v/>
      </c>
      <c r="T279" s="28" t="str">
        <f t="shared" si="100"/>
        <v/>
      </c>
      <c r="U279" s="29" t="str">
        <f t="shared" si="101"/>
        <v/>
      </c>
      <c r="V279" s="28" t="str">
        <f t="shared" si="102"/>
        <v/>
      </c>
      <c r="W279" s="29" t="str">
        <f t="shared" si="103"/>
        <v/>
      </c>
    </row>
    <row r="280" spans="1:23" x14ac:dyDescent="0.25">
      <c r="A280" s="14" t="str">
        <f t="shared" si="88"/>
        <v/>
      </c>
      <c r="B280" s="56" t="str">
        <f t="shared" ca="1" si="89"/>
        <v/>
      </c>
      <c r="C280" s="30" t="str">
        <f t="shared" si="90"/>
        <v/>
      </c>
      <c r="D280" s="10" t="str">
        <f t="shared" si="91"/>
        <v/>
      </c>
      <c r="E280" s="25" t="str">
        <f t="shared" si="104"/>
        <v/>
      </c>
      <c r="F280" s="31" t="str">
        <f t="shared" si="105"/>
        <v/>
      </c>
      <c r="G280" s="31" t="str">
        <f t="shared" si="106"/>
        <v/>
      </c>
      <c r="H280" s="26" t="str">
        <f t="shared" si="107"/>
        <v/>
      </c>
      <c r="I280" s="25" t="str">
        <f t="shared" si="108"/>
        <v/>
      </c>
      <c r="K280" s="27" t="str">
        <f t="shared" si="109"/>
        <v/>
      </c>
      <c r="L280" s="28" t="str">
        <f t="shared" si="92"/>
        <v/>
      </c>
      <c r="M280" s="29" t="str">
        <f t="shared" si="93"/>
        <v/>
      </c>
      <c r="N280" s="28" t="str">
        <f t="shared" si="94"/>
        <v/>
      </c>
      <c r="O280" s="29" t="str">
        <f t="shared" si="95"/>
        <v/>
      </c>
      <c r="P280" s="28" t="str">
        <f t="shared" si="96"/>
        <v/>
      </c>
      <c r="Q280" s="29" t="str">
        <f t="shared" si="97"/>
        <v/>
      </c>
      <c r="R280" s="28" t="str">
        <f t="shared" si="98"/>
        <v/>
      </c>
      <c r="S280" s="29" t="str">
        <f t="shared" si="99"/>
        <v/>
      </c>
      <c r="T280" s="28" t="str">
        <f t="shared" si="100"/>
        <v/>
      </c>
      <c r="U280" s="29" t="str">
        <f t="shared" si="101"/>
        <v/>
      </c>
      <c r="V280" s="28" t="str">
        <f t="shared" si="102"/>
        <v/>
      </c>
      <c r="W280" s="29" t="str">
        <f t="shared" si="103"/>
        <v/>
      </c>
    </row>
    <row r="281" spans="1:23" x14ac:dyDescent="0.25">
      <c r="A281" s="14" t="str">
        <f t="shared" si="88"/>
        <v/>
      </c>
      <c r="B281" s="56" t="str">
        <f t="shared" ca="1" si="89"/>
        <v/>
      </c>
      <c r="C281" s="30" t="str">
        <f t="shared" si="90"/>
        <v/>
      </c>
      <c r="D281" s="10" t="str">
        <f t="shared" si="91"/>
        <v/>
      </c>
      <c r="E281" s="25" t="str">
        <f t="shared" si="104"/>
        <v/>
      </c>
      <c r="F281" s="31" t="str">
        <f t="shared" si="105"/>
        <v/>
      </c>
      <c r="G281" s="31" t="str">
        <f t="shared" si="106"/>
        <v/>
      </c>
      <c r="H281" s="26" t="str">
        <f t="shared" si="107"/>
        <v/>
      </c>
      <c r="I281" s="25" t="str">
        <f t="shared" si="108"/>
        <v/>
      </c>
      <c r="K281" s="27" t="str">
        <f t="shared" si="109"/>
        <v/>
      </c>
      <c r="L281" s="28" t="str">
        <f t="shared" si="92"/>
        <v/>
      </c>
      <c r="M281" s="29" t="str">
        <f t="shared" si="93"/>
        <v/>
      </c>
      <c r="N281" s="28" t="str">
        <f t="shared" si="94"/>
        <v/>
      </c>
      <c r="O281" s="29" t="str">
        <f t="shared" si="95"/>
        <v/>
      </c>
      <c r="P281" s="28" t="str">
        <f t="shared" si="96"/>
        <v/>
      </c>
      <c r="Q281" s="29" t="str">
        <f t="shared" si="97"/>
        <v/>
      </c>
      <c r="R281" s="28" t="str">
        <f t="shared" si="98"/>
        <v/>
      </c>
      <c r="S281" s="29" t="str">
        <f t="shared" si="99"/>
        <v/>
      </c>
      <c r="T281" s="28" t="str">
        <f t="shared" si="100"/>
        <v/>
      </c>
      <c r="U281" s="29" t="str">
        <f t="shared" si="101"/>
        <v/>
      </c>
      <c r="V281" s="28" t="str">
        <f t="shared" si="102"/>
        <v/>
      </c>
      <c r="W281" s="29" t="str">
        <f t="shared" si="103"/>
        <v/>
      </c>
    </row>
    <row r="282" spans="1:23" x14ac:dyDescent="0.25">
      <c r="A282" s="14" t="str">
        <f t="shared" si="88"/>
        <v/>
      </c>
      <c r="B282" s="56" t="str">
        <f t="shared" ca="1" si="89"/>
        <v/>
      </c>
      <c r="C282" s="30" t="str">
        <f t="shared" si="90"/>
        <v/>
      </c>
      <c r="D282" s="10" t="str">
        <f t="shared" si="91"/>
        <v/>
      </c>
      <c r="E282" s="25" t="str">
        <f t="shared" si="104"/>
        <v/>
      </c>
      <c r="F282" s="31" t="str">
        <f t="shared" si="105"/>
        <v/>
      </c>
      <c r="G282" s="31" t="str">
        <f t="shared" si="106"/>
        <v/>
      </c>
      <c r="H282" s="26" t="str">
        <f t="shared" si="107"/>
        <v/>
      </c>
      <c r="I282" s="25" t="str">
        <f t="shared" si="108"/>
        <v/>
      </c>
      <c r="K282" s="27" t="str">
        <f t="shared" si="109"/>
        <v/>
      </c>
      <c r="L282" s="28" t="str">
        <f t="shared" si="92"/>
        <v/>
      </c>
      <c r="M282" s="29" t="str">
        <f t="shared" si="93"/>
        <v/>
      </c>
      <c r="N282" s="28" t="str">
        <f t="shared" si="94"/>
        <v/>
      </c>
      <c r="O282" s="29" t="str">
        <f t="shared" si="95"/>
        <v/>
      </c>
      <c r="P282" s="28" t="str">
        <f t="shared" si="96"/>
        <v/>
      </c>
      <c r="Q282" s="29" t="str">
        <f t="shared" si="97"/>
        <v/>
      </c>
      <c r="R282" s="28" t="str">
        <f t="shared" si="98"/>
        <v/>
      </c>
      <c r="S282" s="29" t="str">
        <f t="shared" si="99"/>
        <v/>
      </c>
      <c r="T282" s="28" t="str">
        <f t="shared" si="100"/>
        <v/>
      </c>
      <c r="U282" s="29" t="str">
        <f t="shared" si="101"/>
        <v/>
      </c>
      <c r="V282" s="28" t="str">
        <f t="shared" si="102"/>
        <v/>
      </c>
      <c r="W282" s="29" t="str">
        <f t="shared" si="103"/>
        <v/>
      </c>
    </row>
    <row r="283" spans="1:23" x14ac:dyDescent="0.25">
      <c r="A283" s="14" t="str">
        <f t="shared" si="88"/>
        <v/>
      </c>
      <c r="B283" s="56" t="str">
        <f t="shared" ca="1" si="89"/>
        <v/>
      </c>
      <c r="C283" s="30" t="str">
        <f t="shared" si="90"/>
        <v/>
      </c>
      <c r="D283" s="10" t="str">
        <f t="shared" si="91"/>
        <v/>
      </c>
      <c r="E283" s="25" t="str">
        <f t="shared" si="104"/>
        <v/>
      </c>
      <c r="F283" s="31" t="str">
        <f t="shared" si="105"/>
        <v/>
      </c>
      <c r="G283" s="31" t="str">
        <f t="shared" si="106"/>
        <v/>
      </c>
      <c r="H283" s="26" t="str">
        <f t="shared" si="107"/>
        <v/>
      </c>
      <c r="I283" s="25" t="str">
        <f t="shared" si="108"/>
        <v/>
      </c>
      <c r="K283" s="27" t="str">
        <f t="shared" si="109"/>
        <v/>
      </c>
      <c r="L283" s="28" t="str">
        <f t="shared" si="92"/>
        <v/>
      </c>
      <c r="M283" s="29" t="str">
        <f t="shared" si="93"/>
        <v/>
      </c>
      <c r="N283" s="28" t="str">
        <f t="shared" si="94"/>
        <v/>
      </c>
      <c r="O283" s="29" t="str">
        <f t="shared" si="95"/>
        <v/>
      </c>
      <c r="P283" s="28" t="str">
        <f t="shared" si="96"/>
        <v/>
      </c>
      <c r="Q283" s="29" t="str">
        <f t="shared" si="97"/>
        <v/>
      </c>
      <c r="R283" s="28" t="str">
        <f t="shared" si="98"/>
        <v/>
      </c>
      <c r="S283" s="29" t="str">
        <f t="shared" si="99"/>
        <v/>
      </c>
      <c r="T283" s="28" t="str">
        <f t="shared" si="100"/>
        <v/>
      </c>
      <c r="U283" s="29" t="str">
        <f t="shared" si="101"/>
        <v/>
      </c>
      <c r="V283" s="28" t="str">
        <f t="shared" si="102"/>
        <v/>
      </c>
      <c r="W283" s="29" t="str">
        <f t="shared" si="103"/>
        <v/>
      </c>
    </row>
    <row r="284" spans="1:23" x14ac:dyDescent="0.25">
      <c r="A284" s="14" t="str">
        <f t="shared" si="88"/>
        <v/>
      </c>
      <c r="B284" s="56" t="str">
        <f t="shared" ca="1" si="89"/>
        <v/>
      </c>
      <c r="C284" s="30" t="str">
        <f t="shared" si="90"/>
        <v/>
      </c>
      <c r="D284" s="10" t="str">
        <f t="shared" si="91"/>
        <v/>
      </c>
      <c r="E284" s="25" t="str">
        <f t="shared" si="104"/>
        <v/>
      </c>
      <c r="F284" s="31" t="str">
        <f t="shared" si="105"/>
        <v/>
      </c>
      <c r="G284" s="31" t="str">
        <f t="shared" si="106"/>
        <v/>
      </c>
      <c r="H284" s="26" t="str">
        <f t="shared" si="107"/>
        <v/>
      </c>
      <c r="I284" s="25" t="str">
        <f t="shared" si="108"/>
        <v/>
      </c>
      <c r="K284" s="27" t="str">
        <f t="shared" si="109"/>
        <v/>
      </c>
      <c r="L284" s="28" t="str">
        <f t="shared" si="92"/>
        <v/>
      </c>
      <c r="M284" s="29" t="str">
        <f t="shared" si="93"/>
        <v/>
      </c>
      <c r="N284" s="28" t="str">
        <f t="shared" si="94"/>
        <v/>
      </c>
      <c r="O284" s="29" t="str">
        <f t="shared" si="95"/>
        <v/>
      </c>
      <c r="P284" s="28" t="str">
        <f t="shared" si="96"/>
        <v/>
      </c>
      <c r="Q284" s="29" t="str">
        <f t="shared" si="97"/>
        <v/>
      </c>
      <c r="R284" s="28" t="str">
        <f t="shared" si="98"/>
        <v/>
      </c>
      <c r="S284" s="29" t="str">
        <f t="shared" si="99"/>
        <v/>
      </c>
      <c r="T284" s="28" t="str">
        <f t="shared" si="100"/>
        <v/>
      </c>
      <c r="U284" s="29" t="str">
        <f t="shared" si="101"/>
        <v/>
      </c>
      <c r="V284" s="28" t="str">
        <f t="shared" si="102"/>
        <v/>
      </c>
      <c r="W284" s="29" t="str">
        <f t="shared" si="103"/>
        <v/>
      </c>
    </row>
    <row r="285" spans="1:23" x14ac:dyDescent="0.25">
      <c r="A285" s="14" t="str">
        <f t="shared" si="88"/>
        <v/>
      </c>
      <c r="B285" s="56" t="str">
        <f t="shared" ca="1" si="89"/>
        <v/>
      </c>
      <c r="C285" s="30" t="str">
        <f t="shared" si="90"/>
        <v/>
      </c>
      <c r="D285" s="10" t="str">
        <f t="shared" si="91"/>
        <v/>
      </c>
      <c r="E285" s="25" t="str">
        <f t="shared" si="104"/>
        <v/>
      </c>
      <c r="F285" s="31" t="str">
        <f t="shared" si="105"/>
        <v/>
      </c>
      <c r="G285" s="31" t="str">
        <f t="shared" si="106"/>
        <v/>
      </c>
      <c r="H285" s="26" t="str">
        <f t="shared" si="107"/>
        <v/>
      </c>
      <c r="I285" s="25" t="str">
        <f t="shared" si="108"/>
        <v/>
      </c>
      <c r="K285" s="27" t="str">
        <f t="shared" si="109"/>
        <v/>
      </c>
      <c r="L285" s="28" t="str">
        <f t="shared" si="92"/>
        <v/>
      </c>
      <c r="M285" s="29" t="str">
        <f t="shared" si="93"/>
        <v/>
      </c>
      <c r="N285" s="28" t="str">
        <f t="shared" si="94"/>
        <v/>
      </c>
      <c r="O285" s="29" t="str">
        <f t="shared" si="95"/>
        <v/>
      </c>
      <c r="P285" s="28" t="str">
        <f t="shared" si="96"/>
        <v/>
      </c>
      <c r="Q285" s="29" t="str">
        <f t="shared" si="97"/>
        <v/>
      </c>
      <c r="R285" s="28" t="str">
        <f t="shared" si="98"/>
        <v/>
      </c>
      <c r="S285" s="29" t="str">
        <f t="shared" si="99"/>
        <v/>
      </c>
      <c r="T285" s="28" t="str">
        <f t="shared" si="100"/>
        <v/>
      </c>
      <c r="U285" s="29" t="str">
        <f t="shared" si="101"/>
        <v/>
      </c>
      <c r="V285" s="28" t="str">
        <f t="shared" si="102"/>
        <v/>
      </c>
      <c r="W285" s="29" t="str">
        <f t="shared" si="103"/>
        <v/>
      </c>
    </row>
    <row r="286" spans="1:23" x14ac:dyDescent="0.25">
      <c r="A286" s="14" t="str">
        <f t="shared" si="88"/>
        <v/>
      </c>
      <c r="B286" s="56" t="str">
        <f t="shared" ca="1" si="89"/>
        <v/>
      </c>
      <c r="C286" s="30" t="str">
        <f t="shared" si="90"/>
        <v/>
      </c>
      <c r="D286" s="10" t="str">
        <f t="shared" si="91"/>
        <v/>
      </c>
      <c r="E286" s="25" t="str">
        <f t="shared" si="104"/>
        <v/>
      </c>
      <c r="F286" s="31" t="str">
        <f t="shared" si="105"/>
        <v/>
      </c>
      <c r="G286" s="31" t="str">
        <f t="shared" si="106"/>
        <v/>
      </c>
      <c r="H286" s="26" t="str">
        <f t="shared" si="107"/>
        <v/>
      </c>
      <c r="I286" s="25" t="str">
        <f t="shared" si="108"/>
        <v/>
      </c>
      <c r="K286" s="27" t="str">
        <f t="shared" si="109"/>
        <v/>
      </c>
      <c r="L286" s="28" t="str">
        <f t="shared" si="92"/>
        <v/>
      </c>
      <c r="M286" s="29" t="str">
        <f t="shared" si="93"/>
        <v/>
      </c>
      <c r="N286" s="28" t="str">
        <f t="shared" si="94"/>
        <v/>
      </c>
      <c r="O286" s="29" t="str">
        <f t="shared" si="95"/>
        <v/>
      </c>
      <c r="P286" s="28" t="str">
        <f t="shared" si="96"/>
        <v/>
      </c>
      <c r="Q286" s="29" t="str">
        <f t="shared" si="97"/>
        <v/>
      </c>
      <c r="R286" s="28" t="str">
        <f t="shared" si="98"/>
        <v/>
      </c>
      <c r="S286" s="29" t="str">
        <f t="shared" si="99"/>
        <v/>
      </c>
      <c r="T286" s="28" t="str">
        <f t="shared" si="100"/>
        <v/>
      </c>
      <c r="U286" s="29" t="str">
        <f t="shared" si="101"/>
        <v/>
      </c>
      <c r="V286" s="28" t="str">
        <f t="shared" si="102"/>
        <v/>
      </c>
      <c r="W286" s="29" t="str">
        <f t="shared" si="103"/>
        <v/>
      </c>
    </row>
    <row r="287" spans="1:23" x14ac:dyDescent="0.25">
      <c r="A287" s="14" t="str">
        <f t="shared" si="88"/>
        <v/>
      </c>
      <c r="B287" s="56" t="str">
        <f t="shared" ca="1" si="89"/>
        <v/>
      </c>
      <c r="C287" s="30" t="str">
        <f t="shared" si="90"/>
        <v/>
      </c>
      <c r="D287" s="10" t="str">
        <f t="shared" si="91"/>
        <v/>
      </c>
      <c r="E287" s="25" t="str">
        <f t="shared" si="104"/>
        <v/>
      </c>
      <c r="F287" s="31" t="str">
        <f t="shared" si="105"/>
        <v/>
      </c>
      <c r="G287" s="31" t="str">
        <f t="shared" si="106"/>
        <v/>
      </c>
      <c r="H287" s="26" t="str">
        <f t="shared" si="107"/>
        <v/>
      </c>
      <c r="I287" s="25" t="str">
        <f t="shared" si="108"/>
        <v/>
      </c>
      <c r="K287" s="27" t="str">
        <f t="shared" si="109"/>
        <v/>
      </c>
      <c r="L287" s="28" t="str">
        <f t="shared" si="92"/>
        <v/>
      </c>
      <c r="M287" s="29" t="str">
        <f t="shared" si="93"/>
        <v/>
      </c>
      <c r="N287" s="28" t="str">
        <f t="shared" si="94"/>
        <v/>
      </c>
      <c r="O287" s="29" t="str">
        <f t="shared" si="95"/>
        <v/>
      </c>
      <c r="P287" s="28" t="str">
        <f t="shared" si="96"/>
        <v/>
      </c>
      <c r="Q287" s="29" t="str">
        <f t="shared" si="97"/>
        <v/>
      </c>
      <c r="R287" s="28" t="str">
        <f t="shared" si="98"/>
        <v/>
      </c>
      <c r="S287" s="29" t="str">
        <f t="shared" si="99"/>
        <v/>
      </c>
      <c r="T287" s="28" t="str">
        <f t="shared" si="100"/>
        <v/>
      </c>
      <c r="U287" s="29" t="str">
        <f t="shared" si="101"/>
        <v/>
      </c>
      <c r="V287" s="28" t="str">
        <f t="shared" si="102"/>
        <v/>
      </c>
      <c r="W287" s="29" t="str">
        <f t="shared" si="103"/>
        <v/>
      </c>
    </row>
    <row r="288" spans="1:23" x14ac:dyDescent="0.25">
      <c r="A288" s="14" t="str">
        <f t="shared" si="88"/>
        <v/>
      </c>
      <c r="B288" s="56" t="str">
        <f t="shared" ca="1" si="89"/>
        <v/>
      </c>
      <c r="C288" s="30" t="str">
        <f t="shared" si="90"/>
        <v/>
      </c>
      <c r="D288" s="10" t="str">
        <f t="shared" si="91"/>
        <v/>
      </c>
      <c r="E288" s="25" t="str">
        <f t="shared" si="104"/>
        <v/>
      </c>
      <c r="F288" s="31" t="str">
        <f t="shared" si="105"/>
        <v/>
      </c>
      <c r="G288" s="31" t="str">
        <f t="shared" si="106"/>
        <v/>
      </c>
      <c r="H288" s="26" t="str">
        <f t="shared" si="107"/>
        <v/>
      </c>
      <c r="I288" s="25" t="str">
        <f t="shared" si="108"/>
        <v/>
      </c>
      <c r="K288" s="27" t="str">
        <f t="shared" si="109"/>
        <v/>
      </c>
      <c r="L288" s="28" t="str">
        <f t="shared" si="92"/>
        <v/>
      </c>
      <c r="M288" s="29" t="str">
        <f t="shared" si="93"/>
        <v/>
      </c>
      <c r="N288" s="28" t="str">
        <f t="shared" si="94"/>
        <v/>
      </c>
      <c r="O288" s="29" t="str">
        <f t="shared" si="95"/>
        <v/>
      </c>
      <c r="P288" s="28" t="str">
        <f t="shared" si="96"/>
        <v/>
      </c>
      <c r="Q288" s="29" t="str">
        <f t="shared" si="97"/>
        <v/>
      </c>
      <c r="R288" s="28" t="str">
        <f t="shared" si="98"/>
        <v/>
      </c>
      <c r="S288" s="29" t="str">
        <f t="shared" si="99"/>
        <v/>
      </c>
      <c r="T288" s="28" t="str">
        <f t="shared" si="100"/>
        <v/>
      </c>
      <c r="U288" s="29" t="str">
        <f t="shared" si="101"/>
        <v/>
      </c>
      <c r="V288" s="28" t="str">
        <f t="shared" si="102"/>
        <v/>
      </c>
      <c r="W288" s="29" t="str">
        <f t="shared" si="103"/>
        <v/>
      </c>
    </row>
    <row r="289" spans="1:23" x14ac:dyDescent="0.25">
      <c r="A289" s="14" t="str">
        <f t="shared" si="88"/>
        <v/>
      </c>
      <c r="B289" s="56" t="str">
        <f t="shared" ca="1" si="89"/>
        <v/>
      </c>
      <c r="C289" s="30" t="str">
        <f t="shared" si="90"/>
        <v/>
      </c>
      <c r="D289" s="10" t="str">
        <f t="shared" si="91"/>
        <v/>
      </c>
      <c r="E289" s="25" t="str">
        <f t="shared" si="104"/>
        <v/>
      </c>
      <c r="F289" s="31" t="str">
        <f t="shared" si="105"/>
        <v/>
      </c>
      <c r="G289" s="31" t="str">
        <f t="shared" si="106"/>
        <v/>
      </c>
      <c r="H289" s="26" t="str">
        <f t="shared" si="107"/>
        <v/>
      </c>
      <c r="I289" s="25" t="str">
        <f t="shared" si="108"/>
        <v/>
      </c>
      <c r="K289" s="27" t="str">
        <f t="shared" si="109"/>
        <v/>
      </c>
      <c r="L289" s="28" t="str">
        <f t="shared" si="92"/>
        <v/>
      </c>
      <c r="M289" s="29" t="str">
        <f t="shared" si="93"/>
        <v/>
      </c>
      <c r="N289" s="28" t="str">
        <f t="shared" si="94"/>
        <v/>
      </c>
      <c r="O289" s="29" t="str">
        <f t="shared" si="95"/>
        <v/>
      </c>
      <c r="P289" s="28" t="str">
        <f t="shared" si="96"/>
        <v/>
      </c>
      <c r="Q289" s="29" t="str">
        <f t="shared" si="97"/>
        <v/>
      </c>
      <c r="R289" s="28" t="str">
        <f t="shared" si="98"/>
        <v/>
      </c>
      <c r="S289" s="29" t="str">
        <f t="shared" si="99"/>
        <v/>
      </c>
      <c r="T289" s="28" t="str">
        <f t="shared" si="100"/>
        <v/>
      </c>
      <c r="U289" s="29" t="str">
        <f t="shared" si="101"/>
        <v/>
      </c>
      <c r="V289" s="28" t="str">
        <f t="shared" si="102"/>
        <v/>
      </c>
      <c r="W289" s="29" t="str">
        <f t="shared" si="103"/>
        <v/>
      </c>
    </row>
    <row r="290" spans="1:23" x14ac:dyDescent="0.25">
      <c r="A290" s="14" t="str">
        <f t="shared" si="88"/>
        <v/>
      </c>
      <c r="B290" s="56" t="str">
        <f t="shared" ca="1" si="89"/>
        <v/>
      </c>
      <c r="C290" s="30" t="str">
        <f t="shared" si="90"/>
        <v/>
      </c>
      <c r="D290" s="10" t="str">
        <f t="shared" si="91"/>
        <v/>
      </c>
      <c r="E290" s="25" t="str">
        <f t="shared" si="104"/>
        <v/>
      </c>
      <c r="F290" s="31" t="str">
        <f t="shared" si="105"/>
        <v/>
      </c>
      <c r="G290" s="31" t="str">
        <f t="shared" si="106"/>
        <v/>
      </c>
      <c r="H290" s="26" t="str">
        <f t="shared" si="107"/>
        <v/>
      </c>
      <c r="I290" s="25" t="str">
        <f t="shared" si="108"/>
        <v/>
      </c>
      <c r="K290" s="27" t="str">
        <f t="shared" si="109"/>
        <v/>
      </c>
      <c r="L290" s="28" t="str">
        <f t="shared" si="92"/>
        <v/>
      </c>
      <c r="M290" s="29" t="str">
        <f t="shared" si="93"/>
        <v/>
      </c>
      <c r="N290" s="28" t="str">
        <f t="shared" si="94"/>
        <v/>
      </c>
      <c r="O290" s="29" t="str">
        <f t="shared" si="95"/>
        <v/>
      </c>
      <c r="P290" s="28" t="str">
        <f t="shared" si="96"/>
        <v/>
      </c>
      <c r="Q290" s="29" t="str">
        <f t="shared" si="97"/>
        <v/>
      </c>
      <c r="R290" s="28" t="str">
        <f t="shared" si="98"/>
        <v/>
      </c>
      <c r="S290" s="29" t="str">
        <f t="shared" si="99"/>
        <v/>
      </c>
      <c r="T290" s="28" t="str">
        <f t="shared" si="100"/>
        <v/>
      </c>
      <c r="U290" s="29" t="str">
        <f t="shared" si="101"/>
        <v/>
      </c>
      <c r="V290" s="28" t="str">
        <f t="shared" si="102"/>
        <v/>
      </c>
      <c r="W290" s="29" t="str">
        <f t="shared" si="103"/>
        <v/>
      </c>
    </row>
    <row r="291" spans="1:23" x14ac:dyDescent="0.25">
      <c r="A291" s="14" t="str">
        <f t="shared" si="88"/>
        <v/>
      </c>
      <c r="B291" s="56" t="str">
        <f t="shared" ca="1" si="89"/>
        <v/>
      </c>
      <c r="C291" s="30" t="str">
        <f t="shared" si="90"/>
        <v/>
      </c>
      <c r="D291" s="10" t="str">
        <f t="shared" si="91"/>
        <v/>
      </c>
      <c r="E291" s="25" t="str">
        <f t="shared" si="104"/>
        <v/>
      </c>
      <c r="F291" s="31" t="str">
        <f t="shared" si="105"/>
        <v/>
      </c>
      <c r="G291" s="31" t="str">
        <f t="shared" si="106"/>
        <v/>
      </c>
      <c r="H291" s="26" t="str">
        <f t="shared" si="107"/>
        <v/>
      </c>
      <c r="I291" s="25" t="str">
        <f t="shared" si="108"/>
        <v/>
      </c>
      <c r="K291" s="27" t="str">
        <f t="shared" si="109"/>
        <v/>
      </c>
      <c r="L291" s="28" t="str">
        <f t="shared" si="92"/>
        <v/>
      </c>
      <c r="M291" s="29" t="str">
        <f t="shared" si="93"/>
        <v/>
      </c>
      <c r="N291" s="28" t="str">
        <f t="shared" si="94"/>
        <v/>
      </c>
      <c r="O291" s="29" t="str">
        <f t="shared" si="95"/>
        <v/>
      </c>
      <c r="P291" s="28" t="str">
        <f t="shared" si="96"/>
        <v/>
      </c>
      <c r="Q291" s="29" t="str">
        <f t="shared" si="97"/>
        <v/>
      </c>
      <c r="R291" s="28" t="str">
        <f t="shared" si="98"/>
        <v/>
      </c>
      <c r="S291" s="29" t="str">
        <f t="shared" si="99"/>
        <v/>
      </c>
      <c r="T291" s="28" t="str">
        <f t="shared" si="100"/>
        <v/>
      </c>
      <c r="U291" s="29" t="str">
        <f t="shared" si="101"/>
        <v/>
      </c>
      <c r="V291" s="28" t="str">
        <f t="shared" si="102"/>
        <v/>
      </c>
      <c r="W291" s="29" t="str">
        <f t="shared" si="103"/>
        <v/>
      </c>
    </row>
    <row r="292" spans="1:23" x14ac:dyDescent="0.25">
      <c r="A292" s="14" t="str">
        <f t="shared" si="88"/>
        <v/>
      </c>
      <c r="B292" s="56" t="str">
        <f t="shared" ca="1" si="89"/>
        <v/>
      </c>
      <c r="C292" s="30" t="str">
        <f t="shared" si="90"/>
        <v/>
      </c>
      <c r="D292" s="10" t="str">
        <f t="shared" si="91"/>
        <v/>
      </c>
      <c r="E292" s="25" t="str">
        <f t="shared" si="104"/>
        <v/>
      </c>
      <c r="F292" s="31" t="str">
        <f t="shared" si="105"/>
        <v/>
      </c>
      <c r="G292" s="31" t="str">
        <f t="shared" si="106"/>
        <v/>
      </c>
      <c r="H292" s="26" t="str">
        <f t="shared" si="107"/>
        <v/>
      </c>
      <c r="I292" s="25" t="str">
        <f t="shared" si="108"/>
        <v/>
      </c>
      <c r="K292" s="27" t="str">
        <f t="shared" si="109"/>
        <v/>
      </c>
      <c r="L292" s="28" t="str">
        <f t="shared" si="92"/>
        <v/>
      </c>
      <c r="M292" s="29" t="str">
        <f t="shared" si="93"/>
        <v/>
      </c>
      <c r="N292" s="28" t="str">
        <f t="shared" si="94"/>
        <v/>
      </c>
      <c r="O292" s="29" t="str">
        <f t="shared" si="95"/>
        <v/>
      </c>
      <c r="P292" s="28" t="str">
        <f t="shared" si="96"/>
        <v/>
      </c>
      <c r="Q292" s="29" t="str">
        <f t="shared" si="97"/>
        <v/>
      </c>
      <c r="R292" s="28" t="str">
        <f t="shared" si="98"/>
        <v/>
      </c>
      <c r="S292" s="29" t="str">
        <f t="shared" si="99"/>
        <v/>
      </c>
      <c r="T292" s="28" t="str">
        <f t="shared" si="100"/>
        <v/>
      </c>
      <c r="U292" s="29" t="str">
        <f t="shared" si="101"/>
        <v/>
      </c>
      <c r="V292" s="28" t="str">
        <f t="shared" si="102"/>
        <v/>
      </c>
      <c r="W292" s="29" t="str">
        <f t="shared" si="103"/>
        <v/>
      </c>
    </row>
    <row r="293" spans="1:23" x14ac:dyDescent="0.25">
      <c r="A293" s="14" t="str">
        <f t="shared" si="88"/>
        <v/>
      </c>
      <c r="B293" s="56" t="str">
        <f t="shared" ca="1" si="89"/>
        <v/>
      </c>
      <c r="C293" s="30" t="str">
        <f t="shared" si="90"/>
        <v/>
      </c>
      <c r="D293" s="10" t="str">
        <f t="shared" si="91"/>
        <v/>
      </c>
      <c r="E293" s="25" t="str">
        <f t="shared" si="104"/>
        <v/>
      </c>
      <c r="F293" s="31" t="str">
        <f t="shared" si="105"/>
        <v/>
      </c>
      <c r="G293" s="31" t="str">
        <f t="shared" si="106"/>
        <v/>
      </c>
      <c r="H293" s="26" t="str">
        <f t="shared" si="107"/>
        <v/>
      </c>
      <c r="I293" s="25" t="str">
        <f t="shared" si="108"/>
        <v/>
      </c>
      <c r="K293" s="27" t="str">
        <f t="shared" si="109"/>
        <v/>
      </c>
      <c r="L293" s="28" t="str">
        <f t="shared" si="92"/>
        <v/>
      </c>
      <c r="M293" s="29" t="str">
        <f t="shared" si="93"/>
        <v/>
      </c>
      <c r="N293" s="28" t="str">
        <f t="shared" si="94"/>
        <v/>
      </c>
      <c r="O293" s="29" t="str">
        <f t="shared" si="95"/>
        <v/>
      </c>
      <c r="P293" s="28" t="str">
        <f t="shared" si="96"/>
        <v/>
      </c>
      <c r="Q293" s="29" t="str">
        <f t="shared" si="97"/>
        <v/>
      </c>
      <c r="R293" s="28" t="str">
        <f t="shared" si="98"/>
        <v/>
      </c>
      <c r="S293" s="29" t="str">
        <f t="shared" si="99"/>
        <v/>
      </c>
      <c r="T293" s="28" t="str">
        <f t="shared" si="100"/>
        <v/>
      </c>
      <c r="U293" s="29" t="str">
        <f t="shared" si="101"/>
        <v/>
      </c>
      <c r="V293" s="28" t="str">
        <f t="shared" si="102"/>
        <v/>
      </c>
      <c r="W293" s="29" t="str">
        <f t="shared" si="103"/>
        <v/>
      </c>
    </row>
    <row r="294" spans="1:23" x14ac:dyDescent="0.25">
      <c r="A294" s="14" t="str">
        <f t="shared" si="88"/>
        <v/>
      </c>
      <c r="B294" s="56" t="str">
        <f t="shared" ca="1" si="89"/>
        <v/>
      </c>
      <c r="C294" s="30" t="str">
        <f t="shared" si="90"/>
        <v/>
      </c>
      <c r="D294" s="10" t="str">
        <f t="shared" si="91"/>
        <v/>
      </c>
      <c r="E294" s="25" t="str">
        <f t="shared" si="104"/>
        <v/>
      </c>
      <c r="F294" s="31" t="str">
        <f t="shared" si="105"/>
        <v/>
      </c>
      <c r="G294" s="31" t="str">
        <f t="shared" si="106"/>
        <v/>
      </c>
      <c r="H294" s="26" t="str">
        <f t="shared" si="107"/>
        <v/>
      </c>
      <c r="I294" s="25" t="str">
        <f t="shared" si="108"/>
        <v/>
      </c>
      <c r="K294" s="27" t="str">
        <f t="shared" si="109"/>
        <v/>
      </c>
      <c r="L294" s="28" t="str">
        <f t="shared" si="92"/>
        <v/>
      </c>
      <c r="M294" s="29" t="str">
        <f t="shared" si="93"/>
        <v/>
      </c>
      <c r="N294" s="28" t="str">
        <f t="shared" si="94"/>
        <v/>
      </c>
      <c r="O294" s="29" t="str">
        <f t="shared" si="95"/>
        <v/>
      </c>
      <c r="P294" s="28" t="str">
        <f t="shared" si="96"/>
        <v/>
      </c>
      <c r="Q294" s="29" t="str">
        <f t="shared" si="97"/>
        <v/>
      </c>
      <c r="R294" s="28" t="str">
        <f t="shared" si="98"/>
        <v/>
      </c>
      <c r="S294" s="29" t="str">
        <f t="shared" si="99"/>
        <v/>
      </c>
      <c r="T294" s="28" t="str">
        <f t="shared" si="100"/>
        <v/>
      </c>
      <c r="U294" s="29" t="str">
        <f t="shared" si="101"/>
        <v/>
      </c>
      <c r="V294" s="28" t="str">
        <f t="shared" si="102"/>
        <v/>
      </c>
      <c r="W294" s="29" t="str">
        <f t="shared" si="103"/>
        <v/>
      </c>
    </row>
    <row r="295" spans="1:23" x14ac:dyDescent="0.25">
      <c r="A295" s="14" t="str">
        <f t="shared" si="88"/>
        <v/>
      </c>
      <c r="B295" s="56" t="str">
        <f t="shared" ca="1" si="89"/>
        <v/>
      </c>
      <c r="C295" s="30" t="str">
        <f t="shared" si="90"/>
        <v/>
      </c>
      <c r="D295" s="10" t="str">
        <f t="shared" si="91"/>
        <v/>
      </c>
      <c r="E295" s="25" t="str">
        <f t="shared" si="104"/>
        <v/>
      </c>
      <c r="F295" s="31" t="str">
        <f t="shared" si="105"/>
        <v/>
      </c>
      <c r="G295" s="31" t="str">
        <f t="shared" si="106"/>
        <v/>
      </c>
      <c r="H295" s="26" t="str">
        <f t="shared" si="107"/>
        <v/>
      </c>
      <c r="I295" s="25" t="str">
        <f t="shared" si="108"/>
        <v/>
      </c>
      <c r="K295" s="27" t="str">
        <f t="shared" si="109"/>
        <v/>
      </c>
      <c r="L295" s="28" t="str">
        <f t="shared" si="92"/>
        <v/>
      </c>
      <c r="M295" s="29" t="str">
        <f t="shared" si="93"/>
        <v/>
      </c>
      <c r="N295" s="28" t="str">
        <f t="shared" si="94"/>
        <v/>
      </c>
      <c r="O295" s="29" t="str">
        <f t="shared" si="95"/>
        <v/>
      </c>
      <c r="P295" s="28" t="str">
        <f t="shared" si="96"/>
        <v/>
      </c>
      <c r="Q295" s="29" t="str">
        <f t="shared" si="97"/>
        <v/>
      </c>
      <c r="R295" s="28" t="str">
        <f t="shared" si="98"/>
        <v/>
      </c>
      <c r="S295" s="29" t="str">
        <f t="shared" si="99"/>
        <v/>
      </c>
      <c r="T295" s="28" t="str">
        <f t="shared" si="100"/>
        <v/>
      </c>
      <c r="U295" s="29" t="str">
        <f t="shared" si="101"/>
        <v/>
      </c>
      <c r="V295" s="28" t="str">
        <f t="shared" si="102"/>
        <v/>
      </c>
      <c r="W295" s="29" t="str">
        <f t="shared" si="103"/>
        <v/>
      </c>
    </row>
    <row r="296" spans="1:23" x14ac:dyDescent="0.25">
      <c r="A296" s="14" t="str">
        <f t="shared" si="88"/>
        <v/>
      </c>
      <c r="B296" s="56" t="str">
        <f t="shared" ca="1" si="89"/>
        <v/>
      </c>
      <c r="C296" s="30" t="str">
        <f t="shared" si="90"/>
        <v/>
      </c>
      <c r="D296" s="10" t="str">
        <f t="shared" si="91"/>
        <v/>
      </c>
      <c r="E296" s="25" t="str">
        <f t="shared" si="104"/>
        <v/>
      </c>
      <c r="F296" s="31" t="str">
        <f t="shared" si="105"/>
        <v/>
      </c>
      <c r="G296" s="31" t="str">
        <f t="shared" si="106"/>
        <v/>
      </c>
      <c r="H296" s="26" t="str">
        <f t="shared" si="107"/>
        <v/>
      </c>
      <c r="I296" s="25" t="str">
        <f t="shared" si="108"/>
        <v/>
      </c>
      <c r="K296" s="27" t="str">
        <f t="shared" si="109"/>
        <v/>
      </c>
      <c r="L296" s="28" t="str">
        <f t="shared" si="92"/>
        <v/>
      </c>
      <c r="M296" s="29" t="str">
        <f t="shared" si="93"/>
        <v/>
      </c>
      <c r="N296" s="28" t="str">
        <f t="shared" si="94"/>
        <v/>
      </c>
      <c r="O296" s="29" t="str">
        <f t="shared" si="95"/>
        <v/>
      </c>
      <c r="P296" s="28" t="str">
        <f t="shared" si="96"/>
        <v/>
      </c>
      <c r="Q296" s="29" t="str">
        <f t="shared" si="97"/>
        <v/>
      </c>
      <c r="R296" s="28" t="str">
        <f t="shared" si="98"/>
        <v/>
      </c>
      <c r="S296" s="29" t="str">
        <f t="shared" si="99"/>
        <v/>
      </c>
      <c r="T296" s="28" t="str">
        <f t="shared" si="100"/>
        <v/>
      </c>
      <c r="U296" s="29" t="str">
        <f t="shared" si="101"/>
        <v/>
      </c>
      <c r="V296" s="28" t="str">
        <f t="shared" si="102"/>
        <v/>
      </c>
      <c r="W296" s="29" t="str">
        <f t="shared" si="103"/>
        <v/>
      </c>
    </row>
    <row r="297" spans="1:23" x14ac:dyDescent="0.25">
      <c r="A297" s="14" t="str">
        <f t="shared" si="88"/>
        <v/>
      </c>
      <c r="B297" s="56" t="str">
        <f t="shared" ca="1" si="89"/>
        <v/>
      </c>
      <c r="C297" s="30" t="str">
        <f t="shared" si="90"/>
        <v/>
      </c>
      <c r="D297" s="10" t="str">
        <f t="shared" si="91"/>
        <v/>
      </c>
      <c r="E297" s="25" t="str">
        <f t="shared" si="104"/>
        <v/>
      </c>
      <c r="F297" s="31" t="str">
        <f t="shared" si="105"/>
        <v/>
      </c>
      <c r="G297" s="31" t="str">
        <f t="shared" si="106"/>
        <v/>
      </c>
      <c r="H297" s="26" t="str">
        <f t="shared" si="107"/>
        <v/>
      </c>
      <c r="I297" s="25" t="str">
        <f t="shared" si="108"/>
        <v/>
      </c>
      <c r="K297" s="27" t="str">
        <f t="shared" si="109"/>
        <v/>
      </c>
      <c r="L297" s="28" t="str">
        <f t="shared" si="92"/>
        <v/>
      </c>
      <c r="M297" s="29" t="str">
        <f t="shared" si="93"/>
        <v/>
      </c>
      <c r="N297" s="28" t="str">
        <f t="shared" si="94"/>
        <v/>
      </c>
      <c r="O297" s="29" t="str">
        <f t="shared" si="95"/>
        <v/>
      </c>
      <c r="P297" s="28" t="str">
        <f t="shared" si="96"/>
        <v/>
      </c>
      <c r="Q297" s="29" t="str">
        <f t="shared" si="97"/>
        <v/>
      </c>
      <c r="R297" s="28" t="str">
        <f t="shared" si="98"/>
        <v/>
      </c>
      <c r="S297" s="29" t="str">
        <f t="shared" si="99"/>
        <v/>
      </c>
      <c r="T297" s="28" t="str">
        <f t="shared" si="100"/>
        <v/>
      </c>
      <c r="U297" s="29" t="str">
        <f t="shared" si="101"/>
        <v/>
      </c>
      <c r="V297" s="28" t="str">
        <f t="shared" si="102"/>
        <v/>
      </c>
      <c r="W297" s="29" t="str">
        <f t="shared" si="103"/>
        <v/>
      </c>
    </row>
    <row r="298" spans="1:23" x14ac:dyDescent="0.25">
      <c r="A298" s="14" t="str">
        <f t="shared" si="88"/>
        <v/>
      </c>
      <c r="B298" s="56" t="str">
        <f t="shared" ca="1" si="89"/>
        <v/>
      </c>
      <c r="C298" s="30" t="str">
        <f t="shared" si="90"/>
        <v/>
      </c>
      <c r="D298" s="10" t="str">
        <f t="shared" si="91"/>
        <v/>
      </c>
      <c r="E298" s="25" t="str">
        <f t="shared" si="104"/>
        <v/>
      </c>
      <c r="F298" s="31" t="str">
        <f t="shared" si="105"/>
        <v/>
      </c>
      <c r="G298" s="31" t="str">
        <f t="shared" si="106"/>
        <v/>
      </c>
      <c r="H298" s="26" t="str">
        <f t="shared" si="107"/>
        <v/>
      </c>
      <c r="I298" s="25" t="str">
        <f t="shared" si="108"/>
        <v/>
      </c>
      <c r="K298" s="27" t="str">
        <f t="shared" si="109"/>
        <v/>
      </c>
      <c r="L298" s="28" t="str">
        <f t="shared" si="92"/>
        <v/>
      </c>
      <c r="M298" s="29" t="str">
        <f t="shared" si="93"/>
        <v/>
      </c>
      <c r="N298" s="28" t="str">
        <f t="shared" si="94"/>
        <v/>
      </c>
      <c r="O298" s="29" t="str">
        <f t="shared" si="95"/>
        <v/>
      </c>
      <c r="P298" s="28" t="str">
        <f t="shared" si="96"/>
        <v/>
      </c>
      <c r="Q298" s="29" t="str">
        <f t="shared" si="97"/>
        <v/>
      </c>
      <c r="R298" s="28" t="str">
        <f t="shared" si="98"/>
        <v/>
      </c>
      <c r="S298" s="29" t="str">
        <f t="shared" si="99"/>
        <v/>
      </c>
      <c r="T298" s="28" t="str">
        <f t="shared" si="100"/>
        <v/>
      </c>
      <c r="U298" s="29" t="str">
        <f t="shared" si="101"/>
        <v/>
      </c>
      <c r="V298" s="28" t="str">
        <f t="shared" si="102"/>
        <v/>
      </c>
      <c r="W298" s="29" t="str">
        <f t="shared" si="103"/>
        <v/>
      </c>
    </row>
    <row r="299" spans="1:23" x14ac:dyDescent="0.25">
      <c r="A299" s="14" t="str">
        <f t="shared" si="88"/>
        <v/>
      </c>
      <c r="B299" s="56" t="str">
        <f t="shared" ca="1" si="89"/>
        <v/>
      </c>
      <c r="C299" s="30" t="str">
        <f t="shared" si="90"/>
        <v/>
      </c>
      <c r="D299" s="10" t="str">
        <f t="shared" si="91"/>
        <v/>
      </c>
      <c r="E299" s="25" t="str">
        <f t="shared" si="104"/>
        <v/>
      </c>
      <c r="F299" s="31" t="str">
        <f t="shared" si="105"/>
        <v/>
      </c>
      <c r="G299" s="31" t="str">
        <f t="shared" si="106"/>
        <v/>
      </c>
      <c r="H299" s="26" t="str">
        <f t="shared" si="107"/>
        <v/>
      </c>
      <c r="I299" s="25" t="str">
        <f t="shared" si="108"/>
        <v/>
      </c>
      <c r="K299" s="27" t="str">
        <f t="shared" si="109"/>
        <v/>
      </c>
      <c r="L299" s="28" t="str">
        <f t="shared" si="92"/>
        <v/>
      </c>
      <c r="M299" s="29" t="str">
        <f t="shared" si="93"/>
        <v/>
      </c>
      <c r="N299" s="28" t="str">
        <f t="shared" si="94"/>
        <v/>
      </c>
      <c r="O299" s="29" t="str">
        <f t="shared" si="95"/>
        <v/>
      </c>
      <c r="P299" s="28" t="str">
        <f t="shared" si="96"/>
        <v/>
      </c>
      <c r="Q299" s="29" t="str">
        <f t="shared" si="97"/>
        <v/>
      </c>
      <c r="R299" s="28" t="str">
        <f t="shared" si="98"/>
        <v/>
      </c>
      <c r="S299" s="29" t="str">
        <f t="shared" si="99"/>
        <v/>
      </c>
      <c r="T299" s="28" t="str">
        <f t="shared" si="100"/>
        <v/>
      </c>
      <c r="U299" s="29" t="str">
        <f t="shared" si="101"/>
        <v/>
      </c>
      <c r="V299" s="28" t="str">
        <f t="shared" si="102"/>
        <v/>
      </c>
      <c r="W299" s="29" t="str">
        <f t="shared" si="103"/>
        <v/>
      </c>
    </row>
    <row r="300" spans="1:23" x14ac:dyDescent="0.25">
      <c r="A300" s="14" t="str">
        <f t="shared" si="88"/>
        <v/>
      </c>
      <c r="B300" s="56" t="str">
        <f t="shared" ca="1" si="89"/>
        <v/>
      </c>
      <c r="C300" s="30" t="str">
        <f t="shared" si="90"/>
        <v/>
      </c>
      <c r="D300" s="10" t="str">
        <f t="shared" si="91"/>
        <v/>
      </c>
      <c r="E300" s="25" t="str">
        <f t="shared" si="104"/>
        <v/>
      </c>
      <c r="F300" s="31" t="str">
        <f t="shared" si="105"/>
        <v/>
      </c>
      <c r="G300" s="31" t="str">
        <f t="shared" si="106"/>
        <v/>
      </c>
      <c r="H300" s="26" t="str">
        <f t="shared" si="107"/>
        <v/>
      </c>
      <c r="I300" s="25" t="str">
        <f t="shared" si="108"/>
        <v/>
      </c>
      <c r="K300" s="27" t="str">
        <f t="shared" si="109"/>
        <v/>
      </c>
      <c r="L300" s="28" t="str">
        <f t="shared" si="92"/>
        <v/>
      </c>
      <c r="M300" s="29" t="str">
        <f t="shared" si="93"/>
        <v/>
      </c>
      <c r="N300" s="28" t="str">
        <f t="shared" si="94"/>
        <v/>
      </c>
      <c r="O300" s="29" t="str">
        <f t="shared" si="95"/>
        <v/>
      </c>
      <c r="P300" s="28" t="str">
        <f t="shared" si="96"/>
        <v/>
      </c>
      <c r="Q300" s="29" t="str">
        <f t="shared" si="97"/>
        <v/>
      </c>
      <c r="R300" s="28" t="str">
        <f t="shared" si="98"/>
        <v/>
      </c>
      <c r="S300" s="29" t="str">
        <f t="shared" si="99"/>
        <v/>
      </c>
      <c r="T300" s="28" t="str">
        <f t="shared" si="100"/>
        <v/>
      </c>
      <c r="U300" s="29" t="str">
        <f t="shared" si="101"/>
        <v/>
      </c>
      <c r="V300" s="28" t="str">
        <f t="shared" si="102"/>
        <v/>
      </c>
      <c r="W300" s="29" t="str">
        <f t="shared" si="103"/>
        <v/>
      </c>
    </row>
    <row r="301" spans="1:23" x14ac:dyDescent="0.25">
      <c r="A301" s="14" t="str">
        <f t="shared" si="88"/>
        <v/>
      </c>
      <c r="B301" s="56" t="str">
        <f t="shared" ca="1" si="89"/>
        <v/>
      </c>
      <c r="C301" s="30" t="str">
        <f t="shared" si="90"/>
        <v/>
      </c>
      <c r="D301" s="10" t="str">
        <f t="shared" si="91"/>
        <v/>
      </c>
      <c r="E301" s="25" t="str">
        <f t="shared" si="104"/>
        <v/>
      </c>
      <c r="F301" s="31" t="str">
        <f t="shared" si="105"/>
        <v/>
      </c>
      <c r="G301" s="31" t="str">
        <f t="shared" si="106"/>
        <v/>
      </c>
      <c r="H301" s="26" t="str">
        <f t="shared" si="107"/>
        <v/>
      </c>
      <c r="I301" s="25" t="str">
        <f t="shared" si="108"/>
        <v/>
      </c>
      <c r="K301" s="27" t="str">
        <f t="shared" si="109"/>
        <v/>
      </c>
      <c r="L301" s="28" t="str">
        <f t="shared" si="92"/>
        <v/>
      </c>
      <c r="M301" s="29" t="str">
        <f t="shared" si="93"/>
        <v/>
      </c>
      <c r="N301" s="28" t="str">
        <f t="shared" si="94"/>
        <v/>
      </c>
      <c r="O301" s="29" t="str">
        <f t="shared" si="95"/>
        <v/>
      </c>
      <c r="P301" s="28" t="str">
        <f t="shared" si="96"/>
        <v/>
      </c>
      <c r="Q301" s="29" t="str">
        <f t="shared" si="97"/>
        <v/>
      </c>
      <c r="R301" s="28" t="str">
        <f t="shared" si="98"/>
        <v/>
      </c>
      <c r="S301" s="29" t="str">
        <f t="shared" si="99"/>
        <v/>
      </c>
      <c r="T301" s="28" t="str">
        <f t="shared" si="100"/>
        <v/>
      </c>
      <c r="U301" s="29" t="str">
        <f t="shared" si="101"/>
        <v/>
      </c>
      <c r="V301" s="28" t="str">
        <f t="shared" si="102"/>
        <v/>
      </c>
      <c r="W301" s="29" t="str">
        <f t="shared" si="103"/>
        <v/>
      </c>
    </row>
    <row r="302" spans="1:23" x14ac:dyDescent="0.25">
      <c r="A302" s="14" t="str">
        <f t="shared" si="88"/>
        <v/>
      </c>
      <c r="B302" s="56" t="str">
        <f t="shared" ca="1" si="89"/>
        <v/>
      </c>
      <c r="C302" s="30" t="str">
        <f t="shared" si="90"/>
        <v/>
      </c>
      <c r="D302" s="10" t="str">
        <f t="shared" si="91"/>
        <v/>
      </c>
      <c r="E302" s="25" t="str">
        <f t="shared" si="104"/>
        <v/>
      </c>
      <c r="F302" s="31" t="str">
        <f t="shared" si="105"/>
        <v/>
      </c>
      <c r="G302" s="31" t="str">
        <f t="shared" si="106"/>
        <v/>
      </c>
      <c r="H302" s="26" t="str">
        <f t="shared" si="107"/>
        <v/>
      </c>
      <c r="I302" s="25" t="str">
        <f t="shared" si="108"/>
        <v/>
      </c>
      <c r="K302" s="27" t="str">
        <f t="shared" si="109"/>
        <v/>
      </c>
      <c r="L302" s="28" t="str">
        <f t="shared" si="92"/>
        <v/>
      </c>
      <c r="M302" s="29" t="str">
        <f t="shared" si="93"/>
        <v/>
      </c>
      <c r="N302" s="28" t="str">
        <f t="shared" si="94"/>
        <v/>
      </c>
      <c r="O302" s="29" t="str">
        <f t="shared" si="95"/>
        <v/>
      </c>
      <c r="P302" s="28" t="str">
        <f t="shared" si="96"/>
        <v/>
      </c>
      <c r="Q302" s="29" t="str">
        <f t="shared" si="97"/>
        <v/>
      </c>
      <c r="R302" s="28" t="str">
        <f t="shared" si="98"/>
        <v/>
      </c>
      <c r="S302" s="29" t="str">
        <f t="shared" si="99"/>
        <v/>
      </c>
      <c r="T302" s="28" t="str">
        <f t="shared" si="100"/>
        <v/>
      </c>
      <c r="U302" s="29" t="str">
        <f t="shared" si="101"/>
        <v/>
      </c>
      <c r="V302" s="28" t="str">
        <f t="shared" si="102"/>
        <v/>
      </c>
      <c r="W302" s="29" t="str">
        <f t="shared" si="103"/>
        <v/>
      </c>
    </row>
    <row r="303" spans="1:23" x14ac:dyDescent="0.25">
      <c r="A303" s="14" t="str">
        <f t="shared" si="88"/>
        <v/>
      </c>
      <c r="B303" s="56" t="str">
        <f t="shared" ca="1" si="89"/>
        <v/>
      </c>
      <c r="C303" s="30" t="str">
        <f t="shared" si="90"/>
        <v/>
      </c>
      <c r="D303" s="10" t="str">
        <f t="shared" si="91"/>
        <v/>
      </c>
      <c r="E303" s="25" t="str">
        <f t="shared" si="104"/>
        <v/>
      </c>
      <c r="F303" s="31" t="str">
        <f t="shared" si="105"/>
        <v/>
      </c>
      <c r="G303" s="31" t="str">
        <f t="shared" si="106"/>
        <v/>
      </c>
      <c r="H303" s="26" t="str">
        <f t="shared" si="107"/>
        <v/>
      </c>
      <c r="I303" s="25" t="str">
        <f t="shared" si="108"/>
        <v/>
      </c>
      <c r="K303" s="27" t="str">
        <f t="shared" si="109"/>
        <v/>
      </c>
      <c r="L303" s="28" t="str">
        <f t="shared" si="92"/>
        <v/>
      </c>
      <c r="M303" s="29" t="str">
        <f t="shared" si="93"/>
        <v/>
      </c>
      <c r="N303" s="28" t="str">
        <f t="shared" si="94"/>
        <v/>
      </c>
      <c r="O303" s="29" t="str">
        <f t="shared" si="95"/>
        <v/>
      </c>
      <c r="P303" s="28" t="str">
        <f t="shared" si="96"/>
        <v/>
      </c>
      <c r="Q303" s="29" t="str">
        <f t="shared" si="97"/>
        <v/>
      </c>
      <c r="R303" s="28" t="str">
        <f t="shared" si="98"/>
        <v/>
      </c>
      <c r="S303" s="29" t="str">
        <f t="shared" si="99"/>
        <v/>
      </c>
      <c r="T303" s="28" t="str">
        <f t="shared" si="100"/>
        <v/>
      </c>
      <c r="U303" s="29" t="str">
        <f t="shared" si="101"/>
        <v/>
      </c>
      <c r="V303" s="28" t="str">
        <f t="shared" si="102"/>
        <v/>
      </c>
      <c r="W303" s="29" t="str">
        <f t="shared" si="103"/>
        <v/>
      </c>
    </row>
    <row r="304" spans="1:23" x14ac:dyDescent="0.25">
      <c r="A304" s="14" t="str">
        <f t="shared" si="88"/>
        <v/>
      </c>
      <c r="B304" s="56" t="str">
        <f t="shared" ca="1" si="89"/>
        <v/>
      </c>
      <c r="C304" s="30" t="str">
        <f t="shared" si="90"/>
        <v/>
      </c>
      <c r="D304" s="10" t="str">
        <f t="shared" si="91"/>
        <v/>
      </c>
      <c r="E304" s="25" t="str">
        <f t="shared" si="104"/>
        <v/>
      </c>
      <c r="F304" s="31" t="str">
        <f t="shared" si="105"/>
        <v/>
      </c>
      <c r="G304" s="31" t="str">
        <f t="shared" si="106"/>
        <v/>
      </c>
      <c r="H304" s="26" t="str">
        <f t="shared" si="107"/>
        <v/>
      </c>
      <c r="I304" s="25" t="str">
        <f t="shared" si="108"/>
        <v/>
      </c>
      <c r="K304" s="27" t="str">
        <f t="shared" si="109"/>
        <v/>
      </c>
      <c r="L304" s="28" t="str">
        <f t="shared" si="92"/>
        <v/>
      </c>
      <c r="M304" s="29" t="str">
        <f t="shared" si="93"/>
        <v/>
      </c>
      <c r="N304" s="28" t="str">
        <f t="shared" si="94"/>
        <v/>
      </c>
      <c r="O304" s="29" t="str">
        <f t="shared" si="95"/>
        <v/>
      </c>
      <c r="P304" s="28" t="str">
        <f t="shared" si="96"/>
        <v/>
      </c>
      <c r="Q304" s="29" t="str">
        <f t="shared" si="97"/>
        <v/>
      </c>
      <c r="R304" s="28" t="str">
        <f t="shared" si="98"/>
        <v/>
      </c>
      <c r="S304" s="29" t="str">
        <f t="shared" si="99"/>
        <v/>
      </c>
      <c r="T304" s="28" t="str">
        <f t="shared" si="100"/>
        <v/>
      </c>
      <c r="U304" s="29" t="str">
        <f t="shared" si="101"/>
        <v/>
      </c>
      <c r="V304" s="28" t="str">
        <f t="shared" si="102"/>
        <v/>
      </c>
      <c r="W304" s="29" t="str">
        <f t="shared" si="103"/>
        <v/>
      </c>
    </row>
    <row r="305" spans="1:23" x14ac:dyDescent="0.25">
      <c r="A305" s="14" t="str">
        <f t="shared" si="88"/>
        <v/>
      </c>
      <c r="B305" s="56" t="str">
        <f t="shared" ca="1" si="89"/>
        <v/>
      </c>
      <c r="C305" s="30" t="str">
        <f t="shared" si="90"/>
        <v/>
      </c>
      <c r="D305" s="10" t="str">
        <f t="shared" ref="D305:D324" si="110">IF(A305="","",IF(A304=FixedEnd3,TRUNC(PMT(C305/12,(term*12-FixedEnd3),I304,0,0),2),""))</f>
        <v/>
      </c>
      <c r="E305" s="25" t="str">
        <f t="shared" si="104"/>
        <v/>
      </c>
      <c r="F305" s="31" t="str">
        <f t="shared" si="105"/>
        <v/>
      </c>
      <c r="G305" s="31" t="str">
        <f t="shared" si="106"/>
        <v/>
      </c>
      <c r="H305" s="26" t="str">
        <f t="shared" si="107"/>
        <v/>
      </c>
      <c r="I305" s="25" t="str">
        <f t="shared" si="108"/>
        <v/>
      </c>
      <c r="K305" s="27" t="str">
        <f t="shared" si="109"/>
        <v/>
      </c>
      <c r="L305" s="28" t="str">
        <f t="shared" si="92"/>
        <v/>
      </c>
      <c r="M305" s="29" t="str">
        <f t="shared" si="93"/>
        <v/>
      </c>
      <c r="N305" s="28" t="str">
        <f t="shared" si="94"/>
        <v/>
      </c>
      <c r="O305" s="29" t="str">
        <f t="shared" si="95"/>
        <v/>
      </c>
      <c r="P305" s="28" t="str">
        <f t="shared" si="96"/>
        <v/>
      </c>
      <c r="Q305" s="29" t="str">
        <f t="shared" si="97"/>
        <v/>
      </c>
      <c r="R305" s="28" t="str">
        <f t="shared" si="98"/>
        <v/>
      </c>
      <c r="S305" s="29" t="str">
        <f t="shared" si="99"/>
        <v/>
      </c>
      <c r="T305" s="28" t="str">
        <f t="shared" si="100"/>
        <v/>
      </c>
      <c r="U305" s="29" t="str">
        <f t="shared" si="101"/>
        <v/>
      </c>
      <c r="V305" s="28" t="str">
        <f t="shared" si="102"/>
        <v/>
      </c>
      <c r="W305" s="29" t="str">
        <f t="shared" si="103"/>
        <v/>
      </c>
    </row>
    <row r="306" spans="1:23" x14ac:dyDescent="0.25">
      <c r="A306" s="14" t="str">
        <f t="shared" si="88"/>
        <v/>
      </c>
      <c r="B306" s="56" t="str">
        <f t="shared" ca="1" si="89"/>
        <v/>
      </c>
      <c r="C306" s="30" t="str">
        <f t="shared" si="90"/>
        <v/>
      </c>
      <c r="D306" s="10" t="str">
        <f t="shared" si="110"/>
        <v/>
      </c>
      <c r="E306" s="25" t="str">
        <f t="shared" si="104"/>
        <v/>
      </c>
      <c r="F306" s="31" t="str">
        <f t="shared" si="105"/>
        <v/>
      </c>
      <c r="G306" s="31" t="str">
        <f t="shared" si="106"/>
        <v/>
      </c>
      <c r="H306" s="26" t="str">
        <f t="shared" si="107"/>
        <v/>
      </c>
      <c r="I306" s="25" t="str">
        <f t="shared" si="108"/>
        <v/>
      </c>
      <c r="K306" s="27" t="str">
        <f t="shared" si="109"/>
        <v/>
      </c>
      <c r="L306" s="28" t="str">
        <f t="shared" si="92"/>
        <v/>
      </c>
      <c r="M306" s="29" t="str">
        <f t="shared" si="93"/>
        <v/>
      </c>
      <c r="N306" s="28" t="str">
        <f t="shared" si="94"/>
        <v/>
      </c>
      <c r="O306" s="29" t="str">
        <f t="shared" si="95"/>
        <v/>
      </c>
      <c r="P306" s="28" t="str">
        <f t="shared" si="96"/>
        <v/>
      </c>
      <c r="Q306" s="29" t="str">
        <f t="shared" si="97"/>
        <v/>
      </c>
      <c r="R306" s="28" t="str">
        <f t="shared" si="98"/>
        <v/>
      </c>
      <c r="S306" s="29" t="str">
        <f t="shared" si="99"/>
        <v/>
      </c>
      <c r="T306" s="28" t="str">
        <f t="shared" si="100"/>
        <v/>
      </c>
      <c r="U306" s="29" t="str">
        <f t="shared" si="101"/>
        <v/>
      </c>
      <c r="V306" s="28" t="str">
        <f t="shared" si="102"/>
        <v/>
      </c>
      <c r="W306" s="29" t="str">
        <f t="shared" si="103"/>
        <v/>
      </c>
    </row>
    <row r="307" spans="1:23" x14ac:dyDescent="0.25">
      <c r="A307" s="14" t="str">
        <f t="shared" si="88"/>
        <v/>
      </c>
      <c r="B307" s="56" t="str">
        <f t="shared" ca="1" si="89"/>
        <v/>
      </c>
      <c r="C307" s="30" t="str">
        <f t="shared" si="90"/>
        <v/>
      </c>
      <c r="D307" s="10" t="str">
        <f t="shared" si="110"/>
        <v/>
      </c>
      <c r="E307" s="25" t="str">
        <f t="shared" si="104"/>
        <v/>
      </c>
      <c r="F307" s="31" t="str">
        <f t="shared" si="105"/>
        <v/>
      </c>
      <c r="G307" s="31" t="str">
        <f t="shared" si="106"/>
        <v/>
      </c>
      <c r="H307" s="26" t="str">
        <f t="shared" si="107"/>
        <v/>
      </c>
      <c r="I307" s="25" t="str">
        <f t="shared" si="108"/>
        <v/>
      </c>
      <c r="K307" s="27" t="str">
        <f t="shared" si="109"/>
        <v/>
      </c>
      <c r="L307" s="28" t="str">
        <f t="shared" si="92"/>
        <v/>
      </c>
      <c r="M307" s="29" t="str">
        <f t="shared" si="93"/>
        <v/>
      </c>
      <c r="N307" s="28" t="str">
        <f t="shared" si="94"/>
        <v/>
      </c>
      <c r="O307" s="29" t="str">
        <f t="shared" si="95"/>
        <v/>
      </c>
      <c r="P307" s="28" t="str">
        <f t="shared" si="96"/>
        <v/>
      </c>
      <c r="Q307" s="29" t="str">
        <f t="shared" si="97"/>
        <v/>
      </c>
      <c r="R307" s="28" t="str">
        <f t="shared" si="98"/>
        <v/>
      </c>
      <c r="S307" s="29" t="str">
        <f t="shared" si="99"/>
        <v/>
      </c>
      <c r="T307" s="28" t="str">
        <f t="shared" si="100"/>
        <v/>
      </c>
      <c r="U307" s="29" t="str">
        <f t="shared" si="101"/>
        <v/>
      </c>
      <c r="V307" s="28" t="str">
        <f t="shared" si="102"/>
        <v/>
      </c>
      <c r="W307" s="29" t="str">
        <f t="shared" si="103"/>
        <v/>
      </c>
    </row>
    <row r="308" spans="1:23" x14ac:dyDescent="0.25">
      <c r="A308" s="14" t="str">
        <f t="shared" si="88"/>
        <v/>
      </c>
      <c r="B308" s="56" t="str">
        <f t="shared" ca="1" si="89"/>
        <v/>
      </c>
      <c r="C308" s="30" t="str">
        <f t="shared" si="90"/>
        <v/>
      </c>
      <c r="D308" s="10" t="str">
        <f t="shared" si="110"/>
        <v/>
      </c>
      <c r="E308" s="25" t="str">
        <f t="shared" si="104"/>
        <v/>
      </c>
      <c r="F308" s="31" t="str">
        <f t="shared" si="105"/>
        <v/>
      </c>
      <c r="G308" s="31" t="str">
        <f t="shared" si="106"/>
        <v/>
      </c>
      <c r="H308" s="26" t="str">
        <f t="shared" si="107"/>
        <v/>
      </c>
      <c r="I308" s="25" t="str">
        <f t="shared" si="108"/>
        <v/>
      </c>
      <c r="K308" s="27" t="str">
        <f t="shared" si="109"/>
        <v/>
      </c>
      <c r="L308" s="28" t="str">
        <f t="shared" si="92"/>
        <v/>
      </c>
      <c r="M308" s="29" t="str">
        <f t="shared" si="93"/>
        <v/>
      </c>
      <c r="N308" s="28" t="str">
        <f t="shared" si="94"/>
        <v/>
      </c>
      <c r="O308" s="29" t="str">
        <f t="shared" si="95"/>
        <v/>
      </c>
      <c r="P308" s="28" t="str">
        <f t="shared" si="96"/>
        <v/>
      </c>
      <c r="Q308" s="29" t="str">
        <f t="shared" si="97"/>
        <v/>
      </c>
      <c r="R308" s="28" t="str">
        <f t="shared" si="98"/>
        <v/>
      </c>
      <c r="S308" s="29" t="str">
        <f t="shared" si="99"/>
        <v/>
      </c>
      <c r="T308" s="28" t="str">
        <f t="shared" si="100"/>
        <v/>
      </c>
      <c r="U308" s="29" t="str">
        <f t="shared" si="101"/>
        <v/>
      </c>
      <c r="V308" s="28" t="str">
        <f t="shared" si="102"/>
        <v/>
      </c>
      <c r="W308" s="29" t="str">
        <f t="shared" si="103"/>
        <v/>
      </c>
    </row>
    <row r="309" spans="1:23" x14ac:dyDescent="0.25">
      <c r="A309" s="14" t="str">
        <f t="shared" si="88"/>
        <v/>
      </c>
      <c r="B309" s="56" t="str">
        <f t="shared" ca="1" si="89"/>
        <v/>
      </c>
      <c r="C309" s="30" t="str">
        <f t="shared" si="90"/>
        <v/>
      </c>
      <c r="D309" s="10" t="str">
        <f t="shared" si="110"/>
        <v/>
      </c>
      <c r="E309" s="25" t="str">
        <f t="shared" si="104"/>
        <v/>
      </c>
      <c r="F309" s="31" t="str">
        <f t="shared" si="105"/>
        <v/>
      </c>
      <c r="G309" s="31" t="str">
        <f t="shared" si="106"/>
        <v/>
      </c>
      <c r="H309" s="26" t="str">
        <f t="shared" si="107"/>
        <v/>
      </c>
      <c r="I309" s="25" t="str">
        <f t="shared" si="108"/>
        <v/>
      </c>
      <c r="K309" s="27" t="str">
        <f t="shared" si="109"/>
        <v/>
      </c>
      <c r="L309" s="28" t="str">
        <f t="shared" si="92"/>
        <v/>
      </c>
      <c r="M309" s="29" t="str">
        <f t="shared" si="93"/>
        <v/>
      </c>
      <c r="N309" s="28" t="str">
        <f t="shared" si="94"/>
        <v/>
      </c>
      <c r="O309" s="29" t="str">
        <f t="shared" si="95"/>
        <v/>
      </c>
      <c r="P309" s="28" t="str">
        <f t="shared" si="96"/>
        <v/>
      </c>
      <c r="Q309" s="29" t="str">
        <f t="shared" si="97"/>
        <v/>
      </c>
      <c r="R309" s="28" t="str">
        <f t="shared" si="98"/>
        <v/>
      </c>
      <c r="S309" s="29" t="str">
        <f t="shared" si="99"/>
        <v/>
      </c>
      <c r="T309" s="28" t="str">
        <f t="shared" si="100"/>
        <v/>
      </c>
      <c r="U309" s="29" t="str">
        <f t="shared" si="101"/>
        <v/>
      </c>
      <c r="V309" s="28" t="str">
        <f t="shared" si="102"/>
        <v/>
      </c>
      <c r="W309" s="29" t="str">
        <f t="shared" si="103"/>
        <v/>
      </c>
    </row>
    <row r="310" spans="1:23" x14ac:dyDescent="0.25">
      <c r="A310" s="14" t="str">
        <f t="shared" si="88"/>
        <v/>
      </c>
      <c r="B310" s="56" t="str">
        <f t="shared" ca="1" si="89"/>
        <v/>
      </c>
      <c r="C310" s="30" t="str">
        <f t="shared" si="90"/>
        <v/>
      </c>
      <c r="D310" s="10" t="str">
        <f t="shared" si="110"/>
        <v/>
      </c>
      <c r="E310" s="25" t="str">
        <f t="shared" si="104"/>
        <v/>
      </c>
      <c r="F310" s="31" t="str">
        <f t="shared" si="105"/>
        <v/>
      </c>
      <c r="G310" s="31" t="str">
        <f t="shared" si="106"/>
        <v/>
      </c>
      <c r="H310" s="26" t="str">
        <f t="shared" si="107"/>
        <v/>
      </c>
      <c r="I310" s="25" t="str">
        <f t="shared" si="108"/>
        <v/>
      </c>
      <c r="K310" s="27" t="str">
        <f t="shared" si="109"/>
        <v/>
      </c>
      <c r="L310" s="28" t="str">
        <f t="shared" si="92"/>
        <v/>
      </c>
      <c r="M310" s="29" t="str">
        <f t="shared" si="93"/>
        <v/>
      </c>
      <c r="N310" s="28" t="str">
        <f t="shared" si="94"/>
        <v/>
      </c>
      <c r="O310" s="29" t="str">
        <f t="shared" si="95"/>
        <v/>
      </c>
      <c r="P310" s="28" t="str">
        <f t="shared" si="96"/>
        <v/>
      </c>
      <c r="Q310" s="29" t="str">
        <f t="shared" si="97"/>
        <v/>
      </c>
      <c r="R310" s="28" t="str">
        <f t="shared" si="98"/>
        <v/>
      </c>
      <c r="S310" s="29" t="str">
        <f t="shared" si="99"/>
        <v/>
      </c>
      <c r="T310" s="28" t="str">
        <f t="shared" si="100"/>
        <v/>
      </c>
      <c r="U310" s="29" t="str">
        <f t="shared" si="101"/>
        <v/>
      </c>
      <c r="V310" s="28" t="str">
        <f t="shared" si="102"/>
        <v/>
      </c>
      <c r="W310" s="29" t="str">
        <f t="shared" si="103"/>
        <v/>
      </c>
    </row>
    <row r="311" spans="1:23" x14ac:dyDescent="0.25">
      <c r="A311" s="14" t="str">
        <f t="shared" si="88"/>
        <v/>
      </c>
      <c r="B311" s="56" t="str">
        <f t="shared" ca="1" si="89"/>
        <v/>
      </c>
      <c r="C311" s="30" t="str">
        <f t="shared" si="90"/>
        <v/>
      </c>
      <c r="D311" s="10" t="str">
        <f t="shared" si="110"/>
        <v/>
      </c>
      <c r="E311" s="25" t="str">
        <f t="shared" si="104"/>
        <v/>
      </c>
      <c r="F311" s="31" t="str">
        <f t="shared" si="105"/>
        <v/>
      </c>
      <c r="G311" s="31" t="str">
        <f t="shared" si="106"/>
        <v/>
      </c>
      <c r="H311" s="26" t="str">
        <f t="shared" si="107"/>
        <v/>
      </c>
      <c r="I311" s="25" t="str">
        <f t="shared" si="108"/>
        <v/>
      </c>
      <c r="K311" s="27" t="str">
        <f t="shared" si="109"/>
        <v/>
      </c>
      <c r="L311" s="28" t="str">
        <f t="shared" si="92"/>
        <v/>
      </c>
      <c r="M311" s="29" t="str">
        <f t="shared" si="93"/>
        <v/>
      </c>
      <c r="N311" s="28" t="str">
        <f t="shared" si="94"/>
        <v/>
      </c>
      <c r="O311" s="29" t="str">
        <f t="shared" si="95"/>
        <v/>
      </c>
      <c r="P311" s="28" t="str">
        <f t="shared" si="96"/>
        <v/>
      </c>
      <c r="Q311" s="29" t="str">
        <f t="shared" si="97"/>
        <v/>
      </c>
      <c r="R311" s="28" t="str">
        <f t="shared" si="98"/>
        <v/>
      </c>
      <c r="S311" s="29" t="str">
        <f t="shared" si="99"/>
        <v/>
      </c>
      <c r="T311" s="28" t="str">
        <f t="shared" si="100"/>
        <v/>
      </c>
      <c r="U311" s="29" t="str">
        <f t="shared" si="101"/>
        <v/>
      </c>
      <c r="V311" s="28" t="str">
        <f t="shared" si="102"/>
        <v/>
      </c>
      <c r="W311" s="29" t="str">
        <f t="shared" si="103"/>
        <v/>
      </c>
    </row>
    <row r="312" spans="1:23" x14ac:dyDescent="0.25">
      <c r="A312" s="14" t="str">
        <f t="shared" si="88"/>
        <v/>
      </c>
      <c r="B312" s="56" t="str">
        <f t="shared" ca="1" si="89"/>
        <v/>
      </c>
      <c r="C312" s="30" t="str">
        <f t="shared" si="90"/>
        <v/>
      </c>
      <c r="D312" s="10" t="str">
        <f t="shared" si="110"/>
        <v/>
      </c>
      <c r="E312" s="25" t="str">
        <f t="shared" si="104"/>
        <v/>
      </c>
      <c r="F312" s="31" t="str">
        <f t="shared" si="105"/>
        <v/>
      </c>
      <c r="G312" s="31" t="str">
        <f t="shared" si="106"/>
        <v/>
      </c>
      <c r="H312" s="26" t="str">
        <f t="shared" si="107"/>
        <v/>
      </c>
      <c r="I312" s="25" t="str">
        <f t="shared" si="108"/>
        <v/>
      </c>
      <c r="K312" s="27" t="str">
        <f t="shared" si="109"/>
        <v/>
      </c>
      <c r="L312" s="28" t="str">
        <f t="shared" si="92"/>
        <v/>
      </c>
      <c r="M312" s="29" t="str">
        <f t="shared" si="93"/>
        <v/>
      </c>
      <c r="N312" s="28" t="str">
        <f t="shared" si="94"/>
        <v/>
      </c>
      <c r="O312" s="29" t="str">
        <f t="shared" si="95"/>
        <v/>
      </c>
      <c r="P312" s="28" t="str">
        <f t="shared" si="96"/>
        <v/>
      </c>
      <c r="Q312" s="29" t="str">
        <f t="shared" si="97"/>
        <v/>
      </c>
      <c r="R312" s="28" t="str">
        <f t="shared" si="98"/>
        <v/>
      </c>
      <c r="S312" s="29" t="str">
        <f t="shared" si="99"/>
        <v/>
      </c>
      <c r="T312" s="28" t="str">
        <f t="shared" si="100"/>
        <v/>
      </c>
      <c r="U312" s="29" t="str">
        <f t="shared" si="101"/>
        <v/>
      </c>
      <c r="V312" s="28" t="str">
        <f t="shared" si="102"/>
        <v/>
      </c>
      <c r="W312" s="29" t="str">
        <f t="shared" si="103"/>
        <v/>
      </c>
    </row>
    <row r="313" spans="1:23" x14ac:dyDescent="0.25">
      <c r="A313" s="14" t="str">
        <f t="shared" si="88"/>
        <v/>
      </c>
      <c r="B313" s="56" t="str">
        <f t="shared" ca="1" si="89"/>
        <v/>
      </c>
      <c r="C313" s="30" t="str">
        <f t="shared" si="90"/>
        <v/>
      </c>
      <c r="D313" s="10" t="str">
        <f t="shared" si="110"/>
        <v/>
      </c>
      <c r="E313" s="25" t="str">
        <f t="shared" si="104"/>
        <v/>
      </c>
      <c r="F313" s="31" t="str">
        <f t="shared" si="105"/>
        <v/>
      </c>
      <c r="G313" s="31" t="str">
        <f t="shared" si="106"/>
        <v/>
      </c>
      <c r="H313" s="26" t="str">
        <f t="shared" si="107"/>
        <v/>
      </c>
      <c r="I313" s="25" t="str">
        <f t="shared" si="108"/>
        <v/>
      </c>
      <c r="K313" s="27" t="str">
        <f t="shared" si="109"/>
        <v/>
      </c>
      <c r="L313" s="28" t="str">
        <f t="shared" si="92"/>
        <v/>
      </c>
      <c r="M313" s="29" t="str">
        <f t="shared" si="93"/>
        <v/>
      </c>
      <c r="N313" s="28" t="str">
        <f t="shared" si="94"/>
        <v/>
      </c>
      <c r="O313" s="29" t="str">
        <f t="shared" si="95"/>
        <v/>
      </c>
      <c r="P313" s="28" t="str">
        <f t="shared" si="96"/>
        <v/>
      </c>
      <c r="Q313" s="29" t="str">
        <f t="shared" si="97"/>
        <v/>
      </c>
      <c r="R313" s="28" t="str">
        <f t="shared" si="98"/>
        <v/>
      </c>
      <c r="S313" s="29" t="str">
        <f t="shared" si="99"/>
        <v/>
      </c>
      <c r="T313" s="28" t="str">
        <f t="shared" si="100"/>
        <v/>
      </c>
      <c r="U313" s="29" t="str">
        <f t="shared" si="101"/>
        <v/>
      </c>
      <c r="V313" s="28" t="str">
        <f t="shared" si="102"/>
        <v/>
      </c>
      <c r="W313" s="29" t="str">
        <f t="shared" si="103"/>
        <v/>
      </c>
    </row>
    <row r="314" spans="1:23" x14ac:dyDescent="0.25">
      <c r="A314" s="14" t="str">
        <f t="shared" si="88"/>
        <v/>
      </c>
      <c r="B314" s="56" t="str">
        <f t="shared" ca="1" si="89"/>
        <v/>
      </c>
      <c r="C314" s="30" t="str">
        <f t="shared" si="90"/>
        <v/>
      </c>
      <c r="D314" s="10" t="str">
        <f t="shared" si="110"/>
        <v/>
      </c>
      <c r="E314" s="25" t="str">
        <f t="shared" si="104"/>
        <v/>
      </c>
      <c r="F314" s="31" t="str">
        <f t="shared" si="105"/>
        <v/>
      </c>
      <c r="G314" s="31" t="str">
        <f t="shared" si="106"/>
        <v/>
      </c>
      <c r="H314" s="26" t="str">
        <f t="shared" si="107"/>
        <v/>
      </c>
      <c r="I314" s="25" t="str">
        <f t="shared" si="108"/>
        <v/>
      </c>
      <c r="K314" s="27" t="str">
        <f t="shared" si="109"/>
        <v/>
      </c>
      <c r="L314" s="28" t="str">
        <f t="shared" si="92"/>
        <v/>
      </c>
      <c r="M314" s="29" t="str">
        <f t="shared" si="93"/>
        <v/>
      </c>
      <c r="N314" s="28" t="str">
        <f t="shared" si="94"/>
        <v/>
      </c>
      <c r="O314" s="29" t="str">
        <f t="shared" si="95"/>
        <v/>
      </c>
      <c r="P314" s="28" t="str">
        <f t="shared" si="96"/>
        <v/>
      </c>
      <c r="Q314" s="29" t="str">
        <f t="shared" si="97"/>
        <v/>
      </c>
      <c r="R314" s="28" t="str">
        <f t="shared" si="98"/>
        <v/>
      </c>
      <c r="S314" s="29" t="str">
        <f t="shared" si="99"/>
        <v/>
      </c>
      <c r="T314" s="28" t="str">
        <f t="shared" si="100"/>
        <v/>
      </c>
      <c r="U314" s="29" t="str">
        <f t="shared" si="101"/>
        <v/>
      </c>
      <c r="V314" s="28" t="str">
        <f t="shared" si="102"/>
        <v/>
      </c>
      <c r="W314" s="29" t="str">
        <f t="shared" si="103"/>
        <v/>
      </c>
    </row>
    <row r="315" spans="1:23" x14ac:dyDescent="0.25">
      <c r="A315" s="14" t="str">
        <f t="shared" si="88"/>
        <v/>
      </c>
      <c r="B315" s="56" t="str">
        <f t="shared" ca="1" si="89"/>
        <v/>
      </c>
      <c r="C315" s="30" t="str">
        <f t="shared" si="90"/>
        <v/>
      </c>
      <c r="D315" s="10" t="str">
        <f t="shared" si="110"/>
        <v/>
      </c>
      <c r="E315" s="25" t="str">
        <f t="shared" si="104"/>
        <v/>
      </c>
      <c r="F315" s="31" t="str">
        <f t="shared" si="105"/>
        <v/>
      </c>
      <c r="G315" s="31" t="str">
        <f t="shared" si="106"/>
        <v/>
      </c>
      <c r="H315" s="26" t="str">
        <f t="shared" si="107"/>
        <v/>
      </c>
      <c r="I315" s="25" t="str">
        <f t="shared" si="108"/>
        <v/>
      </c>
      <c r="K315" s="27" t="str">
        <f t="shared" si="109"/>
        <v/>
      </c>
      <c r="L315" s="28" t="str">
        <f t="shared" si="92"/>
        <v/>
      </c>
      <c r="M315" s="29" t="str">
        <f t="shared" si="93"/>
        <v/>
      </c>
      <c r="N315" s="28" t="str">
        <f t="shared" si="94"/>
        <v/>
      </c>
      <c r="O315" s="29" t="str">
        <f t="shared" si="95"/>
        <v/>
      </c>
      <c r="P315" s="28" t="str">
        <f t="shared" si="96"/>
        <v/>
      </c>
      <c r="Q315" s="29" t="str">
        <f t="shared" si="97"/>
        <v/>
      </c>
      <c r="R315" s="28" t="str">
        <f t="shared" si="98"/>
        <v/>
      </c>
      <c r="S315" s="29" t="str">
        <f t="shared" si="99"/>
        <v/>
      </c>
      <c r="T315" s="28" t="str">
        <f t="shared" si="100"/>
        <v/>
      </c>
      <c r="U315" s="29" t="str">
        <f t="shared" si="101"/>
        <v/>
      </c>
      <c r="V315" s="28" t="str">
        <f t="shared" si="102"/>
        <v/>
      </c>
      <c r="W315" s="29" t="str">
        <f t="shared" si="103"/>
        <v/>
      </c>
    </row>
    <row r="316" spans="1:23" x14ac:dyDescent="0.25">
      <c r="A316" s="14" t="str">
        <f t="shared" si="88"/>
        <v/>
      </c>
      <c r="B316" s="56" t="str">
        <f t="shared" ca="1" si="89"/>
        <v/>
      </c>
      <c r="C316" s="30" t="str">
        <f t="shared" si="90"/>
        <v/>
      </c>
      <c r="D316" s="10" t="str">
        <f t="shared" si="110"/>
        <v/>
      </c>
      <c r="E316" s="25" t="str">
        <f t="shared" si="104"/>
        <v/>
      </c>
      <c r="F316" s="31" t="str">
        <f t="shared" si="105"/>
        <v/>
      </c>
      <c r="G316" s="31" t="str">
        <f t="shared" si="106"/>
        <v/>
      </c>
      <c r="H316" s="26" t="str">
        <f t="shared" si="107"/>
        <v/>
      </c>
      <c r="I316" s="25" t="str">
        <f t="shared" si="108"/>
        <v/>
      </c>
      <c r="K316" s="27" t="str">
        <f t="shared" si="109"/>
        <v/>
      </c>
      <c r="L316" s="28" t="str">
        <f t="shared" si="92"/>
        <v/>
      </c>
      <c r="M316" s="29" t="str">
        <f t="shared" si="93"/>
        <v/>
      </c>
      <c r="N316" s="28" t="str">
        <f t="shared" si="94"/>
        <v/>
      </c>
      <c r="O316" s="29" t="str">
        <f t="shared" si="95"/>
        <v/>
      </c>
      <c r="P316" s="28" t="str">
        <f t="shared" si="96"/>
        <v/>
      </c>
      <c r="Q316" s="29" t="str">
        <f t="shared" si="97"/>
        <v/>
      </c>
      <c r="R316" s="28" t="str">
        <f t="shared" si="98"/>
        <v/>
      </c>
      <c r="S316" s="29" t="str">
        <f t="shared" si="99"/>
        <v/>
      </c>
      <c r="T316" s="28" t="str">
        <f t="shared" si="100"/>
        <v/>
      </c>
      <c r="U316" s="29" t="str">
        <f t="shared" si="101"/>
        <v/>
      </c>
      <c r="V316" s="28" t="str">
        <f t="shared" si="102"/>
        <v/>
      </c>
      <c r="W316" s="29" t="str">
        <f t="shared" si="103"/>
        <v/>
      </c>
    </row>
    <row r="317" spans="1:23" x14ac:dyDescent="0.25">
      <c r="A317" s="14" t="str">
        <f t="shared" si="88"/>
        <v/>
      </c>
      <c r="B317" s="56" t="str">
        <f t="shared" ca="1" si="89"/>
        <v/>
      </c>
      <c r="C317" s="30" t="str">
        <f t="shared" si="90"/>
        <v/>
      </c>
      <c r="D317" s="10" t="str">
        <f t="shared" si="110"/>
        <v/>
      </c>
      <c r="E317" s="25" t="str">
        <f t="shared" si="104"/>
        <v/>
      </c>
      <c r="F317" s="31" t="str">
        <f t="shared" si="105"/>
        <v/>
      </c>
      <c r="G317" s="31" t="str">
        <f t="shared" si="106"/>
        <v/>
      </c>
      <c r="H317" s="26" t="str">
        <f t="shared" si="107"/>
        <v/>
      </c>
      <c r="I317" s="25" t="str">
        <f t="shared" si="108"/>
        <v/>
      </c>
      <c r="K317" s="27" t="str">
        <f t="shared" si="109"/>
        <v/>
      </c>
      <c r="L317" s="28" t="str">
        <f t="shared" si="92"/>
        <v/>
      </c>
      <c r="M317" s="29" t="str">
        <f t="shared" si="93"/>
        <v/>
      </c>
      <c r="N317" s="28" t="str">
        <f t="shared" si="94"/>
        <v/>
      </c>
      <c r="O317" s="29" t="str">
        <f t="shared" si="95"/>
        <v/>
      </c>
      <c r="P317" s="28" t="str">
        <f t="shared" si="96"/>
        <v/>
      </c>
      <c r="Q317" s="29" t="str">
        <f t="shared" si="97"/>
        <v/>
      </c>
      <c r="R317" s="28" t="str">
        <f t="shared" si="98"/>
        <v/>
      </c>
      <c r="S317" s="29" t="str">
        <f t="shared" si="99"/>
        <v/>
      </c>
      <c r="T317" s="28" t="str">
        <f t="shared" si="100"/>
        <v/>
      </c>
      <c r="U317" s="29" t="str">
        <f t="shared" si="101"/>
        <v/>
      </c>
      <c r="V317" s="28" t="str">
        <f t="shared" si="102"/>
        <v/>
      </c>
      <c r="W317" s="29" t="str">
        <f t="shared" si="103"/>
        <v/>
      </c>
    </row>
    <row r="318" spans="1:23" x14ac:dyDescent="0.25">
      <c r="A318" s="14" t="str">
        <f t="shared" si="88"/>
        <v/>
      </c>
      <c r="B318" s="56" t="str">
        <f t="shared" ca="1" si="89"/>
        <v/>
      </c>
      <c r="C318" s="30" t="str">
        <f t="shared" si="90"/>
        <v/>
      </c>
      <c r="D318" s="10" t="str">
        <f t="shared" si="110"/>
        <v/>
      </c>
      <c r="E318" s="25" t="str">
        <f t="shared" si="104"/>
        <v/>
      </c>
      <c r="F318" s="31" t="str">
        <f t="shared" si="105"/>
        <v/>
      </c>
      <c r="G318" s="31" t="str">
        <f t="shared" si="106"/>
        <v/>
      </c>
      <c r="H318" s="26" t="str">
        <f t="shared" si="107"/>
        <v/>
      </c>
      <c r="I318" s="25" t="str">
        <f t="shared" si="108"/>
        <v/>
      </c>
      <c r="K318" s="27" t="str">
        <f t="shared" si="109"/>
        <v/>
      </c>
      <c r="L318" s="28" t="str">
        <f t="shared" si="92"/>
        <v/>
      </c>
      <c r="M318" s="29" t="str">
        <f t="shared" si="93"/>
        <v/>
      </c>
      <c r="N318" s="28" t="str">
        <f t="shared" si="94"/>
        <v/>
      </c>
      <c r="O318" s="29" t="str">
        <f t="shared" si="95"/>
        <v/>
      </c>
      <c r="P318" s="28" t="str">
        <f t="shared" si="96"/>
        <v/>
      </c>
      <c r="Q318" s="29" t="str">
        <f t="shared" si="97"/>
        <v/>
      </c>
      <c r="R318" s="28" t="str">
        <f t="shared" si="98"/>
        <v/>
      </c>
      <c r="S318" s="29" t="str">
        <f t="shared" si="99"/>
        <v/>
      </c>
      <c r="T318" s="28" t="str">
        <f t="shared" si="100"/>
        <v/>
      </c>
      <c r="U318" s="29" t="str">
        <f t="shared" si="101"/>
        <v/>
      </c>
      <c r="V318" s="28" t="str">
        <f t="shared" si="102"/>
        <v/>
      </c>
      <c r="W318" s="29" t="str">
        <f t="shared" si="103"/>
        <v/>
      </c>
    </row>
    <row r="319" spans="1:23" x14ac:dyDescent="0.25">
      <c r="A319" s="14" t="str">
        <f t="shared" si="88"/>
        <v/>
      </c>
      <c r="B319" s="56" t="str">
        <f t="shared" ca="1" si="89"/>
        <v/>
      </c>
      <c r="C319" s="30" t="str">
        <f t="shared" si="90"/>
        <v/>
      </c>
      <c r="D319" s="10" t="str">
        <f t="shared" si="110"/>
        <v/>
      </c>
      <c r="E319" s="25" t="str">
        <f t="shared" si="104"/>
        <v/>
      </c>
      <c r="F319" s="31" t="str">
        <f t="shared" si="105"/>
        <v/>
      </c>
      <c r="G319" s="31" t="str">
        <f t="shared" si="106"/>
        <v/>
      </c>
      <c r="H319" s="26" t="str">
        <f t="shared" si="107"/>
        <v/>
      </c>
      <c r="I319" s="25" t="str">
        <f t="shared" si="108"/>
        <v/>
      </c>
      <c r="K319" s="27" t="str">
        <f t="shared" si="109"/>
        <v/>
      </c>
      <c r="L319" s="28" t="str">
        <f t="shared" si="92"/>
        <v/>
      </c>
      <c r="M319" s="29" t="str">
        <f t="shared" si="93"/>
        <v/>
      </c>
      <c r="N319" s="28" t="str">
        <f t="shared" si="94"/>
        <v/>
      </c>
      <c r="O319" s="29" t="str">
        <f t="shared" si="95"/>
        <v/>
      </c>
      <c r="P319" s="28" t="str">
        <f t="shared" si="96"/>
        <v/>
      </c>
      <c r="Q319" s="29" t="str">
        <f t="shared" si="97"/>
        <v/>
      </c>
      <c r="R319" s="28" t="str">
        <f t="shared" si="98"/>
        <v/>
      </c>
      <c r="S319" s="29" t="str">
        <f t="shared" si="99"/>
        <v/>
      </c>
      <c r="T319" s="28" t="str">
        <f t="shared" si="100"/>
        <v/>
      </c>
      <c r="U319" s="29" t="str">
        <f t="shared" si="101"/>
        <v/>
      </c>
      <c r="V319" s="28" t="str">
        <f t="shared" si="102"/>
        <v/>
      </c>
      <c r="W319" s="29" t="str">
        <f t="shared" si="103"/>
        <v/>
      </c>
    </row>
    <row r="320" spans="1:23" x14ac:dyDescent="0.25">
      <c r="A320" s="14" t="str">
        <f t="shared" si="88"/>
        <v/>
      </c>
      <c r="B320" s="56" t="str">
        <f t="shared" ca="1" si="89"/>
        <v/>
      </c>
      <c r="C320" s="30" t="str">
        <f t="shared" si="90"/>
        <v/>
      </c>
      <c r="D320" s="10" t="str">
        <f t="shared" si="110"/>
        <v/>
      </c>
      <c r="E320" s="25" t="str">
        <f t="shared" si="104"/>
        <v/>
      </c>
      <c r="F320" s="31" t="str">
        <f t="shared" si="105"/>
        <v/>
      </c>
      <c r="G320" s="31" t="str">
        <f t="shared" si="106"/>
        <v/>
      </c>
      <c r="H320" s="26" t="str">
        <f t="shared" si="107"/>
        <v/>
      </c>
      <c r="I320" s="25" t="str">
        <f t="shared" si="108"/>
        <v/>
      </c>
      <c r="K320" s="27" t="str">
        <f t="shared" si="109"/>
        <v/>
      </c>
      <c r="L320" s="28" t="str">
        <f t="shared" si="92"/>
        <v/>
      </c>
      <c r="M320" s="29" t="str">
        <f t="shared" si="93"/>
        <v/>
      </c>
      <c r="N320" s="28" t="str">
        <f t="shared" si="94"/>
        <v/>
      </c>
      <c r="O320" s="29" t="str">
        <f t="shared" si="95"/>
        <v/>
      </c>
      <c r="P320" s="28" t="str">
        <f t="shared" si="96"/>
        <v/>
      </c>
      <c r="Q320" s="29" t="str">
        <f t="shared" si="97"/>
        <v/>
      </c>
      <c r="R320" s="28" t="str">
        <f t="shared" si="98"/>
        <v/>
      </c>
      <c r="S320" s="29" t="str">
        <f t="shared" si="99"/>
        <v/>
      </c>
      <c r="T320" s="28" t="str">
        <f t="shared" si="100"/>
        <v/>
      </c>
      <c r="U320" s="29" t="str">
        <f t="shared" si="101"/>
        <v/>
      </c>
      <c r="V320" s="28" t="str">
        <f t="shared" si="102"/>
        <v/>
      </c>
      <c r="W320" s="29" t="str">
        <f t="shared" si="103"/>
        <v/>
      </c>
    </row>
    <row r="321" spans="1:23" x14ac:dyDescent="0.25">
      <c r="A321" s="14" t="str">
        <f t="shared" si="88"/>
        <v/>
      </c>
      <c r="B321" s="56" t="str">
        <f t="shared" ca="1" si="89"/>
        <v/>
      </c>
      <c r="C321" s="30" t="str">
        <f t="shared" si="90"/>
        <v/>
      </c>
      <c r="D321" s="10" t="str">
        <f t="shared" si="110"/>
        <v/>
      </c>
      <c r="E321" s="25" t="str">
        <f t="shared" si="104"/>
        <v/>
      </c>
      <c r="F321" s="31" t="str">
        <f t="shared" si="105"/>
        <v/>
      </c>
      <c r="G321" s="31" t="str">
        <f t="shared" si="106"/>
        <v/>
      </c>
      <c r="H321" s="26" t="str">
        <f t="shared" si="107"/>
        <v/>
      </c>
      <c r="I321" s="25" t="str">
        <f t="shared" si="108"/>
        <v/>
      </c>
      <c r="K321" s="27" t="str">
        <f t="shared" si="109"/>
        <v/>
      </c>
      <c r="L321" s="28" t="str">
        <f t="shared" si="92"/>
        <v/>
      </c>
      <c r="M321" s="29" t="str">
        <f t="shared" si="93"/>
        <v/>
      </c>
      <c r="N321" s="28" t="str">
        <f t="shared" si="94"/>
        <v/>
      </c>
      <c r="O321" s="29" t="str">
        <f t="shared" si="95"/>
        <v/>
      </c>
      <c r="P321" s="28" t="str">
        <f t="shared" si="96"/>
        <v/>
      </c>
      <c r="Q321" s="29" t="str">
        <f t="shared" si="97"/>
        <v/>
      </c>
      <c r="R321" s="28" t="str">
        <f t="shared" si="98"/>
        <v/>
      </c>
      <c r="S321" s="29" t="str">
        <f t="shared" si="99"/>
        <v/>
      </c>
      <c r="T321" s="28" t="str">
        <f t="shared" si="100"/>
        <v/>
      </c>
      <c r="U321" s="29" t="str">
        <f t="shared" si="101"/>
        <v/>
      </c>
      <c r="V321" s="28" t="str">
        <f t="shared" si="102"/>
        <v/>
      </c>
      <c r="W321" s="29" t="str">
        <f t="shared" si="103"/>
        <v/>
      </c>
    </row>
    <row r="322" spans="1:23" x14ac:dyDescent="0.25">
      <c r="A322" s="14" t="str">
        <f t="shared" si="88"/>
        <v/>
      </c>
      <c r="B322" s="56" t="str">
        <f t="shared" ca="1" si="89"/>
        <v/>
      </c>
      <c r="C322" s="30" t="str">
        <f t="shared" si="90"/>
        <v/>
      </c>
      <c r="D322" s="10" t="str">
        <f t="shared" si="110"/>
        <v/>
      </c>
      <c r="E322" s="25" t="str">
        <f t="shared" si="104"/>
        <v/>
      </c>
      <c r="F322" s="31" t="str">
        <f t="shared" si="105"/>
        <v/>
      </c>
      <c r="G322" s="31" t="str">
        <f t="shared" si="106"/>
        <v/>
      </c>
      <c r="H322" s="26" t="str">
        <f t="shared" si="107"/>
        <v/>
      </c>
      <c r="I322" s="25" t="str">
        <f t="shared" si="108"/>
        <v/>
      </c>
      <c r="K322" s="27" t="str">
        <f t="shared" si="109"/>
        <v/>
      </c>
      <c r="L322" s="28" t="str">
        <f t="shared" si="92"/>
        <v/>
      </c>
      <c r="M322" s="29" t="str">
        <f t="shared" si="93"/>
        <v/>
      </c>
      <c r="N322" s="28" t="str">
        <f t="shared" si="94"/>
        <v/>
      </c>
      <c r="O322" s="29" t="str">
        <f t="shared" si="95"/>
        <v/>
      </c>
      <c r="P322" s="28" t="str">
        <f t="shared" si="96"/>
        <v/>
      </c>
      <c r="Q322" s="29" t="str">
        <f t="shared" si="97"/>
        <v/>
      </c>
      <c r="R322" s="28" t="str">
        <f t="shared" si="98"/>
        <v/>
      </c>
      <c r="S322" s="29" t="str">
        <f t="shared" si="99"/>
        <v/>
      </c>
      <c r="T322" s="28" t="str">
        <f t="shared" si="100"/>
        <v/>
      </c>
      <c r="U322" s="29" t="str">
        <f t="shared" si="101"/>
        <v/>
      </c>
      <c r="V322" s="28" t="str">
        <f t="shared" si="102"/>
        <v/>
      </c>
      <c r="W322" s="29" t="str">
        <f t="shared" si="103"/>
        <v/>
      </c>
    </row>
    <row r="323" spans="1:23" x14ac:dyDescent="0.25">
      <c r="A323" s="14" t="str">
        <f t="shared" si="88"/>
        <v/>
      </c>
      <c r="B323" s="56" t="str">
        <f t="shared" ca="1" si="89"/>
        <v/>
      </c>
      <c r="C323" s="30" t="str">
        <f t="shared" si="90"/>
        <v/>
      </c>
      <c r="D323" s="10" t="str">
        <f t="shared" si="110"/>
        <v/>
      </c>
      <c r="E323" s="25" t="str">
        <f t="shared" si="104"/>
        <v/>
      </c>
      <c r="F323" s="31" t="str">
        <f t="shared" si="105"/>
        <v/>
      </c>
      <c r="G323" s="31" t="str">
        <f t="shared" si="106"/>
        <v/>
      </c>
      <c r="H323" s="26" t="str">
        <f t="shared" si="107"/>
        <v/>
      </c>
      <c r="I323" s="25" t="str">
        <f t="shared" si="108"/>
        <v/>
      </c>
      <c r="K323" s="27" t="str">
        <f t="shared" si="109"/>
        <v/>
      </c>
      <c r="L323" s="28" t="str">
        <f t="shared" si="92"/>
        <v/>
      </c>
      <c r="M323" s="29" t="str">
        <f t="shared" si="93"/>
        <v/>
      </c>
      <c r="N323" s="28" t="str">
        <f t="shared" si="94"/>
        <v/>
      </c>
      <c r="O323" s="29" t="str">
        <f t="shared" si="95"/>
        <v/>
      </c>
      <c r="P323" s="28" t="str">
        <f t="shared" si="96"/>
        <v/>
      </c>
      <c r="Q323" s="29" t="str">
        <f t="shared" si="97"/>
        <v/>
      </c>
      <c r="R323" s="28" t="str">
        <f t="shared" si="98"/>
        <v/>
      </c>
      <c r="S323" s="29" t="str">
        <f t="shared" si="99"/>
        <v/>
      </c>
      <c r="T323" s="28" t="str">
        <f t="shared" si="100"/>
        <v/>
      </c>
      <c r="U323" s="29" t="str">
        <f t="shared" si="101"/>
        <v/>
      </c>
      <c r="V323" s="28" t="str">
        <f t="shared" si="102"/>
        <v/>
      </c>
      <c r="W323" s="29" t="str">
        <f t="shared" si="103"/>
        <v/>
      </c>
    </row>
    <row r="324" spans="1:23" x14ac:dyDescent="0.25">
      <c r="A324" s="14" t="str">
        <f t="shared" si="88"/>
        <v/>
      </c>
      <c r="B324" s="56" t="str">
        <f t="shared" ca="1" si="89"/>
        <v/>
      </c>
      <c r="C324" s="30" t="str">
        <f t="shared" si="90"/>
        <v/>
      </c>
      <c r="D324" s="10" t="str">
        <f t="shared" si="110"/>
        <v/>
      </c>
      <c r="E324" s="25" t="str">
        <f t="shared" si="104"/>
        <v/>
      </c>
      <c r="F324" s="31" t="str">
        <f t="shared" si="105"/>
        <v/>
      </c>
      <c r="G324" s="31" t="str">
        <f t="shared" si="106"/>
        <v/>
      </c>
      <c r="H324" s="26" t="str">
        <f t="shared" si="107"/>
        <v/>
      </c>
      <c r="I324" s="25" t="str">
        <f t="shared" si="108"/>
        <v/>
      </c>
      <c r="K324" s="27" t="str">
        <f t="shared" si="109"/>
        <v/>
      </c>
      <c r="L324" s="28" t="str">
        <f t="shared" si="92"/>
        <v/>
      </c>
      <c r="M324" s="29" t="str">
        <f t="shared" si="93"/>
        <v/>
      </c>
      <c r="N324" s="28" t="str">
        <f t="shared" si="94"/>
        <v/>
      </c>
      <c r="O324" s="29" t="str">
        <f t="shared" si="95"/>
        <v/>
      </c>
      <c r="P324" s="28" t="str">
        <f t="shared" si="96"/>
        <v/>
      </c>
      <c r="Q324" s="29" t="str">
        <f t="shared" si="97"/>
        <v/>
      </c>
      <c r="R324" s="28" t="str">
        <f t="shared" si="98"/>
        <v/>
      </c>
      <c r="S324" s="29" t="str">
        <f t="shared" si="99"/>
        <v/>
      </c>
      <c r="T324" s="28" t="str">
        <f t="shared" si="100"/>
        <v/>
      </c>
      <c r="U324" s="29" t="str">
        <f t="shared" si="101"/>
        <v/>
      </c>
      <c r="V324" s="28" t="str">
        <f t="shared" si="102"/>
        <v/>
      </c>
      <c r="W324" s="29" t="str">
        <f t="shared" si="103"/>
        <v/>
      </c>
    </row>
    <row r="325" spans="1:23" x14ac:dyDescent="0.25">
      <c r="A325" s="14" t="str">
        <f t="shared" ref="A325:A388" si="111">IF(A324&lt;term*12,A324+1,"")</f>
        <v/>
      </c>
      <c r="B325" s="56" t="str">
        <f t="shared" ref="B325:B388" ca="1" si="112">IF(B324="","",IF(B324&lt;DateLastRepay,EDATE(Date1stRepay,A324),""))</f>
        <v/>
      </c>
      <c r="C325" s="30" t="str">
        <f t="shared" ref="C325:C388" si="113">IF(A325="","",IF(A324=FixedEnd3,SVR,C324))</f>
        <v/>
      </c>
      <c r="D325" s="10" t="str">
        <f t="shared" ref="D325:D388" si="114">IF(A325="","",IF(A324=FixedEnd3,TRUNC(PMT(C325/12,(term*12-FixedEnd3),I324,0,0),2),""))</f>
        <v/>
      </c>
      <c r="E325" s="25" t="str">
        <f t="shared" si="104"/>
        <v/>
      </c>
      <c r="F325" s="31" t="str">
        <f t="shared" si="105"/>
        <v/>
      </c>
      <c r="G325" s="31" t="str">
        <f t="shared" si="106"/>
        <v/>
      </c>
      <c r="H325" s="26" t="str">
        <f t="shared" si="107"/>
        <v/>
      </c>
      <c r="I325" s="25" t="str">
        <f t="shared" si="108"/>
        <v/>
      </c>
      <c r="K325" s="27" t="str">
        <f t="shared" si="109"/>
        <v/>
      </c>
      <c r="L325" s="28" t="str">
        <f t="shared" ref="L325:L388" si="115">IF($A325="","",($E325)*(L$3^-$K325))</f>
        <v/>
      </c>
      <c r="M325" s="29" t="str">
        <f t="shared" ref="M325:M388" si="116">IF($A325="","",$K325*($E325*(L$3^-($K325-1))))</f>
        <v/>
      </c>
      <c r="N325" s="28" t="str">
        <f t="shared" ref="N325:N388" si="117">IF($A325="","",($E325)*(N$3^-$K325))</f>
        <v/>
      </c>
      <c r="O325" s="29" t="str">
        <f t="shared" ref="O325:O388" si="118">IF($A325="","",$K325*($E325)*(N$3^-($K325-1)))</f>
        <v/>
      </c>
      <c r="P325" s="28" t="str">
        <f t="shared" ref="P325:P388" si="119">IF($A325="","",($E325)*(P$3^-$K325))</f>
        <v/>
      </c>
      <c r="Q325" s="29" t="str">
        <f t="shared" ref="Q325:Q388" si="120">IF($A325="","",$K325*($E325)*(P$3^-($K325-1)))</f>
        <v/>
      </c>
      <c r="R325" s="28" t="str">
        <f t="shared" ref="R325:R388" si="121">IF($A325="","",($E325)*(R$3^-$K325))</f>
        <v/>
      </c>
      <c r="S325" s="29" t="str">
        <f t="shared" ref="S325:S388" si="122">IF($A325="","",$K325*($E325)*(R$3^-($K325-1)))</f>
        <v/>
      </c>
      <c r="T325" s="28" t="str">
        <f t="shared" ref="T325:T388" si="123">IF($A325="","",($E325)*(T$3^-$K325))</f>
        <v/>
      </c>
      <c r="U325" s="29" t="str">
        <f t="shared" ref="U325:U388" si="124">IF($A325="","",$K325*($E325)*(T$3^-($K325-1)))</f>
        <v/>
      </c>
      <c r="V325" s="28" t="str">
        <f t="shared" ref="V325:V388" si="125">IF($A325="","",($E325)*(V$3^-$K325))</f>
        <v/>
      </c>
      <c r="W325" s="29" t="str">
        <f t="shared" ref="W325:W388" si="126">IF($A325="","",$K325*($E325)*(V$3^-($K325-1)))</f>
        <v/>
      </c>
    </row>
    <row r="326" spans="1:23" x14ac:dyDescent="0.25">
      <c r="A326" s="14" t="str">
        <f t="shared" si="111"/>
        <v/>
      </c>
      <c r="B326" s="56" t="str">
        <f t="shared" ca="1" si="112"/>
        <v/>
      </c>
      <c r="C326" s="30" t="str">
        <f t="shared" si="113"/>
        <v/>
      </c>
      <c r="D326" s="10" t="str">
        <f t="shared" si="114"/>
        <v/>
      </c>
      <c r="E326" s="25" t="str">
        <f t="shared" ref="E326:E389" si="127">IF(A326="","",IF(D326="",IF(A327="",-(I325+G326)+FeeFinal,E325),D326))</f>
        <v/>
      </c>
      <c r="F326" s="31" t="str">
        <f t="shared" ref="F326:F389" si="128">IF(A326="","",ROUND(I325*C326/12,2))</f>
        <v/>
      </c>
      <c r="G326" s="31" t="str">
        <f t="shared" ref="G326:G389" si="129">IF(A326="","",IF(H325="Y",F326,G325+F326))</f>
        <v/>
      </c>
      <c r="H326" s="26" t="str">
        <f t="shared" ref="H326:H389" si="130">IF(A326="","",IF(MOD(MONTH(B326),3)=0,"Y",""))</f>
        <v/>
      </c>
      <c r="I326" s="25" t="str">
        <f t="shared" ref="I326:I389" si="131">IF(A326="","",IF(H326="Y",I325+E326+G326,I325+E326))</f>
        <v/>
      </c>
      <c r="K326" s="27" t="str">
        <f t="shared" ref="K326:K389" si="132">IF(A326="","",A326/12)</f>
        <v/>
      </c>
      <c r="L326" s="28" t="str">
        <f t="shared" si="115"/>
        <v/>
      </c>
      <c r="M326" s="29" t="str">
        <f t="shared" si="116"/>
        <v/>
      </c>
      <c r="N326" s="28" t="str">
        <f t="shared" si="117"/>
        <v/>
      </c>
      <c r="O326" s="29" t="str">
        <f t="shared" si="118"/>
        <v/>
      </c>
      <c r="P326" s="28" t="str">
        <f t="shared" si="119"/>
        <v/>
      </c>
      <c r="Q326" s="29" t="str">
        <f t="shared" si="120"/>
        <v/>
      </c>
      <c r="R326" s="28" t="str">
        <f t="shared" si="121"/>
        <v/>
      </c>
      <c r="S326" s="29" t="str">
        <f t="shared" si="122"/>
        <v/>
      </c>
      <c r="T326" s="28" t="str">
        <f t="shared" si="123"/>
        <v/>
      </c>
      <c r="U326" s="29" t="str">
        <f t="shared" si="124"/>
        <v/>
      </c>
      <c r="V326" s="28" t="str">
        <f t="shared" si="125"/>
        <v/>
      </c>
      <c r="W326" s="29" t="str">
        <f t="shared" si="126"/>
        <v/>
      </c>
    </row>
    <row r="327" spans="1:23" x14ac:dyDescent="0.25">
      <c r="A327" s="14" t="str">
        <f t="shared" si="111"/>
        <v/>
      </c>
      <c r="B327" s="56" t="str">
        <f t="shared" ca="1" si="112"/>
        <v/>
      </c>
      <c r="C327" s="30" t="str">
        <f t="shared" si="113"/>
        <v/>
      </c>
      <c r="D327" s="10" t="str">
        <f t="shared" si="114"/>
        <v/>
      </c>
      <c r="E327" s="25" t="str">
        <f t="shared" si="127"/>
        <v/>
      </c>
      <c r="F327" s="31" t="str">
        <f t="shared" si="128"/>
        <v/>
      </c>
      <c r="G327" s="31" t="str">
        <f t="shared" si="129"/>
        <v/>
      </c>
      <c r="H327" s="26" t="str">
        <f t="shared" si="130"/>
        <v/>
      </c>
      <c r="I327" s="25" t="str">
        <f t="shared" si="131"/>
        <v/>
      </c>
      <c r="K327" s="27" t="str">
        <f t="shared" si="132"/>
        <v/>
      </c>
      <c r="L327" s="28" t="str">
        <f t="shared" si="115"/>
        <v/>
      </c>
      <c r="M327" s="29" t="str">
        <f t="shared" si="116"/>
        <v/>
      </c>
      <c r="N327" s="28" t="str">
        <f t="shared" si="117"/>
        <v/>
      </c>
      <c r="O327" s="29" t="str">
        <f t="shared" si="118"/>
        <v/>
      </c>
      <c r="P327" s="28" t="str">
        <f t="shared" si="119"/>
        <v/>
      </c>
      <c r="Q327" s="29" t="str">
        <f t="shared" si="120"/>
        <v/>
      </c>
      <c r="R327" s="28" t="str">
        <f t="shared" si="121"/>
        <v/>
      </c>
      <c r="S327" s="29" t="str">
        <f t="shared" si="122"/>
        <v/>
      </c>
      <c r="T327" s="28" t="str">
        <f t="shared" si="123"/>
        <v/>
      </c>
      <c r="U327" s="29" t="str">
        <f t="shared" si="124"/>
        <v/>
      </c>
      <c r="V327" s="28" t="str">
        <f t="shared" si="125"/>
        <v/>
      </c>
      <c r="W327" s="29" t="str">
        <f t="shared" si="126"/>
        <v/>
      </c>
    </row>
    <row r="328" spans="1:23" x14ac:dyDescent="0.25">
      <c r="A328" s="14" t="str">
        <f t="shared" si="111"/>
        <v/>
      </c>
      <c r="B328" s="56" t="str">
        <f t="shared" ca="1" si="112"/>
        <v/>
      </c>
      <c r="C328" s="30" t="str">
        <f t="shared" si="113"/>
        <v/>
      </c>
      <c r="D328" s="10" t="str">
        <f t="shared" si="114"/>
        <v/>
      </c>
      <c r="E328" s="25" t="str">
        <f t="shared" si="127"/>
        <v/>
      </c>
      <c r="F328" s="31" t="str">
        <f t="shared" si="128"/>
        <v/>
      </c>
      <c r="G328" s="31" t="str">
        <f t="shared" si="129"/>
        <v/>
      </c>
      <c r="H328" s="26" t="str">
        <f t="shared" si="130"/>
        <v/>
      </c>
      <c r="I328" s="25" t="str">
        <f t="shared" si="131"/>
        <v/>
      </c>
      <c r="K328" s="27" t="str">
        <f t="shared" si="132"/>
        <v/>
      </c>
      <c r="L328" s="28" t="str">
        <f t="shared" si="115"/>
        <v/>
      </c>
      <c r="M328" s="29" t="str">
        <f t="shared" si="116"/>
        <v/>
      </c>
      <c r="N328" s="28" t="str">
        <f t="shared" si="117"/>
        <v/>
      </c>
      <c r="O328" s="29" t="str">
        <f t="shared" si="118"/>
        <v/>
      </c>
      <c r="P328" s="28" t="str">
        <f t="shared" si="119"/>
        <v/>
      </c>
      <c r="Q328" s="29" t="str">
        <f t="shared" si="120"/>
        <v/>
      </c>
      <c r="R328" s="28" t="str">
        <f t="shared" si="121"/>
        <v/>
      </c>
      <c r="S328" s="29" t="str">
        <f t="shared" si="122"/>
        <v/>
      </c>
      <c r="T328" s="28" t="str">
        <f t="shared" si="123"/>
        <v/>
      </c>
      <c r="U328" s="29" t="str">
        <f t="shared" si="124"/>
        <v/>
      </c>
      <c r="V328" s="28" t="str">
        <f t="shared" si="125"/>
        <v/>
      </c>
      <c r="W328" s="29" t="str">
        <f t="shared" si="126"/>
        <v/>
      </c>
    </row>
    <row r="329" spans="1:23" x14ac:dyDescent="0.25">
      <c r="A329" s="14" t="str">
        <f t="shared" si="111"/>
        <v/>
      </c>
      <c r="B329" s="56" t="str">
        <f t="shared" ca="1" si="112"/>
        <v/>
      </c>
      <c r="C329" s="30" t="str">
        <f t="shared" si="113"/>
        <v/>
      </c>
      <c r="D329" s="10" t="str">
        <f t="shared" si="114"/>
        <v/>
      </c>
      <c r="E329" s="25" t="str">
        <f t="shared" si="127"/>
        <v/>
      </c>
      <c r="F329" s="31" t="str">
        <f t="shared" si="128"/>
        <v/>
      </c>
      <c r="G329" s="31" t="str">
        <f t="shared" si="129"/>
        <v/>
      </c>
      <c r="H329" s="26" t="str">
        <f t="shared" si="130"/>
        <v/>
      </c>
      <c r="I329" s="25" t="str">
        <f t="shared" si="131"/>
        <v/>
      </c>
      <c r="K329" s="27" t="str">
        <f t="shared" si="132"/>
        <v/>
      </c>
      <c r="L329" s="28" t="str">
        <f t="shared" si="115"/>
        <v/>
      </c>
      <c r="M329" s="29" t="str">
        <f t="shared" si="116"/>
        <v/>
      </c>
      <c r="N329" s="28" t="str">
        <f t="shared" si="117"/>
        <v/>
      </c>
      <c r="O329" s="29" t="str">
        <f t="shared" si="118"/>
        <v/>
      </c>
      <c r="P329" s="28" t="str">
        <f t="shared" si="119"/>
        <v/>
      </c>
      <c r="Q329" s="29" t="str">
        <f t="shared" si="120"/>
        <v/>
      </c>
      <c r="R329" s="28" t="str">
        <f t="shared" si="121"/>
        <v/>
      </c>
      <c r="S329" s="29" t="str">
        <f t="shared" si="122"/>
        <v/>
      </c>
      <c r="T329" s="28" t="str">
        <f t="shared" si="123"/>
        <v/>
      </c>
      <c r="U329" s="29" t="str">
        <f t="shared" si="124"/>
        <v/>
      </c>
      <c r="V329" s="28" t="str">
        <f t="shared" si="125"/>
        <v/>
      </c>
      <c r="W329" s="29" t="str">
        <f t="shared" si="126"/>
        <v/>
      </c>
    </row>
    <row r="330" spans="1:23" x14ac:dyDescent="0.25">
      <c r="A330" s="14" t="str">
        <f t="shared" si="111"/>
        <v/>
      </c>
      <c r="B330" s="56" t="str">
        <f t="shared" ca="1" si="112"/>
        <v/>
      </c>
      <c r="C330" s="30" t="str">
        <f t="shared" si="113"/>
        <v/>
      </c>
      <c r="D330" s="10" t="str">
        <f t="shared" si="114"/>
        <v/>
      </c>
      <c r="E330" s="25" t="str">
        <f t="shared" si="127"/>
        <v/>
      </c>
      <c r="F330" s="31" t="str">
        <f t="shared" si="128"/>
        <v/>
      </c>
      <c r="G330" s="31" t="str">
        <f t="shared" si="129"/>
        <v/>
      </c>
      <c r="H330" s="26" t="str">
        <f t="shared" si="130"/>
        <v/>
      </c>
      <c r="I330" s="25" t="str">
        <f t="shared" si="131"/>
        <v/>
      </c>
      <c r="K330" s="27" t="str">
        <f t="shared" si="132"/>
        <v/>
      </c>
      <c r="L330" s="28" t="str">
        <f t="shared" si="115"/>
        <v/>
      </c>
      <c r="M330" s="29" t="str">
        <f t="shared" si="116"/>
        <v/>
      </c>
      <c r="N330" s="28" t="str">
        <f t="shared" si="117"/>
        <v/>
      </c>
      <c r="O330" s="29" t="str">
        <f t="shared" si="118"/>
        <v/>
      </c>
      <c r="P330" s="28" t="str">
        <f t="shared" si="119"/>
        <v/>
      </c>
      <c r="Q330" s="29" t="str">
        <f t="shared" si="120"/>
        <v/>
      </c>
      <c r="R330" s="28" t="str">
        <f t="shared" si="121"/>
        <v/>
      </c>
      <c r="S330" s="29" t="str">
        <f t="shared" si="122"/>
        <v/>
      </c>
      <c r="T330" s="28" t="str">
        <f t="shared" si="123"/>
        <v/>
      </c>
      <c r="U330" s="29" t="str">
        <f t="shared" si="124"/>
        <v/>
      </c>
      <c r="V330" s="28" t="str">
        <f t="shared" si="125"/>
        <v/>
      </c>
      <c r="W330" s="29" t="str">
        <f t="shared" si="126"/>
        <v/>
      </c>
    </row>
    <row r="331" spans="1:23" x14ac:dyDescent="0.25">
      <c r="A331" s="14" t="str">
        <f t="shared" si="111"/>
        <v/>
      </c>
      <c r="B331" s="56" t="str">
        <f t="shared" ca="1" si="112"/>
        <v/>
      </c>
      <c r="C331" s="30" t="str">
        <f t="shared" si="113"/>
        <v/>
      </c>
      <c r="D331" s="10" t="str">
        <f t="shared" si="114"/>
        <v/>
      </c>
      <c r="E331" s="25" t="str">
        <f t="shared" si="127"/>
        <v/>
      </c>
      <c r="F331" s="31" t="str">
        <f t="shared" si="128"/>
        <v/>
      </c>
      <c r="G331" s="31" t="str">
        <f t="shared" si="129"/>
        <v/>
      </c>
      <c r="H331" s="26" t="str">
        <f t="shared" si="130"/>
        <v/>
      </c>
      <c r="I331" s="25" t="str">
        <f t="shared" si="131"/>
        <v/>
      </c>
      <c r="K331" s="27" t="str">
        <f t="shared" si="132"/>
        <v/>
      </c>
      <c r="L331" s="28" t="str">
        <f t="shared" si="115"/>
        <v/>
      </c>
      <c r="M331" s="29" t="str">
        <f t="shared" si="116"/>
        <v/>
      </c>
      <c r="N331" s="28" t="str">
        <f t="shared" si="117"/>
        <v/>
      </c>
      <c r="O331" s="29" t="str">
        <f t="shared" si="118"/>
        <v/>
      </c>
      <c r="P331" s="28" t="str">
        <f t="shared" si="119"/>
        <v/>
      </c>
      <c r="Q331" s="29" t="str">
        <f t="shared" si="120"/>
        <v/>
      </c>
      <c r="R331" s="28" t="str">
        <f t="shared" si="121"/>
        <v/>
      </c>
      <c r="S331" s="29" t="str">
        <f t="shared" si="122"/>
        <v/>
      </c>
      <c r="T331" s="28" t="str">
        <f t="shared" si="123"/>
        <v/>
      </c>
      <c r="U331" s="29" t="str">
        <f t="shared" si="124"/>
        <v/>
      </c>
      <c r="V331" s="28" t="str">
        <f t="shared" si="125"/>
        <v/>
      </c>
      <c r="W331" s="29" t="str">
        <f t="shared" si="126"/>
        <v/>
      </c>
    </row>
    <row r="332" spans="1:23" x14ac:dyDescent="0.25">
      <c r="A332" s="14" t="str">
        <f t="shared" si="111"/>
        <v/>
      </c>
      <c r="B332" s="56" t="str">
        <f t="shared" ca="1" si="112"/>
        <v/>
      </c>
      <c r="C332" s="30" t="str">
        <f t="shared" si="113"/>
        <v/>
      </c>
      <c r="D332" s="10" t="str">
        <f t="shared" si="114"/>
        <v/>
      </c>
      <c r="E332" s="25" t="str">
        <f t="shared" si="127"/>
        <v/>
      </c>
      <c r="F332" s="31" t="str">
        <f t="shared" si="128"/>
        <v/>
      </c>
      <c r="G332" s="31" t="str">
        <f t="shared" si="129"/>
        <v/>
      </c>
      <c r="H332" s="26" t="str">
        <f t="shared" si="130"/>
        <v/>
      </c>
      <c r="I332" s="25" t="str">
        <f t="shared" si="131"/>
        <v/>
      </c>
      <c r="K332" s="27" t="str">
        <f t="shared" si="132"/>
        <v/>
      </c>
      <c r="L332" s="28" t="str">
        <f t="shared" si="115"/>
        <v/>
      </c>
      <c r="M332" s="29" t="str">
        <f t="shared" si="116"/>
        <v/>
      </c>
      <c r="N332" s="28" t="str">
        <f t="shared" si="117"/>
        <v/>
      </c>
      <c r="O332" s="29" t="str">
        <f t="shared" si="118"/>
        <v/>
      </c>
      <c r="P332" s="28" t="str">
        <f t="shared" si="119"/>
        <v/>
      </c>
      <c r="Q332" s="29" t="str">
        <f t="shared" si="120"/>
        <v/>
      </c>
      <c r="R332" s="28" t="str">
        <f t="shared" si="121"/>
        <v/>
      </c>
      <c r="S332" s="29" t="str">
        <f t="shared" si="122"/>
        <v/>
      </c>
      <c r="T332" s="28" t="str">
        <f t="shared" si="123"/>
        <v/>
      </c>
      <c r="U332" s="29" t="str">
        <f t="shared" si="124"/>
        <v/>
      </c>
      <c r="V332" s="28" t="str">
        <f t="shared" si="125"/>
        <v/>
      </c>
      <c r="W332" s="29" t="str">
        <f t="shared" si="126"/>
        <v/>
      </c>
    </row>
    <row r="333" spans="1:23" x14ac:dyDescent="0.25">
      <c r="A333" s="14" t="str">
        <f t="shared" si="111"/>
        <v/>
      </c>
      <c r="B333" s="56" t="str">
        <f t="shared" ca="1" si="112"/>
        <v/>
      </c>
      <c r="C333" s="30" t="str">
        <f t="shared" si="113"/>
        <v/>
      </c>
      <c r="D333" s="10" t="str">
        <f t="shared" si="114"/>
        <v/>
      </c>
      <c r="E333" s="25" t="str">
        <f t="shared" si="127"/>
        <v/>
      </c>
      <c r="F333" s="31" t="str">
        <f t="shared" si="128"/>
        <v/>
      </c>
      <c r="G333" s="31" t="str">
        <f t="shared" si="129"/>
        <v/>
      </c>
      <c r="H333" s="26" t="str">
        <f t="shared" si="130"/>
        <v/>
      </c>
      <c r="I333" s="25" t="str">
        <f t="shared" si="131"/>
        <v/>
      </c>
      <c r="K333" s="27" t="str">
        <f t="shared" si="132"/>
        <v/>
      </c>
      <c r="L333" s="28" t="str">
        <f t="shared" si="115"/>
        <v/>
      </c>
      <c r="M333" s="29" t="str">
        <f t="shared" si="116"/>
        <v/>
      </c>
      <c r="N333" s="28" t="str">
        <f t="shared" si="117"/>
        <v/>
      </c>
      <c r="O333" s="29" t="str">
        <f t="shared" si="118"/>
        <v/>
      </c>
      <c r="P333" s="28" t="str">
        <f t="shared" si="119"/>
        <v/>
      </c>
      <c r="Q333" s="29" t="str">
        <f t="shared" si="120"/>
        <v/>
      </c>
      <c r="R333" s="28" t="str">
        <f t="shared" si="121"/>
        <v/>
      </c>
      <c r="S333" s="29" t="str">
        <f t="shared" si="122"/>
        <v/>
      </c>
      <c r="T333" s="28" t="str">
        <f t="shared" si="123"/>
        <v/>
      </c>
      <c r="U333" s="29" t="str">
        <f t="shared" si="124"/>
        <v/>
      </c>
      <c r="V333" s="28" t="str">
        <f t="shared" si="125"/>
        <v/>
      </c>
      <c r="W333" s="29" t="str">
        <f t="shared" si="126"/>
        <v/>
      </c>
    </row>
    <row r="334" spans="1:23" x14ac:dyDescent="0.25">
      <c r="A334" s="14" t="str">
        <f t="shared" si="111"/>
        <v/>
      </c>
      <c r="B334" s="56" t="str">
        <f t="shared" ca="1" si="112"/>
        <v/>
      </c>
      <c r="C334" s="30" t="str">
        <f t="shared" si="113"/>
        <v/>
      </c>
      <c r="D334" s="10" t="str">
        <f t="shared" si="114"/>
        <v/>
      </c>
      <c r="E334" s="25" t="str">
        <f t="shared" si="127"/>
        <v/>
      </c>
      <c r="F334" s="31" t="str">
        <f t="shared" si="128"/>
        <v/>
      </c>
      <c r="G334" s="31" t="str">
        <f t="shared" si="129"/>
        <v/>
      </c>
      <c r="H334" s="26" t="str">
        <f t="shared" si="130"/>
        <v/>
      </c>
      <c r="I334" s="25" t="str">
        <f t="shared" si="131"/>
        <v/>
      </c>
      <c r="K334" s="27" t="str">
        <f t="shared" si="132"/>
        <v/>
      </c>
      <c r="L334" s="28" t="str">
        <f t="shared" si="115"/>
        <v/>
      </c>
      <c r="M334" s="29" t="str">
        <f t="shared" si="116"/>
        <v/>
      </c>
      <c r="N334" s="28" t="str">
        <f t="shared" si="117"/>
        <v/>
      </c>
      <c r="O334" s="29" t="str">
        <f t="shared" si="118"/>
        <v/>
      </c>
      <c r="P334" s="28" t="str">
        <f t="shared" si="119"/>
        <v/>
      </c>
      <c r="Q334" s="29" t="str">
        <f t="shared" si="120"/>
        <v/>
      </c>
      <c r="R334" s="28" t="str">
        <f t="shared" si="121"/>
        <v/>
      </c>
      <c r="S334" s="29" t="str">
        <f t="shared" si="122"/>
        <v/>
      </c>
      <c r="T334" s="28" t="str">
        <f t="shared" si="123"/>
        <v/>
      </c>
      <c r="U334" s="29" t="str">
        <f t="shared" si="124"/>
        <v/>
      </c>
      <c r="V334" s="28" t="str">
        <f t="shared" si="125"/>
        <v/>
      </c>
      <c r="W334" s="29" t="str">
        <f t="shared" si="126"/>
        <v/>
      </c>
    </row>
    <row r="335" spans="1:23" x14ac:dyDescent="0.25">
      <c r="A335" s="14" t="str">
        <f t="shared" si="111"/>
        <v/>
      </c>
      <c r="B335" s="56" t="str">
        <f t="shared" ca="1" si="112"/>
        <v/>
      </c>
      <c r="C335" s="30" t="str">
        <f t="shared" si="113"/>
        <v/>
      </c>
      <c r="D335" s="10" t="str">
        <f t="shared" si="114"/>
        <v/>
      </c>
      <c r="E335" s="25" t="str">
        <f t="shared" si="127"/>
        <v/>
      </c>
      <c r="F335" s="31" t="str">
        <f t="shared" si="128"/>
        <v/>
      </c>
      <c r="G335" s="31" t="str">
        <f t="shared" si="129"/>
        <v/>
      </c>
      <c r="H335" s="26" t="str">
        <f t="shared" si="130"/>
        <v/>
      </c>
      <c r="I335" s="25" t="str">
        <f t="shared" si="131"/>
        <v/>
      </c>
      <c r="K335" s="27" t="str">
        <f t="shared" si="132"/>
        <v/>
      </c>
      <c r="L335" s="28" t="str">
        <f t="shared" si="115"/>
        <v/>
      </c>
      <c r="M335" s="29" t="str">
        <f t="shared" si="116"/>
        <v/>
      </c>
      <c r="N335" s="28" t="str">
        <f t="shared" si="117"/>
        <v/>
      </c>
      <c r="O335" s="29" t="str">
        <f t="shared" si="118"/>
        <v/>
      </c>
      <c r="P335" s="28" t="str">
        <f t="shared" si="119"/>
        <v/>
      </c>
      <c r="Q335" s="29" t="str">
        <f t="shared" si="120"/>
        <v/>
      </c>
      <c r="R335" s="28" t="str">
        <f t="shared" si="121"/>
        <v/>
      </c>
      <c r="S335" s="29" t="str">
        <f t="shared" si="122"/>
        <v/>
      </c>
      <c r="T335" s="28" t="str">
        <f t="shared" si="123"/>
        <v/>
      </c>
      <c r="U335" s="29" t="str">
        <f t="shared" si="124"/>
        <v/>
      </c>
      <c r="V335" s="28" t="str">
        <f t="shared" si="125"/>
        <v/>
      </c>
      <c r="W335" s="29" t="str">
        <f t="shared" si="126"/>
        <v/>
      </c>
    </row>
    <row r="336" spans="1:23" x14ac:dyDescent="0.25">
      <c r="A336" s="14" t="str">
        <f t="shared" si="111"/>
        <v/>
      </c>
      <c r="B336" s="56" t="str">
        <f t="shared" ca="1" si="112"/>
        <v/>
      </c>
      <c r="C336" s="30" t="str">
        <f t="shared" si="113"/>
        <v/>
      </c>
      <c r="D336" s="10" t="str">
        <f t="shared" si="114"/>
        <v/>
      </c>
      <c r="E336" s="25" t="str">
        <f t="shared" si="127"/>
        <v/>
      </c>
      <c r="F336" s="31" t="str">
        <f t="shared" si="128"/>
        <v/>
      </c>
      <c r="G336" s="31" t="str">
        <f t="shared" si="129"/>
        <v/>
      </c>
      <c r="H336" s="26" t="str">
        <f t="shared" si="130"/>
        <v/>
      </c>
      <c r="I336" s="25" t="str">
        <f t="shared" si="131"/>
        <v/>
      </c>
      <c r="K336" s="27" t="str">
        <f t="shared" si="132"/>
        <v/>
      </c>
      <c r="L336" s="28" t="str">
        <f t="shared" si="115"/>
        <v/>
      </c>
      <c r="M336" s="29" t="str">
        <f t="shared" si="116"/>
        <v/>
      </c>
      <c r="N336" s="28" t="str">
        <f t="shared" si="117"/>
        <v/>
      </c>
      <c r="O336" s="29" t="str">
        <f t="shared" si="118"/>
        <v/>
      </c>
      <c r="P336" s="28" t="str">
        <f t="shared" si="119"/>
        <v/>
      </c>
      <c r="Q336" s="29" t="str">
        <f t="shared" si="120"/>
        <v/>
      </c>
      <c r="R336" s="28" t="str">
        <f t="shared" si="121"/>
        <v/>
      </c>
      <c r="S336" s="29" t="str">
        <f t="shared" si="122"/>
        <v/>
      </c>
      <c r="T336" s="28" t="str">
        <f t="shared" si="123"/>
        <v/>
      </c>
      <c r="U336" s="29" t="str">
        <f t="shared" si="124"/>
        <v/>
      </c>
      <c r="V336" s="28" t="str">
        <f t="shared" si="125"/>
        <v/>
      </c>
      <c r="W336" s="29" t="str">
        <f t="shared" si="126"/>
        <v/>
      </c>
    </row>
    <row r="337" spans="1:23" x14ac:dyDescent="0.25">
      <c r="A337" s="14" t="str">
        <f t="shared" si="111"/>
        <v/>
      </c>
      <c r="B337" s="56" t="str">
        <f t="shared" ca="1" si="112"/>
        <v/>
      </c>
      <c r="C337" s="30" t="str">
        <f t="shared" si="113"/>
        <v/>
      </c>
      <c r="D337" s="10" t="str">
        <f t="shared" si="114"/>
        <v/>
      </c>
      <c r="E337" s="25" t="str">
        <f t="shared" si="127"/>
        <v/>
      </c>
      <c r="F337" s="31" t="str">
        <f t="shared" si="128"/>
        <v/>
      </c>
      <c r="G337" s="31" t="str">
        <f t="shared" si="129"/>
        <v/>
      </c>
      <c r="H337" s="26" t="str">
        <f t="shared" si="130"/>
        <v/>
      </c>
      <c r="I337" s="25" t="str">
        <f t="shared" si="131"/>
        <v/>
      </c>
      <c r="K337" s="27" t="str">
        <f t="shared" si="132"/>
        <v/>
      </c>
      <c r="L337" s="28" t="str">
        <f t="shared" si="115"/>
        <v/>
      </c>
      <c r="M337" s="29" t="str">
        <f t="shared" si="116"/>
        <v/>
      </c>
      <c r="N337" s="28" t="str">
        <f t="shared" si="117"/>
        <v/>
      </c>
      <c r="O337" s="29" t="str">
        <f t="shared" si="118"/>
        <v/>
      </c>
      <c r="P337" s="28" t="str">
        <f t="shared" si="119"/>
        <v/>
      </c>
      <c r="Q337" s="29" t="str">
        <f t="shared" si="120"/>
        <v/>
      </c>
      <c r="R337" s="28" t="str">
        <f t="shared" si="121"/>
        <v/>
      </c>
      <c r="S337" s="29" t="str">
        <f t="shared" si="122"/>
        <v/>
      </c>
      <c r="T337" s="28" t="str">
        <f t="shared" si="123"/>
        <v/>
      </c>
      <c r="U337" s="29" t="str">
        <f t="shared" si="124"/>
        <v/>
      </c>
      <c r="V337" s="28" t="str">
        <f t="shared" si="125"/>
        <v/>
      </c>
      <c r="W337" s="29" t="str">
        <f t="shared" si="126"/>
        <v/>
      </c>
    </row>
    <row r="338" spans="1:23" x14ac:dyDescent="0.25">
      <c r="A338" s="14" t="str">
        <f t="shared" si="111"/>
        <v/>
      </c>
      <c r="B338" s="56" t="str">
        <f t="shared" ca="1" si="112"/>
        <v/>
      </c>
      <c r="C338" s="30" t="str">
        <f t="shared" si="113"/>
        <v/>
      </c>
      <c r="D338" s="10" t="str">
        <f t="shared" si="114"/>
        <v/>
      </c>
      <c r="E338" s="25" t="str">
        <f t="shared" si="127"/>
        <v/>
      </c>
      <c r="F338" s="31" t="str">
        <f t="shared" si="128"/>
        <v/>
      </c>
      <c r="G338" s="31" t="str">
        <f t="shared" si="129"/>
        <v/>
      </c>
      <c r="H338" s="26" t="str">
        <f t="shared" si="130"/>
        <v/>
      </c>
      <c r="I338" s="25" t="str">
        <f t="shared" si="131"/>
        <v/>
      </c>
      <c r="K338" s="27" t="str">
        <f t="shared" si="132"/>
        <v/>
      </c>
      <c r="L338" s="28" t="str">
        <f t="shared" si="115"/>
        <v/>
      </c>
      <c r="M338" s="29" t="str">
        <f t="shared" si="116"/>
        <v/>
      </c>
      <c r="N338" s="28" t="str">
        <f t="shared" si="117"/>
        <v/>
      </c>
      <c r="O338" s="29" t="str">
        <f t="shared" si="118"/>
        <v/>
      </c>
      <c r="P338" s="28" t="str">
        <f t="shared" si="119"/>
        <v/>
      </c>
      <c r="Q338" s="29" t="str">
        <f t="shared" si="120"/>
        <v/>
      </c>
      <c r="R338" s="28" t="str">
        <f t="shared" si="121"/>
        <v/>
      </c>
      <c r="S338" s="29" t="str">
        <f t="shared" si="122"/>
        <v/>
      </c>
      <c r="T338" s="28" t="str">
        <f t="shared" si="123"/>
        <v/>
      </c>
      <c r="U338" s="29" t="str">
        <f t="shared" si="124"/>
        <v/>
      </c>
      <c r="V338" s="28" t="str">
        <f t="shared" si="125"/>
        <v/>
      </c>
      <c r="W338" s="29" t="str">
        <f t="shared" si="126"/>
        <v/>
      </c>
    </row>
    <row r="339" spans="1:23" x14ac:dyDescent="0.25">
      <c r="A339" s="14" t="str">
        <f t="shared" si="111"/>
        <v/>
      </c>
      <c r="B339" s="56" t="str">
        <f t="shared" ca="1" si="112"/>
        <v/>
      </c>
      <c r="C339" s="30" t="str">
        <f t="shared" si="113"/>
        <v/>
      </c>
      <c r="D339" s="10" t="str">
        <f t="shared" si="114"/>
        <v/>
      </c>
      <c r="E339" s="25" t="str">
        <f t="shared" si="127"/>
        <v/>
      </c>
      <c r="F339" s="31" t="str">
        <f t="shared" si="128"/>
        <v/>
      </c>
      <c r="G339" s="31" t="str">
        <f t="shared" si="129"/>
        <v/>
      </c>
      <c r="H339" s="26" t="str">
        <f t="shared" si="130"/>
        <v/>
      </c>
      <c r="I339" s="25" t="str">
        <f t="shared" si="131"/>
        <v/>
      </c>
      <c r="K339" s="27" t="str">
        <f t="shared" si="132"/>
        <v/>
      </c>
      <c r="L339" s="28" t="str">
        <f t="shared" si="115"/>
        <v/>
      </c>
      <c r="M339" s="29" t="str">
        <f t="shared" si="116"/>
        <v/>
      </c>
      <c r="N339" s="28" t="str">
        <f t="shared" si="117"/>
        <v/>
      </c>
      <c r="O339" s="29" t="str">
        <f t="shared" si="118"/>
        <v/>
      </c>
      <c r="P339" s="28" t="str">
        <f t="shared" si="119"/>
        <v/>
      </c>
      <c r="Q339" s="29" t="str">
        <f t="shared" si="120"/>
        <v/>
      </c>
      <c r="R339" s="28" t="str">
        <f t="shared" si="121"/>
        <v/>
      </c>
      <c r="S339" s="29" t="str">
        <f t="shared" si="122"/>
        <v/>
      </c>
      <c r="T339" s="28" t="str">
        <f t="shared" si="123"/>
        <v/>
      </c>
      <c r="U339" s="29" t="str">
        <f t="shared" si="124"/>
        <v/>
      </c>
      <c r="V339" s="28" t="str">
        <f t="shared" si="125"/>
        <v/>
      </c>
      <c r="W339" s="29" t="str">
        <f t="shared" si="126"/>
        <v/>
      </c>
    </row>
    <row r="340" spans="1:23" x14ac:dyDescent="0.25">
      <c r="A340" s="14" t="str">
        <f t="shared" si="111"/>
        <v/>
      </c>
      <c r="B340" s="56" t="str">
        <f t="shared" ca="1" si="112"/>
        <v/>
      </c>
      <c r="C340" s="30" t="str">
        <f t="shared" si="113"/>
        <v/>
      </c>
      <c r="D340" s="10" t="str">
        <f t="shared" si="114"/>
        <v/>
      </c>
      <c r="E340" s="25" t="str">
        <f t="shared" si="127"/>
        <v/>
      </c>
      <c r="F340" s="31" t="str">
        <f t="shared" si="128"/>
        <v/>
      </c>
      <c r="G340" s="31" t="str">
        <f t="shared" si="129"/>
        <v/>
      </c>
      <c r="H340" s="26" t="str">
        <f t="shared" si="130"/>
        <v/>
      </c>
      <c r="I340" s="25" t="str">
        <f t="shared" si="131"/>
        <v/>
      </c>
      <c r="K340" s="27" t="str">
        <f t="shared" si="132"/>
        <v/>
      </c>
      <c r="L340" s="28" t="str">
        <f t="shared" si="115"/>
        <v/>
      </c>
      <c r="M340" s="29" t="str">
        <f t="shared" si="116"/>
        <v/>
      </c>
      <c r="N340" s="28" t="str">
        <f t="shared" si="117"/>
        <v/>
      </c>
      <c r="O340" s="29" t="str">
        <f t="shared" si="118"/>
        <v/>
      </c>
      <c r="P340" s="28" t="str">
        <f t="shared" si="119"/>
        <v/>
      </c>
      <c r="Q340" s="29" t="str">
        <f t="shared" si="120"/>
        <v/>
      </c>
      <c r="R340" s="28" t="str">
        <f t="shared" si="121"/>
        <v/>
      </c>
      <c r="S340" s="29" t="str">
        <f t="shared" si="122"/>
        <v/>
      </c>
      <c r="T340" s="28" t="str">
        <f t="shared" si="123"/>
        <v/>
      </c>
      <c r="U340" s="29" t="str">
        <f t="shared" si="124"/>
        <v/>
      </c>
      <c r="V340" s="28" t="str">
        <f t="shared" si="125"/>
        <v/>
      </c>
      <c r="W340" s="29" t="str">
        <f t="shared" si="126"/>
        <v/>
      </c>
    </row>
    <row r="341" spans="1:23" x14ac:dyDescent="0.25">
      <c r="A341" s="14" t="str">
        <f t="shared" si="111"/>
        <v/>
      </c>
      <c r="B341" s="56" t="str">
        <f t="shared" ca="1" si="112"/>
        <v/>
      </c>
      <c r="C341" s="30" t="str">
        <f t="shared" si="113"/>
        <v/>
      </c>
      <c r="D341" s="10" t="str">
        <f t="shared" si="114"/>
        <v/>
      </c>
      <c r="E341" s="25" t="str">
        <f t="shared" si="127"/>
        <v/>
      </c>
      <c r="F341" s="31" t="str">
        <f t="shared" si="128"/>
        <v/>
      </c>
      <c r="G341" s="31" t="str">
        <f t="shared" si="129"/>
        <v/>
      </c>
      <c r="H341" s="26" t="str">
        <f t="shared" si="130"/>
        <v/>
      </c>
      <c r="I341" s="25" t="str">
        <f t="shared" si="131"/>
        <v/>
      </c>
      <c r="K341" s="27" t="str">
        <f t="shared" si="132"/>
        <v/>
      </c>
      <c r="L341" s="28" t="str">
        <f t="shared" si="115"/>
        <v/>
      </c>
      <c r="M341" s="29" t="str">
        <f t="shared" si="116"/>
        <v/>
      </c>
      <c r="N341" s="28" t="str">
        <f t="shared" si="117"/>
        <v/>
      </c>
      <c r="O341" s="29" t="str">
        <f t="shared" si="118"/>
        <v/>
      </c>
      <c r="P341" s="28" t="str">
        <f t="shared" si="119"/>
        <v/>
      </c>
      <c r="Q341" s="29" t="str">
        <f t="shared" si="120"/>
        <v/>
      </c>
      <c r="R341" s="28" t="str">
        <f t="shared" si="121"/>
        <v/>
      </c>
      <c r="S341" s="29" t="str">
        <f t="shared" si="122"/>
        <v/>
      </c>
      <c r="T341" s="28" t="str">
        <f t="shared" si="123"/>
        <v/>
      </c>
      <c r="U341" s="29" t="str">
        <f t="shared" si="124"/>
        <v/>
      </c>
      <c r="V341" s="28" t="str">
        <f t="shared" si="125"/>
        <v/>
      </c>
      <c r="W341" s="29" t="str">
        <f t="shared" si="126"/>
        <v/>
      </c>
    </row>
    <row r="342" spans="1:23" x14ac:dyDescent="0.25">
      <c r="A342" s="14" t="str">
        <f t="shared" si="111"/>
        <v/>
      </c>
      <c r="B342" s="56" t="str">
        <f t="shared" ca="1" si="112"/>
        <v/>
      </c>
      <c r="C342" s="30" t="str">
        <f t="shared" si="113"/>
        <v/>
      </c>
      <c r="D342" s="10" t="str">
        <f t="shared" si="114"/>
        <v/>
      </c>
      <c r="E342" s="25" t="str">
        <f t="shared" si="127"/>
        <v/>
      </c>
      <c r="F342" s="31" t="str">
        <f t="shared" si="128"/>
        <v/>
      </c>
      <c r="G342" s="31" t="str">
        <f t="shared" si="129"/>
        <v/>
      </c>
      <c r="H342" s="26" t="str">
        <f t="shared" si="130"/>
        <v/>
      </c>
      <c r="I342" s="25" t="str">
        <f t="shared" si="131"/>
        <v/>
      </c>
      <c r="K342" s="27" t="str">
        <f t="shared" si="132"/>
        <v/>
      </c>
      <c r="L342" s="28" t="str">
        <f t="shared" si="115"/>
        <v/>
      </c>
      <c r="M342" s="29" t="str">
        <f t="shared" si="116"/>
        <v/>
      </c>
      <c r="N342" s="28" t="str">
        <f t="shared" si="117"/>
        <v/>
      </c>
      <c r="O342" s="29" t="str">
        <f t="shared" si="118"/>
        <v/>
      </c>
      <c r="P342" s="28" t="str">
        <f t="shared" si="119"/>
        <v/>
      </c>
      <c r="Q342" s="29" t="str">
        <f t="shared" si="120"/>
        <v/>
      </c>
      <c r="R342" s="28" t="str">
        <f t="shared" si="121"/>
        <v/>
      </c>
      <c r="S342" s="29" t="str">
        <f t="shared" si="122"/>
        <v/>
      </c>
      <c r="T342" s="28" t="str">
        <f t="shared" si="123"/>
        <v/>
      </c>
      <c r="U342" s="29" t="str">
        <f t="shared" si="124"/>
        <v/>
      </c>
      <c r="V342" s="28" t="str">
        <f t="shared" si="125"/>
        <v/>
      </c>
      <c r="W342" s="29" t="str">
        <f t="shared" si="126"/>
        <v/>
      </c>
    </row>
    <row r="343" spans="1:23" x14ac:dyDescent="0.25">
      <c r="A343" s="14" t="str">
        <f t="shared" si="111"/>
        <v/>
      </c>
      <c r="B343" s="56" t="str">
        <f t="shared" ca="1" si="112"/>
        <v/>
      </c>
      <c r="C343" s="30" t="str">
        <f t="shared" si="113"/>
        <v/>
      </c>
      <c r="D343" s="10" t="str">
        <f t="shared" si="114"/>
        <v/>
      </c>
      <c r="E343" s="25" t="str">
        <f t="shared" si="127"/>
        <v/>
      </c>
      <c r="F343" s="31" t="str">
        <f t="shared" si="128"/>
        <v/>
      </c>
      <c r="G343" s="31" t="str">
        <f t="shared" si="129"/>
        <v/>
      </c>
      <c r="H343" s="26" t="str">
        <f t="shared" si="130"/>
        <v/>
      </c>
      <c r="I343" s="25" t="str">
        <f t="shared" si="131"/>
        <v/>
      </c>
      <c r="K343" s="27" t="str">
        <f t="shared" si="132"/>
        <v/>
      </c>
      <c r="L343" s="28" t="str">
        <f t="shared" si="115"/>
        <v/>
      </c>
      <c r="M343" s="29" t="str">
        <f t="shared" si="116"/>
        <v/>
      </c>
      <c r="N343" s="28" t="str">
        <f t="shared" si="117"/>
        <v/>
      </c>
      <c r="O343" s="29" t="str">
        <f t="shared" si="118"/>
        <v/>
      </c>
      <c r="P343" s="28" t="str">
        <f t="shared" si="119"/>
        <v/>
      </c>
      <c r="Q343" s="29" t="str">
        <f t="shared" si="120"/>
        <v/>
      </c>
      <c r="R343" s="28" t="str">
        <f t="shared" si="121"/>
        <v/>
      </c>
      <c r="S343" s="29" t="str">
        <f t="shared" si="122"/>
        <v/>
      </c>
      <c r="T343" s="28" t="str">
        <f t="shared" si="123"/>
        <v/>
      </c>
      <c r="U343" s="29" t="str">
        <f t="shared" si="124"/>
        <v/>
      </c>
      <c r="V343" s="28" t="str">
        <f t="shared" si="125"/>
        <v/>
      </c>
      <c r="W343" s="29" t="str">
        <f t="shared" si="126"/>
        <v/>
      </c>
    </row>
    <row r="344" spans="1:23" x14ac:dyDescent="0.25">
      <c r="A344" s="14" t="str">
        <f t="shared" si="111"/>
        <v/>
      </c>
      <c r="B344" s="56" t="str">
        <f t="shared" ca="1" si="112"/>
        <v/>
      </c>
      <c r="C344" s="30" t="str">
        <f t="shared" si="113"/>
        <v/>
      </c>
      <c r="D344" s="10" t="str">
        <f t="shared" si="114"/>
        <v/>
      </c>
      <c r="E344" s="25" t="str">
        <f t="shared" si="127"/>
        <v/>
      </c>
      <c r="F344" s="31" t="str">
        <f t="shared" si="128"/>
        <v/>
      </c>
      <c r="G344" s="31" t="str">
        <f t="shared" si="129"/>
        <v/>
      </c>
      <c r="H344" s="26" t="str">
        <f t="shared" si="130"/>
        <v/>
      </c>
      <c r="I344" s="25" t="str">
        <f t="shared" si="131"/>
        <v/>
      </c>
      <c r="K344" s="27" t="str">
        <f t="shared" si="132"/>
        <v/>
      </c>
      <c r="L344" s="28" t="str">
        <f t="shared" si="115"/>
        <v/>
      </c>
      <c r="M344" s="29" t="str">
        <f t="shared" si="116"/>
        <v/>
      </c>
      <c r="N344" s="28" t="str">
        <f t="shared" si="117"/>
        <v/>
      </c>
      <c r="O344" s="29" t="str">
        <f t="shared" si="118"/>
        <v/>
      </c>
      <c r="P344" s="28" t="str">
        <f t="shared" si="119"/>
        <v/>
      </c>
      <c r="Q344" s="29" t="str">
        <f t="shared" si="120"/>
        <v/>
      </c>
      <c r="R344" s="28" t="str">
        <f t="shared" si="121"/>
        <v/>
      </c>
      <c r="S344" s="29" t="str">
        <f t="shared" si="122"/>
        <v/>
      </c>
      <c r="T344" s="28" t="str">
        <f t="shared" si="123"/>
        <v/>
      </c>
      <c r="U344" s="29" t="str">
        <f t="shared" si="124"/>
        <v/>
      </c>
      <c r="V344" s="28" t="str">
        <f t="shared" si="125"/>
        <v/>
      </c>
      <c r="W344" s="29" t="str">
        <f t="shared" si="126"/>
        <v/>
      </c>
    </row>
    <row r="345" spans="1:23" x14ac:dyDescent="0.25">
      <c r="A345" s="14" t="str">
        <f t="shared" si="111"/>
        <v/>
      </c>
      <c r="B345" s="56" t="str">
        <f t="shared" ca="1" si="112"/>
        <v/>
      </c>
      <c r="C345" s="30" t="str">
        <f t="shared" si="113"/>
        <v/>
      </c>
      <c r="D345" s="10" t="str">
        <f t="shared" si="114"/>
        <v/>
      </c>
      <c r="E345" s="25" t="str">
        <f t="shared" si="127"/>
        <v/>
      </c>
      <c r="F345" s="31" t="str">
        <f t="shared" si="128"/>
        <v/>
      </c>
      <c r="G345" s="31" t="str">
        <f t="shared" si="129"/>
        <v/>
      </c>
      <c r="H345" s="26" t="str">
        <f t="shared" si="130"/>
        <v/>
      </c>
      <c r="I345" s="25" t="str">
        <f t="shared" si="131"/>
        <v/>
      </c>
      <c r="K345" s="27" t="str">
        <f t="shared" si="132"/>
        <v/>
      </c>
      <c r="L345" s="28" t="str">
        <f t="shared" si="115"/>
        <v/>
      </c>
      <c r="M345" s="29" t="str">
        <f t="shared" si="116"/>
        <v/>
      </c>
      <c r="N345" s="28" t="str">
        <f t="shared" si="117"/>
        <v/>
      </c>
      <c r="O345" s="29" t="str">
        <f t="shared" si="118"/>
        <v/>
      </c>
      <c r="P345" s="28" t="str">
        <f t="shared" si="119"/>
        <v/>
      </c>
      <c r="Q345" s="29" t="str">
        <f t="shared" si="120"/>
        <v/>
      </c>
      <c r="R345" s="28" t="str">
        <f t="shared" si="121"/>
        <v/>
      </c>
      <c r="S345" s="29" t="str">
        <f t="shared" si="122"/>
        <v/>
      </c>
      <c r="T345" s="28" t="str">
        <f t="shared" si="123"/>
        <v/>
      </c>
      <c r="U345" s="29" t="str">
        <f t="shared" si="124"/>
        <v/>
      </c>
      <c r="V345" s="28" t="str">
        <f t="shared" si="125"/>
        <v/>
      </c>
      <c r="W345" s="29" t="str">
        <f t="shared" si="126"/>
        <v/>
      </c>
    </row>
    <row r="346" spans="1:23" x14ac:dyDescent="0.25">
      <c r="A346" s="14" t="str">
        <f t="shared" si="111"/>
        <v/>
      </c>
      <c r="B346" s="56" t="str">
        <f t="shared" ca="1" si="112"/>
        <v/>
      </c>
      <c r="C346" s="30" t="str">
        <f t="shared" si="113"/>
        <v/>
      </c>
      <c r="D346" s="10" t="str">
        <f t="shared" si="114"/>
        <v/>
      </c>
      <c r="E346" s="25" t="str">
        <f t="shared" si="127"/>
        <v/>
      </c>
      <c r="F346" s="31" t="str">
        <f t="shared" si="128"/>
        <v/>
      </c>
      <c r="G346" s="31" t="str">
        <f t="shared" si="129"/>
        <v/>
      </c>
      <c r="H346" s="26" t="str">
        <f t="shared" si="130"/>
        <v/>
      </c>
      <c r="I346" s="25" t="str">
        <f t="shared" si="131"/>
        <v/>
      </c>
      <c r="K346" s="27" t="str">
        <f t="shared" si="132"/>
        <v/>
      </c>
      <c r="L346" s="28" t="str">
        <f t="shared" si="115"/>
        <v/>
      </c>
      <c r="M346" s="29" t="str">
        <f t="shared" si="116"/>
        <v/>
      </c>
      <c r="N346" s="28" t="str">
        <f t="shared" si="117"/>
        <v/>
      </c>
      <c r="O346" s="29" t="str">
        <f t="shared" si="118"/>
        <v/>
      </c>
      <c r="P346" s="28" t="str">
        <f t="shared" si="119"/>
        <v/>
      </c>
      <c r="Q346" s="29" t="str">
        <f t="shared" si="120"/>
        <v/>
      </c>
      <c r="R346" s="28" t="str">
        <f t="shared" si="121"/>
        <v/>
      </c>
      <c r="S346" s="29" t="str">
        <f t="shared" si="122"/>
        <v/>
      </c>
      <c r="T346" s="28" t="str">
        <f t="shared" si="123"/>
        <v/>
      </c>
      <c r="U346" s="29" t="str">
        <f t="shared" si="124"/>
        <v/>
      </c>
      <c r="V346" s="28" t="str">
        <f t="shared" si="125"/>
        <v/>
      </c>
      <c r="W346" s="29" t="str">
        <f t="shared" si="126"/>
        <v/>
      </c>
    </row>
    <row r="347" spans="1:23" x14ac:dyDescent="0.25">
      <c r="A347" s="14" t="str">
        <f t="shared" si="111"/>
        <v/>
      </c>
      <c r="B347" s="56" t="str">
        <f t="shared" ca="1" si="112"/>
        <v/>
      </c>
      <c r="C347" s="30" t="str">
        <f t="shared" si="113"/>
        <v/>
      </c>
      <c r="D347" s="10" t="str">
        <f t="shared" si="114"/>
        <v/>
      </c>
      <c r="E347" s="25" t="str">
        <f t="shared" si="127"/>
        <v/>
      </c>
      <c r="F347" s="31" t="str">
        <f t="shared" si="128"/>
        <v/>
      </c>
      <c r="G347" s="31" t="str">
        <f t="shared" si="129"/>
        <v/>
      </c>
      <c r="H347" s="26" t="str">
        <f t="shared" si="130"/>
        <v/>
      </c>
      <c r="I347" s="25" t="str">
        <f t="shared" si="131"/>
        <v/>
      </c>
      <c r="K347" s="27" t="str">
        <f t="shared" si="132"/>
        <v/>
      </c>
      <c r="L347" s="28" t="str">
        <f t="shared" si="115"/>
        <v/>
      </c>
      <c r="M347" s="29" t="str">
        <f t="shared" si="116"/>
        <v/>
      </c>
      <c r="N347" s="28" t="str">
        <f t="shared" si="117"/>
        <v/>
      </c>
      <c r="O347" s="29" t="str">
        <f t="shared" si="118"/>
        <v/>
      </c>
      <c r="P347" s="28" t="str">
        <f t="shared" si="119"/>
        <v/>
      </c>
      <c r="Q347" s="29" t="str">
        <f t="shared" si="120"/>
        <v/>
      </c>
      <c r="R347" s="28" t="str">
        <f t="shared" si="121"/>
        <v/>
      </c>
      <c r="S347" s="29" t="str">
        <f t="shared" si="122"/>
        <v/>
      </c>
      <c r="T347" s="28" t="str">
        <f t="shared" si="123"/>
        <v/>
      </c>
      <c r="U347" s="29" t="str">
        <f t="shared" si="124"/>
        <v/>
      </c>
      <c r="V347" s="28" t="str">
        <f t="shared" si="125"/>
        <v/>
      </c>
      <c r="W347" s="29" t="str">
        <f t="shared" si="126"/>
        <v/>
      </c>
    </row>
    <row r="348" spans="1:23" x14ac:dyDescent="0.25">
      <c r="A348" s="14" t="str">
        <f t="shared" si="111"/>
        <v/>
      </c>
      <c r="B348" s="56" t="str">
        <f t="shared" ca="1" si="112"/>
        <v/>
      </c>
      <c r="C348" s="30" t="str">
        <f t="shared" si="113"/>
        <v/>
      </c>
      <c r="D348" s="10" t="str">
        <f t="shared" si="114"/>
        <v/>
      </c>
      <c r="E348" s="25" t="str">
        <f t="shared" si="127"/>
        <v/>
      </c>
      <c r="F348" s="31" t="str">
        <f t="shared" si="128"/>
        <v/>
      </c>
      <c r="G348" s="31" t="str">
        <f t="shared" si="129"/>
        <v/>
      </c>
      <c r="H348" s="26" t="str">
        <f t="shared" si="130"/>
        <v/>
      </c>
      <c r="I348" s="25" t="str">
        <f t="shared" si="131"/>
        <v/>
      </c>
      <c r="K348" s="27" t="str">
        <f t="shared" si="132"/>
        <v/>
      </c>
      <c r="L348" s="28" t="str">
        <f t="shared" si="115"/>
        <v/>
      </c>
      <c r="M348" s="29" t="str">
        <f t="shared" si="116"/>
        <v/>
      </c>
      <c r="N348" s="28" t="str">
        <f t="shared" si="117"/>
        <v/>
      </c>
      <c r="O348" s="29" t="str">
        <f t="shared" si="118"/>
        <v/>
      </c>
      <c r="P348" s="28" t="str">
        <f t="shared" si="119"/>
        <v/>
      </c>
      <c r="Q348" s="29" t="str">
        <f t="shared" si="120"/>
        <v/>
      </c>
      <c r="R348" s="28" t="str">
        <f t="shared" si="121"/>
        <v/>
      </c>
      <c r="S348" s="29" t="str">
        <f t="shared" si="122"/>
        <v/>
      </c>
      <c r="T348" s="28" t="str">
        <f t="shared" si="123"/>
        <v/>
      </c>
      <c r="U348" s="29" t="str">
        <f t="shared" si="124"/>
        <v/>
      </c>
      <c r="V348" s="28" t="str">
        <f t="shared" si="125"/>
        <v/>
      </c>
      <c r="W348" s="29" t="str">
        <f t="shared" si="126"/>
        <v/>
      </c>
    </row>
    <row r="349" spans="1:23" x14ac:dyDescent="0.25">
      <c r="A349" s="14" t="str">
        <f t="shared" si="111"/>
        <v/>
      </c>
      <c r="B349" s="56" t="str">
        <f t="shared" ca="1" si="112"/>
        <v/>
      </c>
      <c r="C349" s="30" t="str">
        <f t="shared" si="113"/>
        <v/>
      </c>
      <c r="D349" s="10" t="str">
        <f t="shared" si="114"/>
        <v/>
      </c>
      <c r="E349" s="25" t="str">
        <f t="shared" si="127"/>
        <v/>
      </c>
      <c r="F349" s="31" t="str">
        <f t="shared" si="128"/>
        <v/>
      </c>
      <c r="G349" s="31" t="str">
        <f t="shared" si="129"/>
        <v/>
      </c>
      <c r="H349" s="26" t="str">
        <f t="shared" si="130"/>
        <v/>
      </c>
      <c r="I349" s="25" t="str">
        <f t="shared" si="131"/>
        <v/>
      </c>
      <c r="K349" s="27" t="str">
        <f t="shared" si="132"/>
        <v/>
      </c>
      <c r="L349" s="28" t="str">
        <f t="shared" si="115"/>
        <v/>
      </c>
      <c r="M349" s="29" t="str">
        <f t="shared" si="116"/>
        <v/>
      </c>
      <c r="N349" s="28" t="str">
        <f t="shared" si="117"/>
        <v/>
      </c>
      <c r="O349" s="29" t="str">
        <f t="shared" si="118"/>
        <v/>
      </c>
      <c r="P349" s="28" t="str">
        <f t="shared" si="119"/>
        <v/>
      </c>
      <c r="Q349" s="29" t="str">
        <f t="shared" si="120"/>
        <v/>
      </c>
      <c r="R349" s="28" t="str">
        <f t="shared" si="121"/>
        <v/>
      </c>
      <c r="S349" s="29" t="str">
        <f t="shared" si="122"/>
        <v/>
      </c>
      <c r="T349" s="28" t="str">
        <f t="shared" si="123"/>
        <v/>
      </c>
      <c r="U349" s="29" t="str">
        <f t="shared" si="124"/>
        <v/>
      </c>
      <c r="V349" s="28" t="str">
        <f t="shared" si="125"/>
        <v/>
      </c>
      <c r="W349" s="29" t="str">
        <f t="shared" si="126"/>
        <v/>
      </c>
    </row>
    <row r="350" spans="1:23" x14ac:dyDescent="0.25">
      <c r="A350" s="14" t="str">
        <f t="shared" si="111"/>
        <v/>
      </c>
      <c r="B350" s="56" t="str">
        <f t="shared" ca="1" si="112"/>
        <v/>
      </c>
      <c r="C350" s="30" t="str">
        <f t="shared" si="113"/>
        <v/>
      </c>
      <c r="D350" s="10" t="str">
        <f t="shared" si="114"/>
        <v/>
      </c>
      <c r="E350" s="25" t="str">
        <f t="shared" si="127"/>
        <v/>
      </c>
      <c r="F350" s="31" t="str">
        <f t="shared" si="128"/>
        <v/>
      </c>
      <c r="G350" s="31" t="str">
        <f t="shared" si="129"/>
        <v/>
      </c>
      <c r="H350" s="26" t="str">
        <f t="shared" si="130"/>
        <v/>
      </c>
      <c r="I350" s="25" t="str">
        <f t="shared" si="131"/>
        <v/>
      </c>
      <c r="K350" s="27" t="str">
        <f t="shared" si="132"/>
        <v/>
      </c>
      <c r="L350" s="28" t="str">
        <f t="shared" si="115"/>
        <v/>
      </c>
      <c r="M350" s="29" t="str">
        <f t="shared" si="116"/>
        <v/>
      </c>
      <c r="N350" s="28" t="str">
        <f t="shared" si="117"/>
        <v/>
      </c>
      <c r="O350" s="29" t="str">
        <f t="shared" si="118"/>
        <v/>
      </c>
      <c r="P350" s="28" t="str">
        <f t="shared" si="119"/>
        <v/>
      </c>
      <c r="Q350" s="29" t="str">
        <f t="shared" si="120"/>
        <v/>
      </c>
      <c r="R350" s="28" t="str">
        <f t="shared" si="121"/>
        <v/>
      </c>
      <c r="S350" s="29" t="str">
        <f t="shared" si="122"/>
        <v/>
      </c>
      <c r="T350" s="28" t="str">
        <f t="shared" si="123"/>
        <v/>
      </c>
      <c r="U350" s="29" t="str">
        <f t="shared" si="124"/>
        <v/>
      </c>
      <c r="V350" s="28" t="str">
        <f t="shared" si="125"/>
        <v/>
      </c>
      <c r="W350" s="29" t="str">
        <f t="shared" si="126"/>
        <v/>
      </c>
    </row>
    <row r="351" spans="1:23" x14ac:dyDescent="0.25">
      <c r="A351" s="14" t="str">
        <f t="shared" si="111"/>
        <v/>
      </c>
      <c r="B351" s="56" t="str">
        <f t="shared" ca="1" si="112"/>
        <v/>
      </c>
      <c r="C351" s="30" t="str">
        <f t="shared" si="113"/>
        <v/>
      </c>
      <c r="D351" s="10" t="str">
        <f t="shared" si="114"/>
        <v/>
      </c>
      <c r="E351" s="25" t="str">
        <f t="shared" si="127"/>
        <v/>
      </c>
      <c r="F351" s="31" t="str">
        <f t="shared" si="128"/>
        <v/>
      </c>
      <c r="G351" s="31" t="str">
        <f t="shared" si="129"/>
        <v/>
      </c>
      <c r="H351" s="26" t="str">
        <f t="shared" si="130"/>
        <v/>
      </c>
      <c r="I351" s="25" t="str">
        <f t="shared" si="131"/>
        <v/>
      </c>
      <c r="K351" s="27" t="str">
        <f t="shared" si="132"/>
        <v/>
      </c>
      <c r="L351" s="28" t="str">
        <f t="shared" si="115"/>
        <v/>
      </c>
      <c r="M351" s="29" t="str">
        <f t="shared" si="116"/>
        <v/>
      </c>
      <c r="N351" s="28" t="str">
        <f t="shared" si="117"/>
        <v/>
      </c>
      <c r="O351" s="29" t="str">
        <f t="shared" si="118"/>
        <v/>
      </c>
      <c r="P351" s="28" t="str">
        <f t="shared" si="119"/>
        <v/>
      </c>
      <c r="Q351" s="29" t="str">
        <f t="shared" si="120"/>
        <v/>
      </c>
      <c r="R351" s="28" t="str">
        <f t="shared" si="121"/>
        <v/>
      </c>
      <c r="S351" s="29" t="str">
        <f t="shared" si="122"/>
        <v/>
      </c>
      <c r="T351" s="28" t="str">
        <f t="shared" si="123"/>
        <v/>
      </c>
      <c r="U351" s="29" t="str">
        <f t="shared" si="124"/>
        <v/>
      </c>
      <c r="V351" s="28" t="str">
        <f t="shared" si="125"/>
        <v/>
      </c>
      <c r="W351" s="29" t="str">
        <f t="shared" si="126"/>
        <v/>
      </c>
    </row>
    <row r="352" spans="1:23" x14ac:dyDescent="0.25">
      <c r="A352" s="14" t="str">
        <f t="shared" si="111"/>
        <v/>
      </c>
      <c r="B352" s="56" t="str">
        <f t="shared" ca="1" si="112"/>
        <v/>
      </c>
      <c r="C352" s="30" t="str">
        <f t="shared" si="113"/>
        <v/>
      </c>
      <c r="D352" s="10" t="str">
        <f t="shared" si="114"/>
        <v/>
      </c>
      <c r="E352" s="25" t="str">
        <f t="shared" si="127"/>
        <v/>
      </c>
      <c r="F352" s="31" t="str">
        <f t="shared" si="128"/>
        <v/>
      </c>
      <c r="G352" s="31" t="str">
        <f t="shared" si="129"/>
        <v/>
      </c>
      <c r="H352" s="26" t="str">
        <f t="shared" si="130"/>
        <v/>
      </c>
      <c r="I352" s="25" t="str">
        <f t="shared" si="131"/>
        <v/>
      </c>
      <c r="J352" s="25"/>
      <c r="K352" s="27" t="str">
        <f t="shared" si="132"/>
        <v/>
      </c>
      <c r="L352" s="28" t="str">
        <f t="shared" si="115"/>
        <v/>
      </c>
      <c r="M352" s="29" t="str">
        <f t="shared" si="116"/>
        <v/>
      </c>
      <c r="N352" s="28" t="str">
        <f t="shared" si="117"/>
        <v/>
      </c>
      <c r="O352" s="29" t="str">
        <f t="shared" si="118"/>
        <v/>
      </c>
      <c r="P352" s="28" t="str">
        <f t="shared" si="119"/>
        <v/>
      </c>
      <c r="Q352" s="29" t="str">
        <f t="shared" si="120"/>
        <v/>
      </c>
      <c r="R352" s="28" t="str">
        <f t="shared" si="121"/>
        <v/>
      </c>
      <c r="S352" s="29" t="str">
        <f t="shared" si="122"/>
        <v/>
      </c>
      <c r="T352" s="28" t="str">
        <f t="shared" si="123"/>
        <v/>
      </c>
      <c r="U352" s="29" t="str">
        <f t="shared" si="124"/>
        <v/>
      </c>
      <c r="V352" s="28" t="str">
        <f t="shared" si="125"/>
        <v/>
      </c>
      <c r="W352" s="29" t="str">
        <f t="shared" si="126"/>
        <v/>
      </c>
    </row>
    <row r="353" spans="1:23" x14ac:dyDescent="0.25">
      <c r="A353" s="14" t="str">
        <f t="shared" si="111"/>
        <v/>
      </c>
      <c r="B353" s="56" t="str">
        <f t="shared" ca="1" si="112"/>
        <v/>
      </c>
      <c r="C353" s="30" t="str">
        <f t="shared" si="113"/>
        <v/>
      </c>
      <c r="D353" s="10" t="str">
        <f t="shared" si="114"/>
        <v/>
      </c>
      <c r="E353" s="25" t="str">
        <f t="shared" si="127"/>
        <v/>
      </c>
      <c r="F353" s="31" t="str">
        <f t="shared" si="128"/>
        <v/>
      </c>
      <c r="G353" s="31" t="str">
        <f t="shared" si="129"/>
        <v/>
      </c>
      <c r="H353" s="26" t="str">
        <f t="shared" si="130"/>
        <v/>
      </c>
      <c r="I353" s="25" t="str">
        <f t="shared" si="131"/>
        <v/>
      </c>
      <c r="K353" s="27" t="str">
        <f t="shared" si="132"/>
        <v/>
      </c>
      <c r="L353" s="28" t="str">
        <f t="shared" si="115"/>
        <v/>
      </c>
      <c r="M353" s="29" t="str">
        <f t="shared" si="116"/>
        <v/>
      </c>
      <c r="N353" s="28" t="str">
        <f t="shared" si="117"/>
        <v/>
      </c>
      <c r="O353" s="29" t="str">
        <f t="shared" si="118"/>
        <v/>
      </c>
      <c r="P353" s="28" t="str">
        <f t="shared" si="119"/>
        <v/>
      </c>
      <c r="Q353" s="29" t="str">
        <f t="shared" si="120"/>
        <v/>
      </c>
      <c r="R353" s="28" t="str">
        <f t="shared" si="121"/>
        <v/>
      </c>
      <c r="S353" s="29" t="str">
        <f t="shared" si="122"/>
        <v/>
      </c>
      <c r="T353" s="28" t="str">
        <f t="shared" si="123"/>
        <v/>
      </c>
      <c r="U353" s="29" t="str">
        <f t="shared" si="124"/>
        <v/>
      </c>
      <c r="V353" s="28" t="str">
        <f t="shared" si="125"/>
        <v/>
      </c>
      <c r="W353" s="29" t="str">
        <f t="shared" si="126"/>
        <v/>
      </c>
    </row>
    <row r="354" spans="1:23" x14ac:dyDescent="0.25">
      <c r="A354" s="14" t="str">
        <f t="shared" si="111"/>
        <v/>
      </c>
      <c r="B354" s="56" t="str">
        <f t="shared" ca="1" si="112"/>
        <v/>
      </c>
      <c r="C354" s="30" t="str">
        <f t="shared" si="113"/>
        <v/>
      </c>
      <c r="D354" s="10" t="str">
        <f t="shared" si="114"/>
        <v/>
      </c>
      <c r="E354" s="25" t="str">
        <f t="shared" si="127"/>
        <v/>
      </c>
      <c r="F354" s="31" t="str">
        <f t="shared" si="128"/>
        <v/>
      </c>
      <c r="G354" s="31" t="str">
        <f t="shared" si="129"/>
        <v/>
      </c>
      <c r="H354" s="26" t="str">
        <f t="shared" si="130"/>
        <v/>
      </c>
      <c r="I354" s="25" t="str">
        <f t="shared" si="131"/>
        <v/>
      </c>
      <c r="K354" s="27" t="str">
        <f t="shared" si="132"/>
        <v/>
      </c>
      <c r="L354" s="28" t="str">
        <f t="shared" si="115"/>
        <v/>
      </c>
      <c r="M354" s="29" t="str">
        <f t="shared" si="116"/>
        <v/>
      </c>
      <c r="N354" s="28" t="str">
        <f t="shared" si="117"/>
        <v/>
      </c>
      <c r="O354" s="29" t="str">
        <f t="shared" si="118"/>
        <v/>
      </c>
      <c r="P354" s="28" t="str">
        <f t="shared" si="119"/>
        <v/>
      </c>
      <c r="Q354" s="29" t="str">
        <f t="shared" si="120"/>
        <v/>
      </c>
      <c r="R354" s="28" t="str">
        <f t="shared" si="121"/>
        <v/>
      </c>
      <c r="S354" s="29" t="str">
        <f t="shared" si="122"/>
        <v/>
      </c>
      <c r="T354" s="28" t="str">
        <f t="shared" si="123"/>
        <v/>
      </c>
      <c r="U354" s="29" t="str">
        <f t="shared" si="124"/>
        <v/>
      </c>
      <c r="V354" s="28" t="str">
        <f t="shared" si="125"/>
        <v/>
      </c>
      <c r="W354" s="29" t="str">
        <f t="shared" si="126"/>
        <v/>
      </c>
    </row>
    <row r="355" spans="1:23" x14ac:dyDescent="0.25">
      <c r="A355" s="14" t="str">
        <f t="shared" si="111"/>
        <v/>
      </c>
      <c r="B355" s="56" t="str">
        <f t="shared" ca="1" si="112"/>
        <v/>
      </c>
      <c r="C355" s="30" t="str">
        <f t="shared" si="113"/>
        <v/>
      </c>
      <c r="D355" s="10" t="str">
        <f t="shared" si="114"/>
        <v/>
      </c>
      <c r="E355" s="25" t="str">
        <f t="shared" si="127"/>
        <v/>
      </c>
      <c r="F355" s="31" t="str">
        <f t="shared" si="128"/>
        <v/>
      </c>
      <c r="G355" s="31" t="str">
        <f t="shared" si="129"/>
        <v/>
      </c>
      <c r="H355" s="26" t="str">
        <f t="shared" si="130"/>
        <v/>
      </c>
      <c r="I355" s="25" t="str">
        <f t="shared" si="131"/>
        <v/>
      </c>
      <c r="K355" s="27" t="str">
        <f t="shared" si="132"/>
        <v/>
      </c>
      <c r="L355" s="28" t="str">
        <f t="shared" si="115"/>
        <v/>
      </c>
      <c r="M355" s="29" t="str">
        <f t="shared" si="116"/>
        <v/>
      </c>
      <c r="N355" s="28" t="str">
        <f t="shared" si="117"/>
        <v/>
      </c>
      <c r="O355" s="29" t="str">
        <f t="shared" si="118"/>
        <v/>
      </c>
      <c r="P355" s="28" t="str">
        <f t="shared" si="119"/>
        <v/>
      </c>
      <c r="Q355" s="29" t="str">
        <f t="shared" si="120"/>
        <v/>
      </c>
      <c r="R355" s="28" t="str">
        <f t="shared" si="121"/>
        <v/>
      </c>
      <c r="S355" s="29" t="str">
        <f t="shared" si="122"/>
        <v/>
      </c>
      <c r="T355" s="28" t="str">
        <f t="shared" si="123"/>
        <v/>
      </c>
      <c r="U355" s="29" t="str">
        <f t="shared" si="124"/>
        <v/>
      </c>
      <c r="V355" s="28" t="str">
        <f t="shared" si="125"/>
        <v/>
      </c>
      <c r="W355" s="29" t="str">
        <f t="shared" si="126"/>
        <v/>
      </c>
    </row>
    <row r="356" spans="1:23" x14ac:dyDescent="0.25">
      <c r="A356" s="14" t="str">
        <f t="shared" si="111"/>
        <v/>
      </c>
      <c r="B356" s="56" t="str">
        <f t="shared" ca="1" si="112"/>
        <v/>
      </c>
      <c r="C356" s="30" t="str">
        <f t="shared" si="113"/>
        <v/>
      </c>
      <c r="D356" s="10" t="str">
        <f t="shared" si="114"/>
        <v/>
      </c>
      <c r="E356" s="25" t="str">
        <f t="shared" si="127"/>
        <v/>
      </c>
      <c r="F356" s="31" t="str">
        <f t="shared" si="128"/>
        <v/>
      </c>
      <c r="G356" s="31" t="str">
        <f t="shared" si="129"/>
        <v/>
      </c>
      <c r="H356" s="26" t="str">
        <f t="shared" si="130"/>
        <v/>
      </c>
      <c r="I356" s="25" t="str">
        <f t="shared" si="131"/>
        <v/>
      </c>
      <c r="K356" s="27" t="str">
        <f t="shared" si="132"/>
        <v/>
      </c>
      <c r="L356" s="28" t="str">
        <f t="shared" si="115"/>
        <v/>
      </c>
      <c r="M356" s="29" t="str">
        <f t="shared" si="116"/>
        <v/>
      </c>
      <c r="N356" s="28" t="str">
        <f t="shared" si="117"/>
        <v/>
      </c>
      <c r="O356" s="29" t="str">
        <f t="shared" si="118"/>
        <v/>
      </c>
      <c r="P356" s="28" t="str">
        <f t="shared" si="119"/>
        <v/>
      </c>
      <c r="Q356" s="29" t="str">
        <f t="shared" si="120"/>
        <v/>
      </c>
      <c r="R356" s="28" t="str">
        <f t="shared" si="121"/>
        <v/>
      </c>
      <c r="S356" s="29" t="str">
        <f t="shared" si="122"/>
        <v/>
      </c>
      <c r="T356" s="28" t="str">
        <f t="shared" si="123"/>
        <v/>
      </c>
      <c r="U356" s="29" t="str">
        <f t="shared" si="124"/>
        <v/>
      </c>
      <c r="V356" s="28" t="str">
        <f t="shared" si="125"/>
        <v/>
      </c>
      <c r="W356" s="29" t="str">
        <f t="shared" si="126"/>
        <v/>
      </c>
    </row>
    <row r="357" spans="1:23" x14ac:dyDescent="0.25">
      <c r="A357" s="14" t="str">
        <f t="shared" si="111"/>
        <v/>
      </c>
      <c r="B357" s="56" t="str">
        <f t="shared" ca="1" si="112"/>
        <v/>
      </c>
      <c r="C357" s="30" t="str">
        <f t="shared" si="113"/>
        <v/>
      </c>
      <c r="D357" s="10" t="str">
        <f t="shared" si="114"/>
        <v/>
      </c>
      <c r="E357" s="25" t="str">
        <f t="shared" si="127"/>
        <v/>
      </c>
      <c r="F357" s="31" t="str">
        <f t="shared" si="128"/>
        <v/>
      </c>
      <c r="G357" s="31" t="str">
        <f t="shared" si="129"/>
        <v/>
      </c>
      <c r="H357" s="26" t="str">
        <f t="shared" si="130"/>
        <v/>
      </c>
      <c r="I357" s="25" t="str">
        <f t="shared" si="131"/>
        <v/>
      </c>
      <c r="K357" s="27" t="str">
        <f t="shared" si="132"/>
        <v/>
      </c>
      <c r="L357" s="28" t="str">
        <f t="shared" si="115"/>
        <v/>
      </c>
      <c r="M357" s="29" t="str">
        <f t="shared" si="116"/>
        <v/>
      </c>
      <c r="N357" s="28" t="str">
        <f t="shared" si="117"/>
        <v/>
      </c>
      <c r="O357" s="29" t="str">
        <f t="shared" si="118"/>
        <v/>
      </c>
      <c r="P357" s="28" t="str">
        <f t="shared" si="119"/>
        <v/>
      </c>
      <c r="Q357" s="29" t="str">
        <f t="shared" si="120"/>
        <v/>
      </c>
      <c r="R357" s="28" t="str">
        <f t="shared" si="121"/>
        <v/>
      </c>
      <c r="S357" s="29" t="str">
        <f t="shared" si="122"/>
        <v/>
      </c>
      <c r="T357" s="28" t="str">
        <f t="shared" si="123"/>
        <v/>
      </c>
      <c r="U357" s="29" t="str">
        <f t="shared" si="124"/>
        <v/>
      </c>
      <c r="V357" s="28" t="str">
        <f t="shared" si="125"/>
        <v/>
      </c>
      <c r="W357" s="29" t="str">
        <f t="shared" si="126"/>
        <v/>
      </c>
    </row>
    <row r="358" spans="1:23" x14ac:dyDescent="0.25">
      <c r="A358" s="14" t="str">
        <f t="shared" si="111"/>
        <v/>
      </c>
      <c r="B358" s="56" t="str">
        <f t="shared" ca="1" si="112"/>
        <v/>
      </c>
      <c r="C358" s="30" t="str">
        <f t="shared" si="113"/>
        <v/>
      </c>
      <c r="D358" s="10" t="str">
        <f t="shared" si="114"/>
        <v/>
      </c>
      <c r="E358" s="25" t="str">
        <f t="shared" si="127"/>
        <v/>
      </c>
      <c r="F358" s="31" t="str">
        <f t="shared" si="128"/>
        <v/>
      </c>
      <c r="G358" s="31" t="str">
        <f t="shared" si="129"/>
        <v/>
      </c>
      <c r="H358" s="26" t="str">
        <f t="shared" si="130"/>
        <v/>
      </c>
      <c r="I358" s="25" t="str">
        <f t="shared" si="131"/>
        <v/>
      </c>
      <c r="K358" s="27" t="str">
        <f t="shared" si="132"/>
        <v/>
      </c>
      <c r="L358" s="28" t="str">
        <f t="shared" si="115"/>
        <v/>
      </c>
      <c r="M358" s="29" t="str">
        <f t="shared" si="116"/>
        <v/>
      </c>
      <c r="N358" s="28" t="str">
        <f t="shared" si="117"/>
        <v/>
      </c>
      <c r="O358" s="29" t="str">
        <f t="shared" si="118"/>
        <v/>
      </c>
      <c r="P358" s="28" t="str">
        <f t="shared" si="119"/>
        <v/>
      </c>
      <c r="Q358" s="29" t="str">
        <f t="shared" si="120"/>
        <v/>
      </c>
      <c r="R358" s="28" t="str">
        <f t="shared" si="121"/>
        <v/>
      </c>
      <c r="S358" s="29" t="str">
        <f t="shared" si="122"/>
        <v/>
      </c>
      <c r="T358" s="28" t="str">
        <f t="shared" si="123"/>
        <v/>
      </c>
      <c r="U358" s="29" t="str">
        <f t="shared" si="124"/>
        <v/>
      </c>
      <c r="V358" s="28" t="str">
        <f t="shared" si="125"/>
        <v/>
      </c>
      <c r="W358" s="29" t="str">
        <f t="shared" si="126"/>
        <v/>
      </c>
    </row>
    <row r="359" spans="1:23" x14ac:dyDescent="0.25">
      <c r="A359" s="14" t="str">
        <f t="shared" si="111"/>
        <v/>
      </c>
      <c r="B359" s="56" t="str">
        <f t="shared" ca="1" si="112"/>
        <v/>
      </c>
      <c r="C359" s="30" t="str">
        <f t="shared" si="113"/>
        <v/>
      </c>
      <c r="D359" s="10" t="str">
        <f t="shared" si="114"/>
        <v/>
      </c>
      <c r="E359" s="25" t="str">
        <f t="shared" si="127"/>
        <v/>
      </c>
      <c r="F359" s="31" t="str">
        <f t="shared" si="128"/>
        <v/>
      </c>
      <c r="G359" s="31" t="str">
        <f t="shared" si="129"/>
        <v/>
      </c>
      <c r="H359" s="26" t="str">
        <f t="shared" si="130"/>
        <v/>
      </c>
      <c r="I359" s="25" t="str">
        <f t="shared" si="131"/>
        <v/>
      </c>
      <c r="K359" s="27" t="str">
        <f t="shared" si="132"/>
        <v/>
      </c>
      <c r="L359" s="28" t="str">
        <f t="shared" si="115"/>
        <v/>
      </c>
      <c r="M359" s="29" t="str">
        <f t="shared" si="116"/>
        <v/>
      </c>
      <c r="N359" s="28" t="str">
        <f t="shared" si="117"/>
        <v/>
      </c>
      <c r="O359" s="29" t="str">
        <f t="shared" si="118"/>
        <v/>
      </c>
      <c r="P359" s="28" t="str">
        <f t="shared" si="119"/>
        <v/>
      </c>
      <c r="Q359" s="29" t="str">
        <f t="shared" si="120"/>
        <v/>
      </c>
      <c r="R359" s="28" t="str">
        <f t="shared" si="121"/>
        <v/>
      </c>
      <c r="S359" s="29" t="str">
        <f t="shared" si="122"/>
        <v/>
      </c>
      <c r="T359" s="28" t="str">
        <f t="shared" si="123"/>
        <v/>
      </c>
      <c r="U359" s="29" t="str">
        <f t="shared" si="124"/>
        <v/>
      </c>
      <c r="V359" s="28" t="str">
        <f t="shared" si="125"/>
        <v/>
      </c>
      <c r="W359" s="29" t="str">
        <f t="shared" si="126"/>
        <v/>
      </c>
    </row>
    <row r="360" spans="1:23" x14ac:dyDescent="0.25">
      <c r="A360" s="14" t="str">
        <f t="shared" si="111"/>
        <v/>
      </c>
      <c r="B360" s="56" t="str">
        <f t="shared" ca="1" si="112"/>
        <v/>
      </c>
      <c r="C360" s="30" t="str">
        <f t="shared" si="113"/>
        <v/>
      </c>
      <c r="D360" s="10" t="str">
        <f t="shared" si="114"/>
        <v/>
      </c>
      <c r="E360" s="25" t="str">
        <f t="shared" si="127"/>
        <v/>
      </c>
      <c r="F360" s="31" t="str">
        <f t="shared" si="128"/>
        <v/>
      </c>
      <c r="G360" s="31" t="str">
        <f t="shared" si="129"/>
        <v/>
      </c>
      <c r="H360" s="26" t="str">
        <f t="shared" si="130"/>
        <v/>
      </c>
      <c r="I360" s="25" t="str">
        <f t="shared" si="131"/>
        <v/>
      </c>
      <c r="K360" s="27" t="str">
        <f t="shared" si="132"/>
        <v/>
      </c>
      <c r="L360" s="28" t="str">
        <f t="shared" si="115"/>
        <v/>
      </c>
      <c r="M360" s="29" t="str">
        <f t="shared" si="116"/>
        <v/>
      </c>
      <c r="N360" s="28" t="str">
        <f t="shared" si="117"/>
        <v/>
      </c>
      <c r="O360" s="29" t="str">
        <f t="shared" si="118"/>
        <v/>
      </c>
      <c r="P360" s="28" t="str">
        <f t="shared" si="119"/>
        <v/>
      </c>
      <c r="Q360" s="29" t="str">
        <f t="shared" si="120"/>
        <v/>
      </c>
      <c r="R360" s="28" t="str">
        <f t="shared" si="121"/>
        <v/>
      </c>
      <c r="S360" s="29" t="str">
        <f t="shared" si="122"/>
        <v/>
      </c>
      <c r="T360" s="28" t="str">
        <f t="shared" si="123"/>
        <v/>
      </c>
      <c r="U360" s="29" t="str">
        <f t="shared" si="124"/>
        <v/>
      </c>
      <c r="V360" s="28" t="str">
        <f t="shared" si="125"/>
        <v/>
      </c>
      <c r="W360" s="29" t="str">
        <f t="shared" si="126"/>
        <v/>
      </c>
    </row>
    <row r="361" spans="1:23" x14ac:dyDescent="0.25">
      <c r="A361" s="14" t="str">
        <f t="shared" si="111"/>
        <v/>
      </c>
      <c r="B361" s="56" t="str">
        <f t="shared" ca="1" si="112"/>
        <v/>
      </c>
      <c r="C361" s="30" t="str">
        <f t="shared" si="113"/>
        <v/>
      </c>
      <c r="D361" s="10" t="str">
        <f t="shared" si="114"/>
        <v/>
      </c>
      <c r="E361" s="25" t="str">
        <f t="shared" si="127"/>
        <v/>
      </c>
      <c r="F361" s="31" t="str">
        <f t="shared" si="128"/>
        <v/>
      </c>
      <c r="G361" s="31" t="str">
        <f t="shared" si="129"/>
        <v/>
      </c>
      <c r="H361" s="26" t="str">
        <f t="shared" si="130"/>
        <v/>
      </c>
      <c r="I361" s="25" t="str">
        <f t="shared" si="131"/>
        <v/>
      </c>
      <c r="K361" s="27" t="str">
        <f t="shared" si="132"/>
        <v/>
      </c>
      <c r="L361" s="28" t="str">
        <f t="shared" si="115"/>
        <v/>
      </c>
      <c r="M361" s="29" t="str">
        <f t="shared" si="116"/>
        <v/>
      </c>
      <c r="N361" s="28" t="str">
        <f t="shared" si="117"/>
        <v/>
      </c>
      <c r="O361" s="29" t="str">
        <f t="shared" si="118"/>
        <v/>
      </c>
      <c r="P361" s="28" t="str">
        <f t="shared" si="119"/>
        <v/>
      </c>
      <c r="Q361" s="29" t="str">
        <f t="shared" si="120"/>
        <v/>
      </c>
      <c r="R361" s="28" t="str">
        <f t="shared" si="121"/>
        <v/>
      </c>
      <c r="S361" s="29" t="str">
        <f t="shared" si="122"/>
        <v/>
      </c>
      <c r="T361" s="28" t="str">
        <f t="shared" si="123"/>
        <v/>
      </c>
      <c r="U361" s="29" t="str">
        <f t="shared" si="124"/>
        <v/>
      </c>
      <c r="V361" s="28" t="str">
        <f t="shared" si="125"/>
        <v/>
      </c>
      <c r="W361" s="29" t="str">
        <f t="shared" si="126"/>
        <v/>
      </c>
    </row>
    <row r="362" spans="1:23" x14ac:dyDescent="0.25">
      <c r="A362" s="14" t="str">
        <f t="shared" si="111"/>
        <v/>
      </c>
      <c r="B362" s="56" t="str">
        <f t="shared" ca="1" si="112"/>
        <v/>
      </c>
      <c r="C362" s="30" t="str">
        <f t="shared" si="113"/>
        <v/>
      </c>
      <c r="D362" s="10" t="str">
        <f t="shared" si="114"/>
        <v/>
      </c>
      <c r="E362" s="25" t="str">
        <f t="shared" si="127"/>
        <v/>
      </c>
      <c r="F362" s="31" t="str">
        <f t="shared" si="128"/>
        <v/>
      </c>
      <c r="G362" s="31" t="str">
        <f t="shared" si="129"/>
        <v/>
      </c>
      <c r="H362" s="26" t="str">
        <f t="shared" si="130"/>
        <v/>
      </c>
      <c r="I362" s="25" t="str">
        <f t="shared" si="131"/>
        <v/>
      </c>
      <c r="K362" s="27" t="str">
        <f t="shared" si="132"/>
        <v/>
      </c>
      <c r="L362" s="28" t="str">
        <f t="shared" si="115"/>
        <v/>
      </c>
      <c r="M362" s="29" t="str">
        <f t="shared" si="116"/>
        <v/>
      </c>
      <c r="N362" s="28" t="str">
        <f t="shared" si="117"/>
        <v/>
      </c>
      <c r="O362" s="29" t="str">
        <f t="shared" si="118"/>
        <v/>
      </c>
      <c r="P362" s="28" t="str">
        <f t="shared" si="119"/>
        <v/>
      </c>
      <c r="Q362" s="29" t="str">
        <f t="shared" si="120"/>
        <v/>
      </c>
      <c r="R362" s="28" t="str">
        <f t="shared" si="121"/>
        <v/>
      </c>
      <c r="S362" s="29" t="str">
        <f t="shared" si="122"/>
        <v/>
      </c>
      <c r="T362" s="28" t="str">
        <f t="shared" si="123"/>
        <v/>
      </c>
      <c r="U362" s="29" t="str">
        <f t="shared" si="124"/>
        <v/>
      </c>
      <c r="V362" s="28" t="str">
        <f t="shared" si="125"/>
        <v/>
      </c>
      <c r="W362" s="29" t="str">
        <f t="shared" si="126"/>
        <v/>
      </c>
    </row>
    <row r="363" spans="1:23" x14ac:dyDescent="0.25">
      <c r="A363" s="14" t="str">
        <f t="shared" si="111"/>
        <v/>
      </c>
      <c r="B363" s="56" t="str">
        <f t="shared" ca="1" si="112"/>
        <v/>
      </c>
      <c r="C363" s="30" t="str">
        <f t="shared" si="113"/>
        <v/>
      </c>
      <c r="D363" s="10" t="str">
        <f t="shared" si="114"/>
        <v/>
      </c>
      <c r="E363" s="25" t="str">
        <f t="shared" si="127"/>
        <v/>
      </c>
      <c r="F363" s="31" t="str">
        <f t="shared" si="128"/>
        <v/>
      </c>
      <c r="G363" s="31" t="str">
        <f t="shared" si="129"/>
        <v/>
      </c>
      <c r="H363" s="26" t="str">
        <f t="shared" si="130"/>
        <v/>
      </c>
      <c r="I363" s="25" t="str">
        <f t="shared" si="131"/>
        <v/>
      </c>
      <c r="K363" s="27" t="str">
        <f t="shared" si="132"/>
        <v/>
      </c>
      <c r="L363" s="28" t="str">
        <f t="shared" si="115"/>
        <v/>
      </c>
      <c r="M363" s="29" t="str">
        <f t="shared" si="116"/>
        <v/>
      </c>
      <c r="N363" s="28" t="str">
        <f t="shared" si="117"/>
        <v/>
      </c>
      <c r="O363" s="29" t="str">
        <f t="shared" si="118"/>
        <v/>
      </c>
      <c r="P363" s="28" t="str">
        <f t="shared" si="119"/>
        <v/>
      </c>
      <c r="Q363" s="29" t="str">
        <f t="shared" si="120"/>
        <v/>
      </c>
      <c r="R363" s="28" t="str">
        <f t="shared" si="121"/>
        <v/>
      </c>
      <c r="S363" s="29" t="str">
        <f t="shared" si="122"/>
        <v/>
      </c>
      <c r="T363" s="28" t="str">
        <f t="shared" si="123"/>
        <v/>
      </c>
      <c r="U363" s="29" t="str">
        <f t="shared" si="124"/>
        <v/>
      </c>
      <c r="V363" s="28" t="str">
        <f t="shared" si="125"/>
        <v/>
      </c>
      <c r="W363" s="29" t="str">
        <f t="shared" si="126"/>
        <v/>
      </c>
    </row>
    <row r="364" spans="1:23" x14ac:dyDescent="0.25">
      <c r="A364" s="14" t="str">
        <f t="shared" si="111"/>
        <v/>
      </c>
      <c r="B364" s="56" t="str">
        <f t="shared" ca="1" si="112"/>
        <v/>
      </c>
      <c r="C364" s="30" t="str">
        <f t="shared" si="113"/>
        <v/>
      </c>
      <c r="D364" s="10" t="str">
        <f t="shared" si="114"/>
        <v/>
      </c>
      <c r="E364" s="25" t="str">
        <f t="shared" si="127"/>
        <v/>
      </c>
      <c r="F364" s="31" t="str">
        <f t="shared" si="128"/>
        <v/>
      </c>
      <c r="G364" s="31" t="str">
        <f t="shared" si="129"/>
        <v/>
      </c>
      <c r="H364" s="26" t="str">
        <f t="shared" si="130"/>
        <v/>
      </c>
      <c r="I364" s="25" t="str">
        <f t="shared" si="131"/>
        <v/>
      </c>
      <c r="K364" s="27" t="str">
        <f t="shared" si="132"/>
        <v/>
      </c>
      <c r="L364" s="28" t="str">
        <f t="shared" si="115"/>
        <v/>
      </c>
      <c r="M364" s="29" t="str">
        <f t="shared" si="116"/>
        <v/>
      </c>
      <c r="N364" s="28" t="str">
        <f t="shared" si="117"/>
        <v/>
      </c>
      <c r="O364" s="29" t="str">
        <f t="shared" si="118"/>
        <v/>
      </c>
      <c r="P364" s="28" t="str">
        <f t="shared" si="119"/>
        <v/>
      </c>
      <c r="Q364" s="29" t="str">
        <f t="shared" si="120"/>
        <v/>
      </c>
      <c r="R364" s="28" t="str">
        <f t="shared" si="121"/>
        <v/>
      </c>
      <c r="S364" s="29" t="str">
        <f t="shared" si="122"/>
        <v/>
      </c>
      <c r="T364" s="28" t="str">
        <f t="shared" si="123"/>
        <v/>
      </c>
      <c r="U364" s="29" t="str">
        <f t="shared" si="124"/>
        <v/>
      </c>
      <c r="V364" s="28" t="str">
        <f t="shared" si="125"/>
        <v/>
      </c>
      <c r="W364" s="29" t="str">
        <f t="shared" si="126"/>
        <v/>
      </c>
    </row>
    <row r="365" spans="1:23" x14ac:dyDescent="0.25">
      <c r="A365" s="14" t="str">
        <f t="shared" si="111"/>
        <v/>
      </c>
      <c r="B365" s="56" t="str">
        <f t="shared" ca="1" si="112"/>
        <v/>
      </c>
      <c r="C365" s="30" t="str">
        <f t="shared" si="113"/>
        <v/>
      </c>
      <c r="D365" s="10" t="str">
        <f t="shared" si="114"/>
        <v/>
      </c>
      <c r="E365" s="25" t="str">
        <f t="shared" si="127"/>
        <v/>
      </c>
      <c r="F365" s="31" t="str">
        <f t="shared" si="128"/>
        <v/>
      </c>
      <c r="G365" s="31" t="str">
        <f t="shared" si="129"/>
        <v/>
      </c>
      <c r="H365" s="26" t="str">
        <f t="shared" si="130"/>
        <v/>
      </c>
      <c r="I365" s="25" t="str">
        <f t="shared" si="131"/>
        <v/>
      </c>
      <c r="K365" s="27" t="str">
        <f t="shared" si="132"/>
        <v/>
      </c>
      <c r="L365" s="28" t="str">
        <f t="shared" si="115"/>
        <v/>
      </c>
      <c r="M365" s="29" t="str">
        <f t="shared" si="116"/>
        <v/>
      </c>
      <c r="N365" s="28" t="str">
        <f t="shared" si="117"/>
        <v/>
      </c>
      <c r="O365" s="29" t="str">
        <f t="shared" si="118"/>
        <v/>
      </c>
      <c r="P365" s="28" t="str">
        <f t="shared" si="119"/>
        <v/>
      </c>
      <c r="Q365" s="29" t="str">
        <f t="shared" si="120"/>
        <v/>
      </c>
      <c r="R365" s="28" t="str">
        <f t="shared" si="121"/>
        <v/>
      </c>
      <c r="S365" s="29" t="str">
        <f t="shared" si="122"/>
        <v/>
      </c>
      <c r="T365" s="28" t="str">
        <f t="shared" si="123"/>
        <v/>
      </c>
      <c r="U365" s="29" t="str">
        <f t="shared" si="124"/>
        <v/>
      </c>
      <c r="V365" s="28" t="str">
        <f t="shared" si="125"/>
        <v/>
      </c>
      <c r="W365" s="29" t="str">
        <f t="shared" si="126"/>
        <v/>
      </c>
    </row>
    <row r="366" spans="1:23" x14ac:dyDescent="0.25">
      <c r="A366" s="14" t="str">
        <f t="shared" si="111"/>
        <v/>
      </c>
      <c r="B366" s="56" t="str">
        <f t="shared" ca="1" si="112"/>
        <v/>
      </c>
      <c r="C366" s="30" t="str">
        <f t="shared" si="113"/>
        <v/>
      </c>
      <c r="D366" s="10" t="str">
        <f t="shared" si="114"/>
        <v/>
      </c>
      <c r="E366" s="25" t="str">
        <f t="shared" si="127"/>
        <v/>
      </c>
      <c r="F366" s="31" t="str">
        <f t="shared" si="128"/>
        <v/>
      </c>
      <c r="G366" s="31" t="str">
        <f t="shared" si="129"/>
        <v/>
      </c>
      <c r="H366" s="26" t="str">
        <f t="shared" si="130"/>
        <v/>
      </c>
      <c r="I366" s="25" t="str">
        <f t="shared" si="131"/>
        <v/>
      </c>
      <c r="K366" s="27" t="str">
        <f t="shared" si="132"/>
        <v/>
      </c>
      <c r="L366" s="28" t="str">
        <f t="shared" si="115"/>
        <v/>
      </c>
      <c r="M366" s="29" t="str">
        <f t="shared" si="116"/>
        <v/>
      </c>
      <c r="N366" s="28" t="str">
        <f t="shared" si="117"/>
        <v/>
      </c>
      <c r="O366" s="29" t="str">
        <f t="shared" si="118"/>
        <v/>
      </c>
      <c r="P366" s="28" t="str">
        <f t="shared" si="119"/>
        <v/>
      </c>
      <c r="Q366" s="29" t="str">
        <f t="shared" si="120"/>
        <v/>
      </c>
      <c r="R366" s="28" t="str">
        <f t="shared" si="121"/>
        <v/>
      </c>
      <c r="S366" s="29" t="str">
        <f t="shared" si="122"/>
        <v/>
      </c>
      <c r="T366" s="28" t="str">
        <f t="shared" si="123"/>
        <v/>
      </c>
      <c r="U366" s="29" t="str">
        <f t="shared" si="124"/>
        <v/>
      </c>
      <c r="V366" s="28" t="str">
        <f t="shared" si="125"/>
        <v/>
      </c>
      <c r="W366" s="29" t="str">
        <f t="shared" si="126"/>
        <v/>
      </c>
    </row>
    <row r="367" spans="1:23" x14ac:dyDescent="0.25">
      <c r="A367" s="14" t="str">
        <f t="shared" si="111"/>
        <v/>
      </c>
      <c r="B367" s="56" t="str">
        <f t="shared" ca="1" si="112"/>
        <v/>
      </c>
      <c r="C367" s="30" t="str">
        <f t="shared" si="113"/>
        <v/>
      </c>
      <c r="D367" s="10" t="str">
        <f t="shared" si="114"/>
        <v/>
      </c>
      <c r="E367" s="25" t="str">
        <f t="shared" si="127"/>
        <v/>
      </c>
      <c r="F367" s="31" t="str">
        <f t="shared" si="128"/>
        <v/>
      </c>
      <c r="G367" s="31" t="str">
        <f t="shared" si="129"/>
        <v/>
      </c>
      <c r="H367" s="26" t="str">
        <f t="shared" si="130"/>
        <v/>
      </c>
      <c r="I367" s="25" t="str">
        <f t="shared" si="131"/>
        <v/>
      </c>
      <c r="K367" s="27" t="str">
        <f t="shared" si="132"/>
        <v/>
      </c>
      <c r="L367" s="28" t="str">
        <f t="shared" si="115"/>
        <v/>
      </c>
      <c r="M367" s="29" t="str">
        <f t="shared" si="116"/>
        <v/>
      </c>
      <c r="N367" s="28" t="str">
        <f t="shared" si="117"/>
        <v/>
      </c>
      <c r="O367" s="29" t="str">
        <f t="shared" si="118"/>
        <v/>
      </c>
      <c r="P367" s="28" t="str">
        <f t="shared" si="119"/>
        <v/>
      </c>
      <c r="Q367" s="29" t="str">
        <f t="shared" si="120"/>
        <v/>
      </c>
      <c r="R367" s="28" t="str">
        <f t="shared" si="121"/>
        <v/>
      </c>
      <c r="S367" s="29" t="str">
        <f t="shared" si="122"/>
        <v/>
      </c>
      <c r="T367" s="28" t="str">
        <f t="shared" si="123"/>
        <v/>
      </c>
      <c r="U367" s="29" t="str">
        <f t="shared" si="124"/>
        <v/>
      </c>
      <c r="V367" s="28" t="str">
        <f t="shared" si="125"/>
        <v/>
      </c>
      <c r="W367" s="29" t="str">
        <f t="shared" si="126"/>
        <v/>
      </c>
    </row>
    <row r="368" spans="1:23" x14ac:dyDescent="0.25">
      <c r="A368" s="14" t="str">
        <f t="shared" si="111"/>
        <v/>
      </c>
      <c r="B368" s="56" t="str">
        <f t="shared" ca="1" si="112"/>
        <v/>
      </c>
      <c r="C368" s="30" t="str">
        <f t="shared" si="113"/>
        <v/>
      </c>
      <c r="D368" s="10" t="str">
        <f t="shared" si="114"/>
        <v/>
      </c>
      <c r="E368" s="25" t="str">
        <f t="shared" si="127"/>
        <v/>
      </c>
      <c r="F368" s="31" t="str">
        <f t="shared" si="128"/>
        <v/>
      </c>
      <c r="G368" s="31" t="str">
        <f t="shared" si="129"/>
        <v/>
      </c>
      <c r="H368" s="26" t="str">
        <f t="shared" si="130"/>
        <v/>
      </c>
      <c r="I368" s="25" t="str">
        <f t="shared" si="131"/>
        <v/>
      </c>
      <c r="K368" s="27" t="str">
        <f t="shared" si="132"/>
        <v/>
      </c>
      <c r="L368" s="28" t="str">
        <f t="shared" si="115"/>
        <v/>
      </c>
      <c r="M368" s="29" t="str">
        <f t="shared" si="116"/>
        <v/>
      </c>
      <c r="N368" s="28" t="str">
        <f t="shared" si="117"/>
        <v/>
      </c>
      <c r="O368" s="29" t="str">
        <f t="shared" si="118"/>
        <v/>
      </c>
      <c r="P368" s="28" t="str">
        <f t="shared" si="119"/>
        <v/>
      </c>
      <c r="Q368" s="29" t="str">
        <f t="shared" si="120"/>
        <v/>
      </c>
      <c r="R368" s="28" t="str">
        <f t="shared" si="121"/>
        <v/>
      </c>
      <c r="S368" s="29" t="str">
        <f t="shared" si="122"/>
        <v/>
      </c>
      <c r="T368" s="28" t="str">
        <f t="shared" si="123"/>
        <v/>
      </c>
      <c r="U368" s="29" t="str">
        <f t="shared" si="124"/>
        <v/>
      </c>
      <c r="V368" s="28" t="str">
        <f t="shared" si="125"/>
        <v/>
      </c>
      <c r="W368" s="29" t="str">
        <f t="shared" si="126"/>
        <v/>
      </c>
    </row>
    <row r="369" spans="1:23" x14ac:dyDescent="0.25">
      <c r="A369" s="14" t="str">
        <f t="shared" si="111"/>
        <v/>
      </c>
      <c r="B369" s="56" t="str">
        <f t="shared" ca="1" si="112"/>
        <v/>
      </c>
      <c r="C369" s="30" t="str">
        <f t="shared" si="113"/>
        <v/>
      </c>
      <c r="D369" s="10" t="str">
        <f t="shared" si="114"/>
        <v/>
      </c>
      <c r="E369" s="25" t="str">
        <f t="shared" si="127"/>
        <v/>
      </c>
      <c r="F369" s="31" t="str">
        <f t="shared" si="128"/>
        <v/>
      </c>
      <c r="G369" s="31" t="str">
        <f t="shared" si="129"/>
        <v/>
      </c>
      <c r="H369" s="26" t="str">
        <f t="shared" si="130"/>
        <v/>
      </c>
      <c r="I369" s="25" t="str">
        <f t="shared" si="131"/>
        <v/>
      </c>
      <c r="K369" s="27" t="str">
        <f t="shared" si="132"/>
        <v/>
      </c>
      <c r="L369" s="28" t="str">
        <f t="shared" si="115"/>
        <v/>
      </c>
      <c r="M369" s="29" t="str">
        <f t="shared" si="116"/>
        <v/>
      </c>
      <c r="N369" s="28" t="str">
        <f t="shared" si="117"/>
        <v/>
      </c>
      <c r="O369" s="29" t="str">
        <f t="shared" si="118"/>
        <v/>
      </c>
      <c r="P369" s="28" t="str">
        <f t="shared" si="119"/>
        <v/>
      </c>
      <c r="Q369" s="29" t="str">
        <f t="shared" si="120"/>
        <v/>
      </c>
      <c r="R369" s="28" t="str">
        <f t="shared" si="121"/>
        <v/>
      </c>
      <c r="S369" s="29" t="str">
        <f t="shared" si="122"/>
        <v/>
      </c>
      <c r="T369" s="28" t="str">
        <f t="shared" si="123"/>
        <v/>
      </c>
      <c r="U369" s="29" t="str">
        <f t="shared" si="124"/>
        <v/>
      </c>
      <c r="V369" s="28" t="str">
        <f t="shared" si="125"/>
        <v/>
      </c>
      <c r="W369" s="29" t="str">
        <f t="shared" si="126"/>
        <v/>
      </c>
    </row>
    <row r="370" spans="1:23" x14ac:dyDescent="0.25">
      <c r="A370" s="14" t="str">
        <f t="shared" si="111"/>
        <v/>
      </c>
      <c r="B370" s="56" t="str">
        <f t="shared" ca="1" si="112"/>
        <v/>
      </c>
      <c r="C370" s="30" t="str">
        <f t="shared" si="113"/>
        <v/>
      </c>
      <c r="D370" s="10" t="str">
        <f t="shared" si="114"/>
        <v/>
      </c>
      <c r="E370" s="25" t="str">
        <f t="shared" si="127"/>
        <v/>
      </c>
      <c r="F370" s="31" t="str">
        <f t="shared" si="128"/>
        <v/>
      </c>
      <c r="G370" s="31" t="str">
        <f t="shared" si="129"/>
        <v/>
      </c>
      <c r="H370" s="26" t="str">
        <f t="shared" si="130"/>
        <v/>
      </c>
      <c r="I370" s="25" t="str">
        <f t="shared" si="131"/>
        <v/>
      </c>
      <c r="K370" s="27" t="str">
        <f t="shared" si="132"/>
        <v/>
      </c>
      <c r="L370" s="28" t="str">
        <f t="shared" si="115"/>
        <v/>
      </c>
      <c r="M370" s="29" t="str">
        <f t="shared" si="116"/>
        <v/>
      </c>
      <c r="N370" s="28" t="str">
        <f t="shared" si="117"/>
        <v/>
      </c>
      <c r="O370" s="29" t="str">
        <f t="shared" si="118"/>
        <v/>
      </c>
      <c r="P370" s="28" t="str">
        <f t="shared" si="119"/>
        <v/>
      </c>
      <c r="Q370" s="29" t="str">
        <f t="shared" si="120"/>
        <v/>
      </c>
      <c r="R370" s="28" t="str">
        <f t="shared" si="121"/>
        <v/>
      </c>
      <c r="S370" s="29" t="str">
        <f t="shared" si="122"/>
        <v/>
      </c>
      <c r="T370" s="28" t="str">
        <f t="shared" si="123"/>
        <v/>
      </c>
      <c r="U370" s="29" t="str">
        <f t="shared" si="124"/>
        <v/>
      </c>
      <c r="V370" s="28" t="str">
        <f t="shared" si="125"/>
        <v/>
      </c>
      <c r="W370" s="29" t="str">
        <f t="shared" si="126"/>
        <v/>
      </c>
    </row>
    <row r="371" spans="1:23" x14ac:dyDescent="0.25">
      <c r="A371" s="14" t="str">
        <f t="shared" si="111"/>
        <v/>
      </c>
      <c r="B371" s="56" t="str">
        <f t="shared" ca="1" si="112"/>
        <v/>
      </c>
      <c r="C371" s="30" t="str">
        <f t="shared" si="113"/>
        <v/>
      </c>
      <c r="D371" s="10" t="str">
        <f t="shared" si="114"/>
        <v/>
      </c>
      <c r="E371" s="25" t="str">
        <f t="shared" si="127"/>
        <v/>
      </c>
      <c r="F371" s="31" t="str">
        <f t="shared" si="128"/>
        <v/>
      </c>
      <c r="G371" s="31" t="str">
        <f t="shared" si="129"/>
        <v/>
      </c>
      <c r="H371" s="26" t="str">
        <f t="shared" si="130"/>
        <v/>
      </c>
      <c r="I371" s="25" t="str">
        <f t="shared" si="131"/>
        <v/>
      </c>
      <c r="K371" s="27" t="str">
        <f t="shared" si="132"/>
        <v/>
      </c>
      <c r="L371" s="28" t="str">
        <f t="shared" si="115"/>
        <v/>
      </c>
      <c r="M371" s="29" t="str">
        <f t="shared" si="116"/>
        <v/>
      </c>
      <c r="N371" s="28" t="str">
        <f t="shared" si="117"/>
        <v/>
      </c>
      <c r="O371" s="29" t="str">
        <f t="shared" si="118"/>
        <v/>
      </c>
      <c r="P371" s="28" t="str">
        <f t="shared" si="119"/>
        <v/>
      </c>
      <c r="Q371" s="29" t="str">
        <f t="shared" si="120"/>
        <v/>
      </c>
      <c r="R371" s="28" t="str">
        <f t="shared" si="121"/>
        <v/>
      </c>
      <c r="S371" s="29" t="str">
        <f t="shared" si="122"/>
        <v/>
      </c>
      <c r="T371" s="28" t="str">
        <f t="shared" si="123"/>
        <v/>
      </c>
      <c r="U371" s="29" t="str">
        <f t="shared" si="124"/>
        <v/>
      </c>
      <c r="V371" s="28" t="str">
        <f t="shared" si="125"/>
        <v/>
      </c>
      <c r="W371" s="29" t="str">
        <f t="shared" si="126"/>
        <v/>
      </c>
    </row>
    <row r="372" spans="1:23" x14ac:dyDescent="0.25">
      <c r="A372" s="14" t="str">
        <f t="shared" si="111"/>
        <v/>
      </c>
      <c r="B372" s="56" t="str">
        <f t="shared" ca="1" si="112"/>
        <v/>
      </c>
      <c r="C372" s="30" t="str">
        <f t="shared" si="113"/>
        <v/>
      </c>
      <c r="D372" s="10" t="str">
        <f t="shared" si="114"/>
        <v/>
      </c>
      <c r="E372" s="25" t="str">
        <f t="shared" si="127"/>
        <v/>
      </c>
      <c r="F372" s="31" t="str">
        <f t="shared" si="128"/>
        <v/>
      </c>
      <c r="G372" s="31" t="str">
        <f t="shared" si="129"/>
        <v/>
      </c>
      <c r="H372" s="26" t="str">
        <f t="shared" si="130"/>
        <v/>
      </c>
      <c r="I372" s="25" t="str">
        <f t="shared" si="131"/>
        <v/>
      </c>
      <c r="K372" s="27" t="str">
        <f t="shared" si="132"/>
        <v/>
      </c>
      <c r="L372" s="28" t="str">
        <f t="shared" si="115"/>
        <v/>
      </c>
      <c r="M372" s="29" t="str">
        <f t="shared" si="116"/>
        <v/>
      </c>
      <c r="N372" s="28" t="str">
        <f t="shared" si="117"/>
        <v/>
      </c>
      <c r="O372" s="29" t="str">
        <f t="shared" si="118"/>
        <v/>
      </c>
      <c r="P372" s="28" t="str">
        <f t="shared" si="119"/>
        <v/>
      </c>
      <c r="Q372" s="29" t="str">
        <f t="shared" si="120"/>
        <v/>
      </c>
      <c r="R372" s="28" t="str">
        <f t="shared" si="121"/>
        <v/>
      </c>
      <c r="S372" s="29" t="str">
        <f t="shared" si="122"/>
        <v/>
      </c>
      <c r="T372" s="28" t="str">
        <f t="shared" si="123"/>
        <v/>
      </c>
      <c r="U372" s="29" t="str">
        <f t="shared" si="124"/>
        <v/>
      </c>
      <c r="V372" s="28" t="str">
        <f t="shared" si="125"/>
        <v/>
      </c>
      <c r="W372" s="29" t="str">
        <f t="shared" si="126"/>
        <v/>
      </c>
    </row>
    <row r="373" spans="1:23" x14ac:dyDescent="0.25">
      <c r="A373" s="14" t="str">
        <f t="shared" si="111"/>
        <v/>
      </c>
      <c r="B373" s="56" t="str">
        <f t="shared" ca="1" si="112"/>
        <v/>
      </c>
      <c r="C373" s="30" t="str">
        <f t="shared" si="113"/>
        <v/>
      </c>
      <c r="D373" s="10" t="str">
        <f t="shared" si="114"/>
        <v/>
      </c>
      <c r="E373" s="25" t="str">
        <f t="shared" si="127"/>
        <v/>
      </c>
      <c r="F373" s="31" t="str">
        <f t="shared" si="128"/>
        <v/>
      </c>
      <c r="G373" s="31" t="str">
        <f t="shared" si="129"/>
        <v/>
      </c>
      <c r="H373" s="26" t="str">
        <f t="shared" si="130"/>
        <v/>
      </c>
      <c r="I373" s="25" t="str">
        <f t="shared" si="131"/>
        <v/>
      </c>
      <c r="K373" s="27" t="str">
        <f t="shared" si="132"/>
        <v/>
      </c>
      <c r="L373" s="28" t="str">
        <f t="shared" si="115"/>
        <v/>
      </c>
      <c r="M373" s="29" t="str">
        <f t="shared" si="116"/>
        <v/>
      </c>
      <c r="N373" s="28" t="str">
        <f t="shared" si="117"/>
        <v/>
      </c>
      <c r="O373" s="29" t="str">
        <f t="shared" si="118"/>
        <v/>
      </c>
      <c r="P373" s="28" t="str">
        <f t="shared" si="119"/>
        <v/>
      </c>
      <c r="Q373" s="29" t="str">
        <f t="shared" si="120"/>
        <v/>
      </c>
      <c r="R373" s="28" t="str">
        <f t="shared" si="121"/>
        <v/>
      </c>
      <c r="S373" s="29" t="str">
        <f t="shared" si="122"/>
        <v/>
      </c>
      <c r="T373" s="28" t="str">
        <f t="shared" si="123"/>
        <v/>
      </c>
      <c r="U373" s="29" t="str">
        <f t="shared" si="124"/>
        <v/>
      </c>
      <c r="V373" s="28" t="str">
        <f t="shared" si="125"/>
        <v/>
      </c>
      <c r="W373" s="29" t="str">
        <f t="shared" si="126"/>
        <v/>
      </c>
    </row>
    <row r="374" spans="1:23" x14ac:dyDescent="0.25">
      <c r="A374" s="14" t="str">
        <f t="shared" si="111"/>
        <v/>
      </c>
      <c r="B374" s="56" t="str">
        <f t="shared" ca="1" si="112"/>
        <v/>
      </c>
      <c r="C374" s="30" t="str">
        <f t="shared" si="113"/>
        <v/>
      </c>
      <c r="D374" s="10" t="str">
        <f t="shared" si="114"/>
        <v/>
      </c>
      <c r="E374" s="25" t="str">
        <f t="shared" si="127"/>
        <v/>
      </c>
      <c r="F374" s="31" t="str">
        <f t="shared" si="128"/>
        <v/>
      </c>
      <c r="G374" s="31" t="str">
        <f t="shared" si="129"/>
        <v/>
      </c>
      <c r="H374" s="26" t="str">
        <f t="shared" si="130"/>
        <v/>
      </c>
      <c r="I374" s="25" t="str">
        <f t="shared" si="131"/>
        <v/>
      </c>
      <c r="K374" s="27" t="str">
        <f t="shared" si="132"/>
        <v/>
      </c>
      <c r="L374" s="28" t="str">
        <f t="shared" si="115"/>
        <v/>
      </c>
      <c r="M374" s="29" t="str">
        <f t="shared" si="116"/>
        <v/>
      </c>
      <c r="N374" s="28" t="str">
        <f t="shared" si="117"/>
        <v/>
      </c>
      <c r="O374" s="29" t="str">
        <f t="shared" si="118"/>
        <v/>
      </c>
      <c r="P374" s="28" t="str">
        <f t="shared" si="119"/>
        <v/>
      </c>
      <c r="Q374" s="29" t="str">
        <f t="shared" si="120"/>
        <v/>
      </c>
      <c r="R374" s="28" t="str">
        <f t="shared" si="121"/>
        <v/>
      </c>
      <c r="S374" s="29" t="str">
        <f t="shared" si="122"/>
        <v/>
      </c>
      <c r="T374" s="28" t="str">
        <f t="shared" si="123"/>
        <v/>
      </c>
      <c r="U374" s="29" t="str">
        <f t="shared" si="124"/>
        <v/>
      </c>
      <c r="V374" s="28" t="str">
        <f t="shared" si="125"/>
        <v/>
      </c>
      <c r="W374" s="29" t="str">
        <f t="shared" si="126"/>
        <v/>
      </c>
    </row>
    <row r="375" spans="1:23" x14ac:dyDescent="0.25">
      <c r="A375" s="14" t="str">
        <f t="shared" si="111"/>
        <v/>
      </c>
      <c r="B375" s="56" t="str">
        <f t="shared" ca="1" si="112"/>
        <v/>
      </c>
      <c r="C375" s="30" t="str">
        <f t="shared" si="113"/>
        <v/>
      </c>
      <c r="D375" s="10" t="str">
        <f t="shared" si="114"/>
        <v/>
      </c>
      <c r="E375" s="25" t="str">
        <f t="shared" si="127"/>
        <v/>
      </c>
      <c r="F375" s="31" t="str">
        <f t="shared" si="128"/>
        <v/>
      </c>
      <c r="G375" s="31" t="str">
        <f t="shared" si="129"/>
        <v/>
      </c>
      <c r="H375" s="26" t="str">
        <f t="shared" si="130"/>
        <v/>
      </c>
      <c r="I375" s="25" t="str">
        <f t="shared" si="131"/>
        <v/>
      </c>
      <c r="K375" s="27" t="str">
        <f t="shared" si="132"/>
        <v/>
      </c>
      <c r="L375" s="28" t="str">
        <f t="shared" si="115"/>
        <v/>
      </c>
      <c r="M375" s="29" t="str">
        <f t="shared" si="116"/>
        <v/>
      </c>
      <c r="N375" s="28" t="str">
        <f t="shared" si="117"/>
        <v/>
      </c>
      <c r="O375" s="29" t="str">
        <f t="shared" si="118"/>
        <v/>
      </c>
      <c r="P375" s="28" t="str">
        <f t="shared" si="119"/>
        <v/>
      </c>
      <c r="Q375" s="29" t="str">
        <f t="shared" si="120"/>
        <v/>
      </c>
      <c r="R375" s="28" t="str">
        <f t="shared" si="121"/>
        <v/>
      </c>
      <c r="S375" s="29" t="str">
        <f t="shared" si="122"/>
        <v/>
      </c>
      <c r="T375" s="28" t="str">
        <f t="shared" si="123"/>
        <v/>
      </c>
      <c r="U375" s="29" t="str">
        <f t="shared" si="124"/>
        <v/>
      </c>
      <c r="V375" s="28" t="str">
        <f t="shared" si="125"/>
        <v/>
      </c>
      <c r="W375" s="29" t="str">
        <f t="shared" si="126"/>
        <v/>
      </c>
    </row>
    <row r="376" spans="1:23" x14ac:dyDescent="0.25">
      <c r="A376" s="14" t="str">
        <f t="shared" si="111"/>
        <v/>
      </c>
      <c r="B376" s="56" t="str">
        <f t="shared" ca="1" si="112"/>
        <v/>
      </c>
      <c r="C376" s="30" t="str">
        <f t="shared" si="113"/>
        <v/>
      </c>
      <c r="D376" s="10" t="str">
        <f t="shared" si="114"/>
        <v/>
      </c>
      <c r="E376" s="25" t="str">
        <f t="shared" si="127"/>
        <v/>
      </c>
      <c r="F376" s="31" t="str">
        <f t="shared" si="128"/>
        <v/>
      </c>
      <c r="G376" s="31" t="str">
        <f t="shared" si="129"/>
        <v/>
      </c>
      <c r="H376" s="26" t="str">
        <f t="shared" si="130"/>
        <v/>
      </c>
      <c r="I376" s="25" t="str">
        <f t="shared" si="131"/>
        <v/>
      </c>
      <c r="K376" s="27" t="str">
        <f t="shared" si="132"/>
        <v/>
      </c>
      <c r="L376" s="28" t="str">
        <f t="shared" si="115"/>
        <v/>
      </c>
      <c r="M376" s="29" t="str">
        <f t="shared" si="116"/>
        <v/>
      </c>
      <c r="N376" s="28" t="str">
        <f t="shared" si="117"/>
        <v/>
      </c>
      <c r="O376" s="29" t="str">
        <f t="shared" si="118"/>
        <v/>
      </c>
      <c r="P376" s="28" t="str">
        <f t="shared" si="119"/>
        <v/>
      </c>
      <c r="Q376" s="29" t="str">
        <f t="shared" si="120"/>
        <v/>
      </c>
      <c r="R376" s="28" t="str">
        <f t="shared" si="121"/>
        <v/>
      </c>
      <c r="S376" s="29" t="str">
        <f t="shared" si="122"/>
        <v/>
      </c>
      <c r="T376" s="28" t="str">
        <f t="shared" si="123"/>
        <v/>
      </c>
      <c r="U376" s="29" t="str">
        <f t="shared" si="124"/>
        <v/>
      </c>
      <c r="V376" s="28" t="str">
        <f t="shared" si="125"/>
        <v/>
      </c>
      <c r="W376" s="29" t="str">
        <f t="shared" si="126"/>
        <v/>
      </c>
    </row>
    <row r="377" spans="1:23" x14ac:dyDescent="0.25">
      <c r="A377" s="14" t="str">
        <f t="shared" si="111"/>
        <v/>
      </c>
      <c r="B377" s="56" t="str">
        <f t="shared" ca="1" si="112"/>
        <v/>
      </c>
      <c r="C377" s="30" t="str">
        <f t="shared" si="113"/>
        <v/>
      </c>
      <c r="D377" s="10" t="str">
        <f t="shared" si="114"/>
        <v/>
      </c>
      <c r="E377" s="25" t="str">
        <f t="shared" si="127"/>
        <v/>
      </c>
      <c r="F377" s="31" t="str">
        <f t="shared" si="128"/>
        <v/>
      </c>
      <c r="G377" s="31" t="str">
        <f t="shared" si="129"/>
        <v/>
      </c>
      <c r="H377" s="26" t="str">
        <f t="shared" si="130"/>
        <v/>
      </c>
      <c r="I377" s="25" t="str">
        <f t="shared" si="131"/>
        <v/>
      </c>
      <c r="K377" s="27" t="str">
        <f t="shared" si="132"/>
        <v/>
      </c>
      <c r="L377" s="28" t="str">
        <f t="shared" si="115"/>
        <v/>
      </c>
      <c r="M377" s="29" t="str">
        <f t="shared" si="116"/>
        <v/>
      </c>
      <c r="N377" s="28" t="str">
        <f t="shared" si="117"/>
        <v/>
      </c>
      <c r="O377" s="29" t="str">
        <f t="shared" si="118"/>
        <v/>
      </c>
      <c r="P377" s="28" t="str">
        <f t="shared" si="119"/>
        <v/>
      </c>
      <c r="Q377" s="29" t="str">
        <f t="shared" si="120"/>
        <v/>
      </c>
      <c r="R377" s="28" t="str">
        <f t="shared" si="121"/>
        <v/>
      </c>
      <c r="S377" s="29" t="str">
        <f t="shared" si="122"/>
        <v/>
      </c>
      <c r="T377" s="28" t="str">
        <f t="shared" si="123"/>
        <v/>
      </c>
      <c r="U377" s="29" t="str">
        <f t="shared" si="124"/>
        <v/>
      </c>
      <c r="V377" s="28" t="str">
        <f t="shared" si="125"/>
        <v/>
      </c>
      <c r="W377" s="29" t="str">
        <f t="shared" si="126"/>
        <v/>
      </c>
    </row>
    <row r="378" spans="1:23" x14ac:dyDescent="0.25">
      <c r="A378" s="14" t="str">
        <f t="shared" si="111"/>
        <v/>
      </c>
      <c r="B378" s="56" t="str">
        <f t="shared" ca="1" si="112"/>
        <v/>
      </c>
      <c r="C378" s="30" t="str">
        <f t="shared" si="113"/>
        <v/>
      </c>
      <c r="D378" s="10" t="str">
        <f t="shared" si="114"/>
        <v/>
      </c>
      <c r="E378" s="25" t="str">
        <f t="shared" si="127"/>
        <v/>
      </c>
      <c r="F378" s="31" t="str">
        <f t="shared" si="128"/>
        <v/>
      </c>
      <c r="G378" s="31" t="str">
        <f t="shared" si="129"/>
        <v/>
      </c>
      <c r="H378" s="26" t="str">
        <f t="shared" si="130"/>
        <v/>
      </c>
      <c r="I378" s="25" t="str">
        <f t="shared" si="131"/>
        <v/>
      </c>
      <c r="K378" s="27" t="str">
        <f t="shared" si="132"/>
        <v/>
      </c>
      <c r="L378" s="28" t="str">
        <f t="shared" si="115"/>
        <v/>
      </c>
      <c r="M378" s="29" t="str">
        <f t="shared" si="116"/>
        <v/>
      </c>
      <c r="N378" s="28" t="str">
        <f t="shared" si="117"/>
        <v/>
      </c>
      <c r="O378" s="29" t="str">
        <f t="shared" si="118"/>
        <v/>
      </c>
      <c r="P378" s="28" t="str">
        <f t="shared" si="119"/>
        <v/>
      </c>
      <c r="Q378" s="29" t="str">
        <f t="shared" si="120"/>
        <v/>
      </c>
      <c r="R378" s="28" t="str">
        <f t="shared" si="121"/>
        <v/>
      </c>
      <c r="S378" s="29" t="str">
        <f t="shared" si="122"/>
        <v/>
      </c>
      <c r="T378" s="28" t="str">
        <f t="shared" si="123"/>
        <v/>
      </c>
      <c r="U378" s="29" t="str">
        <f t="shared" si="124"/>
        <v/>
      </c>
      <c r="V378" s="28" t="str">
        <f t="shared" si="125"/>
        <v/>
      </c>
      <c r="W378" s="29" t="str">
        <f t="shared" si="126"/>
        <v/>
      </c>
    </row>
    <row r="379" spans="1:23" x14ac:dyDescent="0.25">
      <c r="A379" s="14" t="str">
        <f t="shared" si="111"/>
        <v/>
      </c>
      <c r="B379" s="56" t="str">
        <f t="shared" ca="1" si="112"/>
        <v/>
      </c>
      <c r="C379" s="30" t="str">
        <f t="shared" si="113"/>
        <v/>
      </c>
      <c r="D379" s="10" t="str">
        <f t="shared" si="114"/>
        <v/>
      </c>
      <c r="E379" s="25" t="str">
        <f t="shared" si="127"/>
        <v/>
      </c>
      <c r="F379" s="31" t="str">
        <f t="shared" si="128"/>
        <v/>
      </c>
      <c r="G379" s="31" t="str">
        <f t="shared" si="129"/>
        <v/>
      </c>
      <c r="H379" s="26" t="str">
        <f t="shared" si="130"/>
        <v/>
      </c>
      <c r="I379" s="25" t="str">
        <f t="shared" si="131"/>
        <v/>
      </c>
      <c r="K379" s="27" t="str">
        <f t="shared" si="132"/>
        <v/>
      </c>
      <c r="L379" s="28" t="str">
        <f t="shared" si="115"/>
        <v/>
      </c>
      <c r="M379" s="29" t="str">
        <f t="shared" si="116"/>
        <v/>
      </c>
      <c r="N379" s="28" t="str">
        <f t="shared" si="117"/>
        <v/>
      </c>
      <c r="O379" s="29" t="str">
        <f t="shared" si="118"/>
        <v/>
      </c>
      <c r="P379" s="28" t="str">
        <f t="shared" si="119"/>
        <v/>
      </c>
      <c r="Q379" s="29" t="str">
        <f t="shared" si="120"/>
        <v/>
      </c>
      <c r="R379" s="28" t="str">
        <f t="shared" si="121"/>
        <v/>
      </c>
      <c r="S379" s="29" t="str">
        <f t="shared" si="122"/>
        <v/>
      </c>
      <c r="T379" s="28" t="str">
        <f t="shared" si="123"/>
        <v/>
      </c>
      <c r="U379" s="29" t="str">
        <f t="shared" si="124"/>
        <v/>
      </c>
      <c r="V379" s="28" t="str">
        <f t="shared" si="125"/>
        <v/>
      </c>
      <c r="W379" s="29" t="str">
        <f t="shared" si="126"/>
        <v/>
      </c>
    </row>
    <row r="380" spans="1:23" x14ac:dyDescent="0.25">
      <c r="A380" s="14" t="str">
        <f t="shared" si="111"/>
        <v/>
      </c>
      <c r="B380" s="56" t="str">
        <f t="shared" ca="1" si="112"/>
        <v/>
      </c>
      <c r="C380" s="30" t="str">
        <f t="shared" si="113"/>
        <v/>
      </c>
      <c r="D380" s="10" t="str">
        <f t="shared" si="114"/>
        <v/>
      </c>
      <c r="E380" s="25" t="str">
        <f t="shared" si="127"/>
        <v/>
      </c>
      <c r="F380" s="31" t="str">
        <f t="shared" si="128"/>
        <v/>
      </c>
      <c r="G380" s="31" t="str">
        <f t="shared" si="129"/>
        <v/>
      </c>
      <c r="H380" s="26" t="str">
        <f t="shared" si="130"/>
        <v/>
      </c>
      <c r="I380" s="25" t="str">
        <f t="shared" si="131"/>
        <v/>
      </c>
      <c r="K380" s="27" t="str">
        <f t="shared" si="132"/>
        <v/>
      </c>
      <c r="L380" s="28" t="str">
        <f t="shared" si="115"/>
        <v/>
      </c>
      <c r="M380" s="29" t="str">
        <f t="shared" si="116"/>
        <v/>
      </c>
      <c r="N380" s="28" t="str">
        <f t="shared" si="117"/>
        <v/>
      </c>
      <c r="O380" s="29" t="str">
        <f t="shared" si="118"/>
        <v/>
      </c>
      <c r="P380" s="28" t="str">
        <f t="shared" si="119"/>
        <v/>
      </c>
      <c r="Q380" s="29" t="str">
        <f t="shared" si="120"/>
        <v/>
      </c>
      <c r="R380" s="28" t="str">
        <f t="shared" si="121"/>
        <v/>
      </c>
      <c r="S380" s="29" t="str">
        <f t="shared" si="122"/>
        <v/>
      </c>
      <c r="T380" s="28" t="str">
        <f t="shared" si="123"/>
        <v/>
      </c>
      <c r="U380" s="29" t="str">
        <f t="shared" si="124"/>
        <v/>
      </c>
      <c r="V380" s="28" t="str">
        <f t="shared" si="125"/>
        <v/>
      </c>
      <c r="W380" s="29" t="str">
        <f t="shared" si="126"/>
        <v/>
      </c>
    </row>
    <row r="381" spans="1:23" x14ac:dyDescent="0.25">
      <c r="A381" s="14" t="str">
        <f t="shared" si="111"/>
        <v/>
      </c>
      <c r="B381" s="56" t="str">
        <f t="shared" ca="1" si="112"/>
        <v/>
      </c>
      <c r="C381" s="30" t="str">
        <f t="shared" si="113"/>
        <v/>
      </c>
      <c r="D381" s="10" t="str">
        <f t="shared" si="114"/>
        <v/>
      </c>
      <c r="E381" s="25" t="str">
        <f t="shared" si="127"/>
        <v/>
      </c>
      <c r="F381" s="31" t="str">
        <f t="shared" si="128"/>
        <v/>
      </c>
      <c r="G381" s="31" t="str">
        <f t="shared" si="129"/>
        <v/>
      </c>
      <c r="H381" s="26" t="str">
        <f t="shared" si="130"/>
        <v/>
      </c>
      <c r="I381" s="25" t="str">
        <f t="shared" si="131"/>
        <v/>
      </c>
      <c r="K381" s="27" t="str">
        <f t="shared" si="132"/>
        <v/>
      </c>
      <c r="L381" s="28" t="str">
        <f t="shared" si="115"/>
        <v/>
      </c>
      <c r="M381" s="29" t="str">
        <f t="shared" si="116"/>
        <v/>
      </c>
      <c r="N381" s="28" t="str">
        <f t="shared" si="117"/>
        <v/>
      </c>
      <c r="O381" s="29" t="str">
        <f t="shared" si="118"/>
        <v/>
      </c>
      <c r="P381" s="28" t="str">
        <f t="shared" si="119"/>
        <v/>
      </c>
      <c r="Q381" s="29" t="str">
        <f t="shared" si="120"/>
        <v/>
      </c>
      <c r="R381" s="28" t="str">
        <f t="shared" si="121"/>
        <v/>
      </c>
      <c r="S381" s="29" t="str">
        <f t="shared" si="122"/>
        <v/>
      </c>
      <c r="T381" s="28" t="str">
        <f t="shared" si="123"/>
        <v/>
      </c>
      <c r="U381" s="29" t="str">
        <f t="shared" si="124"/>
        <v/>
      </c>
      <c r="V381" s="28" t="str">
        <f t="shared" si="125"/>
        <v/>
      </c>
      <c r="W381" s="29" t="str">
        <f t="shared" si="126"/>
        <v/>
      </c>
    </row>
    <row r="382" spans="1:23" x14ac:dyDescent="0.25">
      <c r="A382" s="14" t="str">
        <f t="shared" si="111"/>
        <v/>
      </c>
      <c r="B382" s="56" t="str">
        <f t="shared" ca="1" si="112"/>
        <v/>
      </c>
      <c r="C382" s="30" t="str">
        <f t="shared" si="113"/>
        <v/>
      </c>
      <c r="D382" s="10" t="str">
        <f t="shared" si="114"/>
        <v/>
      </c>
      <c r="E382" s="25" t="str">
        <f t="shared" si="127"/>
        <v/>
      </c>
      <c r="F382" s="31" t="str">
        <f t="shared" si="128"/>
        <v/>
      </c>
      <c r="G382" s="31" t="str">
        <f t="shared" si="129"/>
        <v/>
      </c>
      <c r="H382" s="26" t="str">
        <f t="shared" si="130"/>
        <v/>
      </c>
      <c r="I382" s="25" t="str">
        <f t="shared" si="131"/>
        <v/>
      </c>
      <c r="K382" s="27" t="str">
        <f t="shared" si="132"/>
        <v/>
      </c>
      <c r="L382" s="28" t="str">
        <f t="shared" si="115"/>
        <v/>
      </c>
      <c r="M382" s="29" t="str">
        <f t="shared" si="116"/>
        <v/>
      </c>
      <c r="N382" s="28" t="str">
        <f t="shared" si="117"/>
        <v/>
      </c>
      <c r="O382" s="29" t="str">
        <f t="shared" si="118"/>
        <v/>
      </c>
      <c r="P382" s="28" t="str">
        <f t="shared" si="119"/>
        <v/>
      </c>
      <c r="Q382" s="29" t="str">
        <f t="shared" si="120"/>
        <v/>
      </c>
      <c r="R382" s="28" t="str">
        <f t="shared" si="121"/>
        <v/>
      </c>
      <c r="S382" s="29" t="str">
        <f t="shared" si="122"/>
        <v/>
      </c>
      <c r="T382" s="28" t="str">
        <f t="shared" si="123"/>
        <v/>
      </c>
      <c r="U382" s="29" t="str">
        <f t="shared" si="124"/>
        <v/>
      </c>
      <c r="V382" s="28" t="str">
        <f t="shared" si="125"/>
        <v/>
      </c>
      <c r="W382" s="29" t="str">
        <f t="shared" si="126"/>
        <v/>
      </c>
    </row>
    <row r="383" spans="1:23" x14ac:dyDescent="0.25">
      <c r="A383" s="14" t="str">
        <f t="shared" si="111"/>
        <v/>
      </c>
      <c r="B383" s="56" t="str">
        <f t="shared" ca="1" si="112"/>
        <v/>
      </c>
      <c r="C383" s="30" t="str">
        <f t="shared" si="113"/>
        <v/>
      </c>
      <c r="D383" s="10" t="str">
        <f t="shared" si="114"/>
        <v/>
      </c>
      <c r="E383" s="25" t="str">
        <f t="shared" si="127"/>
        <v/>
      </c>
      <c r="F383" s="31" t="str">
        <f t="shared" si="128"/>
        <v/>
      </c>
      <c r="G383" s="31" t="str">
        <f t="shared" si="129"/>
        <v/>
      </c>
      <c r="H383" s="26" t="str">
        <f t="shared" si="130"/>
        <v/>
      </c>
      <c r="I383" s="25" t="str">
        <f t="shared" si="131"/>
        <v/>
      </c>
      <c r="K383" s="27" t="str">
        <f t="shared" si="132"/>
        <v/>
      </c>
      <c r="L383" s="28" t="str">
        <f t="shared" si="115"/>
        <v/>
      </c>
      <c r="M383" s="29" t="str">
        <f t="shared" si="116"/>
        <v/>
      </c>
      <c r="N383" s="28" t="str">
        <f t="shared" si="117"/>
        <v/>
      </c>
      <c r="O383" s="29" t="str">
        <f t="shared" si="118"/>
        <v/>
      </c>
      <c r="P383" s="28" t="str">
        <f t="shared" si="119"/>
        <v/>
      </c>
      <c r="Q383" s="29" t="str">
        <f t="shared" si="120"/>
        <v/>
      </c>
      <c r="R383" s="28" t="str">
        <f t="shared" si="121"/>
        <v/>
      </c>
      <c r="S383" s="29" t="str">
        <f t="shared" si="122"/>
        <v/>
      </c>
      <c r="T383" s="28" t="str">
        <f t="shared" si="123"/>
        <v/>
      </c>
      <c r="U383" s="29" t="str">
        <f t="shared" si="124"/>
        <v/>
      </c>
      <c r="V383" s="28" t="str">
        <f t="shared" si="125"/>
        <v/>
      </c>
      <c r="W383" s="29" t="str">
        <f t="shared" si="126"/>
        <v/>
      </c>
    </row>
    <row r="384" spans="1:23" x14ac:dyDescent="0.25">
      <c r="A384" s="14" t="str">
        <f t="shared" si="111"/>
        <v/>
      </c>
      <c r="B384" s="56" t="str">
        <f t="shared" ca="1" si="112"/>
        <v/>
      </c>
      <c r="C384" s="30" t="str">
        <f t="shared" si="113"/>
        <v/>
      </c>
      <c r="D384" s="10" t="str">
        <f t="shared" si="114"/>
        <v/>
      </c>
      <c r="E384" s="25" t="str">
        <f t="shared" si="127"/>
        <v/>
      </c>
      <c r="F384" s="31" t="str">
        <f t="shared" si="128"/>
        <v/>
      </c>
      <c r="G384" s="31" t="str">
        <f t="shared" si="129"/>
        <v/>
      </c>
      <c r="H384" s="26" t="str">
        <f t="shared" si="130"/>
        <v/>
      </c>
      <c r="I384" s="25" t="str">
        <f t="shared" si="131"/>
        <v/>
      </c>
      <c r="K384" s="27" t="str">
        <f t="shared" si="132"/>
        <v/>
      </c>
      <c r="L384" s="28" t="str">
        <f t="shared" si="115"/>
        <v/>
      </c>
      <c r="M384" s="29" t="str">
        <f t="shared" si="116"/>
        <v/>
      </c>
      <c r="N384" s="28" t="str">
        <f t="shared" si="117"/>
        <v/>
      </c>
      <c r="O384" s="29" t="str">
        <f t="shared" si="118"/>
        <v/>
      </c>
      <c r="P384" s="28" t="str">
        <f t="shared" si="119"/>
        <v/>
      </c>
      <c r="Q384" s="29" t="str">
        <f t="shared" si="120"/>
        <v/>
      </c>
      <c r="R384" s="28" t="str">
        <f t="shared" si="121"/>
        <v/>
      </c>
      <c r="S384" s="29" t="str">
        <f t="shared" si="122"/>
        <v/>
      </c>
      <c r="T384" s="28" t="str">
        <f t="shared" si="123"/>
        <v/>
      </c>
      <c r="U384" s="29" t="str">
        <f t="shared" si="124"/>
        <v/>
      </c>
      <c r="V384" s="28" t="str">
        <f t="shared" si="125"/>
        <v/>
      </c>
      <c r="W384" s="29" t="str">
        <f t="shared" si="126"/>
        <v/>
      </c>
    </row>
    <row r="385" spans="1:23" x14ac:dyDescent="0.25">
      <c r="A385" s="14" t="str">
        <f t="shared" si="111"/>
        <v/>
      </c>
      <c r="B385" s="56" t="str">
        <f t="shared" ca="1" si="112"/>
        <v/>
      </c>
      <c r="C385" s="30" t="str">
        <f t="shared" si="113"/>
        <v/>
      </c>
      <c r="D385" s="10" t="str">
        <f t="shared" si="114"/>
        <v/>
      </c>
      <c r="E385" s="25" t="str">
        <f t="shared" si="127"/>
        <v/>
      </c>
      <c r="F385" s="31" t="str">
        <f t="shared" si="128"/>
        <v/>
      </c>
      <c r="G385" s="31" t="str">
        <f t="shared" si="129"/>
        <v/>
      </c>
      <c r="H385" s="26" t="str">
        <f t="shared" si="130"/>
        <v/>
      </c>
      <c r="I385" s="25" t="str">
        <f t="shared" si="131"/>
        <v/>
      </c>
      <c r="K385" s="27" t="str">
        <f t="shared" si="132"/>
        <v/>
      </c>
      <c r="L385" s="28" t="str">
        <f t="shared" si="115"/>
        <v/>
      </c>
      <c r="M385" s="29" t="str">
        <f t="shared" si="116"/>
        <v/>
      </c>
      <c r="N385" s="28" t="str">
        <f t="shared" si="117"/>
        <v/>
      </c>
      <c r="O385" s="29" t="str">
        <f t="shared" si="118"/>
        <v/>
      </c>
      <c r="P385" s="28" t="str">
        <f t="shared" si="119"/>
        <v/>
      </c>
      <c r="Q385" s="29" t="str">
        <f t="shared" si="120"/>
        <v/>
      </c>
      <c r="R385" s="28" t="str">
        <f t="shared" si="121"/>
        <v/>
      </c>
      <c r="S385" s="29" t="str">
        <f t="shared" si="122"/>
        <v/>
      </c>
      <c r="T385" s="28" t="str">
        <f t="shared" si="123"/>
        <v/>
      </c>
      <c r="U385" s="29" t="str">
        <f t="shared" si="124"/>
        <v/>
      </c>
      <c r="V385" s="28" t="str">
        <f t="shared" si="125"/>
        <v/>
      </c>
      <c r="W385" s="29" t="str">
        <f t="shared" si="126"/>
        <v/>
      </c>
    </row>
    <row r="386" spans="1:23" x14ac:dyDescent="0.25">
      <c r="A386" s="14" t="str">
        <f t="shared" si="111"/>
        <v/>
      </c>
      <c r="B386" s="56" t="str">
        <f t="shared" ca="1" si="112"/>
        <v/>
      </c>
      <c r="C386" s="30" t="str">
        <f t="shared" si="113"/>
        <v/>
      </c>
      <c r="D386" s="10" t="str">
        <f t="shared" si="114"/>
        <v/>
      </c>
      <c r="E386" s="25" t="str">
        <f t="shared" si="127"/>
        <v/>
      </c>
      <c r="F386" s="31" t="str">
        <f t="shared" si="128"/>
        <v/>
      </c>
      <c r="G386" s="31" t="str">
        <f t="shared" si="129"/>
        <v/>
      </c>
      <c r="H386" s="26" t="str">
        <f t="shared" si="130"/>
        <v/>
      </c>
      <c r="I386" s="25" t="str">
        <f t="shared" si="131"/>
        <v/>
      </c>
      <c r="K386" s="27" t="str">
        <f t="shared" si="132"/>
        <v/>
      </c>
      <c r="L386" s="28" t="str">
        <f t="shared" si="115"/>
        <v/>
      </c>
      <c r="M386" s="29" t="str">
        <f t="shared" si="116"/>
        <v/>
      </c>
      <c r="N386" s="28" t="str">
        <f t="shared" si="117"/>
        <v/>
      </c>
      <c r="O386" s="29" t="str">
        <f t="shared" si="118"/>
        <v/>
      </c>
      <c r="P386" s="28" t="str">
        <f t="shared" si="119"/>
        <v/>
      </c>
      <c r="Q386" s="29" t="str">
        <f t="shared" si="120"/>
        <v/>
      </c>
      <c r="R386" s="28" t="str">
        <f t="shared" si="121"/>
        <v/>
      </c>
      <c r="S386" s="29" t="str">
        <f t="shared" si="122"/>
        <v/>
      </c>
      <c r="T386" s="28" t="str">
        <f t="shared" si="123"/>
        <v/>
      </c>
      <c r="U386" s="29" t="str">
        <f t="shared" si="124"/>
        <v/>
      </c>
      <c r="V386" s="28" t="str">
        <f t="shared" si="125"/>
        <v/>
      </c>
      <c r="W386" s="29" t="str">
        <f t="shared" si="126"/>
        <v/>
      </c>
    </row>
    <row r="387" spans="1:23" x14ac:dyDescent="0.25">
      <c r="A387" s="14" t="str">
        <f t="shared" si="111"/>
        <v/>
      </c>
      <c r="B387" s="56" t="str">
        <f t="shared" ca="1" si="112"/>
        <v/>
      </c>
      <c r="C387" s="30" t="str">
        <f t="shared" si="113"/>
        <v/>
      </c>
      <c r="D387" s="10" t="str">
        <f t="shared" si="114"/>
        <v/>
      </c>
      <c r="E387" s="25" t="str">
        <f t="shared" si="127"/>
        <v/>
      </c>
      <c r="F387" s="31" t="str">
        <f t="shared" si="128"/>
        <v/>
      </c>
      <c r="G387" s="31" t="str">
        <f t="shared" si="129"/>
        <v/>
      </c>
      <c r="H387" s="26" t="str">
        <f t="shared" si="130"/>
        <v/>
      </c>
      <c r="I387" s="25" t="str">
        <f t="shared" si="131"/>
        <v/>
      </c>
      <c r="K387" s="27" t="str">
        <f t="shared" si="132"/>
        <v/>
      </c>
      <c r="L387" s="28" t="str">
        <f t="shared" si="115"/>
        <v/>
      </c>
      <c r="M387" s="29" t="str">
        <f t="shared" si="116"/>
        <v/>
      </c>
      <c r="N387" s="28" t="str">
        <f t="shared" si="117"/>
        <v/>
      </c>
      <c r="O387" s="29" t="str">
        <f t="shared" si="118"/>
        <v/>
      </c>
      <c r="P387" s="28" t="str">
        <f t="shared" si="119"/>
        <v/>
      </c>
      <c r="Q387" s="29" t="str">
        <f t="shared" si="120"/>
        <v/>
      </c>
      <c r="R387" s="28" t="str">
        <f t="shared" si="121"/>
        <v/>
      </c>
      <c r="S387" s="29" t="str">
        <f t="shared" si="122"/>
        <v/>
      </c>
      <c r="T387" s="28" t="str">
        <f t="shared" si="123"/>
        <v/>
      </c>
      <c r="U387" s="29" t="str">
        <f t="shared" si="124"/>
        <v/>
      </c>
      <c r="V387" s="28" t="str">
        <f t="shared" si="125"/>
        <v/>
      </c>
      <c r="W387" s="29" t="str">
        <f t="shared" si="126"/>
        <v/>
      </c>
    </row>
    <row r="388" spans="1:23" x14ac:dyDescent="0.25">
      <c r="A388" s="14" t="str">
        <f t="shared" si="111"/>
        <v/>
      </c>
      <c r="B388" s="56" t="str">
        <f t="shared" ca="1" si="112"/>
        <v/>
      </c>
      <c r="C388" s="30" t="str">
        <f t="shared" si="113"/>
        <v/>
      </c>
      <c r="D388" s="10" t="str">
        <f t="shared" si="114"/>
        <v/>
      </c>
      <c r="E388" s="25" t="str">
        <f t="shared" si="127"/>
        <v/>
      </c>
      <c r="F388" s="31" t="str">
        <f t="shared" si="128"/>
        <v/>
      </c>
      <c r="G388" s="31" t="str">
        <f t="shared" si="129"/>
        <v/>
      </c>
      <c r="H388" s="26" t="str">
        <f t="shared" si="130"/>
        <v/>
      </c>
      <c r="I388" s="25" t="str">
        <f t="shared" si="131"/>
        <v/>
      </c>
      <c r="K388" s="27" t="str">
        <f t="shared" si="132"/>
        <v/>
      </c>
      <c r="L388" s="28" t="str">
        <f t="shared" si="115"/>
        <v/>
      </c>
      <c r="M388" s="29" t="str">
        <f t="shared" si="116"/>
        <v/>
      </c>
      <c r="N388" s="28" t="str">
        <f t="shared" si="117"/>
        <v/>
      </c>
      <c r="O388" s="29" t="str">
        <f t="shared" si="118"/>
        <v/>
      </c>
      <c r="P388" s="28" t="str">
        <f t="shared" si="119"/>
        <v/>
      </c>
      <c r="Q388" s="29" t="str">
        <f t="shared" si="120"/>
        <v/>
      </c>
      <c r="R388" s="28" t="str">
        <f t="shared" si="121"/>
        <v/>
      </c>
      <c r="S388" s="29" t="str">
        <f t="shared" si="122"/>
        <v/>
      </c>
      <c r="T388" s="28" t="str">
        <f t="shared" si="123"/>
        <v/>
      </c>
      <c r="U388" s="29" t="str">
        <f t="shared" si="124"/>
        <v/>
      </c>
      <c r="V388" s="28" t="str">
        <f t="shared" si="125"/>
        <v/>
      </c>
      <c r="W388" s="29" t="str">
        <f t="shared" si="126"/>
        <v/>
      </c>
    </row>
    <row r="389" spans="1:23" x14ac:dyDescent="0.25">
      <c r="A389" s="14" t="str">
        <f t="shared" ref="A389:A452" si="133">IF(A388&lt;term*12,A388+1,"")</f>
        <v/>
      </c>
      <c r="B389" s="56" t="str">
        <f t="shared" ref="B389:B452" ca="1" si="134">IF(B388="","",IF(B388&lt;DateLastRepay,EDATE(Date1stRepay,A388),""))</f>
        <v/>
      </c>
      <c r="C389" s="30" t="str">
        <f t="shared" ref="C389:C452" si="135">IF(A389="","",IF(A388=FixedEnd3,SVR,C388))</f>
        <v/>
      </c>
      <c r="D389" s="10" t="str">
        <f t="shared" ref="D389:D452" si="136">IF(A389="","",IF(A388=FixedEnd3,TRUNC(PMT(C389/12,(term*12-FixedEnd3),I388,0,0),2),""))</f>
        <v/>
      </c>
      <c r="E389" s="25" t="str">
        <f t="shared" si="127"/>
        <v/>
      </c>
      <c r="F389" s="31" t="str">
        <f t="shared" si="128"/>
        <v/>
      </c>
      <c r="G389" s="31" t="str">
        <f t="shared" si="129"/>
        <v/>
      </c>
      <c r="H389" s="26" t="str">
        <f t="shared" si="130"/>
        <v/>
      </c>
      <c r="I389" s="25" t="str">
        <f t="shared" si="131"/>
        <v/>
      </c>
      <c r="K389" s="27" t="str">
        <f t="shared" si="132"/>
        <v/>
      </c>
      <c r="L389" s="28" t="str">
        <f t="shared" ref="L389:L452" si="137">IF($A389="","",($E389)*(L$3^-$K389))</f>
        <v/>
      </c>
      <c r="M389" s="29" t="str">
        <f t="shared" ref="M389:M452" si="138">IF($A389="","",$K389*($E389*(L$3^-($K389-1))))</f>
        <v/>
      </c>
      <c r="N389" s="28" t="str">
        <f t="shared" ref="N389:N452" si="139">IF($A389="","",($E389)*(N$3^-$K389))</f>
        <v/>
      </c>
      <c r="O389" s="29" t="str">
        <f t="shared" ref="O389:O452" si="140">IF($A389="","",$K389*($E389)*(N$3^-($K389-1)))</f>
        <v/>
      </c>
      <c r="P389" s="28" t="str">
        <f t="shared" ref="P389:P452" si="141">IF($A389="","",($E389)*(P$3^-$K389))</f>
        <v/>
      </c>
      <c r="Q389" s="29" t="str">
        <f t="shared" ref="Q389:Q452" si="142">IF($A389="","",$K389*($E389)*(P$3^-($K389-1)))</f>
        <v/>
      </c>
      <c r="R389" s="28" t="str">
        <f t="shared" ref="R389:R452" si="143">IF($A389="","",($E389)*(R$3^-$K389))</f>
        <v/>
      </c>
      <c r="S389" s="29" t="str">
        <f t="shared" ref="S389:S452" si="144">IF($A389="","",$K389*($E389)*(R$3^-($K389-1)))</f>
        <v/>
      </c>
      <c r="T389" s="28" t="str">
        <f t="shared" ref="T389:T452" si="145">IF($A389="","",($E389)*(T$3^-$K389))</f>
        <v/>
      </c>
      <c r="U389" s="29" t="str">
        <f t="shared" ref="U389:U452" si="146">IF($A389="","",$K389*($E389)*(T$3^-($K389-1)))</f>
        <v/>
      </c>
      <c r="V389" s="28" t="str">
        <f t="shared" ref="V389:V452" si="147">IF($A389="","",($E389)*(V$3^-$K389))</f>
        <v/>
      </c>
      <c r="W389" s="29" t="str">
        <f t="shared" ref="W389:W452" si="148">IF($A389="","",$K389*($E389)*(V$3^-($K389-1)))</f>
        <v/>
      </c>
    </row>
    <row r="390" spans="1:23" x14ac:dyDescent="0.25">
      <c r="A390" s="14" t="str">
        <f t="shared" si="133"/>
        <v/>
      </c>
      <c r="B390" s="56" t="str">
        <f t="shared" ca="1" si="134"/>
        <v/>
      </c>
      <c r="C390" s="30" t="str">
        <f t="shared" si="135"/>
        <v/>
      </c>
      <c r="D390" s="10" t="str">
        <f t="shared" si="136"/>
        <v/>
      </c>
      <c r="E390" s="25" t="str">
        <f t="shared" ref="E390:E453" si="149">IF(A390="","",IF(D390="",IF(A391="",-(I389+G390)+FeeFinal,E389),D390))</f>
        <v/>
      </c>
      <c r="F390" s="31" t="str">
        <f t="shared" ref="F390:F453" si="150">IF(A390="","",ROUND(I389*C390/12,2))</f>
        <v/>
      </c>
      <c r="G390" s="31" t="str">
        <f t="shared" ref="G390:G453" si="151">IF(A390="","",IF(H389="Y",F390,G389+F390))</f>
        <v/>
      </c>
      <c r="H390" s="26" t="str">
        <f t="shared" ref="H390:H453" si="152">IF(A390="","",IF(MOD(MONTH(B390),3)=0,"Y",""))</f>
        <v/>
      </c>
      <c r="I390" s="25" t="str">
        <f t="shared" ref="I390:I453" si="153">IF(A390="","",IF(H390="Y",I389+E390+G390,I389+E390))</f>
        <v/>
      </c>
      <c r="K390" s="27" t="str">
        <f t="shared" ref="K390:K453" si="154">IF(A390="","",A390/12)</f>
        <v/>
      </c>
      <c r="L390" s="28" t="str">
        <f t="shared" si="137"/>
        <v/>
      </c>
      <c r="M390" s="29" t="str">
        <f t="shared" si="138"/>
        <v/>
      </c>
      <c r="N390" s="28" t="str">
        <f t="shared" si="139"/>
        <v/>
      </c>
      <c r="O390" s="29" t="str">
        <f t="shared" si="140"/>
        <v/>
      </c>
      <c r="P390" s="28" t="str">
        <f t="shared" si="141"/>
        <v/>
      </c>
      <c r="Q390" s="29" t="str">
        <f t="shared" si="142"/>
        <v/>
      </c>
      <c r="R390" s="28" t="str">
        <f t="shared" si="143"/>
        <v/>
      </c>
      <c r="S390" s="29" t="str">
        <f t="shared" si="144"/>
        <v/>
      </c>
      <c r="T390" s="28" t="str">
        <f t="shared" si="145"/>
        <v/>
      </c>
      <c r="U390" s="29" t="str">
        <f t="shared" si="146"/>
        <v/>
      </c>
      <c r="V390" s="28" t="str">
        <f t="shared" si="147"/>
        <v/>
      </c>
      <c r="W390" s="29" t="str">
        <f t="shared" si="148"/>
        <v/>
      </c>
    </row>
    <row r="391" spans="1:23" x14ac:dyDescent="0.25">
      <c r="A391" s="14" t="str">
        <f t="shared" si="133"/>
        <v/>
      </c>
      <c r="B391" s="56" t="str">
        <f t="shared" ca="1" si="134"/>
        <v/>
      </c>
      <c r="C391" s="30" t="str">
        <f t="shared" si="135"/>
        <v/>
      </c>
      <c r="D391" s="10" t="str">
        <f t="shared" si="136"/>
        <v/>
      </c>
      <c r="E391" s="25" t="str">
        <f t="shared" si="149"/>
        <v/>
      </c>
      <c r="F391" s="31" t="str">
        <f t="shared" si="150"/>
        <v/>
      </c>
      <c r="G391" s="31" t="str">
        <f t="shared" si="151"/>
        <v/>
      </c>
      <c r="H391" s="26" t="str">
        <f t="shared" si="152"/>
        <v/>
      </c>
      <c r="I391" s="25" t="str">
        <f t="shared" si="153"/>
        <v/>
      </c>
      <c r="K391" s="27" t="str">
        <f t="shared" si="154"/>
        <v/>
      </c>
      <c r="L391" s="28" t="str">
        <f t="shared" si="137"/>
        <v/>
      </c>
      <c r="M391" s="29" t="str">
        <f t="shared" si="138"/>
        <v/>
      </c>
      <c r="N391" s="28" t="str">
        <f t="shared" si="139"/>
        <v/>
      </c>
      <c r="O391" s="29" t="str">
        <f t="shared" si="140"/>
        <v/>
      </c>
      <c r="P391" s="28" t="str">
        <f t="shared" si="141"/>
        <v/>
      </c>
      <c r="Q391" s="29" t="str">
        <f t="shared" si="142"/>
        <v/>
      </c>
      <c r="R391" s="28" t="str">
        <f t="shared" si="143"/>
        <v/>
      </c>
      <c r="S391" s="29" t="str">
        <f t="shared" si="144"/>
        <v/>
      </c>
      <c r="T391" s="28" t="str">
        <f t="shared" si="145"/>
        <v/>
      </c>
      <c r="U391" s="29" t="str">
        <f t="shared" si="146"/>
        <v/>
      </c>
      <c r="V391" s="28" t="str">
        <f t="shared" si="147"/>
        <v/>
      </c>
      <c r="W391" s="29" t="str">
        <f t="shared" si="148"/>
        <v/>
      </c>
    </row>
    <row r="392" spans="1:23" x14ac:dyDescent="0.25">
      <c r="A392" s="14" t="str">
        <f t="shared" si="133"/>
        <v/>
      </c>
      <c r="B392" s="56" t="str">
        <f t="shared" ca="1" si="134"/>
        <v/>
      </c>
      <c r="C392" s="30" t="str">
        <f t="shared" si="135"/>
        <v/>
      </c>
      <c r="D392" s="10" t="str">
        <f t="shared" si="136"/>
        <v/>
      </c>
      <c r="E392" s="25" t="str">
        <f t="shared" si="149"/>
        <v/>
      </c>
      <c r="F392" s="31" t="str">
        <f t="shared" si="150"/>
        <v/>
      </c>
      <c r="G392" s="31" t="str">
        <f t="shared" si="151"/>
        <v/>
      </c>
      <c r="H392" s="26" t="str">
        <f t="shared" si="152"/>
        <v/>
      </c>
      <c r="I392" s="25" t="str">
        <f t="shared" si="153"/>
        <v/>
      </c>
      <c r="K392" s="27" t="str">
        <f t="shared" si="154"/>
        <v/>
      </c>
      <c r="L392" s="28" t="str">
        <f t="shared" si="137"/>
        <v/>
      </c>
      <c r="M392" s="29" t="str">
        <f t="shared" si="138"/>
        <v/>
      </c>
      <c r="N392" s="28" t="str">
        <f t="shared" si="139"/>
        <v/>
      </c>
      <c r="O392" s="29" t="str">
        <f t="shared" si="140"/>
        <v/>
      </c>
      <c r="P392" s="28" t="str">
        <f t="shared" si="141"/>
        <v/>
      </c>
      <c r="Q392" s="29" t="str">
        <f t="shared" si="142"/>
        <v/>
      </c>
      <c r="R392" s="28" t="str">
        <f t="shared" si="143"/>
        <v/>
      </c>
      <c r="S392" s="29" t="str">
        <f t="shared" si="144"/>
        <v/>
      </c>
      <c r="T392" s="28" t="str">
        <f t="shared" si="145"/>
        <v/>
      </c>
      <c r="U392" s="29" t="str">
        <f t="shared" si="146"/>
        <v/>
      </c>
      <c r="V392" s="28" t="str">
        <f t="shared" si="147"/>
        <v/>
      </c>
      <c r="W392" s="29" t="str">
        <f t="shared" si="148"/>
        <v/>
      </c>
    </row>
    <row r="393" spans="1:23" x14ac:dyDescent="0.25">
      <c r="A393" s="14" t="str">
        <f t="shared" si="133"/>
        <v/>
      </c>
      <c r="B393" s="56" t="str">
        <f t="shared" ca="1" si="134"/>
        <v/>
      </c>
      <c r="C393" s="30" t="str">
        <f t="shared" si="135"/>
        <v/>
      </c>
      <c r="D393" s="10" t="str">
        <f t="shared" si="136"/>
        <v/>
      </c>
      <c r="E393" s="25" t="str">
        <f t="shared" si="149"/>
        <v/>
      </c>
      <c r="F393" s="31" t="str">
        <f t="shared" si="150"/>
        <v/>
      </c>
      <c r="G393" s="31" t="str">
        <f t="shared" si="151"/>
        <v/>
      </c>
      <c r="H393" s="26" t="str">
        <f t="shared" si="152"/>
        <v/>
      </c>
      <c r="I393" s="25" t="str">
        <f t="shared" si="153"/>
        <v/>
      </c>
      <c r="K393" s="27" t="str">
        <f t="shared" si="154"/>
        <v/>
      </c>
      <c r="L393" s="28" t="str">
        <f t="shared" si="137"/>
        <v/>
      </c>
      <c r="M393" s="29" t="str">
        <f t="shared" si="138"/>
        <v/>
      </c>
      <c r="N393" s="28" t="str">
        <f t="shared" si="139"/>
        <v/>
      </c>
      <c r="O393" s="29" t="str">
        <f t="shared" si="140"/>
        <v/>
      </c>
      <c r="P393" s="28" t="str">
        <f t="shared" si="141"/>
        <v/>
      </c>
      <c r="Q393" s="29" t="str">
        <f t="shared" si="142"/>
        <v/>
      </c>
      <c r="R393" s="28" t="str">
        <f t="shared" si="143"/>
        <v/>
      </c>
      <c r="S393" s="29" t="str">
        <f t="shared" si="144"/>
        <v/>
      </c>
      <c r="T393" s="28" t="str">
        <f t="shared" si="145"/>
        <v/>
      </c>
      <c r="U393" s="29" t="str">
        <f t="shared" si="146"/>
        <v/>
      </c>
      <c r="V393" s="28" t="str">
        <f t="shared" si="147"/>
        <v/>
      </c>
      <c r="W393" s="29" t="str">
        <f t="shared" si="148"/>
        <v/>
      </c>
    </row>
    <row r="394" spans="1:23" x14ac:dyDescent="0.25">
      <c r="A394" s="14" t="str">
        <f t="shared" si="133"/>
        <v/>
      </c>
      <c r="B394" s="56" t="str">
        <f t="shared" ca="1" si="134"/>
        <v/>
      </c>
      <c r="C394" s="30" t="str">
        <f t="shared" si="135"/>
        <v/>
      </c>
      <c r="D394" s="10" t="str">
        <f t="shared" si="136"/>
        <v/>
      </c>
      <c r="E394" s="25" t="str">
        <f t="shared" si="149"/>
        <v/>
      </c>
      <c r="F394" s="31" t="str">
        <f t="shared" si="150"/>
        <v/>
      </c>
      <c r="G394" s="31" t="str">
        <f t="shared" si="151"/>
        <v/>
      </c>
      <c r="H394" s="26" t="str">
        <f t="shared" si="152"/>
        <v/>
      </c>
      <c r="I394" s="25" t="str">
        <f t="shared" si="153"/>
        <v/>
      </c>
      <c r="K394" s="27" t="str">
        <f t="shared" si="154"/>
        <v/>
      </c>
      <c r="L394" s="28" t="str">
        <f t="shared" si="137"/>
        <v/>
      </c>
      <c r="M394" s="29" t="str">
        <f t="shared" si="138"/>
        <v/>
      </c>
      <c r="N394" s="28" t="str">
        <f t="shared" si="139"/>
        <v/>
      </c>
      <c r="O394" s="29" t="str">
        <f t="shared" si="140"/>
        <v/>
      </c>
      <c r="P394" s="28" t="str">
        <f t="shared" si="141"/>
        <v/>
      </c>
      <c r="Q394" s="29" t="str">
        <f t="shared" si="142"/>
        <v/>
      </c>
      <c r="R394" s="28" t="str">
        <f t="shared" si="143"/>
        <v/>
      </c>
      <c r="S394" s="29" t="str">
        <f t="shared" si="144"/>
        <v/>
      </c>
      <c r="T394" s="28" t="str">
        <f t="shared" si="145"/>
        <v/>
      </c>
      <c r="U394" s="29" t="str">
        <f t="shared" si="146"/>
        <v/>
      </c>
      <c r="V394" s="28" t="str">
        <f t="shared" si="147"/>
        <v/>
      </c>
      <c r="W394" s="29" t="str">
        <f t="shared" si="148"/>
        <v/>
      </c>
    </row>
    <row r="395" spans="1:23" x14ac:dyDescent="0.25">
      <c r="A395" s="14" t="str">
        <f t="shared" si="133"/>
        <v/>
      </c>
      <c r="B395" s="56" t="str">
        <f t="shared" ca="1" si="134"/>
        <v/>
      </c>
      <c r="C395" s="30" t="str">
        <f t="shared" si="135"/>
        <v/>
      </c>
      <c r="D395" s="10" t="str">
        <f t="shared" si="136"/>
        <v/>
      </c>
      <c r="E395" s="25" t="str">
        <f t="shared" si="149"/>
        <v/>
      </c>
      <c r="F395" s="31" t="str">
        <f t="shared" si="150"/>
        <v/>
      </c>
      <c r="G395" s="31" t="str">
        <f t="shared" si="151"/>
        <v/>
      </c>
      <c r="H395" s="26" t="str">
        <f t="shared" si="152"/>
        <v/>
      </c>
      <c r="I395" s="25" t="str">
        <f t="shared" si="153"/>
        <v/>
      </c>
      <c r="K395" s="27" t="str">
        <f t="shared" si="154"/>
        <v/>
      </c>
      <c r="L395" s="28" t="str">
        <f t="shared" si="137"/>
        <v/>
      </c>
      <c r="M395" s="29" t="str">
        <f t="shared" si="138"/>
        <v/>
      </c>
      <c r="N395" s="28" t="str">
        <f t="shared" si="139"/>
        <v/>
      </c>
      <c r="O395" s="29" t="str">
        <f t="shared" si="140"/>
        <v/>
      </c>
      <c r="P395" s="28" t="str">
        <f t="shared" si="141"/>
        <v/>
      </c>
      <c r="Q395" s="29" t="str">
        <f t="shared" si="142"/>
        <v/>
      </c>
      <c r="R395" s="28" t="str">
        <f t="shared" si="143"/>
        <v/>
      </c>
      <c r="S395" s="29" t="str">
        <f t="shared" si="144"/>
        <v/>
      </c>
      <c r="T395" s="28" t="str">
        <f t="shared" si="145"/>
        <v/>
      </c>
      <c r="U395" s="29" t="str">
        <f t="shared" si="146"/>
        <v/>
      </c>
      <c r="V395" s="28" t="str">
        <f t="shared" si="147"/>
        <v/>
      </c>
      <c r="W395" s="29" t="str">
        <f t="shared" si="148"/>
        <v/>
      </c>
    </row>
    <row r="396" spans="1:23" x14ac:dyDescent="0.25">
      <c r="A396" s="14" t="str">
        <f t="shared" si="133"/>
        <v/>
      </c>
      <c r="B396" s="56" t="str">
        <f t="shared" ca="1" si="134"/>
        <v/>
      </c>
      <c r="C396" s="30" t="str">
        <f t="shared" si="135"/>
        <v/>
      </c>
      <c r="D396" s="10" t="str">
        <f t="shared" si="136"/>
        <v/>
      </c>
      <c r="E396" s="25" t="str">
        <f t="shared" si="149"/>
        <v/>
      </c>
      <c r="F396" s="31" t="str">
        <f t="shared" si="150"/>
        <v/>
      </c>
      <c r="G396" s="31" t="str">
        <f t="shared" si="151"/>
        <v/>
      </c>
      <c r="H396" s="26" t="str">
        <f t="shared" si="152"/>
        <v/>
      </c>
      <c r="I396" s="25" t="str">
        <f t="shared" si="153"/>
        <v/>
      </c>
      <c r="K396" s="27" t="str">
        <f t="shared" si="154"/>
        <v/>
      </c>
      <c r="L396" s="28" t="str">
        <f t="shared" si="137"/>
        <v/>
      </c>
      <c r="M396" s="29" t="str">
        <f t="shared" si="138"/>
        <v/>
      </c>
      <c r="N396" s="28" t="str">
        <f t="shared" si="139"/>
        <v/>
      </c>
      <c r="O396" s="29" t="str">
        <f t="shared" si="140"/>
        <v/>
      </c>
      <c r="P396" s="28" t="str">
        <f t="shared" si="141"/>
        <v/>
      </c>
      <c r="Q396" s="29" t="str">
        <f t="shared" si="142"/>
        <v/>
      </c>
      <c r="R396" s="28" t="str">
        <f t="shared" si="143"/>
        <v/>
      </c>
      <c r="S396" s="29" t="str">
        <f t="shared" si="144"/>
        <v/>
      </c>
      <c r="T396" s="28" t="str">
        <f t="shared" si="145"/>
        <v/>
      </c>
      <c r="U396" s="29" t="str">
        <f t="shared" si="146"/>
        <v/>
      </c>
      <c r="V396" s="28" t="str">
        <f t="shared" si="147"/>
        <v/>
      </c>
      <c r="W396" s="29" t="str">
        <f t="shared" si="148"/>
        <v/>
      </c>
    </row>
    <row r="397" spans="1:23" x14ac:dyDescent="0.25">
      <c r="A397" s="14" t="str">
        <f t="shared" si="133"/>
        <v/>
      </c>
      <c r="B397" s="56" t="str">
        <f t="shared" ca="1" si="134"/>
        <v/>
      </c>
      <c r="C397" s="30" t="str">
        <f t="shared" si="135"/>
        <v/>
      </c>
      <c r="D397" s="10" t="str">
        <f t="shared" si="136"/>
        <v/>
      </c>
      <c r="E397" s="25" t="str">
        <f t="shared" si="149"/>
        <v/>
      </c>
      <c r="F397" s="31" t="str">
        <f t="shared" si="150"/>
        <v/>
      </c>
      <c r="G397" s="31" t="str">
        <f t="shared" si="151"/>
        <v/>
      </c>
      <c r="H397" s="26" t="str">
        <f t="shared" si="152"/>
        <v/>
      </c>
      <c r="I397" s="25" t="str">
        <f t="shared" si="153"/>
        <v/>
      </c>
      <c r="K397" s="27" t="str">
        <f t="shared" si="154"/>
        <v/>
      </c>
      <c r="L397" s="28" t="str">
        <f t="shared" si="137"/>
        <v/>
      </c>
      <c r="M397" s="29" t="str">
        <f t="shared" si="138"/>
        <v/>
      </c>
      <c r="N397" s="28" t="str">
        <f t="shared" si="139"/>
        <v/>
      </c>
      <c r="O397" s="29" t="str">
        <f t="shared" si="140"/>
        <v/>
      </c>
      <c r="P397" s="28" t="str">
        <f t="shared" si="141"/>
        <v/>
      </c>
      <c r="Q397" s="29" t="str">
        <f t="shared" si="142"/>
        <v/>
      </c>
      <c r="R397" s="28" t="str">
        <f t="shared" si="143"/>
        <v/>
      </c>
      <c r="S397" s="29" t="str">
        <f t="shared" si="144"/>
        <v/>
      </c>
      <c r="T397" s="28" t="str">
        <f t="shared" si="145"/>
        <v/>
      </c>
      <c r="U397" s="29" t="str">
        <f t="shared" si="146"/>
        <v/>
      </c>
      <c r="V397" s="28" t="str">
        <f t="shared" si="147"/>
        <v/>
      </c>
      <c r="W397" s="29" t="str">
        <f t="shared" si="148"/>
        <v/>
      </c>
    </row>
    <row r="398" spans="1:23" x14ac:dyDescent="0.25">
      <c r="A398" s="14" t="str">
        <f t="shared" si="133"/>
        <v/>
      </c>
      <c r="B398" s="56" t="str">
        <f t="shared" ca="1" si="134"/>
        <v/>
      </c>
      <c r="C398" s="30" t="str">
        <f t="shared" si="135"/>
        <v/>
      </c>
      <c r="D398" s="10" t="str">
        <f t="shared" si="136"/>
        <v/>
      </c>
      <c r="E398" s="25" t="str">
        <f t="shared" si="149"/>
        <v/>
      </c>
      <c r="F398" s="31" t="str">
        <f t="shared" si="150"/>
        <v/>
      </c>
      <c r="G398" s="31" t="str">
        <f t="shared" si="151"/>
        <v/>
      </c>
      <c r="H398" s="26" t="str">
        <f t="shared" si="152"/>
        <v/>
      </c>
      <c r="I398" s="25" t="str">
        <f t="shared" si="153"/>
        <v/>
      </c>
      <c r="K398" s="27" t="str">
        <f t="shared" si="154"/>
        <v/>
      </c>
      <c r="L398" s="28" t="str">
        <f t="shared" si="137"/>
        <v/>
      </c>
      <c r="M398" s="29" t="str">
        <f t="shared" si="138"/>
        <v/>
      </c>
      <c r="N398" s="28" t="str">
        <f t="shared" si="139"/>
        <v/>
      </c>
      <c r="O398" s="29" t="str">
        <f t="shared" si="140"/>
        <v/>
      </c>
      <c r="P398" s="28" t="str">
        <f t="shared" si="141"/>
        <v/>
      </c>
      <c r="Q398" s="29" t="str">
        <f t="shared" si="142"/>
        <v/>
      </c>
      <c r="R398" s="28" t="str">
        <f t="shared" si="143"/>
        <v/>
      </c>
      <c r="S398" s="29" t="str">
        <f t="shared" si="144"/>
        <v/>
      </c>
      <c r="T398" s="28" t="str">
        <f t="shared" si="145"/>
        <v/>
      </c>
      <c r="U398" s="29" t="str">
        <f t="shared" si="146"/>
        <v/>
      </c>
      <c r="V398" s="28" t="str">
        <f t="shared" si="147"/>
        <v/>
      </c>
      <c r="W398" s="29" t="str">
        <f t="shared" si="148"/>
        <v/>
      </c>
    </row>
    <row r="399" spans="1:23" x14ac:dyDescent="0.25">
      <c r="A399" s="14" t="str">
        <f t="shared" si="133"/>
        <v/>
      </c>
      <c r="B399" s="56" t="str">
        <f t="shared" ca="1" si="134"/>
        <v/>
      </c>
      <c r="C399" s="30" t="str">
        <f t="shared" si="135"/>
        <v/>
      </c>
      <c r="D399" s="10" t="str">
        <f t="shared" si="136"/>
        <v/>
      </c>
      <c r="E399" s="25" t="str">
        <f t="shared" si="149"/>
        <v/>
      </c>
      <c r="F399" s="31" t="str">
        <f t="shared" si="150"/>
        <v/>
      </c>
      <c r="G399" s="31" t="str">
        <f t="shared" si="151"/>
        <v/>
      </c>
      <c r="H399" s="26" t="str">
        <f t="shared" si="152"/>
        <v/>
      </c>
      <c r="I399" s="25" t="str">
        <f t="shared" si="153"/>
        <v/>
      </c>
      <c r="K399" s="27" t="str">
        <f t="shared" si="154"/>
        <v/>
      </c>
      <c r="L399" s="28" t="str">
        <f t="shared" si="137"/>
        <v/>
      </c>
      <c r="M399" s="29" t="str">
        <f t="shared" si="138"/>
        <v/>
      </c>
      <c r="N399" s="28" t="str">
        <f t="shared" si="139"/>
        <v/>
      </c>
      <c r="O399" s="29" t="str">
        <f t="shared" si="140"/>
        <v/>
      </c>
      <c r="P399" s="28" t="str">
        <f t="shared" si="141"/>
        <v/>
      </c>
      <c r="Q399" s="29" t="str">
        <f t="shared" si="142"/>
        <v/>
      </c>
      <c r="R399" s="28" t="str">
        <f t="shared" si="143"/>
        <v/>
      </c>
      <c r="S399" s="29" t="str">
        <f t="shared" si="144"/>
        <v/>
      </c>
      <c r="T399" s="28" t="str">
        <f t="shared" si="145"/>
        <v/>
      </c>
      <c r="U399" s="29" t="str">
        <f t="shared" si="146"/>
        <v/>
      </c>
      <c r="V399" s="28" t="str">
        <f t="shared" si="147"/>
        <v/>
      </c>
      <c r="W399" s="29" t="str">
        <f t="shared" si="148"/>
        <v/>
      </c>
    </row>
    <row r="400" spans="1:23" x14ac:dyDescent="0.25">
      <c r="A400" s="14" t="str">
        <f t="shared" si="133"/>
        <v/>
      </c>
      <c r="B400" s="56" t="str">
        <f t="shared" ca="1" si="134"/>
        <v/>
      </c>
      <c r="C400" s="30" t="str">
        <f t="shared" si="135"/>
        <v/>
      </c>
      <c r="D400" s="10" t="str">
        <f t="shared" si="136"/>
        <v/>
      </c>
      <c r="E400" s="25" t="str">
        <f t="shared" si="149"/>
        <v/>
      </c>
      <c r="F400" s="31" t="str">
        <f t="shared" si="150"/>
        <v/>
      </c>
      <c r="G400" s="31" t="str">
        <f t="shared" si="151"/>
        <v/>
      </c>
      <c r="H400" s="26" t="str">
        <f t="shared" si="152"/>
        <v/>
      </c>
      <c r="I400" s="25" t="str">
        <f t="shared" si="153"/>
        <v/>
      </c>
      <c r="K400" s="27" t="str">
        <f t="shared" si="154"/>
        <v/>
      </c>
      <c r="L400" s="28" t="str">
        <f t="shared" si="137"/>
        <v/>
      </c>
      <c r="M400" s="29" t="str">
        <f t="shared" si="138"/>
        <v/>
      </c>
      <c r="N400" s="28" t="str">
        <f t="shared" si="139"/>
        <v/>
      </c>
      <c r="O400" s="29" t="str">
        <f t="shared" si="140"/>
        <v/>
      </c>
      <c r="P400" s="28" t="str">
        <f t="shared" si="141"/>
        <v/>
      </c>
      <c r="Q400" s="29" t="str">
        <f t="shared" si="142"/>
        <v/>
      </c>
      <c r="R400" s="28" t="str">
        <f t="shared" si="143"/>
        <v/>
      </c>
      <c r="S400" s="29" t="str">
        <f t="shared" si="144"/>
        <v/>
      </c>
      <c r="T400" s="28" t="str">
        <f t="shared" si="145"/>
        <v/>
      </c>
      <c r="U400" s="29" t="str">
        <f t="shared" si="146"/>
        <v/>
      </c>
      <c r="V400" s="28" t="str">
        <f t="shared" si="147"/>
        <v/>
      </c>
      <c r="W400" s="29" t="str">
        <f t="shared" si="148"/>
        <v/>
      </c>
    </row>
    <row r="401" spans="1:23" x14ac:dyDescent="0.25">
      <c r="A401" s="14" t="str">
        <f t="shared" si="133"/>
        <v/>
      </c>
      <c r="B401" s="56" t="str">
        <f t="shared" ca="1" si="134"/>
        <v/>
      </c>
      <c r="C401" s="30" t="str">
        <f t="shared" si="135"/>
        <v/>
      </c>
      <c r="D401" s="10" t="str">
        <f t="shared" si="136"/>
        <v/>
      </c>
      <c r="E401" s="25" t="str">
        <f t="shared" si="149"/>
        <v/>
      </c>
      <c r="F401" s="31" t="str">
        <f t="shared" si="150"/>
        <v/>
      </c>
      <c r="G401" s="31" t="str">
        <f t="shared" si="151"/>
        <v/>
      </c>
      <c r="H401" s="26" t="str">
        <f t="shared" si="152"/>
        <v/>
      </c>
      <c r="I401" s="25" t="str">
        <f t="shared" si="153"/>
        <v/>
      </c>
      <c r="K401" s="27" t="str">
        <f t="shared" si="154"/>
        <v/>
      </c>
      <c r="L401" s="28" t="str">
        <f t="shared" si="137"/>
        <v/>
      </c>
      <c r="M401" s="29" t="str">
        <f t="shared" si="138"/>
        <v/>
      </c>
      <c r="N401" s="28" t="str">
        <f t="shared" si="139"/>
        <v/>
      </c>
      <c r="O401" s="29" t="str">
        <f t="shared" si="140"/>
        <v/>
      </c>
      <c r="P401" s="28" t="str">
        <f t="shared" si="141"/>
        <v/>
      </c>
      <c r="Q401" s="29" t="str">
        <f t="shared" si="142"/>
        <v/>
      </c>
      <c r="R401" s="28" t="str">
        <f t="shared" si="143"/>
        <v/>
      </c>
      <c r="S401" s="29" t="str">
        <f t="shared" si="144"/>
        <v/>
      </c>
      <c r="T401" s="28" t="str">
        <f t="shared" si="145"/>
        <v/>
      </c>
      <c r="U401" s="29" t="str">
        <f t="shared" si="146"/>
        <v/>
      </c>
      <c r="V401" s="28" t="str">
        <f t="shared" si="147"/>
        <v/>
      </c>
      <c r="W401" s="29" t="str">
        <f t="shared" si="148"/>
        <v/>
      </c>
    </row>
    <row r="402" spans="1:23" x14ac:dyDescent="0.25">
      <c r="A402" s="14" t="str">
        <f t="shared" si="133"/>
        <v/>
      </c>
      <c r="B402" s="56" t="str">
        <f t="shared" ca="1" si="134"/>
        <v/>
      </c>
      <c r="C402" s="30" t="str">
        <f t="shared" si="135"/>
        <v/>
      </c>
      <c r="D402" s="10" t="str">
        <f t="shared" si="136"/>
        <v/>
      </c>
      <c r="E402" s="25" t="str">
        <f t="shared" si="149"/>
        <v/>
      </c>
      <c r="F402" s="31" t="str">
        <f t="shared" si="150"/>
        <v/>
      </c>
      <c r="G402" s="31" t="str">
        <f t="shared" si="151"/>
        <v/>
      </c>
      <c r="H402" s="26" t="str">
        <f t="shared" si="152"/>
        <v/>
      </c>
      <c r="I402" s="25" t="str">
        <f t="shared" si="153"/>
        <v/>
      </c>
      <c r="K402" s="27" t="str">
        <f t="shared" si="154"/>
        <v/>
      </c>
      <c r="L402" s="28" t="str">
        <f t="shared" si="137"/>
        <v/>
      </c>
      <c r="M402" s="29" t="str">
        <f t="shared" si="138"/>
        <v/>
      </c>
      <c r="N402" s="28" t="str">
        <f t="shared" si="139"/>
        <v/>
      </c>
      <c r="O402" s="29" t="str">
        <f t="shared" si="140"/>
        <v/>
      </c>
      <c r="P402" s="28" t="str">
        <f t="shared" si="141"/>
        <v/>
      </c>
      <c r="Q402" s="29" t="str">
        <f t="shared" si="142"/>
        <v/>
      </c>
      <c r="R402" s="28" t="str">
        <f t="shared" si="143"/>
        <v/>
      </c>
      <c r="S402" s="29" t="str">
        <f t="shared" si="144"/>
        <v/>
      </c>
      <c r="T402" s="28" t="str">
        <f t="shared" si="145"/>
        <v/>
      </c>
      <c r="U402" s="29" t="str">
        <f t="shared" si="146"/>
        <v/>
      </c>
      <c r="V402" s="28" t="str">
        <f t="shared" si="147"/>
        <v/>
      </c>
      <c r="W402" s="29" t="str">
        <f t="shared" si="148"/>
        <v/>
      </c>
    </row>
    <row r="403" spans="1:23" x14ac:dyDescent="0.25">
      <c r="A403" s="14" t="str">
        <f t="shared" si="133"/>
        <v/>
      </c>
      <c r="B403" s="56" t="str">
        <f t="shared" ca="1" si="134"/>
        <v/>
      </c>
      <c r="C403" s="30" t="str">
        <f t="shared" si="135"/>
        <v/>
      </c>
      <c r="D403" s="10" t="str">
        <f t="shared" si="136"/>
        <v/>
      </c>
      <c r="E403" s="25" t="str">
        <f t="shared" si="149"/>
        <v/>
      </c>
      <c r="F403" s="31" t="str">
        <f t="shared" si="150"/>
        <v/>
      </c>
      <c r="G403" s="31" t="str">
        <f t="shared" si="151"/>
        <v/>
      </c>
      <c r="H403" s="26" t="str">
        <f t="shared" si="152"/>
        <v/>
      </c>
      <c r="I403" s="25" t="str">
        <f t="shared" si="153"/>
        <v/>
      </c>
      <c r="K403" s="27" t="str">
        <f t="shared" si="154"/>
        <v/>
      </c>
      <c r="L403" s="28" t="str">
        <f t="shared" si="137"/>
        <v/>
      </c>
      <c r="M403" s="29" t="str">
        <f t="shared" si="138"/>
        <v/>
      </c>
      <c r="N403" s="28" t="str">
        <f t="shared" si="139"/>
        <v/>
      </c>
      <c r="O403" s="29" t="str">
        <f t="shared" si="140"/>
        <v/>
      </c>
      <c r="P403" s="28" t="str">
        <f t="shared" si="141"/>
        <v/>
      </c>
      <c r="Q403" s="29" t="str">
        <f t="shared" si="142"/>
        <v/>
      </c>
      <c r="R403" s="28" t="str">
        <f t="shared" si="143"/>
        <v/>
      </c>
      <c r="S403" s="29" t="str">
        <f t="shared" si="144"/>
        <v/>
      </c>
      <c r="T403" s="28" t="str">
        <f t="shared" si="145"/>
        <v/>
      </c>
      <c r="U403" s="29" t="str">
        <f t="shared" si="146"/>
        <v/>
      </c>
      <c r="V403" s="28" t="str">
        <f t="shared" si="147"/>
        <v/>
      </c>
      <c r="W403" s="29" t="str">
        <f t="shared" si="148"/>
        <v/>
      </c>
    </row>
    <row r="404" spans="1:23" x14ac:dyDescent="0.25">
      <c r="A404" s="14" t="str">
        <f t="shared" si="133"/>
        <v/>
      </c>
      <c r="B404" s="56" t="str">
        <f t="shared" ca="1" si="134"/>
        <v/>
      </c>
      <c r="C404" s="30" t="str">
        <f t="shared" si="135"/>
        <v/>
      </c>
      <c r="D404" s="10" t="str">
        <f t="shared" si="136"/>
        <v/>
      </c>
      <c r="E404" s="25" t="str">
        <f t="shared" si="149"/>
        <v/>
      </c>
      <c r="F404" s="31" t="str">
        <f t="shared" si="150"/>
        <v/>
      </c>
      <c r="G404" s="31" t="str">
        <f t="shared" si="151"/>
        <v/>
      </c>
      <c r="H404" s="26" t="str">
        <f t="shared" si="152"/>
        <v/>
      </c>
      <c r="I404" s="25" t="str">
        <f t="shared" si="153"/>
        <v/>
      </c>
      <c r="K404" s="27" t="str">
        <f t="shared" si="154"/>
        <v/>
      </c>
      <c r="L404" s="28" t="str">
        <f t="shared" si="137"/>
        <v/>
      </c>
      <c r="M404" s="29" t="str">
        <f t="shared" si="138"/>
        <v/>
      </c>
      <c r="N404" s="28" t="str">
        <f t="shared" si="139"/>
        <v/>
      </c>
      <c r="O404" s="29" t="str">
        <f t="shared" si="140"/>
        <v/>
      </c>
      <c r="P404" s="28" t="str">
        <f t="shared" si="141"/>
        <v/>
      </c>
      <c r="Q404" s="29" t="str">
        <f t="shared" si="142"/>
        <v/>
      </c>
      <c r="R404" s="28" t="str">
        <f t="shared" si="143"/>
        <v/>
      </c>
      <c r="S404" s="29" t="str">
        <f t="shared" si="144"/>
        <v/>
      </c>
      <c r="T404" s="28" t="str">
        <f t="shared" si="145"/>
        <v/>
      </c>
      <c r="U404" s="29" t="str">
        <f t="shared" si="146"/>
        <v/>
      </c>
      <c r="V404" s="28" t="str">
        <f t="shared" si="147"/>
        <v/>
      </c>
      <c r="W404" s="29" t="str">
        <f t="shared" si="148"/>
        <v/>
      </c>
    </row>
    <row r="405" spans="1:23" x14ac:dyDescent="0.25">
      <c r="A405" s="14" t="str">
        <f t="shared" si="133"/>
        <v/>
      </c>
      <c r="B405" s="56" t="str">
        <f t="shared" ca="1" si="134"/>
        <v/>
      </c>
      <c r="C405" s="30" t="str">
        <f t="shared" si="135"/>
        <v/>
      </c>
      <c r="D405" s="10" t="str">
        <f t="shared" si="136"/>
        <v/>
      </c>
      <c r="E405" s="25" t="str">
        <f t="shared" si="149"/>
        <v/>
      </c>
      <c r="F405" s="31" t="str">
        <f t="shared" si="150"/>
        <v/>
      </c>
      <c r="G405" s="31" t="str">
        <f t="shared" si="151"/>
        <v/>
      </c>
      <c r="H405" s="26" t="str">
        <f t="shared" si="152"/>
        <v/>
      </c>
      <c r="I405" s="25" t="str">
        <f t="shared" si="153"/>
        <v/>
      </c>
      <c r="K405" s="27" t="str">
        <f t="shared" si="154"/>
        <v/>
      </c>
      <c r="L405" s="28" t="str">
        <f t="shared" si="137"/>
        <v/>
      </c>
      <c r="M405" s="29" t="str">
        <f t="shared" si="138"/>
        <v/>
      </c>
      <c r="N405" s="28" t="str">
        <f t="shared" si="139"/>
        <v/>
      </c>
      <c r="O405" s="29" t="str">
        <f t="shared" si="140"/>
        <v/>
      </c>
      <c r="P405" s="28" t="str">
        <f t="shared" si="141"/>
        <v/>
      </c>
      <c r="Q405" s="29" t="str">
        <f t="shared" si="142"/>
        <v/>
      </c>
      <c r="R405" s="28" t="str">
        <f t="shared" si="143"/>
        <v/>
      </c>
      <c r="S405" s="29" t="str">
        <f t="shared" si="144"/>
        <v/>
      </c>
      <c r="T405" s="28" t="str">
        <f t="shared" si="145"/>
        <v/>
      </c>
      <c r="U405" s="29" t="str">
        <f t="shared" si="146"/>
        <v/>
      </c>
      <c r="V405" s="28" t="str">
        <f t="shared" si="147"/>
        <v/>
      </c>
      <c r="W405" s="29" t="str">
        <f t="shared" si="148"/>
        <v/>
      </c>
    </row>
    <row r="406" spans="1:23" x14ac:dyDescent="0.25">
      <c r="A406" s="14" t="str">
        <f t="shared" si="133"/>
        <v/>
      </c>
      <c r="B406" s="56" t="str">
        <f t="shared" ca="1" si="134"/>
        <v/>
      </c>
      <c r="C406" s="30" t="str">
        <f t="shared" si="135"/>
        <v/>
      </c>
      <c r="D406" s="10" t="str">
        <f t="shared" si="136"/>
        <v/>
      </c>
      <c r="E406" s="25" t="str">
        <f t="shared" si="149"/>
        <v/>
      </c>
      <c r="F406" s="31" t="str">
        <f t="shared" si="150"/>
        <v/>
      </c>
      <c r="G406" s="31" t="str">
        <f t="shared" si="151"/>
        <v/>
      </c>
      <c r="H406" s="26" t="str">
        <f t="shared" si="152"/>
        <v/>
      </c>
      <c r="I406" s="25" t="str">
        <f t="shared" si="153"/>
        <v/>
      </c>
      <c r="K406" s="27" t="str">
        <f t="shared" si="154"/>
        <v/>
      </c>
      <c r="L406" s="28" t="str">
        <f t="shared" si="137"/>
        <v/>
      </c>
      <c r="M406" s="29" t="str">
        <f t="shared" si="138"/>
        <v/>
      </c>
      <c r="N406" s="28" t="str">
        <f t="shared" si="139"/>
        <v/>
      </c>
      <c r="O406" s="29" t="str">
        <f t="shared" si="140"/>
        <v/>
      </c>
      <c r="P406" s="28" t="str">
        <f t="shared" si="141"/>
        <v/>
      </c>
      <c r="Q406" s="29" t="str">
        <f t="shared" si="142"/>
        <v/>
      </c>
      <c r="R406" s="28" t="str">
        <f t="shared" si="143"/>
        <v/>
      </c>
      <c r="S406" s="29" t="str">
        <f t="shared" si="144"/>
        <v/>
      </c>
      <c r="T406" s="28" t="str">
        <f t="shared" si="145"/>
        <v/>
      </c>
      <c r="U406" s="29" t="str">
        <f t="shared" si="146"/>
        <v/>
      </c>
      <c r="V406" s="28" t="str">
        <f t="shared" si="147"/>
        <v/>
      </c>
      <c r="W406" s="29" t="str">
        <f t="shared" si="148"/>
        <v/>
      </c>
    </row>
    <row r="407" spans="1:23" x14ac:dyDescent="0.25">
      <c r="A407" s="14" t="str">
        <f t="shared" si="133"/>
        <v/>
      </c>
      <c r="B407" s="56" t="str">
        <f t="shared" ca="1" si="134"/>
        <v/>
      </c>
      <c r="C407" s="30" t="str">
        <f t="shared" si="135"/>
        <v/>
      </c>
      <c r="D407" s="10" t="str">
        <f t="shared" si="136"/>
        <v/>
      </c>
      <c r="E407" s="25" t="str">
        <f t="shared" si="149"/>
        <v/>
      </c>
      <c r="F407" s="31" t="str">
        <f t="shared" si="150"/>
        <v/>
      </c>
      <c r="G407" s="31" t="str">
        <f t="shared" si="151"/>
        <v/>
      </c>
      <c r="H407" s="26" t="str">
        <f t="shared" si="152"/>
        <v/>
      </c>
      <c r="I407" s="25" t="str">
        <f t="shared" si="153"/>
        <v/>
      </c>
      <c r="K407" s="27" t="str">
        <f t="shared" si="154"/>
        <v/>
      </c>
      <c r="L407" s="28" t="str">
        <f t="shared" si="137"/>
        <v/>
      </c>
      <c r="M407" s="29" t="str">
        <f t="shared" si="138"/>
        <v/>
      </c>
      <c r="N407" s="28" t="str">
        <f t="shared" si="139"/>
        <v/>
      </c>
      <c r="O407" s="29" t="str">
        <f t="shared" si="140"/>
        <v/>
      </c>
      <c r="P407" s="28" t="str">
        <f t="shared" si="141"/>
        <v/>
      </c>
      <c r="Q407" s="29" t="str">
        <f t="shared" si="142"/>
        <v/>
      </c>
      <c r="R407" s="28" t="str">
        <f t="shared" si="143"/>
        <v/>
      </c>
      <c r="S407" s="29" t="str">
        <f t="shared" si="144"/>
        <v/>
      </c>
      <c r="T407" s="28" t="str">
        <f t="shared" si="145"/>
        <v/>
      </c>
      <c r="U407" s="29" t="str">
        <f t="shared" si="146"/>
        <v/>
      </c>
      <c r="V407" s="28" t="str">
        <f t="shared" si="147"/>
        <v/>
      </c>
      <c r="W407" s="29" t="str">
        <f t="shared" si="148"/>
        <v/>
      </c>
    </row>
    <row r="408" spans="1:23" x14ac:dyDescent="0.25">
      <c r="A408" s="14" t="str">
        <f t="shared" si="133"/>
        <v/>
      </c>
      <c r="B408" s="56" t="str">
        <f t="shared" ca="1" si="134"/>
        <v/>
      </c>
      <c r="C408" s="30" t="str">
        <f t="shared" si="135"/>
        <v/>
      </c>
      <c r="D408" s="10" t="str">
        <f t="shared" si="136"/>
        <v/>
      </c>
      <c r="E408" s="25" t="str">
        <f t="shared" si="149"/>
        <v/>
      </c>
      <c r="F408" s="31" t="str">
        <f t="shared" si="150"/>
        <v/>
      </c>
      <c r="G408" s="31" t="str">
        <f t="shared" si="151"/>
        <v/>
      </c>
      <c r="H408" s="26" t="str">
        <f t="shared" si="152"/>
        <v/>
      </c>
      <c r="I408" s="25" t="str">
        <f t="shared" si="153"/>
        <v/>
      </c>
      <c r="K408" s="27" t="str">
        <f t="shared" si="154"/>
        <v/>
      </c>
      <c r="L408" s="28" t="str">
        <f t="shared" si="137"/>
        <v/>
      </c>
      <c r="M408" s="29" t="str">
        <f t="shared" si="138"/>
        <v/>
      </c>
      <c r="N408" s="28" t="str">
        <f t="shared" si="139"/>
        <v/>
      </c>
      <c r="O408" s="29" t="str">
        <f t="shared" si="140"/>
        <v/>
      </c>
      <c r="P408" s="28" t="str">
        <f t="shared" si="141"/>
        <v/>
      </c>
      <c r="Q408" s="29" t="str">
        <f t="shared" si="142"/>
        <v/>
      </c>
      <c r="R408" s="28" t="str">
        <f t="shared" si="143"/>
        <v/>
      </c>
      <c r="S408" s="29" t="str">
        <f t="shared" si="144"/>
        <v/>
      </c>
      <c r="T408" s="28" t="str">
        <f t="shared" si="145"/>
        <v/>
      </c>
      <c r="U408" s="29" t="str">
        <f t="shared" si="146"/>
        <v/>
      </c>
      <c r="V408" s="28" t="str">
        <f t="shared" si="147"/>
        <v/>
      </c>
      <c r="W408" s="29" t="str">
        <f t="shared" si="148"/>
        <v/>
      </c>
    </row>
    <row r="409" spans="1:23" x14ac:dyDescent="0.25">
      <c r="A409" s="14" t="str">
        <f t="shared" si="133"/>
        <v/>
      </c>
      <c r="B409" s="56" t="str">
        <f t="shared" ca="1" si="134"/>
        <v/>
      </c>
      <c r="C409" s="30" t="str">
        <f t="shared" si="135"/>
        <v/>
      </c>
      <c r="D409" s="10" t="str">
        <f t="shared" si="136"/>
        <v/>
      </c>
      <c r="E409" s="25" t="str">
        <f t="shared" si="149"/>
        <v/>
      </c>
      <c r="F409" s="31" t="str">
        <f t="shared" si="150"/>
        <v/>
      </c>
      <c r="G409" s="31" t="str">
        <f t="shared" si="151"/>
        <v/>
      </c>
      <c r="H409" s="26" t="str">
        <f t="shared" si="152"/>
        <v/>
      </c>
      <c r="I409" s="25" t="str">
        <f t="shared" si="153"/>
        <v/>
      </c>
      <c r="K409" s="27" t="str">
        <f t="shared" si="154"/>
        <v/>
      </c>
      <c r="L409" s="28" t="str">
        <f t="shared" si="137"/>
        <v/>
      </c>
      <c r="M409" s="29" t="str">
        <f t="shared" si="138"/>
        <v/>
      </c>
      <c r="N409" s="28" t="str">
        <f t="shared" si="139"/>
        <v/>
      </c>
      <c r="O409" s="29" t="str">
        <f t="shared" si="140"/>
        <v/>
      </c>
      <c r="P409" s="28" t="str">
        <f t="shared" si="141"/>
        <v/>
      </c>
      <c r="Q409" s="29" t="str">
        <f t="shared" si="142"/>
        <v/>
      </c>
      <c r="R409" s="28" t="str">
        <f t="shared" si="143"/>
        <v/>
      </c>
      <c r="S409" s="29" t="str">
        <f t="shared" si="144"/>
        <v/>
      </c>
      <c r="T409" s="28" t="str">
        <f t="shared" si="145"/>
        <v/>
      </c>
      <c r="U409" s="29" t="str">
        <f t="shared" si="146"/>
        <v/>
      </c>
      <c r="V409" s="28" t="str">
        <f t="shared" si="147"/>
        <v/>
      </c>
      <c r="W409" s="29" t="str">
        <f t="shared" si="148"/>
        <v/>
      </c>
    </row>
    <row r="410" spans="1:23" x14ac:dyDescent="0.25">
      <c r="A410" s="14" t="str">
        <f t="shared" si="133"/>
        <v/>
      </c>
      <c r="B410" s="56" t="str">
        <f t="shared" ca="1" si="134"/>
        <v/>
      </c>
      <c r="C410" s="30" t="str">
        <f t="shared" si="135"/>
        <v/>
      </c>
      <c r="D410" s="10" t="str">
        <f t="shared" si="136"/>
        <v/>
      </c>
      <c r="E410" s="25" t="str">
        <f t="shared" si="149"/>
        <v/>
      </c>
      <c r="F410" s="31" t="str">
        <f t="shared" si="150"/>
        <v/>
      </c>
      <c r="G410" s="31" t="str">
        <f t="shared" si="151"/>
        <v/>
      </c>
      <c r="H410" s="26" t="str">
        <f t="shared" si="152"/>
        <v/>
      </c>
      <c r="I410" s="25" t="str">
        <f t="shared" si="153"/>
        <v/>
      </c>
      <c r="K410" s="27" t="str">
        <f t="shared" si="154"/>
        <v/>
      </c>
      <c r="L410" s="28" t="str">
        <f t="shared" si="137"/>
        <v/>
      </c>
      <c r="M410" s="29" t="str">
        <f t="shared" si="138"/>
        <v/>
      </c>
      <c r="N410" s="28" t="str">
        <f t="shared" si="139"/>
        <v/>
      </c>
      <c r="O410" s="29" t="str">
        <f t="shared" si="140"/>
        <v/>
      </c>
      <c r="P410" s="28" t="str">
        <f t="shared" si="141"/>
        <v/>
      </c>
      <c r="Q410" s="29" t="str">
        <f t="shared" si="142"/>
        <v/>
      </c>
      <c r="R410" s="28" t="str">
        <f t="shared" si="143"/>
        <v/>
      </c>
      <c r="S410" s="29" t="str">
        <f t="shared" si="144"/>
        <v/>
      </c>
      <c r="T410" s="28" t="str">
        <f t="shared" si="145"/>
        <v/>
      </c>
      <c r="U410" s="29" t="str">
        <f t="shared" si="146"/>
        <v/>
      </c>
      <c r="V410" s="28" t="str">
        <f t="shared" si="147"/>
        <v/>
      </c>
      <c r="W410" s="29" t="str">
        <f t="shared" si="148"/>
        <v/>
      </c>
    </row>
    <row r="411" spans="1:23" x14ac:dyDescent="0.25">
      <c r="A411" s="14" t="str">
        <f t="shared" si="133"/>
        <v/>
      </c>
      <c r="B411" s="56" t="str">
        <f t="shared" ca="1" si="134"/>
        <v/>
      </c>
      <c r="C411" s="30" t="str">
        <f t="shared" si="135"/>
        <v/>
      </c>
      <c r="D411" s="10" t="str">
        <f t="shared" si="136"/>
        <v/>
      </c>
      <c r="E411" s="25" t="str">
        <f t="shared" si="149"/>
        <v/>
      </c>
      <c r="F411" s="31" t="str">
        <f t="shared" si="150"/>
        <v/>
      </c>
      <c r="G411" s="31" t="str">
        <f t="shared" si="151"/>
        <v/>
      </c>
      <c r="H411" s="26" t="str">
        <f t="shared" si="152"/>
        <v/>
      </c>
      <c r="I411" s="25" t="str">
        <f t="shared" si="153"/>
        <v/>
      </c>
      <c r="K411" s="27" t="str">
        <f t="shared" si="154"/>
        <v/>
      </c>
      <c r="L411" s="28" t="str">
        <f t="shared" si="137"/>
        <v/>
      </c>
      <c r="M411" s="29" t="str">
        <f t="shared" si="138"/>
        <v/>
      </c>
      <c r="N411" s="28" t="str">
        <f t="shared" si="139"/>
        <v/>
      </c>
      <c r="O411" s="29" t="str">
        <f t="shared" si="140"/>
        <v/>
      </c>
      <c r="P411" s="28" t="str">
        <f t="shared" si="141"/>
        <v/>
      </c>
      <c r="Q411" s="29" t="str">
        <f t="shared" si="142"/>
        <v/>
      </c>
      <c r="R411" s="28" t="str">
        <f t="shared" si="143"/>
        <v/>
      </c>
      <c r="S411" s="29" t="str">
        <f t="shared" si="144"/>
        <v/>
      </c>
      <c r="T411" s="28" t="str">
        <f t="shared" si="145"/>
        <v/>
      </c>
      <c r="U411" s="29" t="str">
        <f t="shared" si="146"/>
        <v/>
      </c>
      <c r="V411" s="28" t="str">
        <f t="shared" si="147"/>
        <v/>
      </c>
      <c r="W411" s="29" t="str">
        <f t="shared" si="148"/>
        <v/>
      </c>
    </row>
    <row r="412" spans="1:23" x14ac:dyDescent="0.25">
      <c r="A412" s="14" t="str">
        <f t="shared" si="133"/>
        <v/>
      </c>
      <c r="B412" s="56" t="str">
        <f t="shared" ca="1" si="134"/>
        <v/>
      </c>
      <c r="C412" s="30" t="str">
        <f t="shared" si="135"/>
        <v/>
      </c>
      <c r="D412" s="10" t="str">
        <f t="shared" si="136"/>
        <v/>
      </c>
      <c r="E412" s="25" t="str">
        <f t="shared" si="149"/>
        <v/>
      </c>
      <c r="F412" s="31" t="str">
        <f t="shared" si="150"/>
        <v/>
      </c>
      <c r="G412" s="31" t="str">
        <f t="shared" si="151"/>
        <v/>
      </c>
      <c r="H412" s="26" t="str">
        <f t="shared" si="152"/>
        <v/>
      </c>
      <c r="I412" s="25" t="str">
        <f t="shared" si="153"/>
        <v/>
      </c>
      <c r="K412" s="27" t="str">
        <f t="shared" si="154"/>
        <v/>
      </c>
      <c r="L412" s="28" t="str">
        <f t="shared" si="137"/>
        <v/>
      </c>
      <c r="M412" s="29" t="str">
        <f t="shared" si="138"/>
        <v/>
      </c>
      <c r="N412" s="28" t="str">
        <f t="shared" si="139"/>
        <v/>
      </c>
      <c r="O412" s="29" t="str">
        <f t="shared" si="140"/>
        <v/>
      </c>
      <c r="P412" s="28" t="str">
        <f t="shared" si="141"/>
        <v/>
      </c>
      <c r="Q412" s="29" t="str">
        <f t="shared" si="142"/>
        <v/>
      </c>
      <c r="R412" s="28" t="str">
        <f t="shared" si="143"/>
        <v/>
      </c>
      <c r="S412" s="29" t="str">
        <f t="shared" si="144"/>
        <v/>
      </c>
      <c r="T412" s="28" t="str">
        <f t="shared" si="145"/>
        <v/>
      </c>
      <c r="U412" s="29" t="str">
        <f t="shared" si="146"/>
        <v/>
      </c>
      <c r="V412" s="28" t="str">
        <f t="shared" si="147"/>
        <v/>
      </c>
      <c r="W412" s="29" t="str">
        <f t="shared" si="148"/>
        <v/>
      </c>
    </row>
    <row r="413" spans="1:23" x14ac:dyDescent="0.25">
      <c r="A413" s="14" t="str">
        <f t="shared" si="133"/>
        <v/>
      </c>
      <c r="B413" s="56" t="str">
        <f t="shared" ca="1" si="134"/>
        <v/>
      </c>
      <c r="C413" s="30" t="str">
        <f t="shared" si="135"/>
        <v/>
      </c>
      <c r="D413" s="10" t="str">
        <f t="shared" si="136"/>
        <v/>
      </c>
      <c r="E413" s="25" t="str">
        <f t="shared" si="149"/>
        <v/>
      </c>
      <c r="F413" s="31" t="str">
        <f t="shared" si="150"/>
        <v/>
      </c>
      <c r="G413" s="31" t="str">
        <f t="shared" si="151"/>
        <v/>
      </c>
      <c r="H413" s="26" t="str">
        <f t="shared" si="152"/>
        <v/>
      </c>
      <c r="I413" s="25" t="str">
        <f t="shared" si="153"/>
        <v/>
      </c>
      <c r="K413" s="27" t="str">
        <f t="shared" si="154"/>
        <v/>
      </c>
      <c r="L413" s="28" t="str">
        <f t="shared" si="137"/>
        <v/>
      </c>
      <c r="M413" s="29" t="str">
        <f t="shared" si="138"/>
        <v/>
      </c>
      <c r="N413" s="28" t="str">
        <f t="shared" si="139"/>
        <v/>
      </c>
      <c r="O413" s="29" t="str">
        <f t="shared" si="140"/>
        <v/>
      </c>
      <c r="P413" s="28" t="str">
        <f t="shared" si="141"/>
        <v/>
      </c>
      <c r="Q413" s="29" t="str">
        <f t="shared" si="142"/>
        <v/>
      </c>
      <c r="R413" s="28" t="str">
        <f t="shared" si="143"/>
        <v/>
      </c>
      <c r="S413" s="29" t="str">
        <f t="shared" si="144"/>
        <v/>
      </c>
      <c r="T413" s="28" t="str">
        <f t="shared" si="145"/>
        <v/>
      </c>
      <c r="U413" s="29" t="str">
        <f t="shared" si="146"/>
        <v/>
      </c>
      <c r="V413" s="28" t="str">
        <f t="shared" si="147"/>
        <v/>
      </c>
      <c r="W413" s="29" t="str">
        <f t="shared" si="148"/>
        <v/>
      </c>
    </row>
    <row r="414" spans="1:23" x14ac:dyDescent="0.25">
      <c r="A414" s="14" t="str">
        <f t="shared" si="133"/>
        <v/>
      </c>
      <c r="B414" s="56" t="str">
        <f t="shared" ca="1" si="134"/>
        <v/>
      </c>
      <c r="C414" s="30" t="str">
        <f t="shared" si="135"/>
        <v/>
      </c>
      <c r="D414" s="10" t="str">
        <f t="shared" si="136"/>
        <v/>
      </c>
      <c r="E414" s="25" t="str">
        <f t="shared" si="149"/>
        <v/>
      </c>
      <c r="F414" s="31" t="str">
        <f t="shared" si="150"/>
        <v/>
      </c>
      <c r="G414" s="31" t="str">
        <f t="shared" si="151"/>
        <v/>
      </c>
      <c r="H414" s="26" t="str">
        <f t="shared" si="152"/>
        <v/>
      </c>
      <c r="I414" s="25" t="str">
        <f t="shared" si="153"/>
        <v/>
      </c>
      <c r="K414" s="27" t="str">
        <f t="shared" si="154"/>
        <v/>
      </c>
      <c r="L414" s="28" t="str">
        <f t="shared" si="137"/>
        <v/>
      </c>
      <c r="M414" s="29" t="str">
        <f t="shared" si="138"/>
        <v/>
      </c>
      <c r="N414" s="28" t="str">
        <f t="shared" si="139"/>
        <v/>
      </c>
      <c r="O414" s="29" t="str">
        <f t="shared" si="140"/>
        <v/>
      </c>
      <c r="P414" s="28" t="str">
        <f t="shared" si="141"/>
        <v/>
      </c>
      <c r="Q414" s="29" t="str">
        <f t="shared" si="142"/>
        <v/>
      </c>
      <c r="R414" s="28" t="str">
        <f t="shared" si="143"/>
        <v/>
      </c>
      <c r="S414" s="29" t="str">
        <f t="shared" si="144"/>
        <v/>
      </c>
      <c r="T414" s="28" t="str">
        <f t="shared" si="145"/>
        <v/>
      </c>
      <c r="U414" s="29" t="str">
        <f t="shared" si="146"/>
        <v/>
      </c>
      <c r="V414" s="28" t="str">
        <f t="shared" si="147"/>
        <v/>
      </c>
      <c r="W414" s="29" t="str">
        <f t="shared" si="148"/>
        <v/>
      </c>
    </row>
    <row r="415" spans="1:23" x14ac:dyDescent="0.25">
      <c r="A415" s="14" t="str">
        <f t="shared" si="133"/>
        <v/>
      </c>
      <c r="B415" s="56" t="str">
        <f t="shared" ca="1" si="134"/>
        <v/>
      </c>
      <c r="C415" s="30" t="str">
        <f t="shared" si="135"/>
        <v/>
      </c>
      <c r="D415" s="10" t="str">
        <f t="shared" si="136"/>
        <v/>
      </c>
      <c r="E415" s="25" t="str">
        <f t="shared" si="149"/>
        <v/>
      </c>
      <c r="F415" s="31" t="str">
        <f t="shared" si="150"/>
        <v/>
      </c>
      <c r="G415" s="31" t="str">
        <f t="shared" si="151"/>
        <v/>
      </c>
      <c r="H415" s="26" t="str">
        <f t="shared" si="152"/>
        <v/>
      </c>
      <c r="I415" s="25" t="str">
        <f t="shared" si="153"/>
        <v/>
      </c>
      <c r="K415" s="27" t="str">
        <f t="shared" si="154"/>
        <v/>
      </c>
      <c r="L415" s="28" t="str">
        <f t="shared" si="137"/>
        <v/>
      </c>
      <c r="M415" s="29" t="str">
        <f t="shared" si="138"/>
        <v/>
      </c>
      <c r="N415" s="28" t="str">
        <f t="shared" si="139"/>
        <v/>
      </c>
      <c r="O415" s="29" t="str">
        <f t="shared" si="140"/>
        <v/>
      </c>
      <c r="P415" s="28" t="str">
        <f t="shared" si="141"/>
        <v/>
      </c>
      <c r="Q415" s="29" t="str">
        <f t="shared" si="142"/>
        <v/>
      </c>
      <c r="R415" s="28" t="str">
        <f t="shared" si="143"/>
        <v/>
      </c>
      <c r="S415" s="29" t="str">
        <f t="shared" si="144"/>
        <v/>
      </c>
      <c r="T415" s="28" t="str">
        <f t="shared" si="145"/>
        <v/>
      </c>
      <c r="U415" s="29" t="str">
        <f t="shared" si="146"/>
        <v/>
      </c>
      <c r="V415" s="28" t="str">
        <f t="shared" si="147"/>
        <v/>
      </c>
      <c r="W415" s="29" t="str">
        <f t="shared" si="148"/>
        <v/>
      </c>
    </row>
    <row r="416" spans="1:23" x14ac:dyDescent="0.25">
      <c r="A416" s="14" t="str">
        <f t="shared" si="133"/>
        <v/>
      </c>
      <c r="B416" s="56" t="str">
        <f t="shared" ca="1" si="134"/>
        <v/>
      </c>
      <c r="C416" s="30" t="str">
        <f t="shared" si="135"/>
        <v/>
      </c>
      <c r="D416" s="10" t="str">
        <f t="shared" si="136"/>
        <v/>
      </c>
      <c r="E416" s="25" t="str">
        <f t="shared" si="149"/>
        <v/>
      </c>
      <c r="F416" s="31" t="str">
        <f t="shared" si="150"/>
        <v/>
      </c>
      <c r="G416" s="31" t="str">
        <f t="shared" si="151"/>
        <v/>
      </c>
      <c r="H416" s="26" t="str">
        <f t="shared" si="152"/>
        <v/>
      </c>
      <c r="I416" s="25" t="str">
        <f t="shared" si="153"/>
        <v/>
      </c>
      <c r="K416" s="27" t="str">
        <f t="shared" si="154"/>
        <v/>
      </c>
      <c r="L416" s="28" t="str">
        <f t="shared" si="137"/>
        <v/>
      </c>
      <c r="M416" s="29" t="str">
        <f t="shared" si="138"/>
        <v/>
      </c>
      <c r="N416" s="28" t="str">
        <f t="shared" si="139"/>
        <v/>
      </c>
      <c r="O416" s="29" t="str">
        <f t="shared" si="140"/>
        <v/>
      </c>
      <c r="P416" s="28" t="str">
        <f t="shared" si="141"/>
        <v/>
      </c>
      <c r="Q416" s="29" t="str">
        <f t="shared" si="142"/>
        <v/>
      </c>
      <c r="R416" s="28" t="str">
        <f t="shared" si="143"/>
        <v/>
      </c>
      <c r="S416" s="29" t="str">
        <f t="shared" si="144"/>
        <v/>
      </c>
      <c r="T416" s="28" t="str">
        <f t="shared" si="145"/>
        <v/>
      </c>
      <c r="U416" s="29" t="str">
        <f t="shared" si="146"/>
        <v/>
      </c>
      <c r="V416" s="28" t="str">
        <f t="shared" si="147"/>
        <v/>
      </c>
      <c r="W416" s="29" t="str">
        <f t="shared" si="148"/>
        <v/>
      </c>
    </row>
    <row r="417" spans="1:23" x14ac:dyDescent="0.25">
      <c r="A417" s="14" t="str">
        <f t="shared" si="133"/>
        <v/>
      </c>
      <c r="B417" s="56" t="str">
        <f t="shared" ca="1" si="134"/>
        <v/>
      </c>
      <c r="C417" s="30" t="str">
        <f t="shared" si="135"/>
        <v/>
      </c>
      <c r="D417" s="10" t="str">
        <f t="shared" si="136"/>
        <v/>
      </c>
      <c r="E417" s="25" t="str">
        <f t="shared" si="149"/>
        <v/>
      </c>
      <c r="F417" s="31" t="str">
        <f t="shared" si="150"/>
        <v/>
      </c>
      <c r="G417" s="31" t="str">
        <f t="shared" si="151"/>
        <v/>
      </c>
      <c r="H417" s="26" t="str">
        <f t="shared" si="152"/>
        <v/>
      </c>
      <c r="I417" s="25" t="str">
        <f t="shared" si="153"/>
        <v/>
      </c>
      <c r="K417" s="27" t="str">
        <f t="shared" si="154"/>
        <v/>
      </c>
      <c r="L417" s="28" t="str">
        <f t="shared" si="137"/>
        <v/>
      </c>
      <c r="M417" s="29" t="str">
        <f t="shared" si="138"/>
        <v/>
      </c>
      <c r="N417" s="28" t="str">
        <f t="shared" si="139"/>
        <v/>
      </c>
      <c r="O417" s="29" t="str">
        <f t="shared" si="140"/>
        <v/>
      </c>
      <c r="P417" s="28" t="str">
        <f t="shared" si="141"/>
        <v/>
      </c>
      <c r="Q417" s="29" t="str">
        <f t="shared" si="142"/>
        <v/>
      </c>
      <c r="R417" s="28" t="str">
        <f t="shared" si="143"/>
        <v/>
      </c>
      <c r="S417" s="29" t="str">
        <f t="shared" si="144"/>
        <v/>
      </c>
      <c r="T417" s="28" t="str">
        <f t="shared" si="145"/>
        <v/>
      </c>
      <c r="U417" s="29" t="str">
        <f t="shared" si="146"/>
        <v/>
      </c>
      <c r="V417" s="28" t="str">
        <f t="shared" si="147"/>
        <v/>
      </c>
      <c r="W417" s="29" t="str">
        <f t="shared" si="148"/>
        <v/>
      </c>
    </row>
    <row r="418" spans="1:23" x14ac:dyDescent="0.25">
      <c r="A418" s="14" t="str">
        <f t="shared" si="133"/>
        <v/>
      </c>
      <c r="B418" s="56" t="str">
        <f t="shared" ca="1" si="134"/>
        <v/>
      </c>
      <c r="C418" s="30" t="str">
        <f t="shared" si="135"/>
        <v/>
      </c>
      <c r="D418" s="10" t="str">
        <f t="shared" si="136"/>
        <v/>
      </c>
      <c r="E418" s="25" t="str">
        <f t="shared" si="149"/>
        <v/>
      </c>
      <c r="F418" s="31" t="str">
        <f t="shared" si="150"/>
        <v/>
      </c>
      <c r="G418" s="31" t="str">
        <f t="shared" si="151"/>
        <v/>
      </c>
      <c r="H418" s="26" t="str">
        <f t="shared" si="152"/>
        <v/>
      </c>
      <c r="I418" s="25" t="str">
        <f t="shared" si="153"/>
        <v/>
      </c>
      <c r="K418" s="27" t="str">
        <f t="shared" si="154"/>
        <v/>
      </c>
      <c r="L418" s="28" t="str">
        <f t="shared" si="137"/>
        <v/>
      </c>
      <c r="M418" s="29" t="str">
        <f t="shared" si="138"/>
        <v/>
      </c>
      <c r="N418" s="28" t="str">
        <f t="shared" si="139"/>
        <v/>
      </c>
      <c r="O418" s="29" t="str">
        <f t="shared" si="140"/>
        <v/>
      </c>
      <c r="P418" s="28" t="str">
        <f t="shared" si="141"/>
        <v/>
      </c>
      <c r="Q418" s="29" t="str">
        <f t="shared" si="142"/>
        <v/>
      </c>
      <c r="R418" s="28" t="str">
        <f t="shared" si="143"/>
        <v/>
      </c>
      <c r="S418" s="29" t="str">
        <f t="shared" si="144"/>
        <v/>
      </c>
      <c r="T418" s="28" t="str">
        <f t="shared" si="145"/>
        <v/>
      </c>
      <c r="U418" s="29" t="str">
        <f t="shared" si="146"/>
        <v/>
      </c>
      <c r="V418" s="28" t="str">
        <f t="shared" si="147"/>
        <v/>
      </c>
      <c r="W418" s="29" t="str">
        <f t="shared" si="148"/>
        <v/>
      </c>
    </row>
    <row r="419" spans="1:23" x14ac:dyDescent="0.25">
      <c r="A419" s="14" t="str">
        <f t="shared" si="133"/>
        <v/>
      </c>
      <c r="B419" s="56" t="str">
        <f t="shared" ca="1" si="134"/>
        <v/>
      </c>
      <c r="C419" s="30" t="str">
        <f t="shared" si="135"/>
        <v/>
      </c>
      <c r="D419" s="10" t="str">
        <f t="shared" si="136"/>
        <v/>
      </c>
      <c r="E419" s="25" t="str">
        <f t="shared" si="149"/>
        <v/>
      </c>
      <c r="F419" s="31" t="str">
        <f t="shared" si="150"/>
        <v/>
      </c>
      <c r="G419" s="31" t="str">
        <f t="shared" si="151"/>
        <v/>
      </c>
      <c r="H419" s="26" t="str">
        <f t="shared" si="152"/>
        <v/>
      </c>
      <c r="I419" s="25" t="str">
        <f t="shared" si="153"/>
        <v/>
      </c>
      <c r="K419" s="27" t="str">
        <f t="shared" si="154"/>
        <v/>
      </c>
      <c r="L419" s="28" t="str">
        <f t="shared" si="137"/>
        <v/>
      </c>
      <c r="M419" s="29" t="str">
        <f t="shared" si="138"/>
        <v/>
      </c>
      <c r="N419" s="28" t="str">
        <f t="shared" si="139"/>
        <v/>
      </c>
      <c r="O419" s="29" t="str">
        <f t="shared" si="140"/>
        <v/>
      </c>
      <c r="P419" s="28" t="str">
        <f t="shared" si="141"/>
        <v/>
      </c>
      <c r="Q419" s="29" t="str">
        <f t="shared" si="142"/>
        <v/>
      </c>
      <c r="R419" s="28" t="str">
        <f t="shared" si="143"/>
        <v/>
      </c>
      <c r="S419" s="29" t="str">
        <f t="shared" si="144"/>
        <v/>
      </c>
      <c r="T419" s="28" t="str">
        <f t="shared" si="145"/>
        <v/>
      </c>
      <c r="U419" s="29" t="str">
        <f t="shared" si="146"/>
        <v/>
      </c>
      <c r="V419" s="28" t="str">
        <f t="shared" si="147"/>
        <v/>
      </c>
      <c r="W419" s="29" t="str">
        <f t="shared" si="148"/>
        <v/>
      </c>
    </row>
    <row r="420" spans="1:23" x14ac:dyDescent="0.25">
      <c r="A420" s="14" t="str">
        <f t="shared" si="133"/>
        <v/>
      </c>
      <c r="B420" s="56" t="str">
        <f t="shared" ca="1" si="134"/>
        <v/>
      </c>
      <c r="C420" s="30" t="str">
        <f t="shared" si="135"/>
        <v/>
      </c>
      <c r="D420" s="10" t="str">
        <f t="shared" si="136"/>
        <v/>
      </c>
      <c r="E420" s="25" t="str">
        <f t="shared" si="149"/>
        <v/>
      </c>
      <c r="F420" s="31" t="str">
        <f t="shared" si="150"/>
        <v/>
      </c>
      <c r="G420" s="31" t="str">
        <f t="shared" si="151"/>
        <v/>
      </c>
      <c r="H420" s="26" t="str">
        <f t="shared" si="152"/>
        <v/>
      </c>
      <c r="I420" s="25" t="str">
        <f t="shared" si="153"/>
        <v/>
      </c>
      <c r="K420" s="27" t="str">
        <f t="shared" si="154"/>
        <v/>
      </c>
      <c r="L420" s="28" t="str">
        <f t="shared" si="137"/>
        <v/>
      </c>
      <c r="M420" s="29" t="str">
        <f t="shared" si="138"/>
        <v/>
      </c>
      <c r="N420" s="28" t="str">
        <f t="shared" si="139"/>
        <v/>
      </c>
      <c r="O420" s="29" t="str">
        <f t="shared" si="140"/>
        <v/>
      </c>
      <c r="P420" s="28" t="str">
        <f t="shared" si="141"/>
        <v/>
      </c>
      <c r="Q420" s="29" t="str">
        <f t="shared" si="142"/>
        <v/>
      </c>
      <c r="R420" s="28" t="str">
        <f t="shared" si="143"/>
        <v/>
      </c>
      <c r="S420" s="29" t="str">
        <f t="shared" si="144"/>
        <v/>
      </c>
      <c r="T420" s="28" t="str">
        <f t="shared" si="145"/>
        <v/>
      </c>
      <c r="U420" s="29" t="str">
        <f t="shared" si="146"/>
        <v/>
      </c>
      <c r="V420" s="28" t="str">
        <f t="shared" si="147"/>
        <v/>
      </c>
      <c r="W420" s="29" t="str">
        <f t="shared" si="148"/>
        <v/>
      </c>
    </row>
    <row r="421" spans="1:23" x14ac:dyDescent="0.25">
      <c r="A421" s="14" t="str">
        <f t="shared" si="133"/>
        <v/>
      </c>
      <c r="B421" s="56" t="str">
        <f t="shared" ca="1" si="134"/>
        <v/>
      </c>
      <c r="C421" s="30" t="str">
        <f t="shared" si="135"/>
        <v/>
      </c>
      <c r="D421" s="10" t="str">
        <f t="shared" si="136"/>
        <v/>
      </c>
      <c r="E421" s="25" t="str">
        <f t="shared" si="149"/>
        <v/>
      </c>
      <c r="F421" s="31" t="str">
        <f t="shared" si="150"/>
        <v/>
      </c>
      <c r="G421" s="31" t="str">
        <f t="shared" si="151"/>
        <v/>
      </c>
      <c r="H421" s="26" t="str">
        <f t="shared" si="152"/>
        <v/>
      </c>
      <c r="I421" s="25" t="str">
        <f t="shared" si="153"/>
        <v/>
      </c>
      <c r="K421" s="27" t="str">
        <f t="shared" si="154"/>
        <v/>
      </c>
      <c r="L421" s="28" t="str">
        <f t="shared" si="137"/>
        <v/>
      </c>
      <c r="M421" s="29" t="str">
        <f t="shared" si="138"/>
        <v/>
      </c>
      <c r="N421" s="28" t="str">
        <f t="shared" si="139"/>
        <v/>
      </c>
      <c r="O421" s="29" t="str">
        <f t="shared" si="140"/>
        <v/>
      </c>
      <c r="P421" s="28" t="str">
        <f t="shared" si="141"/>
        <v/>
      </c>
      <c r="Q421" s="29" t="str">
        <f t="shared" si="142"/>
        <v/>
      </c>
      <c r="R421" s="28" t="str">
        <f t="shared" si="143"/>
        <v/>
      </c>
      <c r="S421" s="29" t="str">
        <f t="shared" si="144"/>
        <v/>
      </c>
      <c r="T421" s="28" t="str">
        <f t="shared" si="145"/>
        <v/>
      </c>
      <c r="U421" s="29" t="str">
        <f t="shared" si="146"/>
        <v/>
      </c>
      <c r="V421" s="28" t="str">
        <f t="shared" si="147"/>
        <v/>
      </c>
      <c r="W421" s="29" t="str">
        <f t="shared" si="148"/>
        <v/>
      </c>
    </row>
    <row r="422" spans="1:23" x14ac:dyDescent="0.25">
      <c r="A422" s="14" t="str">
        <f t="shared" si="133"/>
        <v/>
      </c>
      <c r="B422" s="56" t="str">
        <f t="shared" ca="1" si="134"/>
        <v/>
      </c>
      <c r="C422" s="30" t="str">
        <f t="shared" si="135"/>
        <v/>
      </c>
      <c r="D422" s="10" t="str">
        <f t="shared" si="136"/>
        <v/>
      </c>
      <c r="E422" s="25" t="str">
        <f t="shared" si="149"/>
        <v/>
      </c>
      <c r="F422" s="31" t="str">
        <f t="shared" si="150"/>
        <v/>
      </c>
      <c r="G422" s="31" t="str">
        <f t="shared" si="151"/>
        <v/>
      </c>
      <c r="H422" s="26" t="str">
        <f t="shared" si="152"/>
        <v/>
      </c>
      <c r="I422" s="25" t="str">
        <f t="shared" si="153"/>
        <v/>
      </c>
      <c r="K422" s="27" t="str">
        <f t="shared" si="154"/>
        <v/>
      </c>
      <c r="L422" s="28" t="str">
        <f t="shared" si="137"/>
        <v/>
      </c>
      <c r="M422" s="29" t="str">
        <f t="shared" si="138"/>
        <v/>
      </c>
      <c r="N422" s="28" t="str">
        <f t="shared" si="139"/>
        <v/>
      </c>
      <c r="O422" s="29" t="str">
        <f t="shared" si="140"/>
        <v/>
      </c>
      <c r="P422" s="28" t="str">
        <f t="shared" si="141"/>
        <v/>
      </c>
      <c r="Q422" s="29" t="str">
        <f t="shared" si="142"/>
        <v/>
      </c>
      <c r="R422" s="28" t="str">
        <f t="shared" si="143"/>
        <v/>
      </c>
      <c r="S422" s="29" t="str">
        <f t="shared" si="144"/>
        <v/>
      </c>
      <c r="T422" s="28" t="str">
        <f t="shared" si="145"/>
        <v/>
      </c>
      <c r="U422" s="29" t="str">
        <f t="shared" si="146"/>
        <v/>
      </c>
      <c r="V422" s="28" t="str">
        <f t="shared" si="147"/>
        <v/>
      </c>
      <c r="W422" s="29" t="str">
        <f t="shared" si="148"/>
        <v/>
      </c>
    </row>
    <row r="423" spans="1:23" x14ac:dyDescent="0.25">
      <c r="A423" s="14" t="str">
        <f t="shared" si="133"/>
        <v/>
      </c>
      <c r="B423" s="56" t="str">
        <f t="shared" ca="1" si="134"/>
        <v/>
      </c>
      <c r="C423" s="30" t="str">
        <f t="shared" si="135"/>
        <v/>
      </c>
      <c r="D423" s="10" t="str">
        <f t="shared" si="136"/>
        <v/>
      </c>
      <c r="E423" s="25" t="str">
        <f t="shared" si="149"/>
        <v/>
      </c>
      <c r="F423" s="31" t="str">
        <f t="shared" si="150"/>
        <v/>
      </c>
      <c r="G423" s="31" t="str">
        <f t="shared" si="151"/>
        <v/>
      </c>
      <c r="H423" s="26" t="str">
        <f t="shared" si="152"/>
        <v/>
      </c>
      <c r="I423" s="25" t="str">
        <f t="shared" si="153"/>
        <v/>
      </c>
      <c r="K423" s="27" t="str">
        <f t="shared" si="154"/>
        <v/>
      </c>
      <c r="L423" s="28" t="str">
        <f t="shared" si="137"/>
        <v/>
      </c>
      <c r="M423" s="29" t="str">
        <f t="shared" si="138"/>
        <v/>
      </c>
      <c r="N423" s="28" t="str">
        <f t="shared" si="139"/>
        <v/>
      </c>
      <c r="O423" s="29" t="str">
        <f t="shared" si="140"/>
        <v/>
      </c>
      <c r="P423" s="28" t="str">
        <f t="shared" si="141"/>
        <v/>
      </c>
      <c r="Q423" s="29" t="str">
        <f t="shared" si="142"/>
        <v/>
      </c>
      <c r="R423" s="28" t="str">
        <f t="shared" si="143"/>
        <v/>
      </c>
      <c r="S423" s="29" t="str">
        <f t="shared" si="144"/>
        <v/>
      </c>
      <c r="T423" s="28" t="str">
        <f t="shared" si="145"/>
        <v/>
      </c>
      <c r="U423" s="29" t="str">
        <f t="shared" si="146"/>
        <v/>
      </c>
      <c r="V423" s="28" t="str">
        <f t="shared" si="147"/>
        <v/>
      </c>
      <c r="W423" s="29" t="str">
        <f t="shared" si="148"/>
        <v/>
      </c>
    </row>
    <row r="424" spans="1:23" x14ac:dyDescent="0.25">
      <c r="A424" s="14" t="str">
        <f t="shared" si="133"/>
        <v/>
      </c>
      <c r="B424" s="56" t="str">
        <f t="shared" ca="1" si="134"/>
        <v/>
      </c>
      <c r="C424" s="30" t="str">
        <f t="shared" si="135"/>
        <v/>
      </c>
      <c r="D424" s="10" t="str">
        <f t="shared" si="136"/>
        <v/>
      </c>
      <c r="E424" s="25" t="str">
        <f t="shared" si="149"/>
        <v/>
      </c>
      <c r="F424" s="31" t="str">
        <f t="shared" si="150"/>
        <v/>
      </c>
      <c r="G424" s="31" t="str">
        <f t="shared" si="151"/>
        <v/>
      </c>
      <c r="H424" s="26" t="str">
        <f t="shared" si="152"/>
        <v/>
      </c>
      <c r="I424" s="25" t="str">
        <f t="shared" si="153"/>
        <v/>
      </c>
      <c r="K424" s="27" t="str">
        <f t="shared" si="154"/>
        <v/>
      </c>
      <c r="L424" s="28" t="str">
        <f t="shared" si="137"/>
        <v/>
      </c>
      <c r="M424" s="29" t="str">
        <f t="shared" si="138"/>
        <v/>
      </c>
      <c r="N424" s="28" t="str">
        <f t="shared" si="139"/>
        <v/>
      </c>
      <c r="O424" s="29" t="str">
        <f t="shared" si="140"/>
        <v/>
      </c>
      <c r="P424" s="28" t="str">
        <f t="shared" si="141"/>
        <v/>
      </c>
      <c r="Q424" s="29" t="str">
        <f t="shared" si="142"/>
        <v/>
      </c>
      <c r="R424" s="28" t="str">
        <f t="shared" si="143"/>
        <v/>
      </c>
      <c r="S424" s="29" t="str">
        <f t="shared" si="144"/>
        <v/>
      </c>
      <c r="T424" s="28" t="str">
        <f t="shared" si="145"/>
        <v/>
      </c>
      <c r="U424" s="29" t="str">
        <f t="shared" si="146"/>
        <v/>
      </c>
      <c r="V424" s="28" t="str">
        <f t="shared" si="147"/>
        <v/>
      </c>
      <c r="W424" s="29" t="str">
        <f t="shared" si="148"/>
        <v/>
      </c>
    </row>
    <row r="425" spans="1:23" x14ac:dyDescent="0.25">
      <c r="A425" s="14" t="str">
        <f t="shared" si="133"/>
        <v/>
      </c>
      <c r="B425" s="56" t="str">
        <f t="shared" ca="1" si="134"/>
        <v/>
      </c>
      <c r="C425" s="30" t="str">
        <f t="shared" si="135"/>
        <v/>
      </c>
      <c r="D425" s="10" t="str">
        <f t="shared" si="136"/>
        <v/>
      </c>
      <c r="E425" s="25" t="str">
        <f t="shared" si="149"/>
        <v/>
      </c>
      <c r="F425" s="31" t="str">
        <f t="shared" si="150"/>
        <v/>
      </c>
      <c r="G425" s="31" t="str">
        <f t="shared" si="151"/>
        <v/>
      </c>
      <c r="H425" s="26" t="str">
        <f t="shared" si="152"/>
        <v/>
      </c>
      <c r="I425" s="25" t="str">
        <f t="shared" si="153"/>
        <v/>
      </c>
      <c r="K425" s="27" t="str">
        <f t="shared" si="154"/>
        <v/>
      </c>
      <c r="L425" s="28" t="str">
        <f t="shared" si="137"/>
        <v/>
      </c>
      <c r="M425" s="29" t="str">
        <f t="shared" si="138"/>
        <v/>
      </c>
      <c r="N425" s="28" t="str">
        <f t="shared" si="139"/>
        <v/>
      </c>
      <c r="O425" s="29" t="str">
        <f t="shared" si="140"/>
        <v/>
      </c>
      <c r="P425" s="28" t="str">
        <f t="shared" si="141"/>
        <v/>
      </c>
      <c r="Q425" s="29" t="str">
        <f t="shared" si="142"/>
        <v/>
      </c>
      <c r="R425" s="28" t="str">
        <f t="shared" si="143"/>
        <v/>
      </c>
      <c r="S425" s="29" t="str">
        <f t="shared" si="144"/>
        <v/>
      </c>
      <c r="T425" s="28" t="str">
        <f t="shared" si="145"/>
        <v/>
      </c>
      <c r="U425" s="29" t="str">
        <f t="shared" si="146"/>
        <v/>
      </c>
      <c r="V425" s="28" t="str">
        <f t="shared" si="147"/>
        <v/>
      </c>
      <c r="W425" s="29" t="str">
        <f t="shared" si="148"/>
        <v/>
      </c>
    </row>
    <row r="426" spans="1:23" x14ac:dyDescent="0.25">
      <c r="A426" s="14" t="str">
        <f t="shared" si="133"/>
        <v/>
      </c>
      <c r="B426" s="56" t="str">
        <f t="shared" ca="1" si="134"/>
        <v/>
      </c>
      <c r="C426" s="30" t="str">
        <f t="shared" si="135"/>
        <v/>
      </c>
      <c r="D426" s="10" t="str">
        <f t="shared" si="136"/>
        <v/>
      </c>
      <c r="E426" s="25" t="str">
        <f t="shared" si="149"/>
        <v/>
      </c>
      <c r="F426" s="31" t="str">
        <f t="shared" si="150"/>
        <v/>
      </c>
      <c r="G426" s="31" t="str">
        <f t="shared" si="151"/>
        <v/>
      </c>
      <c r="H426" s="26" t="str">
        <f t="shared" si="152"/>
        <v/>
      </c>
      <c r="I426" s="25" t="str">
        <f t="shared" si="153"/>
        <v/>
      </c>
      <c r="K426" s="27" t="str">
        <f t="shared" si="154"/>
        <v/>
      </c>
      <c r="L426" s="28" t="str">
        <f t="shared" si="137"/>
        <v/>
      </c>
      <c r="M426" s="29" t="str">
        <f t="shared" si="138"/>
        <v/>
      </c>
      <c r="N426" s="28" t="str">
        <f t="shared" si="139"/>
        <v/>
      </c>
      <c r="O426" s="29" t="str">
        <f t="shared" si="140"/>
        <v/>
      </c>
      <c r="P426" s="28" t="str">
        <f t="shared" si="141"/>
        <v/>
      </c>
      <c r="Q426" s="29" t="str">
        <f t="shared" si="142"/>
        <v/>
      </c>
      <c r="R426" s="28" t="str">
        <f t="shared" si="143"/>
        <v/>
      </c>
      <c r="S426" s="29" t="str">
        <f t="shared" si="144"/>
        <v/>
      </c>
      <c r="T426" s="28" t="str">
        <f t="shared" si="145"/>
        <v/>
      </c>
      <c r="U426" s="29" t="str">
        <f t="shared" si="146"/>
        <v/>
      </c>
      <c r="V426" s="28" t="str">
        <f t="shared" si="147"/>
        <v/>
      </c>
      <c r="W426" s="29" t="str">
        <f t="shared" si="148"/>
        <v/>
      </c>
    </row>
    <row r="427" spans="1:23" x14ac:dyDescent="0.25">
      <c r="A427" s="14" t="str">
        <f t="shared" si="133"/>
        <v/>
      </c>
      <c r="B427" s="56" t="str">
        <f t="shared" ca="1" si="134"/>
        <v/>
      </c>
      <c r="C427" s="30" t="str">
        <f t="shared" si="135"/>
        <v/>
      </c>
      <c r="D427" s="10" t="str">
        <f t="shared" si="136"/>
        <v/>
      </c>
      <c r="E427" s="25" t="str">
        <f t="shared" si="149"/>
        <v/>
      </c>
      <c r="F427" s="31" t="str">
        <f t="shared" si="150"/>
        <v/>
      </c>
      <c r="G427" s="31" t="str">
        <f t="shared" si="151"/>
        <v/>
      </c>
      <c r="H427" s="26" t="str">
        <f t="shared" si="152"/>
        <v/>
      </c>
      <c r="I427" s="25" t="str">
        <f t="shared" si="153"/>
        <v/>
      </c>
      <c r="K427" s="27" t="str">
        <f t="shared" si="154"/>
        <v/>
      </c>
      <c r="L427" s="28" t="str">
        <f t="shared" si="137"/>
        <v/>
      </c>
      <c r="M427" s="29" t="str">
        <f t="shared" si="138"/>
        <v/>
      </c>
      <c r="N427" s="28" t="str">
        <f t="shared" si="139"/>
        <v/>
      </c>
      <c r="O427" s="29" t="str">
        <f t="shared" si="140"/>
        <v/>
      </c>
      <c r="P427" s="28" t="str">
        <f t="shared" si="141"/>
        <v/>
      </c>
      <c r="Q427" s="29" t="str">
        <f t="shared" si="142"/>
        <v/>
      </c>
      <c r="R427" s="28" t="str">
        <f t="shared" si="143"/>
        <v/>
      </c>
      <c r="S427" s="29" t="str">
        <f t="shared" si="144"/>
        <v/>
      </c>
      <c r="T427" s="28" t="str">
        <f t="shared" si="145"/>
        <v/>
      </c>
      <c r="U427" s="29" t="str">
        <f t="shared" si="146"/>
        <v/>
      </c>
      <c r="V427" s="28" t="str">
        <f t="shared" si="147"/>
        <v/>
      </c>
      <c r="W427" s="29" t="str">
        <f t="shared" si="148"/>
        <v/>
      </c>
    </row>
    <row r="428" spans="1:23" x14ac:dyDescent="0.25">
      <c r="A428" s="14" t="str">
        <f t="shared" si="133"/>
        <v/>
      </c>
      <c r="B428" s="56" t="str">
        <f t="shared" ca="1" si="134"/>
        <v/>
      </c>
      <c r="C428" s="30" t="str">
        <f t="shared" si="135"/>
        <v/>
      </c>
      <c r="D428" s="10" t="str">
        <f t="shared" si="136"/>
        <v/>
      </c>
      <c r="E428" s="25" t="str">
        <f t="shared" si="149"/>
        <v/>
      </c>
      <c r="F428" s="31" t="str">
        <f t="shared" si="150"/>
        <v/>
      </c>
      <c r="G428" s="31" t="str">
        <f t="shared" si="151"/>
        <v/>
      </c>
      <c r="H428" s="26" t="str">
        <f t="shared" si="152"/>
        <v/>
      </c>
      <c r="I428" s="25" t="str">
        <f t="shared" si="153"/>
        <v/>
      </c>
      <c r="K428" s="27" t="str">
        <f t="shared" si="154"/>
        <v/>
      </c>
      <c r="L428" s="28" t="str">
        <f t="shared" si="137"/>
        <v/>
      </c>
      <c r="M428" s="29" t="str">
        <f t="shared" si="138"/>
        <v/>
      </c>
      <c r="N428" s="28" t="str">
        <f t="shared" si="139"/>
        <v/>
      </c>
      <c r="O428" s="29" t="str">
        <f t="shared" si="140"/>
        <v/>
      </c>
      <c r="P428" s="28" t="str">
        <f t="shared" si="141"/>
        <v/>
      </c>
      <c r="Q428" s="29" t="str">
        <f t="shared" si="142"/>
        <v/>
      </c>
      <c r="R428" s="28" t="str">
        <f t="shared" si="143"/>
        <v/>
      </c>
      <c r="S428" s="29" t="str">
        <f t="shared" si="144"/>
        <v/>
      </c>
      <c r="T428" s="28" t="str">
        <f t="shared" si="145"/>
        <v/>
      </c>
      <c r="U428" s="29" t="str">
        <f t="shared" si="146"/>
        <v/>
      </c>
      <c r="V428" s="28" t="str">
        <f t="shared" si="147"/>
        <v/>
      </c>
      <c r="W428" s="29" t="str">
        <f t="shared" si="148"/>
        <v/>
      </c>
    </row>
    <row r="429" spans="1:23" x14ac:dyDescent="0.25">
      <c r="A429" s="14" t="str">
        <f t="shared" si="133"/>
        <v/>
      </c>
      <c r="B429" s="56" t="str">
        <f t="shared" ca="1" si="134"/>
        <v/>
      </c>
      <c r="C429" s="30" t="str">
        <f t="shared" si="135"/>
        <v/>
      </c>
      <c r="D429" s="10" t="str">
        <f t="shared" si="136"/>
        <v/>
      </c>
      <c r="E429" s="25" t="str">
        <f t="shared" si="149"/>
        <v/>
      </c>
      <c r="F429" s="31" t="str">
        <f t="shared" si="150"/>
        <v/>
      </c>
      <c r="G429" s="31" t="str">
        <f t="shared" si="151"/>
        <v/>
      </c>
      <c r="H429" s="26" t="str">
        <f t="shared" si="152"/>
        <v/>
      </c>
      <c r="I429" s="25" t="str">
        <f t="shared" si="153"/>
        <v/>
      </c>
      <c r="K429" s="27" t="str">
        <f t="shared" si="154"/>
        <v/>
      </c>
      <c r="L429" s="28" t="str">
        <f t="shared" si="137"/>
        <v/>
      </c>
      <c r="M429" s="29" t="str">
        <f t="shared" si="138"/>
        <v/>
      </c>
      <c r="N429" s="28" t="str">
        <f t="shared" si="139"/>
        <v/>
      </c>
      <c r="O429" s="29" t="str">
        <f t="shared" si="140"/>
        <v/>
      </c>
      <c r="P429" s="28" t="str">
        <f t="shared" si="141"/>
        <v/>
      </c>
      <c r="Q429" s="29" t="str">
        <f t="shared" si="142"/>
        <v/>
      </c>
      <c r="R429" s="28" t="str">
        <f t="shared" si="143"/>
        <v/>
      </c>
      <c r="S429" s="29" t="str">
        <f t="shared" si="144"/>
        <v/>
      </c>
      <c r="T429" s="28" t="str">
        <f t="shared" si="145"/>
        <v/>
      </c>
      <c r="U429" s="29" t="str">
        <f t="shared" si="146"/>
        <v/>
      </c>
      <c r="V429" s="28" t="str">
        <f t="shared" si="147"/>
        <v/>
      </c>
      <c r="W429" s="29" t="str">
        <f t="shared" si="148"/>
        <v/>
      </c>
    </row>
    <row r="430" spans="1:23" x14ac:dyDescent="0.25">
      <c r="A430" s="14" t="str">
        <f t="shared" si="133"/>
        <v/>
      </c>
      <c r="B430" s="56" t="str">
        <f t="shared" ca="1" si="134"/>
        <v/>
      </c>
      <c r="C430" s="30" t="str">
        <f t="shared" si="135"/>
        <v/>
      </c>
      <c r="D430" s="10" t="str">
        <f t="shared" si="136"/>
        <v/>
      </c>
      <c r="E430" s="25" t="str">
        <f t="shared" si="149"/>
        <v/>
      </c>
      <c r="F430" s="31" t="str">
        <f t="shared" si="150"/>
        <v/>
      </c>
      <c r="G430" s="31" t="str">
        <f t="shared" si="151"/>
        <v/>
      </c>
      <c r="H430" s="26" t="str">
        <f t="shared" si="152"/>
        <v/>
      </c>
      <c r="I430" s="25" t="str">
        <f t="shared" si="153"/>
        <v/>
      </c>
      <c r="K430" s="27" t="str">
        <f t="shared" si="154"/>
        <v/>
      </c>
      <c r="L430" s="28" t="str">
        <f t="shared" si="137"/>
        <v/>
      </c>
      <c r="M430" s="29" t="str">
        <f t="shared" si="138"/>
        <v/>
      </c>
      <c r="N430" s="28" t="str">
        <f t="shared" si="139"/>
        <v/>
      </c>
      <c r="O430" s="29" t="str">
        <f t="shared" si="140"/>
        <v/>
      </c>
      <c r="P430" s="28" t="str">
        <f t="shared" si="141"/>
        <v/>
      </c>
      <c r="Q430" s="29" t="str">
        <f t="shared" si="142"/>
        <v/>
      </c>
      <c r="R430" s="28" t="str">
        <f t="shared" si="143"/>
        <v/>
      </c>
      <c r="S430" s="29" t="str">
        <f t="shared" si="144"/>
        <v/>
      </c>
      <c r="T430" s="28" t="str">
        <f t="shared" si="145"/>
        <v/>
      </c>
      <c r="U430" s="29" t="str">
        <f t="shared" si="146"/>
        <v/>
      </c>
      <c r="V430" s="28" t="str">
        <f t="shared" si="147"/>
        <v/>
      </c>
      <c r="W430" s="29" t="str">
        <f t="shared" si="148"/>
        <v/>
      </c>
    </row>
    <row r="431" spans="1:23" x14ac:dyDescent="0.25">
      <c r="A431" s="14" t="str">
        <f t="shared" si="133"/>
        <v/>
      </c>
      <c r="B431" s="56" t="str">
        <f t="shared" ca="1" si="134"/>
        <v/>
      </c>
      <c r="C431" s="30" t="str">
        <f t="shared" si="135"/>
        <v/>
      </c>
      <c r="D431" s="10" t="str">
        <f t="shared" si="136"/>
        <v/>
      </c>
      <c r="E431" s="25" t="str">
        <f t="shared" si="149"/>
        <v/>
      </c>
      <c r="F431" s="31" t="str">
        <f t="shared" si="150"/>
        <v/>
      </c>
      <c r="G431" s="31" t="str">
        <f t="shared" si="151"/>
        <v/>
      </c>
      <c r="H431" s="26" t="str">
        <f t="shared" si="152"/>
        <v/>
      </c>
      <c r="I431" s="25" t="str">
        <f t="shared" si="153"/>
        <v/>
      </c>
      <c r="K431" s="27" t="str">
        <f t="shared" si="154"/>
        <v/>
      </c>
      <c r="L431" s="28" t="str">
        <f t="shared" si="137"/>
        <v/>
      </c>
      <c r="M431" s="29" t="str">
        <f t="shared" si="138"/>
        <v/>
      </c>
      <c r="N431" s="28" t="str">
        <f t="shared" si="139"/>
        <v/>
      </c>
      <c r="O431" s="29" t="str">
        <f t="shared" si="140"/>
        <v/>
      </c>
      <c r="P431" s="28" t="str">
        <f t="shared" si="141"/>
        <v/>
      </c>
      <c r="Q431" s="29" t="str">
        <f t="shared" si="142"/>
        <v/>
      </c>
      <c r="R431" s="28" t="str">
        <f t="shared" si="143"/>
        <v/>
      </c>
      <c r="S431" s="29" t="str">
        <f t="shared" si="144"/>
        <v/>
      </c>
      <c r="T431" s="28" t="str">
        <f t="shared" si="145"/>
        <v/>
      </c>
      <c r="U431" s="29" t="str">
        <f t="shared" si="146"/>
        <v/>
      </c>
      <c r="V431" s="28" t="str">
        <f t="shared" si="147"/>
        <v/>
      </c>
      <c r="W431" s="29" t="str">
        <f t="shared" si="148"/>
        <v/>
      </c>
    </row>
    <row r="432" spans="1:23" x14ac:dyDescent="0.25">
      <c r="A432" s="14" t="str">
        <f t="shared" si="133"/>
        <v/>
      </c>
      <c r="B432" s="56" t="str">
        <f t="shared" ca="1" si="134"/>
        <v/>
      </c>
      <c r="C432" s="30" t="str">
        <f t="shared" si="135"/>
        <v/>
      </c>
      <c r="D432" s="10" t="str">
        <f t="shared" si="136"/>
        <v/>
      </c>
      <c r="E432" s="25" t="str">
        <f t="shared" si="149"/>
        <v/>
      </c>
      <c r="F432" s="31" t="str">
        <f t="shared" si="150"/>
        <v/>
      </c>
      <c r="G432" s="31" t="str">
        <f t="shared" si="151"/>
        <v/>
      </c>
      <c r="H432" s="26" t="str">
        <f t="shared" si="152"/>
        <v/>
      </c>
      <c r="I432" s="25" t="str">
        <f t="shared" si="153"/>
        <v/>
      </c>
      <c r="K432" s="27" t="str">
        <f t="shared" si="154"/>
        <v/>
      </c>
      <c r="L432" s="28" t="str">
        <f t="shared" si="137"/>
        <v/>
      </c>
      <c r="M432" s="29" t="str">
        <f t="shared" si="138"/>
        <v/>
      </c>
      <c r="N432" s="28" t="str">
        <f t="shared" si="139"/>
        <v/>
      </c>
      <c r="O432" s="29" t="str">
        <f t="shared" si="140"/>
        <v/>
      </c>
      <c r="P432" s="28" t="str">
        <f t="shared" si="141"/>
        <v/>
      </c>
      <c r="Q432" s="29" t="str">
        <f t="shared" si="142"/>
        <v/>
      </c>
      <c r="R432" s="28" t="str">
        <f t="shared" si="143"/>
        <v/>
      </c>
      <c r="S432" s="29" t="str">
        <f t="shared" si="144"/>
        <v/>
      </c>
      <c r="T432" s="28" t="str">
        <f t="shared" si="145"/>
        <v/>
      </c>
      <c r="U432" s="29" t="str">
        <f t="shared" si="146"/>
        <v/>
      </c>
      <c r="V432" s="28" t="str">
        <f t="shared" si="147"/>
        <v/>
      </c>
      <c r="W432" s="29" t="str">
        <f t="shared" si="148"/>
        <v/>
      </c>
    </row>
    <row r="433" spans="1:23" x14ac:dyDescent="0.25">
      <c r="A433" s="14" t="str">
        <f t="shared" si="133"/>
        <v/>
      </c>
      <c r="B433" s="56" t="str">
        <f t="shared" ca="1" si="134"/>
        <v/>
      </c>
      <c r="C433" s="30" t="str">
        <f t="shared" si="135"/>
        <v/>
      </c>
      <c r="D433" s="10" t="str">
        <f t="shared" si="136"/>
        <v/>
      </c>
      <c r="E433" s="25" t="str">
        <f t="shared" si="149"/>
        <v/>
      </c>
      <c r="F433" s="31" t="str">
        <f t="shared" si="150"/>
        <v/>
      </c>
      <c r="G433" s="31" t="str">
        <f t="shared" si="151"/>
        <v/>
      </c>
      <c r="H433" s="26" t="str">
        <f t="shared" si="152"/>
        <v/>
      </c>
      <c r="I433" s="25" t="str">
        <f t="shared" si="153"/>
        <v/>
      </c>
      <c r="K433" s="27" t="str">
        <f t="shared" si="154"/>
        <v/>
      </c>
      <c r="L433" s="28" t="str">
        <f t="shared" si="137"/>
        <v/>
      </c>
      <c r="M433" s="29" t="str">
        <f t="shared" si="138"/>
        <v/>
      </c>
      <c r="N433" s="28" t="str">
        <f t="shared" si="139"/>
        <v/>
      </c>
      <c r="O433" s="29" t="str">
        <f t="shared" si="140"/>
        <v/>
      </c>
      <c r="P433" s="28" t="str">
        <f t="shared" si="141"/>
        <v/>
      </c>
      <c r="Q433" s="29" t="str">
        <f t="shared" si="142"/>
        <v/>
      </c>
      <c r="R433" s="28" t="str">
        <f t="shared" si="143"/>
        <v/>
      </c>
      <c r="S433" s="29" t="str">
        <f t="shared" si="144"/>
        <v/>
      </c>
      <c r="T433" s="28" t="str">
        <f t="shared" si="145"/>
        <v/>
      </c>
      <c r="U433" s="29" t="str">
        <f t="shared" si="146"/>
        <v/>
      </c>
      <c r="V433" s="28" t="str">
        <f t="shared" si="147"/>
        <v/>
      </c>
      <c r="W433" s="29" t="str">
        <f t="shared" si="148"/>
        <v/>
      </c>
    </row>
    <row r="434" spans="1:23" x14ac:dyDescent="0.25">
      <c r="A434" s="14" t="str">
        <f t="shared" si="133"/>
        <v/>
      </c>
      <c r="B434" s="56" t="str">
        <f t="shared" ca="1" si="134"/>
        <v/>
      </c>
      <c r="C434" s="30" t="str">
        <f t="shared" si="135"/>
        <v/>
      </c>
      <c r="D434" s="10" t="str">
        <f t="shared" si="136"/>
        <v/>
      </c>
      <c r="E434" s="25" t="str">
        <f t="shared" si="149"/>
        <v/>
      </c>
      <c r="F434" s="31" t="str">
        <f t="shared" si="150"/>
        <v/>
      </c>
      <c r="G434" s="31" t="str">
        <f t="shared" si="151"/>
        <v/>
      </c>
      <c r="H434" s="26" t="str">
        <f t="shared" si="152"/>
        <v/>
      </c>
      <c r="I434" s="25" t="str">
        <f t="shared" si="153"/>
        <v/>
      </c>
      <c r="K434" s="27" t="str">
        <f t="shared" si="154"/>
        <v/>
      </c>
      <c r="L434" s="28" t="str">
        <f t="shared" si="137"/>
        <v/>
      </c>
      <c r="M434" s="29" t="str">
        <f t="shared" si="138"/>
        <v/>
      </c>
      <c r="N434" s="28" t="str">
        <f t="shared" si="139"/>
        <v/>
      </c>
      <c r="O434" s="29" t="str">
        <f t="shared" si="140"/>
        <v/>
      </c>
      <c r="P434" s="28" t="str">
        <f t="shared" si="141"/>
        <v/>
      </c>
      <c r="Q434" s="29" t="str">
        <f t="shared" si="142"/>
        <v/>
      </c>
      <c r="R434" s="28" t="str">
        <f t="shared" si="143"/>
        <v/>
      </c>
      <c r="S434" s="29" t="str">
        <f t="shared" si="144"/>
        <v/>
      </c>
      <c r="T434" s="28" t="str">
        <f t="shared" si="145"/>
        <v/>
      </c>
      <c r="U434" s="29" t="str">
        <f t="shared" si="146"/>
        <v/>
      </c>
      <c r="V434" s="28" t="str">
        <f t="shared" si="147"/>
        <v/>
      </c>
      <c r="W434" s="29" t="str">
        <f t="shared" si="148"/>
        <v/>
      </c>
    </row>
    <row r="435" spans="1:23" x14ac:dyDescent="0.25">
      <c r="A435" s="14" t="str">
        <f t="shared" si="133"/>
        <v/>
      </c>
      <c r="B435" s="56" t="str">
        <f t="shared" ca="1" si="134"/>
        <v/>
      </c>
      <c r="C435" s="30" t="str">
        <f t="shared" si="135"/>
        <v/>
      </c>
      <c r="D435" s="10" t="str">
        <f t="shared" si="136"/>
        <v/>
      </c>
      <c r="E435" s="25" t="str">
        <f t="shared" si="149"/>
        <v/>
      </c>
      <c r="F435" s="31" t="str">
        <f t="shared" si="150"/>
        <v/>
      </c>
      <c r="G435" s="31" t="str">
        <f t="shared" si="151"/>
        <v/>
      </c>
      <c r="H435" s="26" t="str">
        <f t="shared" si="152"/>
        <v/>
      </c>
      <c r="I435" s="25" t="str">
        <f t="shared" si="153"/>
        <v/>
      </c>
      <c r="K435" s="27" t="str">
        <f t="shared" si="154"/>
        <v/>
      </c>
      <c r="L435" s="28" t="str">
        <f t="shared" si="137"/>
        <v/>
      </c>
      <c r="M435" s="29" t="str">
        <f t="shared" si="138"/>
        <v/>
      </c>
      <c r="N435" s="28" t="str">
        <f t="shared" si="139"/>
        <v/>
      </c>
      <c r="O435" s="29" t="str">
        <f t="shared" si="140"/>
        <v/>
      </c>
      <c r="P435" s="28" t="str">
        <f t="shared" si="141"/>
        <v/>
      </c>
      <c r="Q435" s="29" t="str">
        <f t="shared" si="142"/>
        <v/>
      </c>
      <c r="R435" s="28" t="str">
        <f t="shared" si="143"/>
        <v/>
      </c>
      <c r="S435" s="29" t="str">
        <f t="shared" si="144"/>
        <v/>
      </c>
      <c r="T435" s="28" t="str">
        <f t="shared" si="145"/>
        <v/>
      </c>
      <c r="U435" s="29" t="str">
        <f t="shared" si="146"/>
        <v/>
      </c>
      <c r="V435" s="28" t="str">
        <f t="shared" si="147"/>
        <v/>
      </c>
      <c r="W435" s="29" t="str">
        <f t="shared" si="148"/>
        <v/>
      </c>
    </row>
    <row r="436" spans="1:23" x14ac:dyDescent="0.25">
      <c r="A436" s="14" t="str">
        <f t="shared" si="133"/>
        <v/>
      </c>
      <c r="B436" s="56" t="str">
        <f t="shared" ca="1" si="134"/>
        <v/>
      </c>
      <c r="C436" s="30" t="str">
        <f t="shared" si="135"/>
        <v/>
      </c>
      <c r="D436" s="10" t="str">
        <f t="shared" si="136"/>
        <v/>
      </c>
      <c r="E436" s="25" t="str">
        <f t="shared" si="149"/>
        <v/>
      </c>
      <c r="F436" s="31" t="str">
        <f t="shared" si="150"/>
        <v/>
      </c>
      <c r="G436" s="31" t="str">
        <f t="shared" si="151"/>
        <v/>
      </c>
      <c r="H436" s="26" t="str">
        <f t="shared" si="152"/>
        <v/>
      </c>
      <c r="I436" s="25" t="str">
        <f t="shared" si="153"/>
        <v/>
      </c>
      <c r="K436" s="27" t="str">
        <f t="shared" si="154"/>
        <v/>
      </c>
      <c r="L436" s="28" t="str">
        <f t="shared" si="137"/>
        <v/>
      </c>
      <c r="M436" s="29" t="str">
        <f t="shared" si="138"/>
        <v/>
      </c>
      <c r="N436" s="28" t="str">
        <f t="shared" si="139"/>
        <v/>
      </c>
      <c r="O436" s="29" t="str">
        <f t="shared" si="140"/>
        <v/>
      </c>
      <c r="P436" s="28" t="str">
        <f t="shared" si="141"/>
        <v/>
      </c>
      <c r="Q436" s="29" t="str">
        <f t="shared" si="142"/>
        <v/>
      </c>
      <c r="R436" s="28" t="str">
        <f t="shared" si="143"/>
        <v/>
      </c>
      <c r="S436" s="29" t="str">
        <f t="shared" si="144"/>
        <v/>
      </c>
      <c r="T436" s="28" t="str">
        <f t="shared" si="145"/>
        <v/>
      </c>
      <c r="U436" s="29" t="str">
        <f t="shared" si="146"/>
        <v/>
      </c>
      <c r="V436" s="28" t="str">
        <f t="shared" si="147"/>
        <v/>
      </c>
      <c r="W436" s="29" t="str">
        <f t="shared" si="148"/>
        <v/>
      </c>
    </row>
    <row r="437" spans="1:23" x14ac:dyDescent="0.25">
      <c r="A437" s="14" t="str">
        <f t="shared" si="133"/>
        <v/>
      </c>
      <c r="B437" s="56" t="str">
        <f t="shared" ca="1" si="134"/>
        <v/>
      </c>
      <c r="C437" s="30" t="str">
        <f t="shared" si="135"/>
        <v/>
      </c>
      <c r="D437" s="10" t="str">
        <f t="shared" si="136"/>
        <v/>
      </c>
      <c r="E437" s="25" t="str">
        <f t="shared" si="149"/>
        <v/>
      </c>
      <c r="F437" s="31" t="str">
        <f t="shared" si="150"/>
        <v/>
      </c>
      <c r="G437" s="31" t="str">
        <f t="shared" si="151"/>
        <v/>
      </c>
      <c r="H437" s="26" t="str">
        <f t="shared" si="152"/>
        <v/>
      </c>
      <c r="I437" s="25" t="str">
        <f t="shared" si="153"/>
        <v/>
      </c>
      <c r="K437" s="27" t="str">
        <f t="shared" si="154"/>
        <v/>
      </c>
      <c r="L437" s="28" t="str">
        <f t="shared" si="137"/>
        <v/>
      </c>
      <c r="M437" s="29" t="str">
        <f t="shared" si="138"/>
        <v/>
      </c>
      <c r="N437" s="28" t="str">
        <f t="shared" si="139"/>
        <v/>
      </c>
      <c r="O437" s="29" t="str">
        <f t="shared" si="140"/>
        <v/>
      </c>
      <c r="P437" s="28" t="str">
        <f t="shared" si="141"/>
        <v/>
      </c>
      <c r="Q437" s="29" t="str">
        <f t="shared" si="142"/>
        <v/>
      </c>
      <c r="R437" s="28" t="str">
        <f t="shared" si="143"/>
        <v/>
      </c>
      <c r="S437" s="29" t="str">
        <f t="shared" si="144"/>
        <v/>
      </c>
      <c r="T437" s="28" t="str">
        <f t="shared" si="145"/>
        <v/>
      </c>
      <c r="U437" s="29" t="str">
        <f t="shared" si="146"/>
        <v/>
      </c>
      <c r="V437" s="28" t="str">
        <f t="shared" si="147"/>
        <v/>
      </c>
      <c r="W437" s="29" t="str">
        <f t="shared" si="148"/>
        <v/>
      </c>
    </row>
    <row r="438" spans="1:23" x14ac:dyDescent="0.25">
      <c r="A438" s="14" t="str">
        <f t="shared" si="133"/>
        <v/>
      </c>
      <c r="B438" s="56" t="str">
        <f t="shared" ca="1" si="134"/>
        <v/>
      </c>
      <c r="C438" s="30" t="str">
        <f t="shared" si="135"/>
        <v/>
      </c>
      <c r="D438" s="10" t="str">
        <f t="shared" si="136"/>
        <v/>
      </c>
      <c r="E438" s="25" t="str">
        <f t="shared" si="149"/>
        <v/>
      </c>
      <c r="F438" s="31" t="str">
        <f t="shared" si="150"/>
        <v/>
      </c>
      <c r="G438" s="31" t="str">
        <f t="shared" si="151"/>
        <v/>
      </c>
      <c r="H438" s="26" t="str">
        <f t="shared" si="152"/>
        <v/>
      </c>
      <c r="I438" s="25" t="str">
        <f t="shared" si="153"/>
        <v/>
      </c>
      <c r="K438" s="27" t="str">
        <f t="shared" si="154"/>
        <v/>
      </c>
      <c r="L438" s="28" t="str">
        <f t="shared" si="137"/>
        <v/>
      </c>
      <c r="M438" s="29" t="str">
        <f t="shared" si="138"/>
        <v/>
      </c>
      <c r="N438" s="28" t="str">
        <f t="shared" si="139"/>
        <v/>
      </c>
      <c r="O438" s="29" t="str">
        <f t="shared" si="140"/>
        <v/>
      </c>
      <c r="P438" s="28" t="str">
        <f t="shared" si="141"/>
        <v/>
      </c>
      <c r="Q438" s="29" t="str">
        <f t="shared" si="142"/>
        <v/>
      </c>
      <c r="R438" s="28" t="str">
        <f t="shared" si="143"/>
        <v/>
      </c>
      <c r="S438" s="29" t="str">
        <f t="shared" si="144"/>
        <v/>
      </c>
      <c r="T438" s="28" t="str">
        <f t="shared" si="145"/>
        <v/>
      </c>
      <c r="U438" s="29" t="str">
        <f t="shared" si="146"/>
        <v/>
      </c>
      <c r="V438" s="28" t="str">
        <f t="shared" si="147"/>
        <v/>
      </c>
      <c r="W438" s="29" t="str">
        <f t="shared" si="148"/>
        <v/>
      </c>
    </row>
    <row r="439" spans="1:23" x14ac:dyDescent="0.25">
      <c r="A439" s="14" t="str">
        <f t="shared" si="133"/>
        <v/>
      </c>
      <c r="B439" s="56" t="str">
        <f t="shared" ca="1" si="134"/>
        <v/>
      </c>
      <c r="C439" s="30" t="str">
        <f t="shared" si="135"/>
        <v/>
      </c>
      <c r="D439" s="10" t="str">
        <f t="shared" si="136"/>
        <v/>
      </c>
      <c r="E439" s="25" t="str">
        <f t="shared" si="149"/>
        <v/>
      </c>
      <c r="F439" s="31" t="str">
        <f t="shared" si="150"/>
        <v/>
      </c>
      <c r="G439" s="31" t="str">
        <f t="shared" si="151"/>
        <v/>
      </c>
      <c r="H439" s="26" t="str">
        <f t="shared" si="152"/>
        <v/>
      </c>
      <c r="I439" s="25" t="str">
        <f t="shared" si="153"/>
        <v/>
      </c>
      <c r="K439" s="27" t="str">
        <f t="shared" si="154"/>
        <v/>
      </c>
      <c r="L439" s="28" t="str">
        <f t="shared" si="137"/>
        <v/>
      </c>
      <c r="M439" s="29" t="str">
        <f t="shared" si="138"/>
        <v/>
      </c>
      <c r="N439" s="28" t="str">
        <f t="shared" si="139"/>
        <v/>
      </c>
      <c r="O439" s="29" t="str">
        <f t="shared" si="140"/>
        <v/>
      </c>
      <c r="P439" s="28" t="str">
        <f t="shared" si="141"/>
        <v/>
      </c>
      <c r="Q439" s="29" t="str">
        <f t="shared" si="142"/>
        <v/>
      </c>
      <c r="R439" s="28" t="str">
        <f t="shared" si="143"/>
        <v/>
      </c>
      <c r="S439" s="29" t="str">
        <f t="shared" si="144"/>
        <v/>
      </c>
      <c r="T439" s="28" t="str">
        <f t="shared" si="145"/>
        <v/>
      </c>
      <c r="U439" s="29" t="str">
        <f t="shared" si="146"/>
        <v/>
      </c>
      <c r="V439" s="28" t="str">
        <f t="shared" si="147"/>
        <v/>
      </c>
      <c r="W439" s="29" t="str">
        <f t="shared" si="148"/>
        <v/>
      </c>
    </row>
    <row r="440" spans="1:23" x14ac:dyDescent="0.25">
      <c r="A440" s="14" t="str">
        <f t="shared" si="133"/>
        <v/>
      </c>
      <c r="B440" s="56" t="str">
        <f t="shared" ca="1" si="134"/>
        <v/>
      </c>
      <c r="C440" s="30" t="str">
        <f t="shared" si="135"/>
        <v/>
      </c>
      <c r="D440" s="10" t="str">
        <f t="shared" si="136"/>
        <v/>
      </c>
      <c r="E440" s="25" t="str">
        <f t="shared" si="149"/>
        <v/>
      </c>
      <c r="F440" s="31" t="str">
        <f t="shared" si="150"/>
        <v/>
      </c>
      <c r="G440" s="31" t="str">
        <f t="shared" si="151"/>
        <v/>
      </c>
      <c r="H440" s="26" t="str">
        <f t="shared" si="152"/>
        <v/>
      </c>
      <c r="I440" s="25" t="str">
        <f t="shared" si="153"/>
        <v/>
      </c>
      <c r="K440" s="27" t="str">
        <f t="shared" si="154"/>
        <v/>
      </c>
      <c r="L440" s="28" t="str">
        <f t="shared" si="137"/>
        <v/>
      </c>
      <c r="M440" s="29" t="str">
        <f t="shared" si="138"/>
        <v/>
      </c>
      <c r="N440" s="28" t="str">
        <f t="shared" si="139"/>
        <v/>
      </c>
      <c r="O440" s="29" t="str">
        <f t="shared" si="140"/>
        <v/>
      </c>
      <c r="P440" s="28" t="str">
        <f t="shared" si="141"/>
        <v/>
      </c>
      <c r="Q440" s="29" t="str">
        <f t="shared" si="142"/>
        <v/>
      </c>
      <c r="R440" s="28" t="str">
        <f t="shared" si="143"/>
        <v/>
      </c>
      <c r="S440" s="29" t="str">
        <f t="shared" si="144"/>
        <v/>
      </c>
      <c r="T440" s="28" t="str">
        <f t="shared" si="145"/>
        <v/>
      </c>
      <c r="U440" s="29" t="str">
        <f t="shared" si="146"/>
        <v/>
      </c>
      <c r="V440" s="28" t="str">
        <f t="shared" si="147"/>
        <v/>
      </c>
      <c r="W440" s="29" t="str">
        <f t="shared" si="148"/>
        <v/>
      </c>
    </row>
    <row r="441" spans="1:23" x14ac:dyDescent="0.25">
      <c r="A441" s="14" t="str">
        <f t="shared" si="133"/>
        <v/>
      </c>
      <c r="B441" s="56" t="str">
        <f t="shared" ca="1" si="134"/>
        <v/>
      </c>
      <c r="C441" s="30" t="str">
        <f t="shared" si="135"/>
        <v/>
      </c>
      <c r="D441" s="10" t="str">
        <f t="shared" si="136"/>
        <v/>
      </c>
      <c r="E441" s="25" t="str">
        <f t="shared" si="149"/>
        <v/>
      </c>
      <c r="F441" s="31" t="str">
        <f t="shared" si="150"/>
        <v/>
      </c>
      <c r="G441" s="31" t="str">
        <f t="shared" si="151"/>
        <v/>
      </c>
      <c r="H441" s="26" t="str">
        <f t="shared" si="152"/>
        <v/>
      </c>
      <c r="I441" s="25" t="str">
        <f t="shared" si="153"/>
        <v/>
      </c>
      <c r="K441" s="27" t="str">
        <f t="shared" si="154"/>
        <v/>
      </c>
      <c r="L441" s="28" t="str">
        <f t="shared" si="137"/>
        <v/>
      </c>
      <c r="M441" s="29" t="str">
        <f t="shared" si="138"/>
        <v/>
      </c>
      <c r="N441" s="28" t="str">
        <f t="shared" si="139"/>
        <v/>
      </c>
      <c r="O441" s="29" t="str">
        <f t="shared" si="140"/>
        <v/>
      </c>
      <c r="P441" s="28" t="str">
        <f t="shared" si="141"/>
        <v/>
      </c>
      <c r="Q441" s="29" t="str">
        <f t="shared" si="142"/>
        <v/>
      </c>
      <c r="R441" s="28" t="str">
        <f t="shared" si="143"/>
        <v/>
      </c>
      <c r="S441" s="29" t="str">
        <f t="shared" si="144"/>
        <v/>
      </c>
      <c r="T441" s="28" t="str">
        <f t="shared" si="145"/>
        <v/>
      </c>
      <c r="U441" s="29" t="str">
        <f t="shared" si="146"/>
        <v/>
      </c>
      <c r="V441" s="28" t="str">
        <f t="shared" si="147"/>
        <v/>
      </c>
      <c r="W441" s="29" t="str">
        <f t="shared" si="148"/>
        <v/>
      </c>
    </row>
    <row r="442" spans="1:23" x14ac:dyDescent="0.25">
      <c r="A442" s="14" t="str">
        <f t="shared" si="133"/>
        <v/>
      </c>
      <c r="B442" s="56" t="str">
        <f t="shared" ca="1" si="134"/>
        <v/>
      </c>
      <c r="C442" s="30" t="str">
        <f t="shared" si="135"/>
        <v/>
      </c>
      <c r="D442" s="10" t="str">
        <f t="shared" si="136"/>
        <v/>
      </c>
      <c r="E442" s="25" t="str">
        <f t="shared" si="149"/>
        <v/>
      </c>
      <c r="F442" s="31" t="str">
        <f t="shared" si="150"/>
        <v/>
      </c>
      <c r="G442" s="31" t="str">
        <f t="shared" si="151"/>
        <v/>
      </c>
      <c r="H442" s="26" t="str">
        <f t="shared" si="152"/>
        <v/>
      </c>
      <c r="I442" s="25" t="str">
        <f t="shared" si="153"/>
        <v/>
      </c>
      <c r="K442" s="27" t="str">
        <f t="shared" si="154"/>
        <v/>
      </c>
      <c r="L442" s="28" t="str">
        <f t="shared" si="137"/>
        <v/>
      </c>
      <c r="M442" s="29" t="str">
        <f t="shared" si="138"/>
        <v/>
      </c>
      <c r="N442" s="28" t="str">
        <f t="shared" si="139"/>
        <v/>
      </c>
      <c r="O442" s="29" t="str">
        <f t="shared" si="140"/>
        <v/>
      </c>
      <c r="P442" s="28" t="str">
        <f t="shared" si="141"/>
        <v/>
      </c>
      <c r="Q442" s="29" t="str">
        <f t="shared" si="142"/>
        <v/>
      </c>
      <c r="R442" s="28" t="str">
        <f t="shared" si="143"/>
        <v/>
      </c>
      <c r="S442" s="29" t="str">
        <f t="shared" si="144"/>
        <v/>
      </c>
      <c r="T442" s="28" t="str">
        <f t="shared" si="145"/>
        <v/>
      </c>
      <c r="U442" s="29" t="str">
        <f t="shared" si="146"/>
        <v/>
      </c>
      <c r="V442" s="28" t="str">
        <f t="shared" si="147"/>
        <v/>
      </c>
      <c r="W442" s="29" t="str">
        <f t="shared" si="148"/>
        <v/>
      </c>
    </row>
    <row r="443" spans="1:23" x14ac:dyDescent="0.25">
      <c r="A443" s="14" t="str">
        <f t="shared" si="133"/>
        <v/>
      </c>
      <c r="B443" s="56" t="str">
        <f t="shared" ca="1" si="134"/>
        <v/>
      </c>
      <c r="C443" s="30" t="str">
        <f t="shared" si="135"/>
        <v/>
      </c>
      <c r="D443" s="10" t="str">
        <f t="shared" si="136"/>
        <v/>
      </c>
      <c r="E443" s="25" t="str">
        <f t="shared" si="149"/>
        <v/>
      </c>
      <c r="F443" s="31" t="str">
        <f t="shared" si="150"/>
        <v/>
      </c>
      <c r="G443" s="31" t="str">
        <f t="shared" si="151"/>
        <v/>
      </c>
      <c r="H443" s="26" t="str">
        <f t="shared" si="152"/>
        <v/>
      </c>
      <c r="I443" s="25" t="str">
        <f t="shared" si="153"/>
        <v/>
      </c>
      <c r="K443" s="27" t="str">
        <f t="shared" si="154"/>
        <v/>
      </c>
      <c r="L443" s="28" t="str">
        <f t="shared" si="137"/>
        <v/>
      </c>
      <c r="M443" s="29" t="str">
        <f t="shared" si="138"/>
        <v/>
      </c>
      <c r="N443" s="28" t="str">
        <f t="shared" si="139"/>
        <v/>
      </c>
      <c r="O443" s="29" t="str">
        <f t="shared" si="140"/>
        <v/>
      </c>
      <c r="P443" s="28" t="str">
        <f t="shared" si="141"/>
        <v/>
      </c>
      <c r="Q443" s="29" t="str">
        <f t="shared" si="142"/>
        <v/>
      </c>
      <c r="R443" s="28" t="str">
        <f t="shared" si="143"/>
        <v/>
      </c>
      <c r="S443" s="29" t="str">
        <f t="shared" si="144"/>
        <v/>
      </c>
      <c r="T443" s="28" t="str">
        <f t="shared" si="145"/>
        <v/>
      </c>
      <c r="U443" s="29" t="str">
        <f t="shared" si="146"/>
        <v/>
      </c>
      <c r="V443" s="28" t="str">
        <f t="shared" si="147"/>
        <v/>
      </c>
      <c r="W443" s="29" t="str">
        <f t="shared" si="148"/>
        <v/>
      </c>
    </row>
    <row r="444" spans="1:23" x14ac:dyDescent="0.25">
      <c r="A444" s="14" t="str">
        <f t="shared" si="133"/>
        <v/>
      </c>
      <c r="B444" s="56" t="str">
        <f t="shared" ca="1" si="134"/>
        <v/>
      </c>
      <c r="C444" s="30" t="str">
        <f t="shared" si="135"/>
        <v/>
      </c>
      <c r="D444" s="10" t="str">
        <f t="shared" si="136"/>
        <v/>
      </c>
      <c r="E444" s="25" t="str">
        <f t="shared" si="149"/>
        <v/>
      </c>
      <c r="F444" s="31" t="str">
        <f t="shared" si="150"/>
        <v/>
      </c>
      <c r="G444" s="31" t="str">
        <f t="shared" si="151"/>
        <v/>
      </c>
      <c r="H444" s="26" t="str">
        <f t="shared" si="152"/>
        <v/>
      </c>
      <c r="I444" s="25" t="str">
        <f t="shared" si="153"/>
        <v/>
      </c>
      <c r="K444" s="27" t="str">
        <f t="shared" si="154"/>
        <v/>
      </c>
      <c r="L444" s="28" t="str">
        <f t="shared" si="137"/>
        <v/>
      </c>
      <c r="M444" s="29" t="str">
        <f t="shared" si="138"/>
        <v/>
      </c>
      <c r="N444" s="28" t="str">
        <f t="shared" si="139"/>
        <v/>
      </c>
      <c r="O444" s="29" t="str">
        <f t="shared" si="140"/>
        <v/>
      </c>
      <c r="P444" s="28" t="str">
        <f t="shared" si="141"/>
        <v/>
      </c>
      <c r="Q444" s="29" t="str">
        <f t="shared" si="142"/>
        <v/>
      </c>
      <c r="R444" s="28" t="str">
        <f t="shared" si="143"/>
        <v/>
      </c>
      <c r="S444" s="29" t="str">
        <f t="shared" si="144"/>
        <v/>
      </c>
      <c r="T444" s="28" t="str">
        <f t="shared" si="145"/>
        <v/>
      </c>
      <c r="U444" s="29" t="str">
        <f t="shared" si="146"/>
        <v/>
      </c>
      <c r="V444" s="28" t="str">
        <f t="shared" si="147"/>
        <v/>
      </c>
      <c r="W444" s="29" t="str">
        <f t="shared" si="148"/>
        <v/>
      </c>
    </row>
    <row r="445" spans="1:23" x14ac:dyDescent="0.25">
      <c r="A445" s="14" t="str">
        <f t="shared" si="133"/>
        <v/>
      </c>
      <c r="B445" s="56" t="str">
        <f t="shared" ca="1" si="134"/>
        <v/>
      </c>
      <c r="C445" s="30" t="str">
        <f t="shared" si="135"/>
        <v/>
      </c>
      <c r="D445" s="10" t="str">
        <f t="shared" si="136"/>
        <v/>
      </c>
      <c r="E445" s="25" t="str">
        <f t="shared" si="149"/>
        <v/>
      </c>
      <c r="F445" s="31" t="str">
        <f t="shared" si="150"/>
        <v/>
      </c>
      <c r="G445" s="31" t="str">
        <f t="shared" si="151"/>
        <v/>
      </c>
      <c r="H445" s="26" t="str">
        <f t="shared" si="152"/>
        <v/>
      </c>
      <c r="I445" s="25" t="str">
        <f t="shared" si="153"/>
        <v/>
      </c>
      <c r="K445" s="27" t="str">
        <f t="shared" si="154"/>
        <v/>
      </c>
      <c r="L445" s="28" t="str">
        <f t="shared" si="137"/>
        <v/>
      </c>
      <c r="M445" s="29" t="str">
        <f t="shared" si="138"/>
        <v/>
      </c>
      <c r="N445" s="28" t="str">
        <f t="shared" si="139"/>
        <v/>
      </c>
      <c r="O445" s="29" t="str">
        <f t="shared" si="140"/>
        <v/>
      </c>
      <c r="P445" s="28" t="str">
        <f t="shared" si="141"/>
        <v/>
      </c>
      <c r="Q445" s="29" t="str">
        <f t="shared" si="142"/>
        <v/>
      </c>
      <c r="R445" s="28" t="str">
        <f t="shared" si="143"/>
        <v/>
      </c>
      <c r="S445" s="29" t="str">
        <f t="shared" si="144"/>
        <v/>
      </c>
      <c r="T445" s="28" t="str">
        <f t="shared" si="145"/>
        <v/>
      </c>
      <c r="U445" s="29" t="str">
        <f t="shared" si="146"/>
        <v/>
      </c>
      <c r="V445" s="28" t="str">
        <f t="shared" si="147"/>
        <v/>
      </c>
      <c r="W445" s="29" t="str">
        <f t="shared" si="148"/>
        <v/>
      </c>
    </row>
    <row r="446" spans="1:23" x14ac:dyDescent="0.25">
      <c r="A446" s="14" t="str">
        <f t="shared" si="133"/>
        <v/>
      </c>
      <c r="B446" s="56" t="str">
        <f t="shared" ca="1" si="134"/>
        <v/>
      </c>
      <c r="C446" s="30" t="str">
        <f t="shared" si="135"/>
        <v/>
      </c>
      <c r="D446" s="10" t="str">
        <f t="shared" si="136"/>
        <v/>
      </c>
      <c r="E446" s="25" t="str">
        <f t="shared" si="149"/>
        <v/>
      </c>
      <c r="F446" s="31" t="str">
        <f t="shared" si="150"/>
        <v/>
      </c>
      <c r="G446" s="31" t="str">
        <f t="shared" si="151"/>
        <v/>
      </c>
      <c r="H446" s="26" t="str">
        <f t="shared" si="152"/>
        <v/>
      </c>
      <c r="I446" s="25" t="str">
        <f t="shared" si="153"/>
        <v/>
      </c>
      <c r="K446" s="27" t="str">
        <f t="shared" si="154"/>
        <v/>
      </c>
      <c r="L446" s="28" t="str">
        <f t="shared" si="137"/>
        <v/>
      </c>
      <c r="M446" s="29" t="str">
        <f t="shared" si="138"/>
        <v/>
      </c>
      <c r="N446" s="28" t="str">
        <f t="shared" si="139"/>
        <v/>
      </c>
      <c r="O446" s="29" t="str">
        <f t="shared" si="140"/>
        <v/>
      </c>
      <c r="P446" s="28" t="str">
        <f t="shared" si="141"/>
        <v/>
      </c>
      <c r="Q446" s="29" t="str">
        <f t="shared" si="142"/>
        <v/>
      </c>
      <c r="R446" s="28" t="str">
        <f t="shared" si="143"/>
        <v/>
      </c>
      <c r="S446" s="29" t="str">
        <f t="shared" si="144"/>
        <v/>
      </c>
      <c r="T446" s="28" t="str">
        <f t="shared" si="145"/>
        <v/>
      </c>
      <c r="U446" s="29" t="str">
        <f t="shared" si="146"/>
        <v/>
      </c>
      <c r="V446" s="28" t="str">
        <f t="shared" si="147"/>
        <v/>
      </c>
      <c r="W446" s="29" t="str">
        <f t="shared" si="148"/>
        <v/>
      </c>
    </row>
    <row r="447" spans="1:23" x14ac:dyDescent="0.25">
      <c r="A447" s="14" t="str">
        <f t="shared" si="133"/>
        <v/>
      </c>
      <c r="B447" s="56" t="str">
        <f t="shared" ca="1" si="134"/>
        <v/>
      </c>
      <c r="C447" s="30" t="str">
        <f t="shared" si="135"/>
        <v/>
      </c>
      <c r="D447" s="10" t="str">
        <f t="shared" si="136"/>
        <v/>
      </c>
      <c r="E447" s="25" t="str">
        <f t="shared" si="149"/>
        <v/>
      </c>
      <c r="F447" s="31" t="str">
        <f t="shared" si="150"/>
        <v/>
      </c>
      <c r="G447" s="31" t="str">
        <f t="shared" si="151"/>
        <v/>
      </c>
      <c r="H447" s="26" t="str">
        <f t="shared" si="152"/>
        <v/>
      </c>
      <c r="I447" s="25" t="str">
        <f t="shared" si="153"/>
        <v/>
      </c>
      <c r="K447" s="27" t="str">
        <f t="shared" si="154"/>
        <v/>
      </c>
      <c r="L447" s="28" t="str">
        <f t="shared" si="137"/>
        <v/>
      </c>
      <c r="M447" s="29" t="str">
        <f t="shared" si="138"/>
        <v/>
      </c>
      <c r="N447" s="28" t="str">
        <f t="shared" si="139"/>
        <v/>
      </c>
      <c r="O447" s="29" t="str">
        <f t="shared" si="140"/>
        <v/>
      </c>
      <c r="P447" s="28" t="str">
        <f t="shared" si="141"/>
        <v/>
      </c>
      <c r="Q447" s="29" t="str">
        <f t="shared" si="142"/>
        <v/>
      </c>
      <c r="R447" s="28" t="str">
        <f t="shared" si="143"/>
        <v/>
      </c>
      <c r="S447" s="29" t="str">
        <f t="shared" si="144"/>
        <v/>
      </c>
      <c r="T447" s="28" t="str">
        <f t="shared" si="145"/>
        <v/>
      </c>
      <c r="U447" s="29" t="str">
        <f t="shared" si="146"/>
        <v/>
      </c>
      <c r="V447" s="28" t="str">
        <f t="shared" si="147"/>
        <v/>
      </c>
      <c r="W447" s="29" t="str">
        <f t="shared" si="148"/>
        <v/>
      </c>
    </row>
    <row r="448" spans="1:23" x14ac:dyDescent="0.25">
      <c r="A448" s="14" t="str">
        <f t="shared" si="133"/>
        <v/>
      </c>
      <c r="B448" s="56" t="str">
        <f t="shared" ca="1" si="134"/>
        <v/>
      </c>
      <c r="C448" s="30" t="str">
        <f t="shared" si="135"/>
        <v/>
      </c>
      <c r="D448" s="10" t="str">
        <f t="shared" si="136"/>
        <v/>
      </c>
      <c r="E448" s="25" t="str">
        <f t="shared" si="149"/>
        <v/>
      </c>
      <c r="F448" s="31" t="str">
        <f t="shared" si="150"/>
        <v/>
      </c>
      <c r="G448" s="31" t="str">
        <f t="shared" si="151"/>
        <v/>
      </c>
      <c r="H448" s="26" t="str">
        <f t="shared" si="152"/>
        <v/>
      </c>
      <c r="I448" s="25" t="str">
        <f t="shared" si="153"/>
        <v/>
      </c>
      <c r="K448" s="27" t="str">
        <f t="shared" si="154"/>
        <v/>
      </c>
      <c r="L448" s="28" t="str">
        <f t="shared" si="137"/>
        <v/>
      </c>
      <c r="M448" s="29" t="str">
        <f t="shared" si="138"/>
        <v/>
      </c>
      <c r="N448" s="28" t="str">
        <f t="shared" si="139"/>
        <v/>
      </c>
      <c r="O448" s="29" t="str">
        <f t="shared" si="140"/>
        <v/>
      </c>
      <c r="P448" s="28" t="str">
        <f t="shared" si="141"/>
        <v/>
      </c>
      <c r="Q448" s="29" t="str">
        <f t="shared" si="142"/>
        <v/>
      </c>
      <c r="R448" s="28" t="str">
        <f t="shared" si="143"/>
        <v/>
      </c>
      <c r="S448" s="29" t="str">
        <f t="shared" si="144"/>
        <v/>
      </c>
      <c r="T448" s="28" t="str">
        <f t="shared" si="145"/>
        <v/>
      </c>
      <c r="U448" s="29" t="str">
        <f t="shared" si="146"/>
        <v/>
      </c>
      <c r="V448" s="28" t="str">
        <f t="shared" si="147"/>
        <v/>
      </c>
      <c r="W448" s="29" t="str">
        <f t="shared" si="148"/>
        <v/>
      </c>
    </row>
    <row r="449" spans="1:23" x14ac:dyDescent="0.25">
      <c r="A449" s="14" t="str">
        <f t="shared" si="133"/>
        <v/>
      </c>
      <c r="B449" s="56" t="str">
        <f t="shared" ca="1" si="134"/>
        <v/>
      </c>
      <c r="C449" s="30" t="str">
        <f t="shared" si="135"/>
        <v/>
      </c>
      <c r="D449" s="10" t="str">
        <f t="shared" si="136"/>
        <v/>
      </c>
      <c r="E449" s="25" t="str">
        <f t="shared" si="149"/>
        <v/>
      </c>
      <c r="F449" s="31" t="str">
        <f t="shared" si="150"/>
        <v/>
      </c>
      <c r="G449" s="31" t="str">
        <f t="shared" si="151"/>
        <v/>
      </c>
      <c r="H449" s="26" t="str">
        <f t="shared" si="152"/>
        <v/>
      </c>
      <c r="I449" s="25" t="str">
        <f t="shared" si="153"/>
        <v/>
      </c>
      <c r="K449" s="27" t="str">
        <f t="shared" si="154"/>
        <v/>
      </c>
      <c r="L449" s="28" t="str">
        <f t="shared" si="137"/>
        <v/>
      </c>
      <c r="M449" s="29" t="str">
        <f t="shared" si="138"/>
        <v/>
      </c>
      <c r="N449" s="28" t="str">
        <f t="shared" si="139"/>
        <v/>
      </c>
      <c r="O449" s="29" t="str">
        <f t="shared" si="140"/>
        <v/>
      </c>
      <c r="P449" s="28" t="str">
        <f t="shared" si="141"/>
        <v/>
      </c>
      <c r="Q449" s="29" t="str">
        <f t="shared" si="142"/>
        <v/>
      </c>
      <c r="R449" s="28" t="str">
        <f t="shared" si="143"/>
        <v/>
      </c>
      <c r="S449" s="29" t="str">
        <f t="shared" si="144"/>
        <v/>
      </c>
      <c r="T449" s="28" t="str">
        <f t="shared" si="145"/>
        <v/>
      </c>
      <c r="U449" s="29" t="str">
        <f t="shared" si="146"/>
        <v/>
      </c>
      <c r="V449" s="28" t="str">
        <f t="shared" si="147"/>
        <v/>
      </c>
      <c r="W449" s="29" t="str">
        <f t="shared" si="148"/>
        <v/>
      </c>
    </row>
    <row r="450" spans="1:23" x14ac:dyDescent="0.25">
      <c r="A450" s="14" t="str">
        <f t="shared" si="133"/>
        <v/>
      </c>
      <c r="B450" s="56" t="str">
        <f t="shared" ca="1" si="134"/>
        <v/>
      </c>
      <c r="C450" s="30" t="str">
        <f t="shared" si="135"/>
        <v/>
      </c>
      <c r="D450" s="10" t="str">
        <f t="shared" si="136"/>
        <v/>
      </c>
      <c r="E450" s="25" t="str">
        <f t="shared" si="149"/>
        <v/>
      </c>
      <c r="F450" s="31" t="str">
        <f t="shared" si="150"/>
        <v/>
      </c>
      <c r="G450" s="31" t="str">
        <f t="shared" si="151"/>
        <v/>
      </c>
      <c r="H450" s="26" t="str">
        <f t="shared" si="152"/>
        <v/>
      </c>
      <c r="I450" s="25" t="str">
        <f t="shared" si="153"/>
        <v/>
      </c>
      <c r="K450" s="27" t="str">
        <f t="shared" si="154"/>
        <v/>
      </c>
      <c r="L450" s="28" t="str">
        <f t="shared" si="137"/>
        <v/>
      </c>
      <c r="M450" s="29" t="str">
        <f t="shared" si="138"/>
        <v/>
      </c>
      <c r="N450" s="28" t="str">
        <f t="shared" si="139"/>
        <v/>
      </c>
      <c r="O450" s="29" t="str">
        <f t="shared" si="140"/>
        <v/>
      </c>
      <c r="P450" s="28" t="str">
        <f t="shared" si="141"/>
        <v/>
      </c>
      <c r="Q450" s="29" t="str">
        <f t="shared" si="142"/>
        <v/>
      </c>
      <c r="R450" s="28" t="str">
        <f t="shared" si="143"/>
        <v/>
      </c>
      <c r="S450" s="29" t="str">
        <f t="shared" si="144"/>
        <v/>
      </c>
      <c r="T450" s="28" t="str">
        <f t="shared" si="145"/>
        <v/>
      </c>
      <c r="U450" s="29" t="str">
        <f t="shared" si="146"/>
        <v/>
      </c>
      <c r="V450" s="28" t="str">
        <f t="shared" si="147"/>
        <v/>
      </c>
      <c r="W450" s="29" t="str">
        <f t="shared" si="148"/>
        <v/>
      </c>
    </row>
    <row r="451" spans="1:23" x14ac:dyDescent="0.25">
      <c r="A451" s="14" t="str">
        <f t="shared" si="133"/>
        <v/>
      </c>
      <c r="B451" s="56" t="str">
        <f t="shared" ca="1" si="134"/>
        <v/>
      </c>
      <c r="C451" s="30" t="str">
        <f t="shared" si="135"/>
        <v/>
      </c>
      <c r="D451" s="10" t="str">
        <f t="shared" si="136"/>
        <v/>
      </c>
      <c r="E451" s="25" t="str">
        <f t="shared" si="149"/>
        <v/>
      </c>
      <c r="F451" s="31" t="str">
        <f t="shared" si="150"/>
        <v/>
      </c>
      <c r="G451" s="31" t="str">
        <f t="shared" si="151"/>
        <v/>
      </c>
      <c r="H451" s="26" t="str">
        <f t="shared" si="152"/>
        <v/>
      </c>
      <c r="I451" s="25" t="str">
        <f t="shared" si="153"/>
        <v/>
      </c>
      <c r="K451" s="27" t="str">
        <f t="shared" si="154"/>
        <v/>
      </c>
      <c r="L451" s="28" t="str">
        <f t="shared" si="137"/>
        <v/>
      </c>
      <c r="M451" s="29" t="str">
        <f t="shared" si="138"/>
        <v/>
      </c>
      <c r="N451" s="28" t="str">
        <f t="shared" si="139"/>
        <v/>
      </c>
      <c r="O451" s="29" t="str">
        <f t="shared" si="140"/>
        <v/>
      </c>
      <c r="P451" s="28" t="str">
        <f t="shared" si="141"/>
        <v/>
      </c>
      <c r="Q451" s="29" t="str">
        <f t="shared" si="142"/>
        <v/>
      </c>
      <c r="R451" s="28" t="str">
        <f t="shared" si="143"/>
        <v/>
      </c>
      <c r="S451" s="29" t="str">
        <f t="shared" si="144"/>
        <v/>
      </c>
      <c r="T451" s="28" t="str">
        <f t="shared" si="145"/>
        <v/>
      </c>
      <c r="U451" s="29" t="str">
        <f t="shared" si="146"/>
        <v/>
      </c>
      <c r="V451" s="28" t="str">
        <f t="shared" si="147"/>
        <v/>
      </c>
      <c r="W451" s="29" t="str">
        <f t="shared" si="148"/>
        <v/>
      </c>
    </row>
    <row r="452" spans="1:23" x14ac:dyDescent="0.25">
      <c r="A452" s="14" t="str">
        <f t="shared" si="133"/>
        <v/>
      </c>
      <c r="B452" s="56" t="str">
        <f t="shared" ca="1" si="134"/>
        <v/>
      </c>
      <c r="C452" s="30" t="str">
        <f t="shared" si="135"/>
        <v/>
      </c>
      <c r="D452" s="10" t="str">
        <f t="shared" si="136"/>
        <v/>
      </c>
      <c r="E452" s="25" t="str">
        <f t="shared" si="149"/>
        <v/>
      </c>
      <c r="F452" s="31" t="str">
        <f t="shared" si="150"/>
        <v/>
      </c>
      <c r="G452" s="31" t="str">
        <f t="shared" si="151"/>
        <v/>
      </c>
      <c r="H452" s="26" t="str">
        <f t="shared" si="152"/>
        <v/>
      </c>
      <c r="I452" s="25" t="str">
        <f t="shared" si="153"/>
        <v/>
      </c>
      <c r="K452" s="27" t="str">
        <f t="shared" si="154"/>
        <v/>
      </c>
      <c r="L452" s="28" t="str">
        <f t="shared" si="137"/>
        <v/>
      </c>
      <c r="M452" s="29" t="str">
        <f t="shared" si="138"/>
        <v/>
      </c>
      <c r="N452" s="28" t="str">
        <f t="shared" si="139"/>
        <v/>
      </c>
      <c r="O452" s="29" t="str">
        <f t="shared" si="140"/>
        <v/>
      </c>
      <c r="P452" s="28" t="str">
        <f t="shared" si="141"/>
        <v/>
      </c>
      <c r="Q452" s="29" t="str">
        <f t="shared" si="142"/>
        <v/>
      </c>
      <c r="R452" s="28" t="str">
        <f t="shared" si="143"/>
        <v/>
      </c>
      <c r="S452" s="29" t="str">
        <f t="shared" si="144"/>
        <v/>
      </c>
      <c r="T452" s="28" t="str">
        <f t="shared" si="145"/>
        <v/>
      </c>
      <c r="U452" s="29" t="str">
        <f t="shared" si="146"/>
        <v/>
      </c>
      <c r="V452" s="28" t="str">
        <f t="shared" si="147"/>
        <v/>
      </c>
      <c r="W452" s="29" t="str">
        <f t="shared" si="148"/>
        <v/>
      </c>
    </row>
    <row r="453" spans="1:23" x14ac:dyDescent="0.25">
      <c r="A453" s="14" t="str">
        <f t="shared" ref="A453:A516" si="155">IF(A452&lt;term*12,A452+1,"")</f>
        <v/>
      </c>
      <c r="B453" s="56" t="str">
        <f t="shared" ref="B453:B516" ca="1" si="156">IF(B452="","",IF(B452&lt;DateLastRepay,EDATE(Date1stRepay,A452),""))</f>
        <v/>
      </c>
      <c r="C453" s="30" t="str">
        <f t="shared" ref="C453:C516" si="157">IF(A453="","",IF(A452=FixedEnd3,SVR,C452))</f>
        <v/>
      </c>
      <c r="D453" s="10" t="str">
        <f t="shared" ref="D453:D516" si="158">IF(A453="","",IF(A452=FixedEnd3,TRUNC(PMT(C453/12,(term*12-FixedEnd3),I452,0,0),2),""))</f>
        <v/>
      </c>
      <c r="E453" s="25" t="str">
        <f t="shared" si="149"/>
        <v/>
      </c>
      <c r="F453" s="31" t="str">
        <f t="shared" si="150"/>
        <v/>
      </c>
      <c r="G453" s="31" t="str">
        <f t="shared" si="151"/>
        <v/>
      </c>
      <c r="H453" s="26" t="str">
        <f t="shared" si="152"/>
        <v/>
      </c>
      <c r="I453" s="25" t="str">
        <f t="shared" si="153"/>
        <v/>
      </c>
      <c r="K453" s="27" t="str">
        <f t="shared" si="154"/>
        <v/>
      </c>
      <c r="L453" s="28" t="str">
        <f t="shared" ref="L453:L516" si="159">IF($A453="","",($E453)*(L$3^-$K453))</f>
        <v/>
      </c>
      <c r="M453" s="29" t="str">
        <f t="shared" ref="M453:M516" si="160">IF($A453="","",$K453*($E453*(L$3^-($K453-1))))</f>
        <v/>
      </c>
      <c r="N453" s="28" t="str">
        <f t="shared" ref="N453:N516" si="161">IF($A453="","",($E453)*(N$3^-$K453))</f>
        <v/>
      </c>
      <c r="O453" s="29" t="str">
        <f t="shared" ref="O453:O516" si="162">IF($A453="","",$K453*($E453)*(N$3^-($K453-1)))</f>
        <v/>
      </c>
      <c r="P453" s="28" t="str">
        <f t="shared" ref="P453:P516" si="163">IF($A453="","",($E453)*(P$3^-$K453))</f>
        <v/>
      </c>
      <c r="Q453" s="29" t="str">
        <f t="shared" ref="Q453:Q516" si="164">IF($A453="","",$K453*($E453)*(P$3^-($K453-1)))</f>
        <v/>
      </c>
      <c r="R453" s="28" t="str">
        <f t="shared" ref="R453:R516" si="165">IF($A453="","",($E453)*(R$3^-$K453))</f>
        <v/>
      </c>
      <c r="S453" s="29" t="str">
        <f t="shared" ref="S453:S516" si="166">IF($A453="","",$K453*($E453)*(R$3^-($K453-1)))</f>
        <v/>
      </c>
      <c r="T453" s="28" t="str">
        <f t="shared" ref="T453:T516" si="167">IF($A453="","",($E453)*(T$3^-$K453))</f>
        <v/>
      </c>
      <c r="U453" s="29" t="str">
        <f t="shared" ref="U453:U516" si="168">IF($A453="","",$K453*($E453)*(T$3^-($K453-1)))</f>
        <v/>
      </c>
      <c r="V453" s="28" t="str">
        <f t="shared" ref="V453:V516" si="169">IF($A453="","",($E453)*(V$3^-$K453))</f>
        <v/>
      </c>
      <c r="W453" s="29" t="str">
        <f t="shared" ref="W453:W516" si="170">IF($A453="","",$K453*($E453)*(V$3^-($K453-1)))</f>
        <v/>
      </c>
    </row>
    <row r="454" spans="1:23" x14ac:dyDescent="0.25">
      <c r="A454" s="14" t="str">
        <f t="shared" si="155"/>
        <v/>
      </c>
      <c r="B454" s="56" t="str">
        <f t="shared" ca="1" si="156"/>
        <v/>
      </c>
      <c r="C454" s="30" t="str">
        <f t="shared" si="157"/>
        <v/>
      </c>
      <c r="D454" s="10" t="str">
        <f t="shared" si="158"/>
        <v/>
      </c>
      <c r="E454" s="25" t="str">
        <f t="shared" ref="E454:E517" si="171">IF(A454="","",IF(D454="",IF(A455="",-(I453+G454)+FeeFinal,E453),D454))</f>
        <v/>
      </c>
      <c r="F454" s="31" t="str">
        <f t="shared" ref="F454:F517" si="172">IF(A454="","",ROUND(I453*C454/12,2))</f>
        <v/>
      </c>
      <c r="G454" s="31" t="str">
        <f t="shared" ref="G454:G517" si="173">IF(A454="","",IF(H453="Y",F454,G453+F454))</f>
        <v/>
      </c>
      <c r="H454" s="26" t="str">
        <f t="shared" ref="H454:H517" si="174">IF(A454="","",IF(MOD(MONTH(B454),3)=0,"Y",""))</f>
        <v/>
      </c>
      <c r="I454" s="25" t="str">
        <f t="shared" ref="I454:I517" si="175">IF(A454="","",IF(H454="Y",I453+E454+G454,I453+E454))</f>
        <v/>
      </c>
      <c r="K454" s="27" t="str">
        <f t="shared" ref="K454:K517" si="176">IF(A454="","",A454/12)</f>
        <v/>
      </c>
      <c r="L454" s="28" t="str">
        <f t="shared" si="159"/>
        <v/>
      </c>
      <c r="M454" s="29" t="str">
        <f t="shared" si="160"/>
        <v/>
      </c>
      <c r="N454" s="28" t="str">
        <f t="shared" si="161"/>
        <v/>
      </c>
      <c r="O454" s="29" t="str">
        <f t="shared" si="162"/>
        <v/>
      </c>
      <c r="P454" s="28" t="str">
        <f t="shared" si="163"/>
        <v/>
      </c>
      <c r="Q454" s="29" t="str">
        <f t="shared" si="164"/>
        <v/>
      </c>
      <c r="R454" s="28" t="str">
        <f t="shared" si="165"/>
        <v/>
      </c>
      <c r="S454" s="29" t="str">
        <f t="shared" si="166"/>
        <v/>
      </c>
      <c r="T454" s="28" t="str">
        <f t="shared" si="167"/>
        <v/>
      </c>
      <c r="U454" s="29" t="str">
        <f t="shared" si="168"/>
        <v/>
      </c>
      <c r="V454" s="28" t="str">
        <f t="shared" si="169"/>
        <v/>
      </c>
      <c r="W454" s="29" t="str">
        <f t="shared" si="170"/>
        <v/>
      </c>
    </row>
    <row r="455" spans="1:23" x14ac:dyDescent="0.25">
      <c r="A455" s="14" t="str">
        <f t="shared" si="155"/>
        <v/>
      </c>
      <c r="B455" s="56" t="str">
        <f t="shared" ca="1" si="156"/>
        <v/>
      </c>
      <c r="C455" s="30" t="str">
        <f t="shared" si="157"/>
        <v/>
      </c>
      <c r="D455" s="10" t="str">
        <f t="shared" si="158"/>
        <v/>
      </c>
      <c r="E455" s="25" t="str">
        <f t="shared" si="171"/>
        <v/>
      </c>
      <c r="F455" s="31" t="str">
        <f t="shared" si="172"/>
        <v/>
      </c>
      <c r="G455" s="31" t="str">
        <f t="shared" si="173"/>
        <v/>
      </c>
      <c r="H455" s="26" t="str">
        <f t="shared" si="174"/>
        <v/>
      </c>
      <c r="I455" s="25" t="str">
        <f t="shared" si="175"/>
        <v/>
      </c>
      <c r="K455" s="27" t="str">
        <f t="shared" si="176"/>
        <v/>
      </c>
      <c r="L455" s="28" t="str">
        <f t="shared" si="159"/>
        <v/>
      </c>
      <c r="M455" s="29" t="str">
        <f t="shared" si="160"/>
        <v/>
      </c>
      <c r="N455" s="28" t="str">
        <f t="shared" si="161"/>
        <v/>
      </c>
      <c r="O455" s="29" t="str">
        <f t="shared" si="162"/>
        <v/>
      </c>
      <c r="P455" s="28" t="str">
        <f t="shared" si="163"/>
        <v/>
      </c>
      <c r="Q455" s="29" t="str">
        <f t="shared" si="164"/>
        <v/>
      </c>
      <c r="R455" s="28" t="str">
        <f t="shared" si="165"/>
        <v/>
      </c>
      <c r="S455" s="29" t="str">
        <f t="shared" si="166"/>
        <v/>
      </c>
      <c r="T455" s="28" t="str">
        <f t="shared" si="167"/>
        <v/>
      </c>
      <c r="U455" s="29" t="str">
        <f t="shared" si="168"/>
        <v/>
      </c>
      <c r="V455" s="28" t="str">
        <f t="shared" si="169"/>
        <v/>
      </c>
      <c r="W455" s="29" t="str">
        <f t="shared" si="170"/>
        <v/>
      </c>
    </row>
    <row r="456" spans="1:23" x14ac:dyDescent="0.25">
      <c r="A456" s="14" t="str">
        <f t="shared" si="155"/>
        <v/>
      </c>
      <c r="B456" s="56" t="str">
        <f t="shared" ca="1" si="156"/>
        <v/>
      </c>
      <c r="C456" s="30" t="str">
        <f t="shared" si="157"/>
        <v/>
      </c>
      <c r="D456" s="10" t="str">
        <f t="shared" si="158"/>
        <v/>
      </c>
      <c r="E456" s="25" t="str">
        <f t="shared" si="171"/>
        <v/>
      </c>
      <c r="F456" s="31" t="str">
        <f t="shared" si="172"/>
        <v/>
      </c>
      <c r="G456" s="31" t="str">
        <f t="shared" si="173"/>
        <v/>
      </c>
      <c r="H456" s="26" t="str">
        <f t="shared" si="174"/>
        <v/>
      </c>
      <c r="I456" s="25" t="str">
        <f t="shared" si="175"/>
        <v/>
      </c>
      <c r="K456" s="27" t="str">
        <f t="shared" si="176"/>
        <v/>
      </c>
      <c r="L456" s="28" t="str">
        <f t="shared" si="159"/>
        <v/>
      </c>
      <c r="M456" s="29" t="str">
        <f t="shared" si="160"/>
        <v/>
      </c>
      <c r="N456" s="28" t="str">
        <f t="shared" si="161"/>
        <v/>
      </c>
      <c r="O456" s="29" t="str">
        <f t="shared" si="162"/>
        <v/>
      </c>
      <c r="P456" s="28" t="str">
        <f t="shared" si="163"/>
        <v/>
      </c>
      <c r="Q456" s="29" t="str">
        <f t="shared" si="164"/>
        <v/>
      </c>
      <c r="R456" s="28" t="str">
        <f t="shared" si="165"/>
        <v/>
      </c>
      <c r="S456" s="29" t="str">
        <f t="shared" si="166"/>
        <v/>
      </c>
      <c r="T456" s="28" t="str">
        <f t="shared" si="167"/>
        <v/>
      </c>
      <c r="U456" s="29" t="str">
        <f t="shared" si="168"/>
        <v/>
      </c>
      <c r="V456" s="28" t="str">
        <f t="shared" si="169"/>
        <v/>
      </c>
      <c r="W456" s="29" t="str">
        <f t="shared" si="170"/>
        <v/>
      </c>
    </row>
    <row r="457" spans="1:23" x14ac:dyDescent="0.25">
      <c r="A457" s="14" t="str">
        <f t="shared" si="155"/>
        <v/>
      </c>
      <c r="B457" s="56" t="str">
        <f t="shared" ca="1" si="156"/>
        <v/>
      </c>
      <c r="C457" s="30" t="str">
        <f t="shared" si="157"/>
        <v/>
      </c>
      <c r="D457" s="10" t="str">
        <f t="shared" si="158"/>
        <v/>
      </c>
      <c r="E457" s="25" t="str">
        <f t="shared" si="171"/>
        <v/>
      </c>
      <c r="F457" s="31" t="str">
        <f t="shared" si="172"/>
        <v/>
      </c>
      <c r="G457" s="31" t="str">
        <f t="shared" si="173"/>
        <v/>
      </c>
      <c r="H457" s="26" t="str">
        <f t="shared" si="174"/>
        <v/>
      </c>
      <c r="I457" s="25" t="str">
        <f t="shared" si="175"/>
        <v/>
      </c>
      <c r="K457" s="27" t="str">
        <f t="shared" si="176"/>
        <v/>
      </c>
      <c r="L457" s="28" t="str">
        <f t="shared" si="159"/>
        <v/>
      </c>
      <c r="M457" s="29" t="str">
        <f t="shared" si="160"/>
        <v/>
      </c>
      <c r="N457" s="28" t="str">
        <f t="shared" si="161"/>
        <v/>
      </c>
      <c r="O457" s="29" t="str">
        <f t="shared" si="162"/>
        <v/>
      </c>
      <c r="P457" s="28" t="str">
        <f t="shared" si="163"/>
        <v/>
      </c>
      <c r="Q457" s="29" t="str">
        <f t="shared" si="164"/>
        <v/>
      </c>
      <c r="R457" s="28" t="str">
        <f t="shared" si="165"/>
        <v/>
      </c>
      <c r="S457" s="29" t="str">
        <f t="shared" si="166"/>
        <v/>
      </c>
      <c r="T457" s="28" t="str">
        <f t="shared" si="167"/>
        <v/>
      </c>
      <c r="U457" s="29" t="str">
        <f t="shared" si="168"/>
        <v/>
      </c>
      <c r="V457" s="28" t="str">
        <f t="shared" si="169"/>
        <v/>
      </c>
      <c r="W457" s="29" t="str">
        <f t="shared" si="170"/>
        <v/>
      </c>
    </row>
    <row r="458" spans="1:23" x14ac:dyDescent="0.25">
      <c r="A458" s="14" t="str">
        <f t="shared" si="155"/>
        <v/>
      </c>
      <c r="B458" s="56" t="str">
        <f t="shared" ca="1" si="156"/>
        <v/>
      </c>
      <c r="C458" s="30" t="str">
        <f t="shared" si="157"/>
        <v/>
      </c>
      <c r="D458" s="10" t="str">
        <f t="shared" si="158"/>
        <v/>
      </c>
      <c r="E458" s="25" t="str">
        <f t="shared" si="171"/>
        <v/>
      </c>
      <c r="F458" s="31" t="str">
        <f t="shared" si="172"/>
        <v/>
      </c>
      <c r="G458" s="31" t="str">
        <f t="shared" si="173"/>
        <v/>
      </c>
      <c r="H458" s="26" t="str">
        <f t="shared" si="174"/>
        <v/>
      </c>
      <c r="I458" s="25" t="str">
        <f t="shared" si="175"/>
        <v/>
      </c>
      <c r="K458" s="27" t="str">
        <f t="shared" si="176"/>
        <v/>
      </c>
      <c r="L458" s="28" t="str">
        <f t="shared" si="159"/>
        <v/>
      </c>
      <c r="M458" s="29" t="str">
        <f t="shared" si="160"/>
        <v/>
      </c>
      <c r="N458" s="28" t="str">
        <f t="shared" si="161"/>
        <v/>
      </c>
      <c r="O458" s="29" t="str">
        <f t="shared" si="162"/>
        <v/>
      </c>
      <c r="P458" s="28" t="str">
        <f t="shared" si="163"/>
        <v/>
      </c>
      <c r="Q458" s="29" t="str">
        <f t="shared" si="164"/>
        <v/>
      </c>
      <c r="R458" s="28" t="str">
        <f t="shared" si="165"/>
        <v/>
      </c>
      <c r="S458" s="29" t="str">
        <f t="shared" si="166"/>
        <v/>
      </c>
      <c r="T458" s="28" t="str">
        <f t="shared" si="167"/>
        <v/>
      </c>
      <c r="U458" s="29" t="str">
        <f t="shared" si="168"/>
        <v/>
      </c>
      <c r="V458" s="28" t="str">
        <f t="shared" si="169"/>
        <v/>
      </c>
      <c r="W458" s="29" t="str">
        <f t="shared" si="170"/>
        <v/>
      </c>
    </row>
    <row r="459" spans="1:23" x14ac:dyDescent="0.25">
      <c r="A459" s="14" t="str">
        <f t="shared" si="155"/>
        <v/>
      </c>
      <c r="B459" s="56" t="str">
        <f t="shared" ca="1" si="156"/>
        <v/>
      </c>
      <c r="C459" s="30" t="str">
        <f t="shared" si="157"/>
        <v/>
      </c>
      <c r="D459" s="10" t="str">
        <f t="shared" si="158"/>
        <v/>
      </c>
      <c r="E459" s="25" t="str">
        <f t="shared" si="171"/>
        <v/>
      </c>
      <c r="F459" s="31" t="str">
        <f t="shared" si="172"/>
        <v/>
      </c>
      <c r="G459" s="31" t="str">
        <f t="shared" si="173"/>
        <v/>
      </c>
      <c r="H459" s="26" t="str">
        <f t="shared" si="174"/>
        <v/>
      </c>
      <c r="I459" s="25" t="str">
        <f t="shared" si="175"/>
        <v/>
      </c>
      <c r="K459" s="27" t="str">
        <f t="shared" si="176"/>
        <v/>
      </c>
      <c r="L459" s="28" t="str">
        <f t="shared" si="159"/>
        <v/>
      </c>
      <c r="M459" s="29" t="str">
        <f t="shared" si="160"/>
        <v/>
      </c>
      <c r="N459" s="28" t="str">
        <f t="shared" si="161"/>
        <v/>
      </c>
      <c r="O459" s="29" t="str">
        <f t="shared" si="162"/>
        <v/>
      </c>
      <c r="P459" s="28" t="str">
        <f t="shared" si="163"/>
        <v/>
      </c>
      <c r="Q459" s="29" t="str">
        <f t="shared" si="164"/>
        <v/>
      </c>
      <c r="R459" s="28" t="str">
        <f t="shared" si="165"/>
        <v/>
      </c>
      <c r="S459" s="29" t="str">
        <f t="shared" si="166"/>
        <v/>
      </c>
      <c r="T459" s="28" t="str">
        <f t="shared" si="167"/>
        <v/>
      </c>
      <c r="U459" s="29" t="str">
        <f t="shared" si="168"/>
        <v/>
      </c>
      <c r="V459" s="28" t="str">
        <f t="shared" si="169"/>
        <v/>
      </c>
      <c r="W459" s="29" t="str">
        <f t="shared" si="170"/>
        <v/>
      </c>
    </row>
    <row r="460" spans="1:23" x14ac:dyDescent="0.25">
      <c r="A460" s="14" t="str">
        <f t="shared" si="155"/>
        <v/>
      </c>
      <c r="B460" s="56" t="str">
        <f t="shared" ca="1" si="156"/>
        <v/>
      </c>
      <c r="C460" s="30" t="str">
        <f t="shared" si="157"/>
        <v/>
      </c>
      <c r="D460" s="10" t="str">
        <f t="shared" si="158"/>
        <v/>
      </c>
      <c r="E460" s="25" t="str">
        <f t="shared" si="171"/>
        <v/>
      </c>
      <c r="F460" s="31" t="str">
        <f t="shared" si="172"/>
        <v/>
      </c>
      <c r="G460" s="31" t="str">
        <f t="shared" si="173"/>
        <v/>
      </c>
      <c r="H460" s="26" t="str">
        <f t="shared" si="174"/>
        <v/>
      </c>
      <c r="I460" s="25" t="str">
        <f t="shared" si="175"/>
        <v/>
      </c>
      <c r="K460" s="27" t="str">
        <f t="shared" si="176"/>
        <v/>
      </c>
      <c r="L460" s="28" t="str">
        <f t="shared" si="159"/>
        <v/>
      </c>
      <c r="M460" s="29" t="str">
        <f t="shared" si="160"/>
        <v/>
      </c>
      <c r="N460" s="28" t="str">
        <f t="shared" si="161"/>
        <v/>
      </c>
      <c r="O460" s="29" t="str">
        <f t="shared" si="162"/>
        <v/>
      </c>
      <c r="P460" s="28" t="str">
        <f t="shared" si="163"/>
        <v/>
      </c>
      <c r="Q460" s="29" t="str">
        <f t="shared" si="164"/>
        <v/>
      </c>
      <c r="R460" s="28" t="str">
        <f t="shared" si="165"/>
        <v/>
      </c>
      <c r="S460" s="29" t="str">
        <f t="shared" si="166"/>
        <v/>
      </c>
      <c r="T460" s="28" t="str">
        <f t="shared" si="167"/>
        <v/>
      </c>
      <c r="U460" s="29" t="str">
        <f t="shared" si="168"/>
        <v/>
      </c>
      <c r="V460" s="28" t="str">
        <f t="shared" si="169"/>
        <v/>
      </c>
      <c r="W460" s="29" t="str">
        <f t="shared" si="170"/>
        <v/>
      </c>
    </row>
    <row r="461" spans="1:23" x14ac:dyDescent="0.25">
      <c r="A461" s="14" t="str">
        <f t="shared" si="155"/>
        <v/>
      </c>
      <c r="B461" s="56" t="str">
        <f t="shared" ca="1" si="156"/>
        <v/>
      </c>
      <c r="C461" s="30" t="str">
        <f t="shared" si="157"/>
        <v/>
      </c>
      <c r="D461" s="10" t="str">
        <f t="shared" si="158"/>
        <v/>
      </c>
      <c r="E461" s="25" t="str">
        <f t="shared" si="171"/>
        <v/>
      </c>
      <c r="F461" s="31" t="str">
        <f t="shared" si="172"/>
        <v/>
      </c>
      <c r="G461" s="31" t="str">
        <f t="shared" si="173"/>
        <v/>
      </c>
      <c r="H461" s="26" t="str">
        <f t="shared" si="174"/>
        <v/>
      </c>
      <c r="I461" s="25" t="str">
        <f t="shared" si="175"/>
        <v/>
      </c>
      <c r="K461" s="27" t="str">
        <f t="shared" si="176"/>
        <v/>
      </c>
      <c r="L461" s="28" t="str">
        <f t="shared" si="159"/>
        <v/>
      </c>
      <c r="M461" s="29" t="str">
        <f t="shared" si="160"/>
        <v/>
      </c>
      <c r="N461" s="28" t="str">
        <f t="shared" si="161"/>
        <v/>
      </c>
      <c r="O461" s="29" t="str">
        <f t="shared" si="162"/>
        <v/>
      </c>
      <c r="P461" s="28" t="str">
        <f t="shared" si="163"/>
        <v/>
      </c>
      <c r="Q461" s="29" t="str">
        <f t="shared" si="164"/>
        <v/>
      </c>
      <c r="R461" s="28" t="str">
        <f t="shared" si="165"/>
        <v/>
      </c>
      <c r="S461" s="29" t="str">
        <f t="shared" si="166"/>
        <v/>
      </c>
      <c r="T461" s="28" t="str">
        <f t="shared" si="167"/>
        <v/>
      </c>
      <c r="U461" s="29" t="str">
        <f t="shared" si="168"/>
        <v/>
      </c>
      <c r="V461" s="28" t="str">
        <f t="shared" si="169"/>
        <v/>
      </c>
      <c r="W461" s="29" t="str">
        <f t="shared" si="170"/>
        <v/>
      </c>
    </row>
    <row r="462" spans="1:23" x14ac:dyDescent="0.25">
      <c r="A462" s="14" t="str">
        <f t="shared" si="155"/>
        <v/>
      </c>
      <c r="B462" s="56" t="str">
        <f t="shared" ca="1" si="156"/>
        <v/>
      </c>
      <c r="C462" s="30" t="str">
        <f t="shared" si="157"/>
        <v/>
      </c>
      <c r="D462" s="10" t="str">
        <f t="shared" si="158"/>
        <v/>
      </c>
      <c r="E462" s="25" t="str">
        <f t="shared" si="171"/>
        <v/>
      </c>
      <c r="F462" s="31" t="str">
        <f t="shared" si="172"/>
        <v/>
      </c>
      <c r="G462" s="31" t="str">
        <f t="shared" si="173"/>
        <v/>
      </c>
      <c r="H462" s="26" t="str">
        <f t="shared" si="174"/>
        <v/>
      </c>
      <c r="I462" s="25" t="str">
        <f t="shared" si="175"/>
        <v/>
      </c>
      <c r="K462" s="27" t="str">
        <f t="shared" si="176"/>
        <v/>
      </c>
      <c r="L462" s="28" t="str">
        <f t="shared" si="159"/>
        <v/>
      </c>
      <c r="M462" s="29" t="str">
        <f t="shared" si="160"/>
        <v/>
      </c>
      <c r="N462" s="28" t="str">
        <f t="shared" si="161"/>
        <v/>
      </c>
      <c r="O462" s="29" t="str">
        <f t="shared" si="162"/>
        <v/>
      </c>
      <c r="P462" s="28" t="str">
        <f t="shared" si="163"/>
        <v/>
      </c>
      <c r="Q462" s="29" t="str">
        <f t="shared" si="164"/>
        <v/>
      </c>
      <c r="R462" s="28" t="str">
        <f t="shared" si="165"/>
        <v/>
      </c>
      <c r="S462" s="29" t="str">
        <f t="shared" si="166"/>
        <v/>
      </c>
      <c r="T462" s="28" t="str">
        <f t="shared" si="167"/>
        <v/>
      </c>
      <c r="U462" s="29" t="str">
        <f t="shared" si="168"/>
        <v/>
      </c>
      <c r="V462" s="28" t="str">
        <f t="shared" si="169"/>
        <v/>
      </c>
      <c r="W462" s="29" t="str">
        <f t="shared" si="170"/>
        <v/>
      </c>
    </row>
    <row r="463" spans="1:23" x14ac:dyDescent="0.25">
      <c r="A463" s="14" t="str">
        <f t="shared" si="155"/>
        <v/>
      </c>
      <c r="B463" s="56" t="str">
        <f t="shared" ca="1" si="156"/>
        <v/>
      </c>
      <c r="C463" s="30" t="str">
        <f t="shared" si="157"/>
        <v/>
      </c>
      <c r="D463" s="10" t="str">
        <f t="shared" si="158"/>
        <v/>
      </c>
      <c r="E463" s="25" t="str">
        <f t="shared" si="171"/>
        <v/>
      </c>
      <c r="F463" s="31" t="str">
        <f t="shared" si="172"/>
        <v/>
      </c>
      <c r="G463" s="31" t="str">
        <f t="shared" si="173"/>
        <v/>
      </c>
      <c r="H463" s="26" t="str">
        <f t="shared" si="174"/>
        <v/>
      </c>
      <c r="I463" s="25" t="str">
        <f t="shared" si="175"/>
        <v/>
      </c>
      <c r="K463" s="27" t="str">
        <f t="shared" si="176"/>
        <v/>
      </c>
      <c r="L463" s="28" t="str">
        <f t="shared" si="159"/>
        <v/>
      </c>
      <c r="M463" s="29" t="str">
        <f t="shared" si="160"/>
        <v/>
      </c>
      <c r="N463" s="28" t="str">
        <f t="shared" si="161"/>
        <v/>
      </c>
      <c r="O463" s="29" t="str">
        <f t="shared" si="162"/>
        <v/>
      </c>
      <c r="P463" s="28" t="str">
        <f t="shared" si="163"/>
        <v/>
      </c>
      <c r="Q463" s="29" t="str">
        <f t="shared" si="164"/>
        <v/>
      </c>
      <c r="R463" s="28" t="str">
        <f t="shared" si="165"/>
        <v/>
      </c>
      <c r="S463" s="29" t="str">
        <f t="shared" si="166"/>
        <v/>
      </c>
      <c r="T463" s="28" t="str">
        <f t="shared" si="167"/>
        <v/>
      </c>
      <c r="U463" s="29" t="str">
        <f t="shared" si="168"/>
        <v/>
      </c>
      <c r="V463" s="28" t="str">
        <f t="shared" si="169"/>
        <v/>
      </c>
      <c r="W463" s="29" t="str">
        <f t="shared" si="170"/>
        <v/>
      </c>
    </row>
    <row r="464" spans="1:23" x14ac:dyDescent="0.25">
      <c r="A464" s="14" t="str">
        <f t="shared" si="155"/>
        <v/>
      </c>
      <c r="B464" s="56" t="str">
        <f t="shared" ca="1" si="156"/>
        <v/>
      </c>
      <c r="C464" s="30" t="str">
        <f t="shared" si="157"/>
        <v/>
      </c>
      <c r="D464" s="10" t="str">
        <f t="shared" si="158"/>
        <v/>
      </c>
      <c r="E464" s="25" t="str">
        <f t="shared" si="171"/>
        <v/>
      </c>
      <c r="F464" s="31" t="str">
        <f t="shared" si="172"/>
        <v/>
      </c>
      <c r="G464" s="31" t="str">
        <f t="shared" si="173"/>
        <v/>
      </c>
      <c r="H464" s="26" t="str">
        <f t="shared" si="174"/>
        <v/>
      </c>
      <c r="I464" s="25" t="str">
        <f t="shared" si="175"/>
        <v/>
      </c>
      <c r="K464" s="27" t="str">
        <f t="shared" si="176"/>
        <v/>
      </c>
      <c r="L464" s="28" t="str">
        <f t="shared" si="159"/>
        <v/>
      </c>
      <c r="M464" s="29" t="str">
        <f t="shared" si="160"/>
        <v/>
      </c>
      <c r="N464" s="28" t="str">
        <f t="shared" si="161"/>
        <v/>
      </c>
      <c r="O464" s="29" t="str">
        <f t="shared" si="162"/>
        <v/>
      </c>
      <c r="P464" s="28" t="str">
        <f t="shared" si="163"/>
        <v/>
      </c>
      <c r="Q464" s="29" t="str">
        <f t="shared" si="164"/>
        <v/>
      </c>
      <c r="R464" s="28" t="str">
        <f t="shared" si="165"/>
        <v/>
      </c>
      <c r="S464" s="29" t="str">
        <f t="shared" si="166"/>
        <v/>
      </c>
      <c r="T464" s="28" t="str">
        <f t="shared" si="167"/>
        <v/>
      </c>
      <c r="U464" s="29" t="str">
        <f t="shared" si="168"/>
        <v/>
      </c>
      <c r="V464" s="28" t="str">
        <f t="shared" si="169"/>
        <v/>
      </c>
      <c r="W464" s="29" t="str">
        <f t="shared" si="170"/>
        <v/>
      </c>
    </row>
    <row r="465" spans="1:23" x14ac:dyDescent="0.25">
      <c r="A465" s="14" t="str">
        <f t="shared" si="155"/>
        <v/>
      </c>
      <c r="B465" s="56" t="str">
        <f t="shared" ca="1" si="156"/>
        <v/>
      </c>
      <c r="C465" s="30" t="str">
        <f t="shared" si="157"/>
        <v/>
      </c>
      <c r="D465" s="10" t="str">
        <f t="shared" si="158"/>
        <v/>
      </c>
      <c r="E465" s="25" t="str">
        <f t="shared" si="171"/>
        <v/>
      </c>
      <c r="F465" s="31" t="str">
        <f t="shared" si="172"/>
        <v/>
      </c>
      <c r="G465" s="31" t="str">
        <f t="shared" si="173"/>
        <v/>
      </c>
      <c r="H465" s="26" t="str">
        <f t="shared" si="174"/>
        <v/>
      </c>
      <c r="I465" s="25" t="str">
        <f t="shared" si="175"/>
        <v/>
      </c>
      <c r="K465" s="27" t="str">
        <f t="shared" si="176"/>
        <v/>
      </c>
      <c r="L465" s="28" t="str">
        <f t="shared" si="159"/>
        <v/>
      </c>
      <c r="M465" s="29" t="str">
        <f t="shared" si="160"/>
        <v/>
      </c>
      <c r="N465" s="28" t="str">
        <f t="shared" si="161"/>
        <v/>
      </c>
      <c r="O465" s="29" t="str">
        <f t="shared" si="162"/>
        <v/>
      </c>
      <c r="P465" s="28" t="str">
        <f t="shared" si="163"/>
        <v/>
      </c>
      <c r="Q465" s="29" t="str">
        <f t="shared" si="164"/>
        <v/>
      </c>
      <c r="R465" s="28" t="str">
        <f t="shared" si="165"/>
        <v/>
      </c>
      <c r="S465" s="29" t="str">
        <f t="shared" si="166"/>
        <v/>
      </c>
      <c r="T465" s="28" t="str">
        <f t="shared" si="167"/>
        <v/>
      </c>
      <c r="U465" s="29" t="str">
        <f t="shared" si="168"/>
        <v/>
      </c>
      <c r="V465" s="28" t="str">
        <f t="shared" si="169"/>
        <v/>
      </c>
      <c r="W465" s="29" t="str">
        <f t="shared" si="170"/>
        <v/>
      </c>
    </row>
    <row r="466" spans="1:23" x14ac:dyDescent="0.25">
      <c r="A466" s="14" t="str">
        <f t="shared" si="155"/>
        <v/>
      </c>
      <c r="B466" s="56" t="str">
        <f t="shared" ca="1" si="156"/>
        <v/>
      </c>
      <c r="C466" s="30" t="str">
        <f t="shared" si="157"/>
        <v/>
      </c>
      <c r="D466" s="10" t="str">
        <f t="shared" si="158"/>
        <v/>
      </c>
      <c r="E466" s="25" t="str">
        <f t="shared" si="171"/>
        <v/>
      </c>
      <c r="F466" s="31" t="str">
        <f t="shared" si="172"/>
        <v/>
      </c>
      <c r="G466" s="31" t="str">
        <f t="shared" si="173"/>
        <v/>
      </c>
      <c r="H466" s="26" t="str">
        <f t="shared" si="174"/>
        <v/>
      </c>
      <c r="I466" s="25" t="str">
        <f t="shared" si="175"/>
        <v/>
      </c>
      <c r="K466" s="27" t="str">
        <f t="shared" si="176"/>
        <v/>
      </c>
      <c r="L466" s="28" t="str">
        <f t="shared" si="159"/>
        <v/>
      </c>
      <c r="M466" s="29" t="str">
        <f t="shared" si="160"/>
        <v/>
      </c>
      <c r="N466" s="28" t="str">
        <f t="shared" si="161"/>
        <v/>
      </c>
      <c r="O466" s="29" t="str">
        <f t="shared" si="162"/>
        <v/>
      </c>
      <c r="P466" s="28" t="str">
        <f t="shared" si="163"/>
        <v/>
      </c>
      <c r="Q466" s="29" t="str">
        <f t="shared" si="164"/>
        <v/>
      </c>
      <c r="R466" s="28" t="str">
        <f t="shared" si="165"/>
        <v/>
      </c>
      <c r="S466" s="29" t="str">
        <f t="shared" si="166"/>
        <v/>
      </c>
      <c r="T466" s="28" t="str">
        <f t="shared" si="167"/>
        <v/>
      </c>
      <c r="U466" s="29" t="str">
        <f t="shared" si="168"/>
        <v/>
      </c>
      <c r="V466" s="28" t="str">
        <f t="shared" si="169"/>
        <v/>
      </c>
      <c r="W466" s="29" t="str">
        <f t="shared" si="170"/>
        <v/>
      </c>
    </row>
    <row r="467" spans="1:23" x14ac:dyDescent="0.25">
      <c r="A467" s="14" t="str">
        <f t="shared" si="155"/>
        <v/>
      </c>
      <c r="B467" s="56" t="str">
        <f t="shared" ca="1" si="156"/>
        <v/>
      </c>
      <c r="C467" s="30" t="str">
        <f t="shared" si="157"/>
        <v/>
      </c>
      <c r="D467" s="10" t="str">
        <f t="shared" si="158"/>
        <v/>
      </c>
      <c r="E467" s="25" t="str">
        <f t="shared" si="171"/>
        <v/>
      </c>
      <c r="F467" s="31" t="str">
        <f t="shared" si="172"/>
        <v/>
      </c>
      <c r="G467" s="31" t="str">
        <f t="shared" si="173"/>
        <v/>
      </c>
      <c r="H467" s="26" t="str">
        <f t="shared" si="174"/>
        <v/>
      </c>
      <c r="I467" s="25" t="str">
        <f t="shared" si="175"/>
        <v/>
      </c>
      <c r="K467" s="27" t="str">
        <f t="shared" si="176"/>
        <v/>
      </c>
      <c r="L467" s="28" t="str">
        <f t="shared" si="159"/>
        <v/>
      </c>
      <c r="M467" s="29" t="str">
        <f t="shared" si="160"/>
        <v/>
      </c>
      <c r="N467" s="28" t="str">
        <f t="shared" si="161"/>
        <v/>
      </c>
      <c r="O467" s="29" t="str">
        <f t="shared" si="162"/>
        <v/>
      </c>
      <c r="P467" s="28" t="str">
        <f t="shared" si="163"/>
        <v/>
      </c>
      <c r="Q467" s="29" t="str">
        <f t="shared" si="164"/>
        <v/>
      </c>
      <c r="R467" s="28" t="str">
        <f t="shared" si="165"/>
        <v/>
      </c>
      <c r="S467" s="29" t="str">
        <f t="shared" si="166"/>
        <v/>
      </c>
      <c r="T467" s="28" t="str">
        <f t="shared" si="167"/>
        <v/>
      </c>
      <c r="U467" s="29" t="str">
        <f t="shared" si="168"/>
        <v/>
      </c>
      <c r="V467" s="28" t="str">
        <f t="shared" si="169"/>
        <v/>
      </c>
      <c r="W467" s="29" t="str">
        <f t="shared" si="170"/>
        <v/>
      </c>
    </row>
    <row r="468" spans="1:23" x14ac:dyDescent="0.25">
      <c r="A468" s="14" t="str">
        <f t="shared" si="155"/>
        <v/>
      </c>
      <c r="B468" s="56" t="str">
        <f t="shared" ca="1" si="156"/>
        <v/>
      </c>
      <c r="C468" s="30" t="str">
        <f t="shared" si="157"/>
        <v/>
      </c>
      <c r="D468" s="10" t="str">
        <f t="shared" si="158"/>
        <v/>
      </c>
      <c r="E468" s="25" t="str">
        <f t="shared" si="171"/>
        <v/>
      </c>
      <c r="F468" s="31" t="str">
        <f t="shared" si="172"/>
        <v/>
      </c>
      <c r="G468" s="31" t="str">
        <f t="shared" si="173"/>
        <v/>
      </c>
      <c r="H468" s="26" t="str">
        <f t="shared" si="174"/>
        <v/>
      </c>
      <c r="I468" s="25" t="str">
        <f t="shared" si="175"/>
        <v/>
      </c>
      <c r="K468" s="27" t="str">
        <f t="shared" si="176"/>
        <v/>
      </c>
      <c r="L468" s="28" t="str">
        <f t="shared" si="159"/>
        <v/>
      </c>
      <c r="M468" s="29" t="str">
        <f t="shared" si="160"/>
        <v/>
      </c>
      <c r="N468" s="28" t="str">
        <f t="shared" si="161"/>
        <v/>
      </c>
      <c r="O468" s="29" t="str">
        <f t="shared" si="162"/>
        <v/>
      </c>
      <c r="P468" s="28" t="str">
        <f t="shared" si="163"/>
        <v/>
      </c>
      <c r="Q468" s="29" t="str">
        <f t="shared" si="164"/>
        <v/>
      </c>
      <c r="R468" s="28" t="str">
        <f t="shared" si="165"/>
        <v/>
      </c>
      <c r="S468" s="29" t="str">
        <f t="shared" si="166"/>
        <v/>
      </c>
      <c r="T468" s="28" t="str">
        <f t="shared" si="167"/>
        <v/>
      </c>
      <c r="U468" s="29" t="str">
        <f t="shared" si="168"/>
        <v/>
      </c>
      <c r="V468" s="28" t="str">
        <f t="shared" si="169"/>
        <v/>
      </c>
      <c r="W468" s="29" t="str">
        <f t="shared" si="170"/>
        <v/>
      </c>
    </row>
    <row r="469" spans="1:23" x14ac:dyDescent="0.25">
      <c r="A469" s="14" t="str">
        <f t="shared" si="155"/>
        <v/>
      </c>
      <c r="B469" s="56" t="str">
        <f t="shared" ca="1" si="156"/>
        <v/>
      </c>
      <c r="C469" s="30" t="str">
        <f t="shared" si="157"/>
        <v/>
      </c>
      <c r="D469" s="10" t="str">
        <f t="shared" si="158"/>
        <v/>
      </c>
      <c r="E469" s="25" t="str">
        <f t="shared" si="171"/>
        <v/>
      </c>
      <c r="F469" s="31" t="str">
        <f t="shared" si="172"/>
        <v/>
      </c>
      <c r="G469" s="31" t="str">
        <f t="shared" si="173"/>
        <v/>
      </c>
      <c r="H469" s="26" t="str">
        <f t="shared" si="174"/>
        <v/>
      </c>
      <c r="I469" s="25" t="str">
        <f t="shared" si="175"/>
        <v/>
      </c>
      <c r="K469" s="27" t="str">
        <f t="shared" si="176"/>
        <v/>
      </c>
      <c r="L469" s="28" t="str">
        <f t="shared" si="159"/>
        <v/>
      </c>
      <c r="M469" s="29" t="str">
        <f t="shared" si="160"/>
        <v/>
      </c>
      <c r="N469" s="28" t="str">
        <f t="shared" si="161"/>
        <v/>
      </c>
      <c r="O469" s="29" t="str">
        <f t="shared" si="162"/>
        <v/>
      </c>
      <c r="P469" s="28" t="str">
        <f t="shared" si="163"/>
        <v/>
      </c>
      <c r="Q469" s="29" t="str">
        <f t="shared" si="164"/>
        <v/>
      </c>
      <c r="R469" s="28" t="str">
        <f t="shared" si="165"/>
        <v/>
      </c>
      <c r="S469" s="29" t="str">
        <f t="shared" si="166"/>
        <v/>
      </c>
      <c r="T469" s="28" t="str">
        <f t="shared" si="167"/>
        <v/>
      </c>
      <c r="U469" s="29" t="str">
        <f t="shared" si="168"/>
        <v/>
      </c>
      <c r="V469" s="28" t="str">
        <f t="shared" si="169"/>
        <v/>
      </c>
      <c r="W469" s="29" t="str">
        <f t="shared" si="170"/>
        <v/>
      </c>
    </row>
    <row r="470" spans="1:23" x14ac:dyDescent="0.25">
      <c r="A470" s="14" t="str">
        <f t="shared" si="155"/>
        <v/>
      </c>
      <c r="B470" s="56" t="str">
        <f t="shared" ca="1" si="156"/>
        <v/>
      </c>
      <c r="C470" s="30" t="str">
        <f t="shared" si="157"/>
        <v/>
      </c>
      <c r="D470" s="10" t="str">
        <f t="shared" si="158"/>
        <v/>
      </c>
      <c r="E470" s="25" t="str">
        <f t="shared" si="171"/>
        <v/>
      </c>
      <c r="F470" s="31" t="str">
        <f t="shared" si="172"/>
        <v/>
      </c>
      <c r="G470" s="31" t="str">
        <f t="shared" si="173"/>
        <v/>
      </c>
      <c r="H470" s="26" t="str">
        <f t="shared" si="174"/>
        <v/>
      </c>
      <c r="I470" s="25" t="str">
        <f t="shared" si="175"/>
        <v/>
      </c>
      <c r="K470" s="27" t="str">
        <f t="shared" si="176"/>
        <v/>
      </c>
      <c r="L470" s="28" t="str">
        <f t="shared" si="159"/>
        <v/>
      </c>
      <c r="M470" s="29" t="str">
        <f t="shared" si="160"/>
        <v/>
      </c>
      <c r="N470" s="28" t="str">
        <f t="shared" si="161"/>
        <v/>
      </c>
      <c r="O470" s="29" t="str">
        <f t="shared" si="162"/>
        <v/>
      </c>
      <c r="P470" s="28" t="str">
        <f t="shared" si="163"/>
        <v/>
      </c>
      <c r="Q470" s="29" t="str">
        <f t="shared" si="164"/>
        <v/>
      </c>
      <c r="R470" s="28" t="str">
        <f t="shared" si="165"/>
        <v/>
      </c>
      <c r="S470" s="29" t="str">
        <f t="shared" si="166"/>
        <v/>
      </c>
      <c r="T470" s="28" t="str">
        <f t="shared" si="167"/>
        <v/>
      </c>
      <c r="U470" s="29" t="str">
        <f t="shared" si="168"/>
        <v/>
      </c>
      <c r="V470" s="28" t="str">
        <f t="shared" si="169"/>
        <v/>
      </c>
      <c r="W470" s="29" t="str">
        <f t="shared" si="170"/>
        <v/>
      </c>
    </row>
    <row r="471" spans="1:23" x14ac:dyDescent="0.25">
      <c r="A471" s="14" t="str">
        <f t="shared" si="155"/>
        <v/>
      </c>
      <c r="B471" s="56" t="str">
        <f t="shared" ca="1" si="156"/>
        <v/>
      </c>
      <c r="C471" s="30" t="str">
        <f t="shared" si="157"/>
        <v/>
      </c>
      <c r="D471" s="10" t="str">
        <f t="shared" si="158"/>
        <v/>
      </c>
      <c r="E471" s="25" t="str">
        <f t="shared" si="171"/>
        <v/>
      </c>
      <c r="F471" s="31" t="str">
        <f t="shared" si="172"/>
        <v/>
      </c>
      <c r="G471" s="31" t="str">
        <f t="shared" si="173"/>
        <v/>
      </c>
      <c r="H471" s="26" t="str">
        <f t="shared" si="174"/>
        <v/>
      </c>
      <c r="I471" s="25" t="str">
        <f t="shared" si="175"/>
        <v/>
      </c>
      <c r="K471" s="27" t="str">
        <f t="shared" si="176"/>
        <v/>
      </c>
      <c r="L471" s="28" t="str">
        <f t="shared" si="159"/>
        <v/>
      </c>
      <c r="M471" s="29" t="str">
        <f t="shared" si="160"/>
        <v/>
      </c>
      <c r="N471" s="28" t="str">
        <f t="shared" si="161"/>
        <v/>
      </c>
      <c r="O471" s="29" t="str">
        <f t="shared" si="162"/>
        <v/>
      </c>
      <c r="P471" s="28" t="str">
        <f t="shared" si="163"/>
        <v/>
      </c>
      <c r="Q471" s="29" t="str">
        <f t="shared" si="164"/>
        <v/>
      </c>
      <c r="R471" s="28" t="str">
        <f t="shared" si="165"/>
        <v/>
      </c>
      <c r="S471" s="29" t="str">
        <f t="shared" si="166"/>
        <v/>
      </c>
      <c r="T471" s="28" t="str">
        <f t="shared" si="167"/>
        <v/>
      </c>
      <c r="U471" s="29" t="str">
        <f t="shared" si="168"/>
        <v/>
      </c>
      <c r="V471" s="28" t="str">
        <f t="shared" si="169"/>
        <v/>
      </c>
      <c r="W471" s="29" t="str">
        <f t="shared" si="170"/>
        <v/>
      </c>
    </row>
    <row r="472" spans="1:23" x14ac:dyDescent="0.25">
      <c r="A472" s="14" t="str">
        <f t="shared" si="155"/>
        <v/>
      </c>
      <c r="B472" s="56" t="str">
        <f t="shared" ca="1" si="156"/>
        <v/>
      </c>
      <c r="C472" s="30" t="str">
        <f t="shared" si="157"/>
        <v/>
      </c>
      <c r="D472" s="10" t="str">
        <f t="shared" si="158"/>
        <v/>
      </c>
      <c r="E472" s="25" t="str">
        <f t="shared" si="171"/>
        <v/>
      </c>
      <c r="F472" s="31" t="str">
        <f t="shared" si="172"/>
        <v/>
      </c>
      <c r="G472" s="31" t="str">
        <f t="shared" si="173"/>
        <v/>
      </c>
      <c r="H472" s="26" t="str">
        <f t="shared" si="174"/>
        <v/>
      </c>
      <c r="I472" s="25" t="str">
        <f t="shared" si="175"/>
        <v/>
      </c>
      <c r="K472" s="27" t="str">
        <f t="shared" si="176"/>
        <v/>
      </c>
      <c r="L472" s="28" t="str">
        <f t="shared" si="159"/>
        <v/>
      </c>
      <c r="M472" s="29" t="str">
        <f t="shared" si="160"/>
        <v/>
      </c>
      <c r="N472" s="28" t="str">
        <f t="shared" si="161"/>
        <v/>
      </c>
      <c r="O472" s="29" t="str">
        <f t="shared" si="162"/>
        <v/>
      </c>
      <c r="P472" s="28" t="str">
        <f t="shared" si="163"/>
        <v/>
      </c>
      <c r="Q472" s="29" t="str">
        <f t="shared" si="164"/>
        <v/>
      </c>
      <c r="R472" s="28" t="str">
        <f t="shared" si="165"/>
        <v/>
      </c>
      <c r="S472" s="29" t="str">
        <f t="shared" si="166"/>
        <v/>
      </c>
      <c r="T472" s="28" t="str">
        <f t="shared" si="167"/>
        <v/>
      </c>
      <c r="U472" s="29" t="str">
        <f t="shared" si="168"/>
        <v/>
      </c>
      <c r="V472" s="28" t="str">
        <f t="shared" si="169"/>
        <v/>
      </c>
      <c r="W472" s="29" t="str">
        <f t="shared" si="170"/>
        <v/>
      </c>
    </row>
    <row r="473" spans="1:23" x14ac:dyDescent="0.25">
      <c r="A473" s="14" t="str">
        <f t="shared" si="155"/>
        <v/>
      </c>
      <c r="B473" s="56" t="str">
        <f t="shared" ca="1" si="156"/>
        <v/>
      </c>
      <c r="C473" s="30" t="str">
        <f t="shared" si="157"/>
        <v/>
      </c>
      <c r="D473" s="10" t="str">
        <f t="shared" si="158"/>
        <v/>
      </c>
      <c r="E473" s="25" t="str">
        <f t="shared" si="171"/>
        <v/>
      </c>
      <c r="F473" s="31" t="str">
        <f t="shared" si="172"/>
        <v/>
      </c>
      <c r="G473" s="31" t="str">
        <f t="shared" si="173"/>
        <v/>
      </c>
      <c r="H473" s="26" t="str">
        <f t="shared" si="174"/>
        <v/>
      </c>
      <c r="I473" s="25" t="str">
        <f t="shared" si="175"/>
        <v/>
      </c>
      <c r="K473" s="27" t="str">
        <f t="shared" si="176"/>
        <v/>
      </c>
      <c r="L473" s="28" t="str">
        <f t="shared" si="159"/>
        <v/>
      </c>
      <c r="M473" s="29" t="str">
        <f t="shared" si="160"/>
        <v/>
      </c>
      <c r="N473" s="28" t="str">
        <f t="shared" si="161"/>
        <v/>
      </c>
      <c r="O473" s="29" t="str">
        <f t="shared" si="162"/>
        <v/>
      </c>
      <c r="P473" s="28" t="str">
        <f t="shared" si="163"/>
        <v/>
      </c>
      <c r="Q473" s="29" t="str">
        <f t="shared" si="164"/>
        <v/>
      </c>
      <c r="R473" s="28" t="str">
        <f t="shared" si="165"/>
        <v/>
      </c>
      <c r="S473" s="29" t="str">
        <f t="shared" si="166"/>
        <v/>
      </c>
      <c r="T473" s="28" t="str">
        <f t="shared" si="167"/>
        <v/>
      </c>
      <c r="U473" s="29" t="str">
        <f t="shared" si="168"/>
        <v/>
      </c>
      <c r="V473" s="28" t="str">
        <f t="shared" si="169"/>
        <v/>
      </c>
      <c r="W473" s="29" t="str">
        <f t="shared" si="170"/>
        <v/>
      </c>
    </row>
    <row r="474" spans="1:23" x14ac:dyDescent="0.25">
      <c r="A474" s="14" t="str">
        <f t="shared" si="155"/>
        <v/>
      </c>
      <c r="B474" s="56" t="str">
        <f t="shared" ca="1" si="156"/>
        <v/>
      </c>
      <c r="C474" s="30" t="str">
        <f t="shared" si="157"/>
        <v/>
      </c>
      <c r="D474" s="10" t="str">
        <f t="shared" si="158"/>
        <v/>
      </c>
      <c r="E474" s="25" t="str">
        <f t="shared" si="171"/>
        <v/>
      </c>
      <c r="F474" s="31" t="str">
        <f t="shared" si="172"/>
        <v/>
      </c>
      <c r="G474" s="31" t="str">
        <f t="shared" si="173"/>
        <v/>
      </c>
      <c r="H474" s="26" t="str">
        <f t="shared" si="174"/>
        <v/>
      </c>
      <c r="I474" s="25" t="str">
        <f t="shared" si="175"/>
        <v/>
      </c>
      <c r="K474" s="27" t="str">
        <f t="shared" si="176"/>
        <v/>
      </c>
      <c r="L474" s="28" t="str">
        <f t="shared" si="159"/>
        <v/>
      </c>
      <c r="M474" s="29" t="str">
        <f t="shared" si="160"/>
        <v/>
      </c>
      <c r="N474" s="28" t="str">
        <f t="shared" si="161"/>
        <v/>
      </c>
      <c r="O474" s="29" t="str">
        <f t="shared" si="162"/>
        <v/>
      </c>
      <c r="P474" s="28" t="str">
        <f t="shared" si="163"/>
        <v/>
      </c>
      <c r="Q474" s="29" t="str">
        <f t="shared" si="164"/>
        <v/>
      </c>
      <c r="R474" s="28" t="str">
        <f t="shared" si="165"/>
        <v/>
      </c>
      <c r="S474" s="29" t="str">
        <f t="shared" si="166"/>
        <v/>
      </c>
      <c r="T474" s="28" t="str">
        <f t="shared" si="167"/>
        <v/>
      </c>
      <c r="U474" s="29" t="str">
        <f t="shared" si="168"/>
        <v/>
      </c>
      <c r="V474" s="28" t="str">
        <f t="shared" si="169"/>
        <v/>
      </c>
      <c r="W474" s="29" t="str">
        <f t="shared" si="170"/>
        <v/>
      </c>
    </row>
    <row r="475" spans="1:23" x14ac:dyDescent="0.25">
      <c r="A475" s="14" t="str">
        <f t="shared" si="155"/>
        <v/>
      </c>
      <c r="B475" s="56" t="str">
        <f t="shared" ca="1" si="156"/>
        <v/>
      </c>
      <c r="C475" s="30" t="str">
        <f t="shared" si="157"/>
        <v/>
      </c>
      <c r="D475" s="10" t="str">
        <f t="shared" si="158"/>
        <v/>
      </c>
      <c r="E475" s="25" t="str">
        <f t="shared" si="171"/>
        <v/>
      </c>
      <c r="F475" s="31" t="str">
        <f t="shared" si="172"/>
        <v/>
      </c>
      <c r="G475" s="31" t="str">
        <f t="shared" si="173"/>
        <v/>
      </c>
      <c r="H475" s="26" t="str">
        <f t="shared" si="174"/>
        <v/>
      </c>
      <c r="I475" s="25" t="str">
        <f t="shared" si="175"/>
        <v/>
      </c>
      <c r="K475" s="27" t="str">
        <f t="shared" si="176"/>
        <v/>
      </c>
      <c r="L475" s="28" t="str">
        <f t="shared" si="159"/>
        <v/>
      </c>
      <c r="M475" s="29" t="str">
        <f t="shared" si="160"/>
        <v/>
      </c>
      <c r="N475" s="28" t="str">
        <f t="shared" si="161"/>
        <v/>
      </c>
      <c r="O475" s="29" t="str">
        <f t="shared" si="162"/>
        <v/>
      </c>
      <c r="P475" s="28" t="str">
        <f t="shared" si="163"/>
        <v/>
      </c>
      <c r="Q475" s="29" t="str">
        <f t="shared" si="164"/>
        <v/>
      </c>
      <c r="R475" s="28" t="str">
        <f t="shared" si="165"/>
        <v/>
      </c>
      <c r="S475" s="29" t="str">
        <f t="shared" si="166"/>
        <v/>
      </c>
      <c r="T475" s="28" t="str">
        <f t="shared" si="167"/>
        <v/>
      </c>
      <c r="U475" s="29" t="str">
        <f t="shared" si="168"/>
        <v/>
      </c>
      <c r="V475" s="28" t="str">
        <f t="shared" si="169"/>
        <v/>
      </c>
      <c r="W475" s="29" t="str">
        <f t="shared" si="170"/>
        <v/>
      </c>
    </row>
    <row r="476" spans="1:23" x14ac:dyDescent="0.25">
      <c r="A476" s="14" t="str">
        <f t="shared" si="155"/>
        <v/>
      </c>
      <c r="B476" s="56" t="str">
        <f t="shared" ca="1" si="156"/>
        <v/>
      </c>
      <c r="C476" s="30" t="str">
        <f t="shared" si="157"/>
        <v/>
      </c>
      <c r="D476" s="10" t="str">
        <f t="shared" si="158"/>
        <v/>
      </c>
      <c r="E476" s="25" t="str">
        <f t="shared" si="171"/>
        <v/>
      </c>
      <c r="F476" s="31" t="str">
        <f t="shared" si="172"/>
        <v/>
      </c>
      <c r="G476" s="31" t="str">
        <f t="shared" si="173"/>
        <v/>
      </c>
      <c r="H476" s="26" t="str">
        <f t="shared" si="174"/>
        <v/>
      </c>
      <c r="I476" s="25" t="str">
        <f t="shared" si="175"/>
        <v/>
      </c>
      <c r="K476" s="27" t="str">
        <f t="shared" si="176"/>
        <v/>
      </c>
      <c r="L476" s="28" t="str">
        <f t="shared" si="159"/>
        <v/>
      </c>
      <c r="M476" s="29" t="str">
        <f t="shared" si="160"/>
        <v/>
      </c>
      <c r="N476" s="28" t="str">
        <f t="shared" si="161"/>
        <v/>
      </c>
      <c r="O476" s="29" t="str">
        <f t="shared" si="162"/>
        <v/>
      </c>
      <c r="P476" s="28" t="str">
        <f t="shared" si="163"/>
        <v/>
      </c>
      <c r="Q476" s="29" t="str">
        <f t="shared" si="164"/>
        <v/>
      </c>
      <c r="R476" s="28" t="str">
        <f t="shared" si="165"/>
        <v/>
      </c>
      <c r="S476" s="29" t="str">
        <f t="shared" si="166"/>
        <v/>
      </c>
      <c r="T476" s="28" t="str">
        <f t="shared" si="167"/>
        <v/>
      </c>
      <c r="U476" s="29" t="str">
        <f t="shared" si="168"/>
        <v/>
      </c>
      <c r="V476" s="28" t="str">
        <f t="shared" si="169"/>
        <v/>
      </c>
      <c r="W476" s="29" t="str">
        <f t="shared" si="170"/>
        <v/>
      </c>
    </row>
    <row r="477" spans="1:23" x14ac:dyDescent="0.25">
      <c r="A477" s="14" t="str">
        <f t="shared" si="155"/>
        <v/>
      </c>
      <c r="B477" s="56" t="str">
        <f t="shared" ca="1" si="156"/>
        <v/>
      </c>
      <c r="C477" s="30" t="str">
        <f t="shared" si="157"/>
        <v/>
      </c>
      <c r="D477" s="10" t="str">
        <f t="shared" si="158"/>
        <v/>
      </c>
      <c r="E477" s="25" t="str">
        <f t="shared" si="171"/>
        <v/>
      </c>
      <c r="F477" s="31" t="str">
        <f t="shared" si="172"/>
        <v/>
      </c>
      <c r="G477" s="31" t="str">
        <f t="shared" si="173"/>
        <v/>
      </c>
      <c r="H477" s="26" t="str">
        <f t="shared" si="174"/>
        <v/>
      </c>
      <c r="I477" s="25" t="str">
        <f t="shared" si="175"/>
        <v/>
      </c>
      <c r="K477" s="27" t="str">
        <f t="shared" si="176"/>
        <v/>
      </c>
      <c r="L477" s="28" t="str">
        <f t="shared" si="159"/>
        <v/>
      </c>
      <c r="M477" s="29" t="str">
        <f t="shared" si="160"/>
        <v/>
      </c>
      <c r="N477" s="28" t="str">
        <f t="shared" si="161"/>
        <v/>
      </c>
      <c r="O477" s="29" t="str">
        <f t="shared" si="162"/>
        <v/>
      </c>
      <c r="P477" s="28" t="str">
        <f t="shared" si="163"/>
        <v/>
      </c>
      <c r="Q477" s="29" t="str">
        <f t="shared" si="164"/>
        <v/>
      </c>
      <c r="R477" s="28" t="str">
        <f t="shared" si="165"/>
        <v/>
      </c>
      <c r="S477" s="29" t="str">
        <f t="shared" si="166"/>
        <v/>
      </c>
      <c r="T477" s="28" t="str">
        <f t="shared" si="167"/>
        <v/>
      </c>
      <c r="U477" s="29" t="str">
        <f t="shared" si="168"/>
        <v/>
      </c>
      <c r="V477" s="28" t="str">
        <f t="shared" si="169"/>
        <v/>
      </c>
      <c r="W477" s="29" t="str">
        <f t="shared" si="170"/>
        <v/>
      </c>
    </row>
    <row r="478" spans="1:23" x14ac:dyDescent="0.25">
      <c r="A478" s="14" t="str">
        <f t="shared" si="155"/>
        <v/>
      </c>
      <c r="B478" s="56" t="str">
        <f t="shared" ca="1" si="156"/>
        <v/>
      </c>
      <c r="C478" s="30" t="str">
        <f t="shared" si="157"/>
        <v/>
      </c>
      <c r="D478" s="10" t="str">
        <f t="shared" si="158"/>
        <v/>
      </c>
      <c r="E478" s="25" t="str">
        <f t="shared" si="171"/>
        <v/>
      </c>
      <c r="F478" s="31" t="str">
        <f t="shared" si="172"/>
        <v/>
      </c>
      <c r="G478" s="31" t="str">
        <f t="shared" si="173"/>
        <v/>
      </c>
      <c r="H478" s="26" t="str">
        <f t="shared" si="174"/>
        <v/>
      </c>
      <c r="I478" s="25" t="str">
        <f t="shared" si="175"/>
        <v/>
      </c>
      <c r="K478" s="27" t="str">
        <f t="shared" si="176"/>
        <v/>
      </c>
      <c r="L478" s="28" t="str">
        <f t="shared" si="159"/>
        <v/>
      </c>
      <c r="M478" s="29" t="str">
        <f t="shared" si="160"/>
        <v/>
      </c>
      <c r="N478" s="28" t="str">
        <f t="shared" si="161"/>
        <v/>
      </c>
      <c r="O478" s="29" t="str">
        <f t="shared" si="162"/>
        <v/>
      </c>
      <c r="P478" s="28" t="str">
        <f t="shared" si="163"/>
        <v/>
      </c>
      <c r="Q478" s="29" t="str">
        <f t="shared" si="164"/>
        <v/>
      </c>
      <c r="R478" s="28" t="str">
        <f t="shared" si="165"/>
        <v/>
      </c>
      <c r="S478" s="29" t="str">
        <f t="shared" si="166"/>
        <v/>
      </c>
      <c r="T478" s="28" t="str">
        <f t="shared" si="167"/>
        <v/>
      </c>
      <c r="U478" s="29" t="str">
        <f t="shared" si="168"/>
        <v/>
      </c>
      <c r="V478" s="28" t="str">
        <f t="shared" si="169"/>
        <v/>
      </c>
      <c r="W478" s="29" t="str">
        <f t="shared" si="170"/>
        <v/>
      </c>
    </row>
    <row r="479" spans="1:23" x14ac:dyDescent="0.25">
      <c r="A479" s="14" t="str">
        <f t="shared" si="155"/>
        <v/>
      </c>
      <c r="B479" s="56" t="str">
        <f t="shared" ca="1" si="156"/>
        <v/>
      </c>
      <c r="C479" s="30" t="str">
        <f t="shared" si="157"/>
        <v/>
      </c>
      <c r="D479" s="10" t="str">
        <f t="shared" si="158"/>
        <v/>
      </c>
      <c r="E479" s="25" t="str">
        <f t="shared" si="171"/>
        <v/>
      </c>
      <c r="F479" s="31" t="str">
        <f t="shared" si="172"/>
        <v/>
      </c>
      <c r="G479" s="31" t="str">
        <f t="shared" si="173"/>
        <v/>
      </c>
      <c r="H479" s="26" t="str">
        <f t="shared" si="174"/>
        <v/>
      </c>
      <c r="I479" s="25" t="str">
        <f t="shared" si="175"/>
        <v/>
      </c>
      <c r="K479" s="27" t="str">
        <f t="shared" si="176"/>
        <v/>
      </c>
      <c r="L479" s="28" t="str">
        <f t="shared" si="159"/>
        <v/>
      </c>
      <c r="M479" s="29" t="str">
        <f t="shared" si="160"/>
        <v/>
      </c>
      <c r="N479" s="28" t="str">
        <f t="shared" si="161"/>
        <v/>
      </c>
      <c r="O479" s="29" t="str">
        <f t="shared" si="162"/>
        <v/>
      </c>
      <c r="P479" s="28" t="str">
        <f t="shared" si="163"/>
        <v/>
      </c>
      <c r="Q479" s="29" t="str">
        <f t="shared" si="164"/>
        <v/>
      </c>
      <c r="R479" s="28" t="str">
        <f t="shared" si="165"/>
        <v/>
      </c>
      <c r="S479" s="29" t="str">
        <f t="shared" si="166"/>
        <v/>
      </c>
      <c r="T479" s="28" t="str">
        <f t="shared" si="167"/>
        <v/>
      </c>
      <c r="U479" s="29" t="str">
        <f t="shared" si="168"/>
        <v/>
      </c>
      <c r="V479" s="28" t="str">
        <f t="shared" si="169"/>
        <v/>
      </c>
      <c r="W479" s="29" t="str">
        <f t="shared" si="170"/>
        <v/>
      </c>
    </row>
    <row r="480" spans="1:23" x14ac:dyDescent="0.25">
      <c r="A480" s="14" t="str">
        <f t="shared" si="155"/>
        <v/>
      </c>
      <c r="B480" s="56" t="str">
        <f t="shared" ca="1" si="156"/>
        <v/>
      </c>
      <c r="C480" s="30" t="str">
        <f t="shared" si="157"/>
        <v/>
      </c>
      <c r="D480" s="10" t="str">
        <f t="shared" si="158"/>
        <v/>
      </c>
      <c r="E480" s="25" t="str">
        <f t="shared" si="171"/>
        <v/>
      </c>
      <c r="F480" s="31" t="str">
        <f t="shared" si="172"/>
        <v/>
      </c>
      <c r="G480" s="31" t="str">
        <f t="shared" si="173"/>
        <v/>
      </c>
      <c r="H480" s="26" t="str">
        <f t="shared" si="174"/>
        <v/>
      </c>
      <c r="I480" s="25" t="str">
        <f t="shared" si="175"/>
        <v/>
      </c>
      <c r="K480" s="27" t="str">
        <f t="shared" si="176"/>
        <v/>
      </c>
      <c r="L480" s="28" t="str">
        <f t="shared" si="159"/>
        <v/>
      </c>
      <c r="M480" s="29" t="str">
        <f t="shared" si="160"/>
        <v/>
      </c>
      <c r="N480" s="28" t="str">
        <f t="shared" si="161"/>
        <v/>
      </c>
      <c r="O480" s="29" t="str">
        <f t="shared" si="162"/>
        <v/>
      </c>
      <c r="P480" s="28" t="str">
        <f t="shared" si="163"/>
        <v/>
      </c>
      <c r="Q480" s="29" t="str">
        <f t="shared" si="164"/>
        <v/>
      </c>
      <c r="R480" s="28" t="str">
        <f t="shared" si="165"/>
        <v/>
      </c>
      <c r="S480" s="29" t="str">
        <f t="shared" si="166"/>
        <v/>
      </c>
      <c r="T480" s="28" t="str">
        <f t="shared" si="167"/>
        <v/>
      </c>
      <c r="U480" s="29" t="str">
        <f t="shared" si="168"/>
        <v/>
      </c>
      <c r="V480" s="28" t="str">
        <f t="shared" si="169"/>
        <v/>
      </c>
      <c r="W480" s="29" t="str">
        <f t="shared" si="170"/>
        <v/>
      </c>
    </row>
    <row r="481" spans="1:23" x14ac:dyDescent="0.25">
      <c r="A481" s="14" t="str">
        <f t="shared" si="155"/>
        <v/>
      </c>
      <c r="B481" s="56" t="str">
        <f t="shared" ca="1" si="156"/>
        <v/>
      </c>
      <c r="C481" s="30" t="str">
        <f t="shared" si="157"/>
        <v/>
      </c>
      <c r="D481" s="10" t="str">
        <f t="shared" si="158"/>
        <v/>
      </c>
      <c r="E481" s="25" t="str">
        <f t="shared" si="171"/>
        <v/>
      </c>
      <c r="F481" s="31" t="str">
        <f t="shared" si="172"/>
        <v/>
      </c>
      <c r="G481" s="31" t="str">
        <f t="shared" si="173"/>
        <v/>
      </c>
      <c r="H481" s="26" t="str">
        <f t="shared" si="174"/>
        <v/>
      </c>
      <c r="I481" s="25" t="str">
        <f t="shared" si="175"/>
        <v/>
      </c>
      <c r="K481" s="27" t="str">
        <f t="shared" si="176"/>
        <v/>
      </c>
      <c r="L481" s="28" t="str">
        <f t="shared" si="159"/>
        <v/>
      </c>
      <c r="M481" s="29" t="str">
        <f t="shared" si="160"/>
        <v/>
      </c>
      <c r="N481" s="28" t="str">
        <f t="shared" si="161"/>
        <v/>
      </c>
      <c r="O481" s="29" t="str">
        <f t="shared" si="162"/>
        <v/>
      </c>
      <c r="P481" s="28" t="str">
        <f t="shared" si="163"/>
        <v/>
      </c>
      <c r="Q481" s="29" t="str">
        <f t="shared" si="164"/>
        <v/>
      </c>
      <c r="R481" s="28" t="str">
        <f t="shared" si="165"/>
        <v/>
      </c>
      <c r="S481" s="29" t="str">
        <f t="shared" si="166"/>
        <v/>
      </c>
      <c r="T481" s="28" t="str">
        <f t="shared" si="167"/>
        <v/>
      </c>
      <c r="U481" s="29" t="str">
        <f t="shared" si="168"/>
        <v/>
      </c>
      <c r="V481" s="28" t="str">
        <f t="shared" si="169"/>
        <v/>
      </c>
      <c r="W481" s="29" t="str">
        <f t="shared" si="170"/>
        <v/>
      </c>
    </row>
    <row r="482" spans="1:23" x14ac:dyDescent="0.25">
      <c r="A482" s="14" t="str">
        <f t="shared" si="155"/>
        <v/>
      </c>
      <c r="B482" s="56" t="str">
        <f t="shared" ca="1" si="156"/>
        <v/>
      </c>
      <c r="C482" s="30" t="str">
        <f t="shared" si="157"/>
        <v/>
      </c>
      <c r="D482" s="10" t="str">
        <f t="shared" si="158"/>
        <v/>
      </c>
      <c r="E482" s="25" t="str">
        <f t="shared" si="171"/>
        <v/>
      </c>
      <c r="F482" s="31" t="str">
        <f t="shared" si="172"/>
        <v/>
      </c>
      <c r="G482" s="31" t="str">
        <f t="shared" si="173"/>
        <v/>
      </c>
      <c r="H482" s="26" t="str">
        <f t="shared" si="174"/>
        <v/>
      </c>
      <c r="I482" s="25" t="str">
        <f t="shared" si="175"/>
        <v/>
      </c>
      <c r="K482" s="27" t="str">
        <f t="shared" si="176"/>
        <v/>
      </c>
      <c r="L482" s="28" t="str">
        <f t="shared" si="159"/>
        <v/>
      </c>
      <c r="M482" s="29" t="str">
        <f t="shared" si="160"/>
        <v/>
      </c>
      <c r="N482" s="28" t="str">
        <f t="shared" si="161"/>
        <v/>
      </c>
      <c r="O482" s="29" t="str">
        <f t="shared" si="162"/>
        <v/>
      </c>
      <c r="P482" s="28" t="str">
        <f t="shared" si="163"/>
        <v/>
      </c>
      <c r="Q482" s="29" t="str">
        <f t="shared" si="164"/>
        <v/>
      </c>
      <c r="R482" s="28" t="str">
        <f t="shared" si="165"/>
        <v/>
      </c>
      <c r="S482" s="29" t="str">
        <f t="shared" si="166"/>
        <v/>
      </c>
      <c r="T482" s="28" t="str">
        <f t="shared" si="167"/>
        <v/>
      </c>
      <c r="U482" s="29" t="str">
        <f t="shared" si="168"/>
        <v/>
      </c>
      <c r="V482" s="28" t="str">
        <f t="shared" si="169"/>
        <v/>
      </c>
      <c r="W482" s="29" t="str">
        <f t="shared" si="170"/>
        <v/>
      </c>
    </row>
    <row r="483" spans="1:23" x14ac:dyDescent="0.25">
      <c r="A483" s="14" t="str">
        <f t="shared" si="155"/>
        <v/>
      </c>
      <c r="B483" s="56" t="str">
        <f t="shared" ca="1" si="156"/>
        <v/>
      </c>
      <c r="C483" s="30" t="str">
        <f t="shared" si="157"/>
        <v/>
      </c>
      <c r="D483" s="10" t="str">
        <f t="shared" si="158"/>
        <v/>
      </c>
      <c r="E483" s="25" t="str">
        <f t="shared" si="171"/>
        <v/>
      </c>
      <c r="F483" s="31" t="str">
        <f t="shared" si="172"/>
        <v/>
      </c>
      <c r="G483" s="31" t="str">
        <f t="shared" si="173"/>
        <v/>
      </c>
      <c r="H483" s="26" t="str">
        <f t="shared" si="174"/>
        <v/>
      </c>
      <c r="I483" s="25" t="str">
        <f t="shared" si="175"/>
        <v/>
      </c>
      <c r="K483" s="27" t="str">
        <f t="shared" si="176"/>
        <v/>
      </c>
      <c r="L483" s="28" t="str">
        <f t="shared" si="159"/>
        <v/>
      </c>
      <c r="M483" s="29" t="str">
        <f t="shared" si="160"/>
        <v/>
      </c>
      <c r="N483" s="28" t="str">
        <f t="shared" si="161"/>
        <v/>
      </c>
      <c r="O483" s="29" t="str">
        <f t="shared" si="162"/>
        <v/>
      </c>
      <c r="P483" s="28" t="str">
        <f t="shared" si="163"/>
        <v/>
      </c>
      <c r="Q483" s="29" t="str">
        <f t="shared" si="164"/>
        <v/>
      </c>
      <c r="R483" s="28" t="str">
        <f t="shared" si="165"/>
        <v/>
      </c>
      <c r="S483" s="29" t="str">
        <f t="shared" si="166"/>
        <v/>
      </c>
      <c r="T483" s="28" t="str">
        <f t="shared" si="167"/>
        <v/>
      </c>
      <c r="U483" s="29" t="str">
        <f t="shared" si="168"/>
        <v/>
      </c>
      <c r="V483" s="28" t="str">
        <f t="shared" si="169"/>
        <v/>
      </c>
      <c r="W483" s="29" t="str">
        <f t="shared" si="170"/>
        <v/>
      </c>
    </row>
    <row r="484" spans="1:23" x14ac:dyDescent="0.25">
      <c r="A484" s="14" t="str">
        <f t="shared" si="155"/>
        <v/>
      </c>
      <c r="B484" s="56" t="str">
        <f t="shared" ca="1" si="156"/>
        <v/>
      </c>
      <c r="C484" s="30" t="str">
        <f t="shared" si="157"/>
        <v/>
      </c>
      <c r="D484" s="10" t="str">
        <f t="shared" si="158"/>
        <v/>
      </c>
      <c r="E484" s="25" t="str">
        <f t="shared" si="171"/>
        <v/>
      </c>
      <c r="F484" s="31" t="str">
        <f t="shared" si="172"/>
        <v/>
      </c>
      <c r="G484" s="31" t="str">
        <f t="shared" si="173"/>
        <v/>
      </c>
      <c r="H484" s="26" t="str">
        <f t="shared" si="174"/>
        <v/>
      </c>
      <c r="I484" s="25" t="str">
        <f t="shared" si="175"/>
        <v/>
      </c>
      <c r="K484" s="27" t="str">
        <f t="shared" si="176"/>
        <v/>
      </c>
      <c r="L484" s="28" t="str">
        <f t="shared" si="159"/>
        <v/>
      </c>
      <c r="M484" s="29" t="str">
        <f t="shared" si="160"/>
        <v/>
      </c>
      <c r="N484" s="28" t="str">
        <f t="shared" si="161"/>
        <v/>
      </c>
      <c r="O484" s="29" t="str">
        <f t="shared" si="162"/>
        <v/>
      </c>
      <c r="P484" s="28" t="str">
        <f t="shared" si="163"/>
        <v/>
      </c>
      <c r="Q484" s="29" t="str">
        <f t="shared" si="164"/>
        <v/>
      </c>
      <c r="R484" s="28" t="str">
        <f t="shared" si="165"/>
        <v/>
      </c>
      <c r="S484" s="29" t="str">
        <f t="shared" si="166"/>
        <v/>
      </c>
      <c r="T484" s="28" t="str">
        <f t="shared" si="167"/>
        <v/>
      </c>
      <c r="U484" s="29" t="str">
        <f t="shared" si="168"/>
        <v/>
      </c>
      <c r="V484" s="28" t="str">
        <f t="shared" si="169"/>
        <v/>
      </c>
      <c r="W484" s="29" t="str">
        <f t="shared" si="170"/>
        <v/>
      </c>
    </row>
    <row r="485" spans="1:23" x14ac:dyDescent="0.25">
      <c r="A485" s="14" t="str">
        <f t="shared" si="155"/>
        <v/>
      </c>
      <c r="B485" s="56" t="str">
        <f t="shared" ca="1" si="156"/>
        <v/>
      </c>
      <c r="C485" s="30" t="str">
        <f t="shared" si="157"/>
        <v/>
      </c>
      <c r="D485" s="10" t="str">
        <f t="shared" si="158"/>
        <v/>
      </c>
      <c r="E485" s="25" t="str">
        <f t="shared" si="171"/>
        <v/>
      </c>
      <c r="F485" s="31" t="str">
        <f t="shared" si="172"/>
        <v/>
      </c>
      <c r="G485" s="31" t="str">
        <f t="shared" si="173"/>
        <v/>
      </c>
      <c r="H485" s="26" t="str">
        <f t="shared" si="174"/>
        <v/>
      </c>
      <c r="I485" s="25" t="str">
        <f t="shared" si="175"/>
        <v/>
      </c>
      <c r="K485" s="27" t="str">
        <f t="shared" si="176"/>
        <v/>
      </c>
      <c r="L485" s="28" t="str">
        <f t="shared" si="159"/>
        <v/>
      </c>
      <c r="M485" s="29" t="str">
        <f t="shared" si="160"/>
        <v/>
      </c>
      <c r="N485" s="28" t="str">
        <f t="shared" si="161"/>
        <v/>
      </c>
      <c r="O485" s="29" t="str">
        <f t="shared" si="162"/>
        <v/>
      </c>
      <c r="P485" s="28" t="str">
        <f t="shared" si="163"/>
        <v/>
      </c>
      <c r="Q485" s="29" t="str">
        <f t="shared" si="164"/>
        <v/>
      </c>
      <c r="R485" s="28" t="str">
        <f t="shared" si="165"/>
        <v/>
      </c>
      <c r="S485" s="29" t="str">
        <f t="shared" si="166"/>
        <v/>
      </c>
      <c r="T485" s="28" t="str">
        <f t="shared" si="167"/>
        <v/>
      </c>
      <c r="U485" s="29" t="str">
        <f t="shared" si="168"/>
        <v/>
      </c>
      <c r="V485" s="28" t="str">
        <f t="shared" si="169"/>
        <v/>
      </c>
      <c r="W485" s="29" t="str">
        <f t="shared" si="170"/>
        <v/>
      </c>
    </row>
    <row r="486" spans="1:23" x14ac:dyDescent="0.25">
      <c r="A486" s="14" t="str">
        <f t="shared" si="155"/>
        <v/>
      </c>
      <c r="B486" s="56" t="str">
        <f t="shared" ca="1" si="156"/>
        <v/>
      </c>
      <c r="C486" s="30" t="str">
        <f t="shared" si="157"/>
        <v/>
      </c>
      <c r="D486" s="10" t="str">
        <f t="shared" si="158"/>
        <v/>
      </c>
      <c r="E486" s="25" t="str">
        <f t="shared" si="171"/>
        <v/>
      </c>
      <c r="F486" s="31" t="str">
        <f t="shared" si="172"/>
        <v/>
      </c>
      <c r="G486" s="31" t="str">
        <f t="shared" si="173"/>
        <v/>
      </c>
      <c r="H486" s="26" t="str">
        <f t="shared" si="174"/>
        <v/>
      </c>
      <c r="I486" s="25" t="str">
        <f t="shared" si="175"/>
        <v/>
      </c>
      <c r="K486" s="27" t="str">
        <f t="shared" si="176"/>
        <v/>
      </c>
      <c r="L486" s="28" t="str">
        <f t="shared" si="159"/>
        <v/>
      </c>
      <c r="M486" s="29" t="str">
        <f t="shared" si="160"/>
        <v/>
      </c>
      <c r="N486" s="28" t="str">
        <f t="shared" si="161"/>
        <v/>
      </c>
      <c r="O486" s="29" t="str">
        <f t="shared" si="162"/>
        <v/>
      </c>
      <c r="P486" s="28" t="str">
        <f t="shared" si="163"/>
        <v/>
      </c>
      <c r="Q486" s="29" t="str">
        <f t="shared" si="164"/>
        <v/>
      </c>
      <c r="R486" s="28" t="str">
        <f t="shared" si="165"/>
        <v/>
      </c>
      <c r="S486" s="29" t="str">
        <f t="shared" si="166"/>
        <v/>
      </c>
      <c r="T486" s="28" t="str">
        <f t="shared" si="167"/>
        <v/>
      </c>
      <c r="U486" s="29" t="str">
        <f t="shared" si="168"/>
        <v/>
      </c>
      <c r="V486" s="28" t="str">
        <f t="shared" si="169"/>
        <v/>
      </c>
      <c r="W486" s="29" t="str">
        <f t="shared" si="170"/>
        <v/>
      </c>
    </row>
    <row r="487" spans="1:23" x14ac:dyDescent="0.25">
      <c r="A487" s="14" t="str">
        <f t="shared" si="155"/>
        <v/>
      </c>
      <c r="B487" s="56" t="str">
        <f t="shared" ca="1" si="156"/>
        <v/>
      </c>
      <c r="C487" s="30" t="str">
        <f t="shared" si="157"/>
        <v/>
      </c>
      <c r="D487" s="10" t="str">
        <f t="shared" si="158"/>
        <v/>
      </c>
      <c r="E487" s="25" t="str">
        <f t="shared" si="171"/>
        <v/>
      </c>
      <c r="F487" s="31" t="str">
        <f t="shared" si="172"/>
        <v/>
      </c>
      <c r="G487" s="31" t="str">
        <f t="shared" si="173"/>
        <v/>
      </c>
      <c r="H487" s="26" t="str">
        <f t="shared" si="174"/>
        <v/>
      </c>
      <c r="I487" s="25" t="str">
        <f t="shared" si="175"/>
        <v/>
      </c>
      <c r="K487" s="27" t="str">
        <f t="shared" si="176"/>
        <v/>
      </c>
      <c r="L487" s="28" t="str">
        <f t="shared" si="159"/>
        <v/>
      </c>
      <c r="M487" s="29" t="str">
        <f t="shared" si="160"/>
        <v/>
      </c>
      <c r="N487" s="28" t="str">
        <f t="shared" si="161"/>
        <v/>
      </c>
      <c r="O487" s="29" t="str">
        <f t="shared" si="162"/>
        <v/>
      </c>
      <c r="P487" s="28" t="str">
        <f t="shared" si="163"/>
        <v/>
      </c>
      <c r="Q487" s="29" t="str">
        <f t="shared" si="164"/>
        <v/>
      </c>
      <c r="R487" s="28" t="str">
        <f t="shared" si="165"/>
        <v/>
      </c>
      <c r="S487" s="29" t="str">
        <f t="shared" si="166"/>
        <v/>
      </c>
      <c r="T487" s="28" t="str">
        <f t="shared" si="167"/>
        <v/>
      </c>
      <c r="U487" s="29" t="str">
        <f t="shared" si="168"/>
        <v/>
      </c>
      <c r="V487" s="28" t="str">
        <f t="shared" si="169"/>
        <v/>
      </c>
      <c r="W487" s="29" t="str">
        <f t="shared" si="170"/>
        <v/>
      </c>
    </row>
    <row r="488" spans="1:23" x14ac:dyDescent="0.25">
      <c r="A488" s="14" t="str">
        <f t="shared" si="155"/>
        <v/>
      </c>
      <c r="B488" s="56" t="str">
        <f t="shared" ca="1" si="156"/>
        <v/>
      </c>
      <c r="C488" s="30" t="str">
        <f t="shared" si="157"/>
        <v/>
      </c>
      <c r="D488" s="10" t="str">
        <f t="shared" si="158"/>
        <v/>
      </c>
      <c r="E488" s="25" t="str">
        <f t="shared" si="171"/>
        <v/>
      </c>
      <c r="F488" s="31" t="str">
        <f t="shared" si="172"/>
        <v/>
      </c>
      <c r="G488" s="31" t="str">
        <f t="shared" si="173"/>
        <v/>
      </c>
      <c r="H488" s="26" t="str">
        <f t="shared" si="174"/>
        <v/>
      </c>
      <c r="I488" s="25" t="str">
        <f t="shared" si="175"/>
        <v/>
      </c>
      <c r="K488" s="27" t="str">
        <f t="shared" si="176"/>
        <v/>
      </c>
      <c r="L488" s="28" t="str">
        <f t="shared" si="159"/>
        <v/>
      </c>
      <c r="M488" s="29" t="str">
        <f t="shared" si="160"/>
        <v/>
      </c>
      <c r="N488" s="28" t="str">
        <f t="shared" si="161"/>
        <v/>
      </c>
      <c r="O488" s="29" t="str">
        <f t="shared" si="162"/>
        <v/>
      </c>
      <c r="P488" s="28" t="str">
        <f t="shared" si="163"/>
        <v/>
      </c>
      <c r="Q488" s="29" t="str">
        <f t="shared" si="164"/>
        <v/>
      </c>
      <c r="R488" s="28" t="str">
        <f t="shared" si="165"/>
        <v/>
      </c>
      <c r="S488" s="29" t="str">
        <f t="shared" si="166"/>
        <v/>
      </c>
      <c r="T488" s="28" t="str">
        <f t="shared" si="167"/>
        <v/>
      </c>
      <c r="U488" s="29" t="str">
        <f t="shared" si="168"/>
        <v/>
      </c>
      <c r="V488" s="28" t="str">
        <f t="shared" si="169"/>
        <v/>
      </c>
      <c r="W488" s="29" t="str">
        <f t="shared" si="170"/>
        <v/>
      </c>
    </row>
    <row r="489" spans="1:23" x14ac:dyDescent="0.25">
      <c r="A489" s="14" t="str">
        <f t="shared" si="155"/>
        <v/>
      </c>
      <c r="B489" s="56" t="str">
        <f t="shared" ca="1" si="156"/>
        <v/>
      </c>
      <c r="C489" s="30" t="str">
        <f t="shared" si="157"/>
        <v/>
      </c>
      <c r="D489" s="10" t="str">
        <f t="shared" si="158"/>
        <v/>
      </c>
      <c r="E489" s="25" t="str">
        <f t="shared" si="171"/>
        <v/>
      </c>
      <c r="F489" s="31" t="str">
        <f t="shared" si="172"/>
        <v/>
      </c>
      <c r="G489" s="31" t="str">
        <f t="shared" si="173"/>
        <v/>
      </c>
      <c r="H489" s="26" t="str">
        <f t="shared" si="174"/>
        <v/>
      </c>
      <c r="I489" s="25" t="str">
        <f t="shared" si="175"/>
        <v/>
      </c>
      <c r="K489" s="27" t="str">
        <f t="shared" si="176"/>
        <v/>
      </c>
      <c r="L489" s="28" t="str">
        <f t="shared" si="159"/>
        <v/>
      </c>
      <c r="M489" s="29" t="str">
        <f t="shared" si="160"/>
        <v/>
      </c>
      <c r="N489" s="28" t="str">
        <f t="shared" si="161"/>
        <v/>
      </c>
      <c r="O489" s="29" t="str">
        <f t="shared" si="162"/>
        <v/>
      </c>
      <c r="P489" s="28" t="str">
        <f t="shared" si="163"/>
        <v/>
      </c>
      <c r="Q489" s="29" t="str">
        <f t="shared" si="164"/>
        <v/>
      </c>
      <c r="R489" s="28" t="str">
        <f t="shared" si="165"/>
        <v/>
      </c>
      <c r="S489" s="29" t="str">
        <f t="shared" si="166"/>
        <v/>
      </c>
      <c r="T489" s="28" t="str">
        <f t="shared" si="167"/>
        <v/>
      </c>
      <c r="U489" s="29" t="str">
        <f t="shared" si="168"/>
        <v/>
      </c>
      <c r="V489" s="28" t="str">
        <f t="shared" si="169"/>
        <v/>
      </c>
      <c r="W489" s="29" t="str">
        <f t="shared" si="170"/>
        <v/>
      </c>
    </row>
    <row r="490" spans="1:23" x14ac:dyDescent="0.25">
      <c r="A490" s="14" t="str">
        <f t="shared" si="155"/>
        <v/>
      </c>
      <c r="B490" s="56" t="str">
        <f t="shared" ca="1" si="156"/>
        <v/>
      </c>
      <c r="C490" s="30" t="str">
        <f t="shared" si="157"/>
        <v/>
      </c>
      <c r="D490" s="10" t="str">
        <f t="shared" si="158"/>
        <v/>
      </c>
      <c r="E490" s="25" t="str">
        <f t="shared" si="171"/>
        <v/>
      </c>
      <c r="F490" s="31" t="str">
        <f t="shared" si="172"/>
        <v/>
      </c>
      <c r="G490" s="31" t="str">
        <f t="shared" si="173"/>
        <v/>
      </c>
      <c r="H490" s="26" t="str">
        <f t="shared" si="174"/>
        <v/>
      </c>
      <c r="I490" s="25" t="str">
        <f t="shared" si="175"/>
        <v/>
      </c>
      <c r="K490" s="27" t="str">
        <f t="shared" si="176"/>
        <v/>
      </c>
      <c r="L490" s="28" t="str">
        <f t="shared" si="159"/>
        <v/>
      </c>
      <c r="M490" s="29" t="str">
        <f t="shared" si="160"/>
        <v/>
      </c>
      <c r="N490" s="28" t="str">
        <f t="shared" si="161"/>
        <v/>
      </c>
      <c r="O490" s="29" t="str">
        <f t="shared" si="162"/>
        <v/>
      </c>
      <c r="P490" s="28" t="str">
        <f t="shared" si="163"/>
        <v/>
      </c>
      <c r="Q490" s="29" t="str">
        <f t="shared" si="164"/>
        <v/>
      </c>
      <c r="R490" s="28" t="str">
        <f t="shared" si="165"/>
        <v/>
      </c>
      <c r="S490" s="29" t="str">
        <f t="shared" si="166"/>
        <v/>
      </c>
      <c r="T490" s="28" t="str">
        <f t="shared" si="167"/>
        <v/>
      </c>
      <c r="U490" s="29" t="str">
        <f t="shared" si="168"/>
        <v/>
      </c>
      <c r="V490" s="28" t="str">
        <f t="shared" si="169"/>
        <v/>
      </c>
      <c r="W490" s="29" t="str">
        <f t="shared" si="170"/>
        <v/>
      </c>
    </row>
    <row r="491" spans="1:23" x14ac:dyDescent="0.25">
      <c r="A491" s="14" t="str">
        <f t="shared" si="155"/>
        <v/>
      </c>
      <c r="B491" s="56" t="str">
        <f t="shared" ca="1" si="156"/>
        <v/>
      </c>
      <c r="C491" s="30" t="str">
        <f t="shared" si="157"/>
        <v/>
      </c>
      <c r="D491" s="10" t="str">
        <f t="shared" si="158"/>
        <v/>
      </c>
      <c r="E491" s="25" t="str">
        <f t="shared" si="171"/>
        <v/>
      </c>
      <c r="F491" s="31" t="str">
        <f t="shared" si="172"/>
        <v/>
      </c>
      <c r="G491" s="31" t="str">
        <f t="shared" si="173"/>
        <v/>
      </c>
      <c r="H491" s="26" t="str">
        <f t="shared" si="174"/>
        <v/>
      </c>
      <c r="I491" s="25" t="str">
        <f t="shared" si="175"/>
        <v/>
      </c>
      <c r="K491" s="27" t="str">
        <f t="shared" si="176"/>
        <v/>
      </c>
      <c r="L491" s="28" t="str">
        <f t="shared" si="159"/>
        <v/>
      </c>
      <c r="M491" s="29" t="str">
        <f t="shared" si="160"/>
        <v/>
      </c>
      <c r="N491" s="28" t="str">
        <f t="shared" si="161"/>
        <v/>
      </c>
      <c r="O491" s="29" t="str">
        <f t="shared" si="162"/>
        <v/>
      </c>
      <c r="P491" s="28" t="str">
        <f t="shared" si="163"/>
        <v/>
      </c>
      <c r="Q491" s="29" t="str">
        <f t="shared" si="164"/>
        <v/>
      </c>
      <c r="R491" s="28" t="str">
        <f t="shared" si="165"/>
        <v/>
      </c>
      <c r="S491" s="29" t="str">
        <f t="shared" si="166"/>
        <v/>
      </c>
      <c r="T491" s="28" t="str">
        <f t="shared" si="167"/>
        <v/>
      </c>
      <c r="U491" s="29" t="str">
        <f t="shared" si="168"/>
        <v/>
      </c>
      <c r="V491" s="28" t="str">
        <f t="shared" si="169"/>
        <v/>
      </c>
      <c r="W491" s="29" t="str">
        <f t="shared" si="170"/>
        <v/>
      </c>
    </row>
    <row r="492" spans="1:23" x14ac:dyDescent="0.25">
      <c r="A492" s="14" t="str">
        <f t="shared" si="155"/>
        <v/>
      </c>
      <c r="B492" s="56" t="str">
        <f t="shared" ca="1" si="156"/>
        <v/>
      </c>
      <c r="C492" s="30" t="str">
        <f t="shared" si="157"/>
        <v/>
      </c>
      <c r="D492" s="10" t="str">
        <f t="shared" si="158"/>
        <v/>
      </c>
      <c r="E492" s="25" t="str">
        <f t="shared" si="171"/>
        <v/>
      </c>
      <c r="F492" s="31" t="str">
        <f t="shared" si="172"/>
        <v/>
      </c>
      <c r="G492" s="31" t="str">
        <f t="shared" si="173"/>
        <v/>
      </c>
      <c r="H492" s="26" t="str">
        <f t="shared" si="174"/>
        <v/>
      </c>
      <c r="I492" s="25" t="str">
        <f t="shared" si="175"/>
        <v/>
      </c>
      <c r="K492" s="27" t="str">
        <f t="shared" si="176"/>
        <v/>
      </c>
      <c r="L492" s="28" t="str">
        <f t="shared" si="159"/>
        <v/>
      </c>
      <c r="M492" s="29" t="str">
        <f t="shared" si="160"/>
        <v/>
      </c>
      <c r="N492" s="28" t="str">
        <f t="shared" si="161"/>
        <v/>
      </c>
      <c r="O492" s="29" t="str">
        <f t="shared" si="162"/>
        <v/>
      </c>
      <c r="P492" s="28" t="str">
        <f t="shared" si="163"/>
        <v/>
      </c>
      <c r="Q492" s="29" t="str">
        <f t="shared" si="164"/>
        <v/>
      </c>
      <c r="R492" s="28" t="str">
        <f t="shared" si="165"/>
        <v/>
      </c>
      <c r="S492" s="29" t="str">
        <f t="shared" si="166"/>
        <v/>
      </c>
      <c r="T492" s="28" t="str">
        <f t="shared" si="167"/>
        <v/>
      </c>
      <c r="U492" s="29" t="str">
        <f t="shared" si="168"/>
        <v/>
      </c>
      <c r="V492" s="28" t="str">
        <f t="shared" si="169"/>
        <v/>
      </c>
      <c r="W492" s="29" t="str">
        <f t="shared" si="170"/>
        <v/>
      </c>
    </row>
    <row r="493" spans="1:23" x14ac:dyDescent="0.25">
      <c r="A493" s="14" t="str">
        <f t="shared" si="155"/>
        <v/>
      </c>
      <c r="B493" s="56" t="str">
        <f t="shared" ca="1" si="156"/>
        <v/>
      </c>
      <c r="C493" s="30" t="str">
        <f t="shared" si="157"/>
        <v/>
      </c>
      <c r="D493" s="10" t="str">
        <f t="shared" si="158"/>
        <v/>
      </c>
      <c r="E493" s="25" t="str">
        <f t="shared" si="171"/>
        <v/>
      </c>
      <c r="F493" s="31" t="str">
        <f t="shared" si="172"/>
        <v/>
      </c>
      <c r="G493" s="31" t="str">
        <f t="shared" si="173"/>
        <v/>
      </c>
      <c r="H493" s="26" t="str">
        <f t="shared" si="174"/>
        <v/>
      </c>
      <c r="I493" s="25" t="str">
        <f t="shared" si="175"/>
        <v/>
      </c>
      <c r="K493" s="27" t="str">
        <f t="shared" si="176"/>
        <v/>
      </c>
      <c r="L493" s="28" t="str">
        <f t="shared" si="159"/>
        <v/>
      </c>
      <c r="M493" s="29" t="str">
        <f t="shared" si="160"/>
        <v/>
      </c>
      <c r="N493" s="28" t="str">
        <f t="shared" si="161"/>
        <v/>
      </c>
      <c r="O493" s="29" t="str">
        <f t="shared" si="162"/>
        <v/>
      </c>
      <c r="P493" s="28" t="str">
        <f t="shared" si="163"/>
        <v/>
      </c>
      <c r="Q493" s="29" t="str">
        <f t="shared" si="164"/>
        <v/>
      </c>
      <c r="R493" s="28" t="str">
        <f t="shared" si="165"/>
        <v/>
      </c>
      <c r="S493" s="29" t="str">
        <f t="shared" si="166"/>
        <v/>
      </c>
      <c r="T493" s="28" t="str">
        <f t="shared" si="167"/>
        <v/>
      </c>
      <c r="U493" s="29" t="str">
        <f t="shared" si="168"/>
        <v/>
      </c>
      <c r="V493" s="28" t="str">
        <f t="shared" si="169"/>
        <v/>
      </c>
      <c r="W493" s="29" t="str">
        <f t="shared" si="170"/>
        <v/>
      </c>
    </row>
    <row r="494" spans="1:23" x14ac:dyDescent="0.25">
      <c r="A494" s="14" t="str">
        <f t="shared" si="155"/>
        <v/>
      </c>
      <c r="B494" s="56" t="str">
        <f t="shared" ca="1" si="156"/>
        <v/>
      </c>
      <c r="C494" s="30" t="str">
        <f t="shared" si="157"/>
        <v/>
      </c>
      <c r="D494" s="10" t="str">
        <f t="shared" si="158"/>
        <v/>
      </c>
      <c r="E494" s="25" t="str">
        <f t="shared" si="171"/>
        <v/>
      </c>
      <c r="F494" s="31" t="str">
        <f t="shared" si="172"/>
        <v/>
      </c>
      <c r="G494" s="31" t="str">
        <f t="shared" si="173"/>
        <v/>
      </c>
      <c r="H494" s="26" t="str">
        <f t="shared" si="174"/>
        <v/>
      </c>
      <c r="I494" s="25" t="str">
        <f t="shared" si="175"/>
        <v/>
      </c>
      <c r="K494" s="27" t="str">
        <f t="shared" si="176"/>
        <v/>
      </c>
      <c r="L494" s="28" t="str">
        <f t="shared" si="159"/>
        <v/>
      </c>
      <c r="M494" s="29" t="str">
        <f t="shared" si="160"/>
        <v/>
      </c>
      <c r="N494" s="28" t="str">
        <f t="shared" si="161"/>
        <v/>
      </c>
      <c r="O494" s="29" t="str">
        <f t="shared" si="162"/>
        <v/>
      </c>
      <c r="P494" s="28" t="str">
        <f t="shared" si="163"/>
        <v/>
      </c>
      <c r="Q494" s="29" t="str">
        <f t="shared" si="164"/>
        <v/>
      </c>
      <c r="R494" s="28" t="str">
        <f t="shared" si="165"/>
        <v/>
      </c>
      <c r="S494" s="29" t="str">
        <f t="shared" si="166"/>
        <v/>
      </c>
      <c r="T494" s="28" t="str">
        <f t="shared" si="167"/>
        <v/>
      </c>
      <c r="U494" s="29" t="str">
        <f t="shared" si="168"/>
        <v/>
      </c>
      <c r="V494" s="28" t="str">
        <f t="shared" si="169"/>
        <v/>
      </c>
      <c r="W494" s="29" t="str">
        <f t="shared" si="170"/>
        <v/>
      </c>
    </row>
    <row r="495" spans="1:23" x14ac:dyDescent="0.25">
      <c r="A495" s="14" t="str">
        <f t="shared" si="155"/>
        <v/>
      </c>
      <c r="B495" s="56" t="str">
        <f t="shared" ca="1" si="156"/>
        <v/>
      </c>
      <c r="C495" s="30" t="str">
        <f t="shared" si="157"/>
        <v/>
      </c>
      <c r="D495" s="10" t="str">
        <f t="shared" si="158"/>
        <v/>
      </c>
      <c r="E495" s="25" t="str">
        <f t="shared" si="171"/>
        <v/>
      </c>
      <c r="F495" s="31" t="str">
        <f t="shared" si="172"/>
        <v/>
      </c>
      <c r="G495" s="31" t="str">
        <f t="shared" si="173"/>
        <v/>
      </c>
      <c r="H495" s="26" t="str">
        <f t="shared" si="174"/>
        <v/>
      </c>
      <c r="I495" s="25" t="str">
        <f t="shared" si="175"/>
        <v/>
      </c>
      <c r="K495" s="27" t="str">
        <f t="shared" si="176"/>
        <v/>
      </c>
      <c r="L495" s="28" t="str">
        <f t="shared" si="159"/>
        <v/>
      </c>
      <c r="M495" s="29" t="str">
        <f t="shared" si="160"/>
        <v/>
      </c>
      <c r="N495" s="28" t="str">
        <f t="shared" si="161"/>
        <v/>
      </c>
      <c r="O495" s="29" t="str">
        <f t="shared" si="162"/>
        <v/>
      </c>
      <c r="P495" s="28" t="str">
        <f t="shared" si="163"/>
        <v/>
      </c>
      <c r="Q495" s="29" t="str">
        <f t="shared" si="164"/>
        <v/>
      </c>
      <c r="R495" s="28" t="str">
        <f t="shared" si="165"/>
        <v/>
      </c>
      <c r="S495" s="29" t="str">
        <f t="shared" si="166"/>
        <v/>
      </c>
      <c r="T495" s="28" t="str">
        <f t="shared" si="167"/>
        <v/>
      </c>
      <c r="U495" s="29" t="str">
        <f t="shared" si="168"/>
        <v/>
      </c>
      <c r="V495" s="28" t="str">
        <f t="shared" si="169"/>
        <v/>
      </c>
      <c r="W495" s="29" t="str">
        <f t="shared" si="170"/>
        <v/>
      </c>
    </row>
    <row r="496" spans="1:23" x14ac:dyDescent="0.25">
      <c r="A496" s="14" t="str">
        <f t="shared" si="155"/>
        <v/>
      </c>
      <c r="B496" s="56" t="str">
        <f t="shared" ca="1" si="156"/>
        <v/>
      </c>
      <c r="C496" s="30" t="str">
        <f t="shared" si="157"/>
        <v/>
      </c>
      <c r="D496" s="10" t="str">
        <f t="shared" si="158"/>
        <v/>
      </c>
      <c r="E496" s="25" t="str">
        <f t="shared" si="171"/>
        <v/>
      </c>
      <c r="F496" s="31" t="str">
        <f t="shared" si="172"/>
        <v/>
      </c>
      <c r="G496" s="31" t="str">
        <f t="shared" si="173"/>
        <v/>
      </c>
      <c r="H496" s="26" t="str">
        <f t="shared" si="174"/>
        <v/>
      </c>
      <c r="I496" s="25" t="str">
        <f t="shared" si="175"/>
        <v/>
      </c>
      <c r="K496" s="27" t="str">
        <f t="shared" si="176"/>
        <v/>
      </c>
      <c r="L496" s="28" t="str">
        <f t="shared" si="159"/>
        <v/>
      </c>
      <c r="M496" s="29" t="str">
        <f t="shared" si="160"/>
        <v/>
      </c>
      <c r="N496" s="28" t="str">
        <f t="shared" si="161"/>
        <v/>
      </c>
      <c r="O496" s="29" t="str">
        <f t="shared" si="162"/>
        <v/>
      </c>
      <c r="P496" s="28" t="str">
        <f t="shared" si="163"/>
        <v/>
      </c>
      <c r="Q496" s="29" t="str">
        <f t="shared" si="164"/>
        <v/>
      </c>
      <c r="R496" s="28" t="str">
        <f t="shared" si="165"/>
        <v/>
      </c>
      <c r="S496" s="29" t="str">
        <f t="shared" si="166"/>
        <v/>
      </c>
      <c r="T496" s="28" t="str">
        <f t="shared" si="167"/>
        <v/>
      </c>
      <c r="U496" s="29" t="str">
        <f t="shared" si="168"/>
        <v/>
      </c>
      <c r="V496" s="28" t="str">
        <f t="shared" si="169"/>
        <v/>
      </c>
      <c r="W496" s="29" t="str">
        <f t="shared" si="170"/>
        <v/>
      </c>
    </row>
    <row r="497" spans="1:23" x14ac:dyDescent="0.25">
      <c r="A497" s="14" t="str">
        <f t="shared" si="155"/>
        <v/>
      </c>
      <c r="B497" s="56" t="str">
        <f t="shared" ca="1" si="156"/>
        <v/>
      </c>
      <c r="C497" s="30" t="str">
        <f t="shared" si="157"/>
        <v/>
      </c>
      <c r="D497" s="10" t="str">
        <f t="shared" si="158"/>
        <v/>
      </c>
      <c r="E497" s="25" t="str">
        <f t="shared" si="171"/>
        <v/>
      </c>
      <c r="F497" s="31" t="str">
        <f t="shared" si="172"/>
        <v/>
      </c>
      <c r="G497" s="31" t="str">
        <f t="shared" si="173"/>
        <v/>
      </c>
      <c r="H497" s="26" t="str">
        <f t="shared" si="174"/>
        <v/>
      </c>
      <c r="I497" s="25" t="str">
        <f t="shared" si="175"/>
        <v/>
      </c>
      <c r="K497" s="27" t="str">
        <f t="shared" si="176"/>
        <v/>
      </c>
      <c r="L497" s="28" t="str">
        <f t="shared" si="159"/>
        <v/>
      </c>
      <c r="M497" s="29" t="str">
        <f t="shared" si="160"/>
        <v/>
      </c>
      <c r="N497" s="28" t="str">
        <f t="shared" si="161"/>
        <v/>
      </c>
      <c r="O497" s="29" t="str">
        <f t="shared" si="162"/>
        <v/>
      </c>
      <c r="P497" s="28" t="str">
        <f t="shared" si="163"/>
        <v/>
      </c>
      <c r="Q497" s="29" t="str">
        <f t="shared" si="164"/>
        <v/>
      </c>
      <c r="R497" s="28" t="str">
        <f t="shared" si="165"/>
        <v/>
      </c>
      <c r="S497" s="29" t="str">
        <f t="shared" si="166"/>
        <v/>
      </c>
      <c r="T497" s="28" t="str">
        <f t="shared" si="167"/>
        <v/>
      </c>
      <c r="U497" s="29" t="str">
        <f t="shared" si="168"/>
        <v/>
      </c>
      <c r="V497" s="28" t="str">
        <f t="shared" si="169"/>
        <v/>
      </c>
      <c r="W497" s="29" t="str">
        <f t="shared" si="170"/>
        <v/>
      </c>
    </row>
    <row r="498" spans="1:23" x14ac:dyDescent="0.25">
      <c r="A498" s="14" t="str">
        <f t="shared" si="155"/>
        <v/>
      </c>
      <c r="B498" s="56" t="str">
        <f t="shared" ca="1" si="156"/>
        <v/>
      </c>
      <c r="C498" s="30" t="str">
        <f t="shared" si="157"/>
        <v/>
      </c>
      <c r="D498" s="10" t="str">
        <f t="shared" si="158"/>
        <v/>
      </c>
      <c r="E498" s="25" t="str">
        <f t="shared" si="171"/>
        <v/>
      </c>
      <c r="F498" s="31" t="str">
        <f t="shared" si="172"/>
        <v/>
      </c>
      <c r="G498" s="31" t="str">
        <f t="shared" si="173"/>
        <v/>
      </c>
      <c r="H498" s="26" t="str">
        <f t="shared" si="174"/>
        <v/>
      </c>
      <c r="I498" s="25" t="str">
        <f t="shared" si="175"/>
        <v/>
      </c>
      <c r="K498" s="27" t="str">
        <f t="shared" si="176"/>
        <v/>
      </c>
      <c r="L498" s="28" t="str">
        <f t="shared" si="159"/>
        <v/>
      </c>
      <c r="M498" s="29" t="str">
        <f t="shared" si="160"/>
        <v/>
      </c>
      <c r="N498" s="28" t="str">
        <f t="shared" si="161"/>
        <v/>
      </c>
      <c r="O498" s="29" t="str">
        <f t="shared" si="162"/>
        <v/>
      </c>
      <c r="P498" s="28" t="str">
        <f t="shared" si="163"/>
        <v/>
      </c>
      <c r="Q498" s="29" t="str">
        <f t="shared" si="164"/>
        <v/>
      </c>
      <c r="R498" s="28" t="str">
        <f t="shared" si="165"/>
        <v/>
      </c>
      <c r="S498" s="29" t="str">
        <f t="shared" si="166"/>
        <v/>
      </c>
      <c r="T498" s="28" t="str">
        <f t="shared" si="167"/>
        <v/>
      </c>
      <c r="U498" s="29" t="str">
        <f t="shared" si="168"/>
        <v/>
      </c>
      <c r="V498" s="28" t="str">
        <f t="shared" si="169"/>
        <v/>
      </c>
      <c r="W498" s="29" t="str">
        <f t="shared" si="170"/>
        <v/>
      </c>
    </row>
    <row r="499" spans="1:23" x14ac:dyDescent="0.25">
      <c r="A499" s="14" t="str">
        <f t="shared" si="155"/>
        <v/>
      </c>
      <c r="B499" s="56" t="str">
        <f t="shared" ca="1" si="156"/>
        <v/>
      </c>
      <c r="C499" s="30" t="str">
        <f t="shared" si="157"/>
        <v/>
      </c>
      <c r="D499" s="10" t="str">
        <f t="shared" si="158"/>
        <v/>
      </c>
      <c r="E499" s="25" t="str">
        <f t="shared" si="171"/>
        <v/>
      </c>
      <c r="F499" s="31" t="str">
        <f t="shared" si="172"/>
        <v/>
      </c>
      <c r="G499" s="31" t="str">
        <f t="shared" si="173"/>
        <v/>
      </c>
      <c r="H499" s="26" t="str">
        <f t="shared" si="174"/>
        <v/>
      </c>
      <c r="I499" s="25" t="str">
        <f t="shared" si="175"/>
        <v/>
      </c>
      <c r="K499" s="27" t="str">
        <f t="shared" si="176"/>
        <v/>
      </c>
      <c r="L499" s="28" t="str">
        <f t="shared" si="159"/>
        <v/>
      </c>
      <c r="M499" s="29" t="str">
        <f t="shared" si="160"/>
        <v/>
      </c>
      <c r="N499" s="28" t="str">
        <f t="shared" si="161"/>
        <v/>
      </c>
      <c r="O499" s="29" t="str">
        <f t="shared" si="162"/>
        <v/>
      </c>
      <c r="P499" s="28" t="str">
        <f t="shared" si="163"/>
        <v/>
      </c>
      <c r="Q499" s="29" t="str">
        <f t="shared" si="164"/>
        <v/>
      </c>
      <c r="R499" s="28" t="str">
        <f t="shared" si="165"/>
        <v/>
      </c>
      <c r="S499" s="29" t="str">
        <f t="shared" si="166"/>
        <v/>
      </c>
      <c r="T499" s="28" t="str">
        <f t="shared" si="167"/>
        <v/>
      </c>
      <c r="U499" s="29" t="str">
        <f t="shared" si="168"/>
        <v/>
      </c>
      <c r="V499" s="28" t="str">
        <f t="shared" si="169"/>
        <v/>
      </c>
      <c r="W499" s="29" t="str">
        <f t="shared" si="170"/>
        <v/>
      </c>
    </row>
    <row r="500" spans="1:23" x14ac:dyDescent="0.25">
      <c r="A500" s="14" t="str">
        <f t="shared" si="155"/>
        <v/>
      </c>
      <c r="B500" s="56" t="str">
        <f t="shared" ca="1" si="156"/>
        <v/>
      </c>
      <c r="C500" s="30" t="str">
        <f t="shared" si="157"/>
        <v/>
      </c>
      <c r="D500" s="10" t="str">
        <f t="shared" si="158"/>
        <v/>
      </c>
      <c r="E500" s="25" t="str">
        <f t="shared" si="171"/>
        <v/>
      </c>
      <c r="F500" s="31" t="str">
        <f t="shared" si="172"/>
        <v/>
      </c>
      <c r="G500" s="31" t="str">
        <f t="shared" si="173"/>
        <v/>
      </c>
      <c r="H500" s="26" t="str">
        <f t="shared" si="174"/>
        <v/>
      </c>
      <c r="I500" s="25" t="str">
        <f t="shared" si="175"/>
        <v/>
      </c>
      <c r="K500" s="27" t="str">
        <f t="shared" si="176"/>
        <v/>
      </c>
      <c r="L500" s="28" t="str">
        <f t="shared" si="159"/>
        <v/>
      </c>
      <c r="M500" s="29" t="str">
        <f t="shared" si="160"/>
        <v/>
      </c>
      <c r="N500" s="28" t="str">
        <f t="shared" si="161"/>
        <v/>
      </c>
      <c r="O500" s="29" t="str">
        <f t="shared" si="162"/>
        <v/>
      </c>
      <c r="P500" s="28" t="str">
        <f t="shared" si="163"/>
        <v/>
      </c>
      <c r="Q500" s="29" t="str">
        <f t="shared" si="164"/>
        <v/>
      </c>
      <c r="R500" s="28" t="str">
        <f t="shared" si="165"/>
        <v/>
      </c>
      <c r="S500" s="29" t="str">
        <f t="shared" si="166"/>
        <v/>
      </c>
      <c r="T500" s="28" t="str">
        <f t="shared" si="167"/>
        <v/>
      </c>
      <c r="U500" s="29" t="str">
        <f t="shared" si="168"/>
        <v/>
      </c>
      <c r="V500" s="28" t="str">
        <f t="shared" si="169"/>
        <v/>
      </c>
      <c r="W500" s="29" t="str">
        <f t="shared" si="170"/>
        <v/>
      </c>
    </row>
    <row r="501" spans="1:23" x14ac:dyDescent="0.25">
      <c r="A501" s="14" t="str">
        <f t="shared" si="155"/>
        <v/>
      </c>
      <c r="B501" s="56" t="str">
        <f t="shared" ca="1" si="156"/>
        <v/>
      </c>
      <c r="C501" s="30" t="str">
        <f t="shared" si="157"/>
        <v/>
      </c>
      <c r="D501" s="10" t="str">
        <f t="shared" si="158"/>
        <v/>
      </c>
      <c r="E501" s="25" t="str">
        <f t="shared" si="171"/>
        <v/>
      </c>
      <c r="F501" s="31" t="str">
        <f t="shared" si="172"/>
        <v/>
      </c>
      <c r="G501" s="31" t="str">
        <f t="shared" si="173"/>
        <v/>
      </c>
      <c r="H501" s="26" t="str">
        <f t="shared" si="174"/>
        <v/>
      </c>
      <c r="I501" s="25" t="str">
        <f t="shared" si="175"/>
        <v/>
      </c>
      <c r="K501" s="27" t="str">
        <f t="shared" si="176"/>
        <v/>
      </c>
      <c r="L501" s="28" t="str">
        <f t="shared" si="159"/>
        <v/>
      </c>
      <c r="M501" s="29" t="str">
        <f t="shared" si="160"/>
        <v/>
      </c>
      <c r="N501" s="28" t="str">
        <f t="shared" si="161"/>
        <v/>
      </c>
      <c r="O501" s="29" t="str">
        <f t="shared" si="162"/>
        <v/>
      </c>
      <c r="P501" s="28" t="str">
        <f t="shared" si="163"/>
        <v/>
      </c>
      <c r="Q501" s="29" t="str">
        <f t="shared" si="164"/>
        <v/>
      </c>
      <c r="R501" s="28" t="str">
        <f t="shared" si="165"/>
        <v/>
      </c>
      <c r="S501" s="29" t="str">
        <f t="shared" si="166"/>
        <v/>
      </c>
      <c r="T501" s="28" t="str">
        <f t="shared" si="167"/>
        <v/>
      </c>
      <c r="U501" s="29" t="str">
        <f t="shared" si="168"/>
        <v/>
      </c>
      <c r="V501" s="28" t="str">
        <f t="shared" si="169"/>
        <v/>
      </c>
      <c r="W501" s="29" t="str">
        <f t="shared" si="170"/>
        <v/>
      </c>
    </row>
    <row r="502" spans="1:23" x14ac:dyDescent="0.25">
      <c r="A502" s="14" t="str">
        <f t="shared" si="155"/>
        <v/>
      </c>
      <c r="B502" s="56" t="str">
        <f t="shared" ca="1" si="156"/>
        <v/>
      </c>
      <c r="C502" s="30" t="str">
        <f t="shared" si="157"/>
        <v/>
      </c>
      <c r="D502" s="10" t="str">
        <f t="shared" si="158"/>
        <v/>
      </c>
      <c r="E502" s="25" t="str">
        <f t="shared" si="171"/>
        <v/>
      </c>
      <c r="F502" s="31" t="str">
        <f t="shared" si="172"/>
        <v/>
      </c>
      <c r="G502" s="31" t="str">
        <f t="shared" si="173"/>
        <v/>
      </c>
      <c r="H502" s="26" t="str">
        <f t="shared" si="174"/>
        <v/>
      </c>
      <c r="I502" s="25" t="str">
        <f t="shared" si="175"/>
        <v/>
      </c>
      <c r="K502" s="27" t="str">
        <f t="shared" si="176"/>
        <v/>
      </c>
      <c r="L502" s="28" t="str">
        <f t="shared" si="159"/>
        <v/>
      </c>
      <c r="M502" s="29" t="str">
        <f t="shared" si="160"/>
        <v/>
      </c>
      <c r="N502" s="28" t="str">
        <f t="shared" si="161"/>
        <v/>
      </c>
      <c r="O502" s="29" t="str">
        <f t="shared" si="162"/>
        <v/>
      </c>
      <c r="P502" s="28" t="str">
        <f t="shared" si="163"/>
        <v/>
      </c>
      <c r="Q502" s="29" t="str">
        <f t="shared" si="164"/>
        <v/>
      </c>
      <c r="R502" s="28" t="str">
        <f t="shared" si="165"/>
        <v/>
      </c>
      <c r="S502" s="29" t="str">
        <f t="shared" si="166"/>
        <v/>
      </c>
      <c r="T502" s="28" t="str">
        <f t="shared" si="167"/>
        <v/>
      </c>
      <c r="U502" s="29" t="str">
        <f t="shared" si="168"/>
        <v/>
      </c>
      <c r="V502" s="28" t="str">
        <f t="shared" si="169"/>
        <v/>
      </c>
      <c r="W502" s="29" t="str">
        <f t="shared" si="170"/>
        <v/>
      </c>
    </row>
    <row r="503" spans="1:23" x14ac:dyDescent="0.25">
      <c r="A503" s="14" t="str">
        <f t="shared" si="155"/>
        <v/>
      </c>
      <c r="B503" s="56" t="str">
        <f t="shared" ca="1" si="156"/>
        <v/>
      </c>
      <c r="C503" s="30" t="str">
        <f t="shared" si="157"/>
        <v/>
      </c>
      <c r="D503" s="10" t="str">
        <f t="shared" si="158"/>
        <v/>
      </c>
      <c r="E503" s="25" t="str">
        <f t="shared" si="171"/>
        <v/>
      </c>
      <c r="F503" s="31" t="str">
        <f t="shared" si="172"/>
        <v/>
      </c>
      <c r="G503" s="31" t="str">
        <f t="shared" si="173"/>
        <v/>
      </c>
      <c r="H503" s="26" t="str">
        <f t="shared" si="174"/>
        <v/>
      </c>
      <c r="I503" s="25" t="str">
        <f t="shared" si="175"/>
        <v/>
      </c>
      <c r="K503" s="27" t="str">
        <f t="shared" si="176"/>
        <v/>
      </c>
      <c r="L503" s="28" t="str">
        <f t="shared" si="159"/>
        <v/>
      </c>
      <c r="M503" s="29" t="str">
        <f t="shared" si="160"/>
        <v/>
      </c>
      <c r="N503" s="28" t="str">
        <f t="shared" si="161"/>
        <v/>
      </c>
      <c r="O503" s="29" t="str">
        <f t="shared" si="162"/>
        <v/>
      </c>
      <c r="P503" s="28" t="str">
        <f t="shared" si="163"/>
        <v/>
      </c>
      <c r="Q503" s="29" t="str">
        <f t="shared" si="164"/>
        <v/>
      </c>
      <c r="R503" s="28" t="str">
        <f t="shared" si="165"/>
        <v/>
      </c>
      <c r="S503" s="29" t="str">
        <f t="shared" si="166"/>
        <v/>
      </c>
      <c r="T503" s="28" t="str">
        <f t="shared" si="167"/>
        <v/>
      </c>
      <c r="U503" s="29" t="str">
        <f t="shared" si="168"/>
        <v/>
      </c>
      <c r="V503" s="28" t="str">
        <f t="shared" si="169"/>
        <v/>
      </c>
      <c r="W503" s="29" t="str">
        <f t="shared" si="170"/>
        <v/>
      </c>
    </row>
    <row r="504" spans="1:23" x14ac:dyDescent="0.25">
      <c r="A504" s="14" t="str">
        <f t="shared" si="155"/>
        <v/>
      </c>
      <c r="B504" s="56" t="str">
        <f t="shared" ca="1" si="156"/>
        <v/>
      </c>
      <c r="C504" s="30" t="str">
        <f t="shared" si="157"/>
        <v/>
      </c>
      <c r="D504" s="10" t="str">
        <f t="shared" si="158"/>
        <v/>
      </c>
      <c r="E504" s="25" t="str">
        <f t="shared" si="171"/>
        <v/>
      </c>
      <c r="F504" s="31" t="str">
        <f t="shared" si="172"/>
        <v/>
      </c>
      <c r="G504" s="31" t="str">
        <f t="shared" si="173"/>
        <v/>
      </c>
      <c r="H504" s="26" t="str">
        <f t="shared" si="174"/>
        <v/>
      </c>
      <c r="I504" s="25" t="str">
        <f t="shared" si="175"/>
        <v/>
      </c>
      <c r="K504" s="27" t="str">
        <f t="shared" si="176"/>
        <v/>
      </c>
      <c r="L504" s="28" t="str">
        <f t="shared" si="159"/>
        <v/>
      </c>
      <c r="M504" s="29" t="str">
        <f t="shared" si="160"/>
        <v/>
      </c>
      <c r="N504" s="28" t="str">
        <f t="shared" si="161"/>
        <v/>
      </c>
      <c r="O504" s="29" t="str">
        <f t="shared" si="162"/>
        <v/>
      </c>
      <c r="P504" s="28" t="str">
        <f t="shared" si="163"/>
        <v/>
      </c>
      <c r="Q504" s="29" t="str">
        <f t="shared" si="164"/>
        <v/>
      </c>
      <c r="R504" s="28" t="str">
        <f t="shared" si="165"/>
        <v/>
      </c>
      <c r="S504" s="29" t="str">
        <f t="shared" si="166"/>
        <v/>
      </c>
      <c r="T504" s="28" t="str">
        <f t="shared" si="167"/>
        <v/>
      </c>
      <c r="U504" s="29" t="str">
        <f t="shared" si="168"/>
        <v/>
      </c>
      <c r="V504" s="28" t="str">
        <f t="shared" si="169"/>
        <v/>
      </c>
      <c r="W504" s="29" t="str">
        <f t="shared" si="170"/>
        <v/>
      </c>
    </row>
    <row r="505" spans="1:23" x14ac:dyDescent="0.25">
      <c r="A505" s="14" t="str">
        <f t="shared" si="155"/>
        <v/>
      </c>
      <c r="B505" s="56" t="str">
        <f t="shared" ca="1" si="156"/>
        <v/>
      </c>
      <c r="C505" s="30" t="str">
        <f t="shared" si="157"/>
        <v/>
      </c>
      <c r="D505" s="10" t="str">
        <f t="shared" si="158"/>
        <v/>
      </c>
      <c r="E505" s="25" t="str">
        <f t="shared" si="171"/>
        <v/>
      </c>
      <c r="F505" s="31" t="str">
        <f t="shared" si="172"/>
        <v/>
      </c>
      <c r="G505" s="31" t="str">
        <f t="shared" si="173"/>
        <v/>
      </c>
      <c r="H505" s="26" t="str">
        <f t="shared" si="174"/>
        <v/>
      </c>
      <c r="I505" s="25" t="str">
        <f t="shared" si="175"/>
        <v/>
      </c>
      <c r="K505" s="27" t="str">
        <f t="shared" si="176"/>
        <v/>
      </c>
      <c r="L505" s="28" t="str">
        <f t="shared" si="159"/>
        <v/>
      </c>
      <c r="M505" s="29" t="str">
        <f t="shared" si="160"/>
        <v/>
      </c>
      <c r="N505" s="28" t="str">
        <f t="shared" si="161"/>
        <v/>
      </c>
      <c r="O505" s="29" t="str">
        <f t="shared" si="162"/>
        <v/>
      </c>
      <c r="P505" s="28" t="str">
        <f t="shared" si="163"/>
        <v/>
      </c>
      <c r="Q505" s="29" t="str">
        <f t="shared" si="164"/>
        <v/>
      </c>
      <c r="R505" s="28" t="str">
        <f t="shared" si="165"/>
        <v/>
      </c>
      <c r="S505" s="29" t="str">
        <f t="shared" si="166"/>
        <v/>
      </c>
      <c r="T505" s="28" t="str">
        <f t="shared" si="167"/>
        <v/>
      </c>
      <c r="U505" s="29" t="str">
        <f t="shared" si="168"/>
        <v/>
      </c>
      <c r="V505" s="28" t="str">
        <f t="shared" si="169"/>
        <v/>
      </c>
      <c r="W505" s="29" t="str">
        <f t="shared" si="170"/>
        <v/>
      </c>
    </row>
    <row r="506" spans="1:23" x14ac:dyDescent="0.25">
      <c r="A506" s="14" t="str">
        <f t="shared" si="155"/>
        <v/>
      </c>
      <c r="B506" s="56" t="str">
        <f t="shared" ca="1" si="156"/>
        <v/>
      </c>
      <c r="C506" s="30" t="str">
        <f t="shared" si="157"/>
        <v/>
      </c>
      <c r="D506" s="10" t="str">
        <f t="shared" si="158"/>
        <v/>
      </c>
      <c r="E506" s="25" t="str">
        <f t="shared" si="171"/>
        <v/>
      </c>
      <c r="F506" s="31" t="str">
        <f t="shared" si="172"/>
        <v/>
      </c>
      <c r="G506" s="31" t="str">
        <f t="shared" si="173"/>
        <v/>
      </c>
      <c r="H506" s="26" t="str">
        <f t="shared" si="174"/>
        <v/>
      </c>
      <c r="I506" s="25" t="str">
        <f t="shared" si="175"/>
        <v/>
      </c>
      <c r="K506" s="27" t="str">
        <f t="shared" si="176"/>
        <v/>
      </c>
      <c r="L506" s="28" t="str">
        <f t="shared" si="159"/>
        <v/>
      </c>
      <c r="M506" s="29" t="str">
        <f t="shared" si="160"/>
        <v/>
      </c>
      <c r="N506" s="28" t="str">
        <f t="shared" si="161"/>
        <v/>
      </c>
      <c r="O506" s="29" t="str">
        <f t="shared" si="162"/>
        <v/>
      </c>
      <c r="P506" s="28" t="str">
        <f t="shared" si="163"/>
        <v/>
      </c>
      <c r="Q506" s="29" t="str">
        <f t="shared" si="164"/>
        <v/>
      </c>
      <c r="R506" s="28" t="str">
        <f t="shared" si="165"/>
        <v/>
      </c>
      <c r="S506" s="29" t="str">
        <f t="shared" si="166"/>
        <v/>
      </c>
      <c r="T506" s="28" t="str">
        <f t="shared" si="167"/>
        <v/>
      </c>
      <c r="U506" s="29" t="str">
        <f t="shared" si="168"/>
        <v/>
      </c>
      <c r="V506" s="28" t="str">
        <f t="shared" si="169"/>
        <v/>
      </c>
      <c r="W506" s="29" t="str">
        <f t="shared" si="170"/>
        <v/>
      </c>
    </row>
    <row r="507" spans="1:23" x14ac:dyDescent="0.25">
      <c r="A507" s="14" t="str">
        <f t="shared" si="155"/>
        <v/>
      </c>
      <c r="B507" s="56" t="str">
        <f t="shared" ca="1" si="156"/>
        <v/>
      </c>
      <c r="C507" s="30" t="str">
        <f t="shared" si="157"/>
        <v/>
      </c>
      <c r="D507" s="10" t="str">
        <f t="shared" si="158"/>
        <v/>
      </c>
      <c r="E507" s="25" t="str">
        <f t="shared" si="171"/>
        <v/>
      </c>
      <c r="F507" s="31" t="str">
        <f t="shared" si="172"/>
        <v/>
      </c>
      <c r="G507" s="31" t="str">
        <f t="shared" si="173"/>
        <v/>
      </c>
      <c r="H507" s="26" t="str">
        <f t="shared" si="174"/>
        <v/>
      </c>
      <c r="I507" s="25" t="str">
        <f t="shared" si="175"/>
        <v/>
      </c>
      <c r="K507" s="27" t="str">
        <f t="shared" si="176"/>
        <v/>
      </c>
      <c r="L507" s="28" t="str">
        <f t="shared" si="159"/>
        <v/>
      </c>
      <c r="M507" s="29" t="str">
        <f t="shared" si="160"/>
        <v/>
      </c>
      <c r="N507" s="28" t="str">
        <f t="shared" si="161"/>
        <v/>
      </c>
      <c r="O507" s="29" t="str">
        <f t="shared" si="162"/>
        <v/>
      </c>
      <c r="P507" s="28" t="str">
        <f t="shared" si="163"/>
        <v/>
      </c>
      <c r="Q507" s="29" t="str">
        <f t="shared" si="164"/>
        <v/>
      </c>
      <c r="R507" s="28" t="str">
        <f t="shared" si="165"/>
        <v/>
      </c>
      <c r="S507" s="29" t="str">
        <f t="shared" si="166"/>
        <v/>
      </c>
      <c r="T507" s="28" t="str">
        <f t="shared" si="167"/>
        <v/>
      </c>
      <c r="U507" s="29" t="str">
        <f t="shared" si="168"/>
        <v/>
      </c>
      <c r="V507" s="28" t="str">
        <f t="shared" si="169"/>
        <v/>
      </c>
      <c r="W507" s="29" t="str">
        <f t="shared" si="170"/>
        <v/>
      </c>
    </row>
    <row r="508" spans="1:23" x14ac:dyDescent="0.25">
      <c r="A508" s="14" t="str">
        <f t="shared" si="155"/>
        <v/>
      </c>
      <c r="B508" s="56" t="str">
        <f t="shared" ca="1" si="156"/>
        <v/>
      </c>
      <c r="C508" s="30" t="str">
        <f t="shared" si="157"/>
        <v/>
      </c>
      <c r="D508" s="10" t="str">
        <f t="shared" si="158"/>
        <v/>
      </c>
      <c r="E508" s="25" t="str">
        <f t="shared" si="171"/>
        <v/>
      </c>
      <c r="F508" s="31" t="str">
        <f t="shared" si="172"/>
        <v/>
      </c>
      <c r="G508" s="31" t="str">
        <f t="shared" si="173"/>
        <v/>
      </c>
      <c r="H508" s="26" t="str">
        <f t="shared" si="174"/>
        <v/>
      </c>
      <c r="I508" s="25" t="str">
        <f t="shared" si="175"/>
        <v/>
      </c>
      <c r="K508" s="27" t="str">
        <f t="shared" si="176"/>
        <v/>
      </c>
      <c r="L508" s="28" t="str">
        <f t="shared" si="159"/>
        <v/>
      </c>
      <c r="M508" s="29" t="str">
        <f t="shared" si="160"/>
        <v/>
      </c>
      <c r="N508" s="28" t="str">
        <f t="shared" si="161"/>
        <v/>
      </c>
      <c r="O508" s="29" t="str">
        <f t="shared" si="162"/>
        <v/>
      </c>
      <c r="P508" s="28" t="str">
        <f t="shared" si="163"/>
        <v/>
      </c>
      <c r="Q508" s="29" t="str">
        <f t="shared" si="164"/>
        <v/>
      </c>
      <c r="R508" s="28" t="str">
        <f t="shared" si="165"/>
        <v/>
      </c>
      <c r="S508" s="29" t="str">
        <f t="shared" si="166"/>
        <v/>
      </c>
      <c r="T508" s="28" t="str">
        <f t="shared" si="167"/>
        <v/>
      </c>
      <c r="U508" s="29" t="str">
        <f t="shared" si="168"/>
        <v/>
      </c>
      <c r="V508" s="28" t="str">
        <f t="shared" si="169"/>
        <v/>
      </c>
      <c r="W508" s="29" t="str">
        <f t="shared" si="170"/>
        <v/>
      </c>
    </row>
    <row r="509" spans="1:23" x14ac:dyDescent="0.25">
      <c r="A509" s="14" t="str">
        <f t="shared" si="155"/>
        <v/>
      </c>
      <c r="B509" s="56" t="str">
        <f t="shared" ca="1" si="156"/>
        <v/>
      </c>
      <c r="C509" s="30" t="str">
        <f t="shared" si="157"/>
        <v/>
      </c>
      <c r="D509" s="10" t="str">
        <f t="shared" si="158"/>
        <v/>
      </c>
      <c r="E509" s="25" t="str">
        <f t="shared" si="171"/>
        <v/>
      </c>
      <c r="F509" s="31" t="str">
        <f t="shared" si="172"/>
        <v/>
      </c>
      <c r="G509" s="31" t="str">
        <f t="shared" si="173"/>
        <v/>
      </c>
      <c r="H509" s="26" t="str">
        <f t="shared" si="174"/>
        <v/>
      </c>
      <c r="I509" s="25" t="str">
        <f t="shared" si="175"/>
        <v/>
      </c>
      <c r="K509" s="27" t="str">
        <f t="shared" si="176"/>
        <v/>
      </c>
      <c r="L509" s="28" t="str">
        <f t="shared" si="159"/>
        <v/>
      </c>
      <c r="M509" s="29" t="str">
        <f t="shared" si="160"/>
        <v/>
      </c>
      <c r="N509" s="28" t="str">
        <f t="shared" si="161"/>
        <v/>
      </c>
      <c r="O509" s="29" t="str">
        <f t="shared" si="162"/>
        <v/>
      </c>
      <c r="P509" s="28" t="str">
        <f t="shared" si="163"/>
        <v/>
      </c>
      <c r="Q509" s="29" t="str">
        <f t="shared" si="164"/>
        <v/>
      </c>
      <c r="R509" s="28" t="str">
        <f t="shared" si="165"/>
        <v/>
      </c>
      <c r="S509" s="29" t="str">
        <f t="shared" si="166"/>
        <v/>
      </c>
      <c r="T509" s="28" t="str">
        <f t="shared" si="167"/>
        <v/>
      </c>
      <c r="U509" s="29" t="str">
        <f t="shared" si="168"/>
        <v/>
      </c>
      <c r="V509" s="28" t="str">
        <f t="shared" si="169"/>
        <v/>
      </c>
      <c r="W509" s="29" t="str">
        <f t="shared" si="170"/>
        <v/>
      </c>
    </row>
    <row r="510" spans="1:23" x14ac:dyDescent="0.25">
      <c r="A510" s="14" t="str">
        <f t="shared" si="155"/>
        <v/>
      </c>
      <c r="B510" s="56" t="str">
        <f t="shared" ca="1" si="156"/>
        <v/>
      </c>
      <c r="C510" s="30" t="str">
        <f t="shared" si="157"/>
        <v/>
      </c>
      <c r="D510" s="10" t="str">
        <f t="shared" si="158"/>
        <v/>
      </c>
      <c r="E510" s="25" t="str">
        <f t="shared" si="171"/>
        <v/>
      </c>
      <c r="F510" s="31" t="str">
        <f t="shared" si="172"/>
        <v/>
      </c>
      <c r="G510" s="31" t="str">
        <f t="shared" si="173"/>
        <v/>
      </c>
      <c r="H510" s="26" t="str">
        <f t="shared" si="174"/>
        <v/>
      </c>
      <c r="I510" s="25" t="str">
        <f t="shared" si="175"/>
        <v/>
      </c>
      <c r="K510" s="27" t="str">
        <f t="shared" si="176"/>
        <v/>
      </c>
      <c r="L510" s="28" t="str">
        <f t="shared" si="159"/>
        <v/>
      </c>
      <c r="M510" s="29" t="str">
        <f t="shared" si="160"/>
        <v/>
      </c>
      <c r="N510" s="28" t="str">
        <f t="shared" si="161"/>
        <v/>
      </c>
      <c r="O510" s="29" t="str">
        <f t="shared" si="162"/>
        <v/>
      </c>
      <c r="P510" s="28" t="str">
        <f t="shared" si="163"/>
        <v/>
      </c>
      <c r="Q510" s="29" t="str">
        <f t="shared" si="164"/>
        <v/>
      </c>
      <c r="R510" s="28" t="str">
        <f t="shared" si="165"/>
        <v/>
      </c>
      <c r="S510" s="29" t="str">
        <f t="shared" si="166"/>
        <v/>
      </c>
      <c r="T510" s="28" t="str">
        <f t="shared" si="167"/>
        <v/>
      </c>
      <c r="U510" s="29" t="str">
        <f t="shared" si="168"/>
        <v/>
      </c>
      <c r="V510" s="28" t="str">
        <f t="shared" si="169"/>
        <v/>
      </c>
      <c r="W510" s="29" t="str">
        <f t="shared" si="170"/>
        <v/>
      </c>
    </row>
    <row r="511" spans="1:23" x14ac:dyDescent="0.25">
      <c r="A511" s="14" t="str">
        <f t="shared" si="155"/>
        <v/>
      </c>
      <c r="B511" s="56" t="str">
        <f t="shared" ca="1" si="156"/>
        <v/>
      </c>
      <c r="C511" s="30" t="str">
        <f t="shared" si="157"/>
        <v/>
      </c>
      <c r="D511" s="10" t="str">
        <f t="shared" si="158"/>
        <v/>
      </c>
      <c r="E511" s="25" t="str">
        <f t="shared" si="171"/>
        <v/>
      </c>
      <c r="F511" s="31" t="str">
        <f t="shared" si="172"/>
        <v/>
      </c>
      <c r="G511" s="31" t="str">
        <f t="shared" si="173"/>
        <v/>
      </c>
      <c r="H511" s="26" t="str">
        <f t="shared" si="174"/>
        <v/>
      </c>
      <c r="I511" s="25" t="str">
        <f t="shared" si="175"/>
        <v/>
      </c>
      <c r="K511" s="27" t="str">
        <f t="shared" si="176"/>
        <v/>
      </c>
      <c r="L511" s="28" t="str">
        <f t="shared" si="159"/>
        <v/>
      </c>
      <c r="M511" s="29" t="str">
        <f t="shared" si="160"/>
        <v/>
      </c>
      <c r="N511" s="28" t="str">
        <f t="shared" si="161"/>
        <v/>
      </c>
      <c r="O511" s="29" t="str">
        <f t="shared" si="162"/>
        <v/>
      </c>
      <c r="P511" s="28" t="str">
        <f t="shared" si="163"/>
        <v/>
      </c>
      <c r="Q511" s="29" t="str">
        <f t="shared" si="164"/>
        <v/>
      </c>
      <c r="R511" s="28" t="str">
        <f t="shared" si="165"/>
        <v/>
      </c>
      <c r="S511" s="29" t="str">
        <f t="shared" si="166"/>
        <v/>
      </c>
      <c r="T511" s="28" t="str">
        <f t="shared" si="167"/>
        <v/>
      </c>
      <c r="U511" s="29" t="str">
        <f t="shared" si="168"/>
        <v/>
      </c>
      <c r="V511" s="28" t="str">
        <f t="shared" si="169"/>
        <v/>
      </c>
      <c r="W511" s="29" t="str">
        <f t="shared" si="170"/>
        <v/>
      </c>
    </row>
    <row r="512" spans="1:23" x14ac:dyDescent="0.25">
      <c r="A512" s="14" t="str">
        <f t="shared" si="155"/>
        <v/>
      </c>
      <c r="B512" s="56" t="str">
        <f t="shared" ca="1" si="156"/>
        <v/>
      </c>
      <c r="C512" s="30" t="str">
        <f t="shared" si="157"/>
        <v/>
      </c>
      <c r="D512" s="10" t="str">
        <f t="shared" si="158"/>
        <v/>
      </c>
      <c r="E512" s="25" t="str">
        <f t="shared" si="171"/>
        <v/>
      </c>
      <c r="F512" s="31" t="str">
        <f t="shared" si="172"/>
        <v/>
      </c>
      <c r="G512" s="31" t="str">
        <f t="shared" si="173"/>
        <v/>
      </c>
      <c r="H512" s="26" t="str">
        <f t="shared" si="174"/>
        <v/>
      </c>
      <c r="I512" s="25" t="str">
        <f t="shared" si="175"/>
        <v/>
      </c>
      <c r="K512" s="27" t="str">
        <f t="shared" si="176"/>
        <v/>
      </c>
      <c r="L512" s="28" t="str">
        <f t="shared" si="159"/>
        <v/>
      </c>
      <c r="M512" s="29" t="str">
        <f t="shared" si="160"/>
        <v/>
      </c>
      <c r="N512" s="28" t="str">
        <f t="shared" si="161"/>
        <v/>
      </c>
      <c r="O512" s="29" t="str">
        <f t="shared" si="162"/>
        <v/>
      </c>
      <c r="P512" s="28" t="str">
        <f t="shared" si="163"/>
        <v/>
      </c>
      <c r="Q512" s="29" t="str">
        <f t="shared" si="164"/>
        <v/>
      </c>
      <c r="R512" s="28" t="str">
        <f t="shared" si="165"/>
        <v/>
      </c>
      <c r="S512" s="29" t="str">
        <f t="shared" si="166"/>
        <v/>
      </c>
      <c r="T512" s="28" t="str">
        <f t="shared" si="167"/>
        <v/>
      </c>
      <c r="U512" s="29" t="str">
        <f t="shared" si="168"/>
        <v/>
      </c>
      <c r="V512" s="28" t="str">
        <f t="shared" si="169"/>
        <v/>
      </c>
      <c r="W512" s="29" t="str">
        <f t="shared" si="170"/>
        <v/>
      </c>
    </row>
    <row r="513" spans="1:23" x14ac:dyDescent="0.25">
      <c r="A513" s="14" t="str">
        <f t="shared" si="155"/>
        <v/>
      </c>
      <c r="B513" s="56" t="str">
        <f t="shared" ca="1" si="156"/>
        <v/>
      </c>
      <c r="C513" s="30" t="str">
        <f t="shared" si="157"/>
        <v/>
      </c>
      <c r="D513" s="10" t="str">
        <f t="shared" si="158"/>
        <v/>
      </c>
      <c r="E513" s="25" t="str">
        <f t="shared" si="171"/>
        <v/>
      </c>
      <c r="F513" s="31" t="str">
        <f t="shared" si="172"/>
        <v/>
      </c>
      <c r="G513" s="31" t="str">
        <f t="shared" si="173"/>
        <v/>
      </c>
      <c r="H513" s="26" t="str">
        <f t="shared" si="174"/>
        <v/>
      </c>
      <c r="I513" s="25" t="str">
        <f t="shared" si="175"/>
        <v/>
      </c>
      <c r="K513" s="27" t="str">
        <f t="shared" si="176"/>
        <v/>
      </c>
      <c r="L513" s="28" t="str">
        <f t="shared" si="159"/>
        <v/>
      </c>
      <c r="M513" s="29" t="str">
        <f t="shared" si="160"/>
        <v/>
      </c>
      <c r="N513" s="28" t="str">
        <f t="shared" si="161"/>
        <v/>
      </c>
      <c r="O513" s="29" t="str">
        <f t="shared" si="162"/>
        <v/>
      </c>
      <c r="P513" s="28" t="str">
        <f t="shared" si="163"/>
        <v/>
      </c>
      <c r="Q513" s="29" t="str">
        <f t="shared" si="164"/>
        <v/>
      </c>
      <c r="R513" s="28" t="str">
        <f t="shared" si="165"/>
        <v/>
      </c>
      <c r="S513" s="29" t="str">
        <f t="shared" si="166"/>
        <v/>
      </c>
      <c r="T513" s="28" t="str">
        <f t="shared" si="167"/>
        <v/>
      </c>
      <c r="U513" s="29" t="str">
        <f t="shared" si="168"/>
        <v/>
      </c>
      <c r="V513" s="28" t="str">
        <f t="shared" si="169"/>
        <v/>
      </c>
      <c r="W513" s="29" t="str">
        <f t="shared" si="170"/>
        <v/>
      </c>
    </row>
    <row r="514" spans="1:23" x14ac:dyDescent="0.25">
      <c r="A514" s="14" t="str">
        <f t="shared" si="155"/>
        <v/>
      </c>
      <c r="B514" s="56" t="str">
        <f t="shared" ca="1" si="156"/>
        <v/>
      </c>
      <c r="C514" s="30" t="str">
        <f t="shared" si="157"/>
        <v/>
      </c>
      <c r="D514" s="10" t="str">
        <f t="shared" si="158"/>
        <v/>
      </c>
      <c r="E514" s="25" t="str">
        <f t="shared" si="171"/>
        <v/>
      </c>
      <c r="F514" s="31" t="str">
        <f t="shared" si="172"/>
        <v/>
      </c>
      <c r="G514" s="31" t="str">
        <f t="shared" si="173"/>
        <v/>
      </c>
      <c r="H514" s="26" t="str">
        <f t="shared" si="174"/>
        <v/>
      </c>
      <c r="I514" s="25" t="str">
        <f t="shared" si="175"/>
        <v/>
      </c>
      <c r="K514" s="27" t="str">
        <f t="shared" si="176"/>
        <v/>
      </c>
      <c r="L514" s="28" t="str">
        <f t="shared" si="159"/>
        <v/>
      </c>
      <c r="M514" s="29" t="str">
        <f t="shared" si="160"/>
        <v/>
      </c>
      <c r="N514" s="28" t="str">
        <f t="shared" si="161"/>
        <v/>
      </c>
      <c r="O514" s="29" t="str">
        <f t="shared" si="162"/>
        <v/>
      </c>
      <c r="P514" s="28" t="str">
        <f t="shared" si="163"/>
        <v/>
      </c>
      <c r="Q514" s="29" t="str">
        <f t="shared" si="164"/>
        <v/>
      </c>
      <c r="R514" s="28" t="str">
        <f t="shared" si="165"/>
        <v/>
      </c>
      <c r="S514" s="29" t="str">
        <f t="shared" si="166"/>
        <v/>
      </c>
      <c r="T514" s="28" t="str">
        <f t="shared" si="167"/>
        <v/>
      </c>
      <c r="U514" s="29" t="str">
        <f t="shared" si="168"/>
        <v/>
      </c>
      <c r="V514" s="28" t="str">
        <f t="shared" si="169"/>
        <v/>
      </c>
      <c r="W514" s="29" t="str">
        <f t="shared" si="170"/>
        <v/>
      </c>
    </row>
    <row r="515" spans="1:23" x14ac:dyDescent="0.25">
      <c r="A515" s="14" t="str">
        <f t="shared" si="155"/>
        <v/>
      </c>
      <c r="B515" s="56" t="str">
        <f t="shared" ca="1" si="156"/>
        <v/>
      </c>
      <c r="C515" s="30" t="str">
        <f t="shared" si="157"/>
        <v/>
      </c>
      <c r="D515" s="10" t="str">
        <f t="shared" si="158"/>
        <v/>
      </c>
      <c r="E515" s="25" t="str">
        <f t="shared" si="171"/>
        <v/>
      </c>
      <c r="F515" s="31" t="str">
        <f t="shared" si="172"/>
        <v/>
      </c>
      <c r="G515" s="31" t="str">
        <f t="shared" si="173"/>
        <v/>
      </c>
      <c r="H515" s="26" t="str">
        <f t="shared" si="174"/>
        <v/>
      </c>
      <c r="I515" s="25" t="str">
        <f t="shared" si="175"/>
        <v/>
      </c>
      <c r="K515" s="27" t="str">
        <f t="shared" si="176"/>
        <v/>
      </c>
      <c r="L515" s="28" t="str">
        <f t="shared" si="159"/>
        <v/>
      </c>
      <c r="M515" s="29" t="str">
        <f t="shared" si="160"/>
        <v/>
      </c>
      <c r="N515" s="28" t="str">
        <f t="shared" si="161"/>
        <v/>
      </c>
      <c r="O515" s="29" t="str">
        <f t="shared" si="162"/>
        <v/>
      </c>
      <c r="P515" s="28" t="str">
        <f t="shared" si="163"/>
        <v/>
      </c>
      <c r="Q515" s="29" t="str">
        <f t="shared" si="164"/>
        <v/>
      </c>
      <c r="R515" s="28" t="str">
        <f t="shared" si="165"/>
        <v/>
      </c>
      <c r="S515" s="29" t="str">
        <f t="shared" si="166"/>
        <v/>
      </c>
      <c r="T515" s="28" t="str">
        <f t="shared" si="167"/>
        <v/>
      </c>
      <c r="U515" s="29" t="str">
        <f t="shared" si="168"/>
        <v/>
      </c>
      <c r="V515" s="28" t="str">
        <f t="shared" si="169"/>
        <v/>
      </c>
      <c r="W515" s="29" t="str">
        <f t="shared" si="170"/>
        <v/>
      </c>
    </row>
    <row r="516" spans="1:23" x14ac:dyDescent="0.25">
      <c r="A516" s="14" t="str">
        <f t="shared" si="155"/>
        <v/>
      </c>
      <c r="B516" s="56" t="str">
        <f t="shared" ca="1" si="156"/>
        <v/>
      </c>
      <c r="C516" s="30" t="str">
        <f t="shared" si="157"/>
        <v/>
      </c>
      <c r="D516" s="10" t="str">
        <f t="shared" si="158"/>
        <v/>
      </c>
      <c r="E516" s="25" t="str">
        <f t="shared" si="171"/>
        <v/>
      </c>
      <c r="F516" s="31" t="str">
        <f t="shared" si="172"/>
        <v/>
      </c>
      <c r="G516" s="31" t="str">
        <f t="shared" si="173"/>
        <v/>
      </c>
      <c r="H516" s="26" t="str">
        <f t="shared" si="174"/>
        <v/>
      </c>
      <c r="I516" s="25" t="str">
        <f t="shared" si="175"/>
        <v/>
      </c>
      <c r="K516" s="27" t="str">
        <f t="shared" si="176"/>
        <v/>
      </c>
      <c r="L516" s="28" t="str">
        <f t="shared" si="159"/>
        <v/>
      </c>
      <c r="M516" s="29" t="str">
        <f t="shared" si="160"/>
        <v/>
      </c>
      <c r="N516" s="28" t="str">
        <f t="shared" si="161"/>
        <v/>
      </c>
      <c r="O516" s="29" t="str">
        <f t="shared" si="162"/>
        <v/>
      </c>
      <c r="P516" s="28" t="str">
        <f t="shared" si="163"/>
        <v/>
      </c>
      <c r="Q516" s="29" t="str">
        <f t="shared" si="164"/>
        <v/>
      </c>
      <c r="R516" s="28" t="str">
        <f t="shared" si="165"/>
        <v/>
      </c>
      <c r="S516" s="29" t="str">
        <f t="shared" si="166"/>
        <v/>
      </c>
      <c r="T516" s="28" t="str">
        <f t="shared" si="167"/>
        <v/>
      </c>
      <c r="U516" s="29" t="str">
        <f t="shared" si="168"/>
        <v/>
      </c>
      <c r="V516" s="28" t="str">
        <f t="shared" si="169"/>
        <v/>
      </c>
      <c r="W516" s="29" t="str">
        <f t="shared" si="170"/>
        <v/>
      </c>
    </row>
    <row r="517" spans="1:23" x14ac:dyDescent="0.25">
      <c r="A517" s="14" t="str">
        <f t="shared" ref="A517:A580" si="177">IF(A516&lt;term*12,A516+1,"")</f>
        <v/>
      </c>
      <c r="B517" s="56" t="str">
        <f t="shared" ref="B517:B580" ca="1" si="178">IF(B516="","",IF(B516&lt;DateLastRepay,EDATE(Date1stRepay,A516),""))</f>
        <v/>
      </c>
      <c r="C517" s="30" t="str">
        <f t="shared" ref="C517:C580" si="179">IF(A517="","",IF(A516=FixedEnd3,SVR,C516))</f>
        <v/>
      </c>
      <c r="D517" s="10" t="str">
        <f t="shared" ref="D517:D580" si="180">IF(A517="","",IF(A516=FixedEnd3,TRUNC(PMT(C517/12,(term*12-FixedEnd3),I516,0,0),2),""))</f>
        <v/>
      </c>
      <c r="E517" s="25" t="str">
        <f t="shared" si="171"/>
        <v/>
      </c>
      <c r="F517" s="31" t="str">
        <f t="shared" si="172"/>
        <v/>
      </c>
      <c r="G517" s="31" t="str">
        <f t="shared" si="173"/>
        <v/>
      </c>
      <c r="H517" s="26" t="str">
        <f t="shared" si="174"/>
        <v/>
      </c>
      <c r="I517" s="25" t="str">
        <f t="shared" si="175"/>
        <v/>
      </c>
      <c r="K517" s="27" t="str">
        <f t="shared" si="176"/>
        <v/>
      </c>
      <c r="L517" s="28" t="str">
        <f t="shared" ref="L517:L580" si="181">IF($A517="","",($E517)*(L$3^-$K517))</f>
        <v/>
      </c>
      <c r="M517" s="29" t="str">
        <f t="shared" ref="M517:M580" si="182">IF($A517="","",$K517*($E517*(L$3^-($K517-1))))</f>
        <v/>
      </c>
      <c r="N517" s="28" t="str">
        <f t="shared" ref="N517:N580" si="183">IF($A517="","",($E517)*(N$3^-$K517))</f>
        <v/>
      </c>
      <c r="O517" s="29" t="str">
        <f t="shared" ref="O517:O580" si="184">IF($A517="","",$K517*($E517)*(N$3^-($K517-1)))</f>
        <v/>
      </c>
      <c r="P517" s="28" t="str">
        <f t="shared" ref="P517:P580" si="185">IF($A517="","",($E517)*(P$3^-$K517))</f>
        <v/>
      </c>
      <c r="Q517" s="29" t="str">
        <f t="shared" ref="Q517:Q580" si="186">IF($A517="","",$K517*($E517)*(P$3^-($K517-1)))</f>
        <v/>
      </c>
      <c r="R517" s="28" t="str">
        <f t="shared" ref="R517:R580" si="187">IF($A517="","",($E517)*(R$3^-$K517))</f>
        <v/>
      </c>
      <c r="S517" s="29" t="str">
        <f t="shared" ref="S517:S580" si="188">IF($A517="","",$K517*($E517)*(R$3^-($K517-1)))</f>
        <v/>
      </c>
      <c r="T517" s="28" t="str">
        <f t="shared" ref="T517:T580" si="189">IF($A517="","",($E517)*(T$3^-$K517))</f>
        <v/>
      </c>
      <c r="U517" s="29" t="str">
        <f t="shared" ref="U517:U580" si="190">IF($A517="","",$K517*($E517)*(T$3^-($K517-1)))</f>
        <v/>
      </c>
      <c r="V517" s="28" t="str">
        <f t="shared" ref="V517:V580" si="191">IF($A517="","",($E517)*(V$3^-$K517))</f>
        <v/>
      </c>
      <c r="W517" s="29" t="str">
        <f t="shared" ref="W517:W580" si="192">IF($A517="","",$K517*($E517)*(V$3^-($K517-1)))</f>
        <v/>
      </c>
    </row>
    <row r="518" spans="1:23" x14ac:dyDescent="0.25">
      <c r="A518" s="14" t="str">
        <f t="shared" si="177"/>
        <v/>
      </c>
      <c r="B518" s="56" t="str">
        <f t="shared" ca="1" si="178"/>
        <v/>
      </c>
      <c r="C518" s="30" t="str">
        <f t="shared" si="179"/>
        <v/>
      </c>
      <c r="D518" s="10" t="str">
        <f t="shared" si="180"/>
        <v/>
      </c>
      <c r="E518" s="25" t="str">
        <f t="shared" ref="E518:E581" si="193">IF(A518="","",IF(D518="",IF(A519="",-(I517+G518)+FeeFinal,E517),D518))</f>
        <v/>
      </c>
      <c r="F518" s="31" t="str">
        <f t="shared" ref="F518:F581" si="194">IF(A518="","",ROUND(I517*C518/12,2))</f>
        <v/>
      </c>
      <c r="G518" s="31" t="str">
        <f t="shared" ref="G518:G581" si="195">IF(A518="","",IF(H517="Y",F518,G517+F518))</f>
        <v/>
      </c>
      <c r="H518" s="26" t="str">
        <f t="shared" ref="H518:H581" si="196">IF(A518="","",IF(MOD(MONTH(B518),3)=0,"Y",""))</f>
        <v/>
      </c>
      <c r="I518" s="25" t="str">
        <f t="shared" ref="I518:I581" si="197">IF(A518="","",IF(H518="Y",I517+E518+G518,I517+E518))</f>
        <v/>
      </c>
      <c r="K518" s="27" t="str">
        <f t="shared" ref="K518:K581" si="198">IF(A518="","",A518/12)</f>
        <v/>
      </c>
      <c r="L518" s="28" t="str">
        <f t="shared" si="181"/>
        <v/>
      </c>
      <c r="M518" s="29" t="str">
        <f t="shared" si="182"/>
        <v/>
      </c>
      <c r="N518" s="28" t="str">
        <f t="shared" si="183"/>
        <v/>
      </c>
      <c r="O518" s="29" t="str">
        <f t="shared" si="184"/>
        <v/>
      </c>
      <c r="P518" s="28" t="str">
        <f t="shared" si="185"/>
        <v/>
      </c>
      <c r="Q518" s="29" t="str">
        <f t="shared" si="186"/>
        <v/>
      </c>
      <c r="R518" s="28" t="str">
        <f t="shared" si="187"/>
        <v/>
      </c>
      <c r="S518" s="29" t="str">
        <f t="shared" si="188"/>
        <v/>
      </c>
      <c r="T518" s="28" t="str">
        <f t="shared" si="189"/>
        <v/>
      </c>
      <c r="U518" s="29" t="str">
        <f t="shared" si="190"/>
        <v/>
      </c>
      <c r="V518" s="28" t="str">
        <f t="shared" si="191"/>
        <v/>
      </c>
      <c r="W518" s="29" t="str">
        <f t="shared" si="192"/>
        <v/>
      </c>
    </row>
    <row r="519" spans="1:23" x14ac:dyDescent="0.25">
      <c r="A519" s="14" t="str">
        <f t="shared" si="177"/>
        <v/>
      </c>
      <c r="B519" s="56" t="str">
        <f t="shared" ca="1" si="178"/>
        <v/>
      </c>
      <c r="C519" s="30" t="str">
        <f t="shared" si="179"/>
        <v/>
      </c>
      <c r="D519" s="10" t="str">
        <f t="shared" si="180"/>
        <v/>
      </c>
      <c r="E519" s="25" t="str">
        <f t="shared" si="193"/>
        <v/>
      </c>
      <c r="F519" s="31" t="str">
        <f t="shared" si="194"/>
        <v/>
      </c>
      <c r="G519" s="31" t="str">
        <f t="shared" si="195"/>
        <v/>
      </c>
      <c r="H519" s="26" t="str">
        <f t="shared" si="196"/>
        <v/>
      </c>
      <c r="I519" s="25" t="str">
        <f t="shared" si="197"/>
        <v/>
      </c>
      <c r="K519" s="27" t="str">
        <f t="shared" si="198"/>
        <v/>
      </c>
      <c r="L519" s="28" t="str">
        <f t="shared" si="181"/>
        <v/>
      </c>
      <c r="M519" s="29" t="str">
        <f t="shared" si="182"/>
        <v/>
      </c>
      <c r="N519" s="28" t="str">
        <f t="shared" si="183"/>
        <v/>
      </c>
      <c r="O519" s="29" t="str">
        <f t="shared" si="184"/>
        <v/>
      </c>
      <c r="P519" s="28" t="str">
        <f t="shared" si="185"/>
        <v/>
      </c>
      <c r="Q519" s="29" t="str">
        <f t="shared" si="186"/>
        <v/>
      </c>
      <c r="R519" s="28" t="str">
        <f t="shared" si="187"/>
        <v/>
      </c>
      <c r="S519" s="29" t="str">
        <f t="shared" si="188"/>
        <v/>
      </c>
      <c r="T519" s="28" t="str">
        <f t="shared" si="189"/>
        <v/>
      </c>
      <c r="U519" s="29" t="str">
        <f t="shared" si="190"/>
        <v/>
      </c>
      <c r="V519" s="28" t="str">
        <f t="shared" si="191"/>
        <v/>
      </c>
      <c r="W519" s="29" t="str">
        <f t="shared" si="192"/>
        <v/>
      </c>
    </row>
    <row r="520" spans="1:23" x14ac:dyDescent="0.25">
      <c r="A520" s="14" t="str">
        <f t="shared" si="177"/>
        <v/>
      </c>
      <c r="B520" s="56" t="str">
        <f t="shared" ca="1" si="178"/>
        <v/>
      </c>
      <c r="C520" s="30" t="str">
        <f t="shared" si="179"/>
        <v/>
      </c>
      <c r="D520" s="10" t="str">
        <f t="shared" si="180"/>
        <v/>
      </c>
      <c r="E520" s="25" t="str">
        <f t="shared" si="193"/>
        <v/>
      </c>
      <c r="F520" s="31" t="str">
        <f t="shared" si="194"/>
        <v/>
      </c>
      <c r="G520" s="31" t="str">
        <f t="shared" si="195"/>
        <v/>
      </c>
      <c r="H520" s="26" t="str">
        <f t="shared" si="196"/>
        <v/>
      </c>
      <c r="I520" s="25" t="str">
        <f t="shared" si="197"/>
        <v/>
      </c>
      <c r="K520" s="27" t="str">
        <f t="shared" si="198"/>
        <v/>
      </c>
      <c r="L520" s="28" t="str">
        <f t="shared" si="181"/>
        <v/>
      </c>
      <c r="M520" s="29" t="str">
        <f t="shared" si="182"/>
        <v/>
      </c>
      <c r="N520" s="28" t="str">
        <f t="shared" si="183"/>
        <v/>
      </c>
      <c r="O520" s="29" t="str">
        <f t="shared" si="184"/>
        <v/>
      </c>
      <c r="P520" s="28" t="str">
        <f t="shared" si="185"/>
        <v/>
      </c>
      <c r="Q520" s="29" t="str">
        <f t="shared" si="186"/>
        <v/>
      </c>
      <c r="R520" s="28" t="str">
        <f t="shared" si="187"/>
        <v/>
      </c>
      <c r="S520" s="29" t="str">
        <f t="shared" si="188"/>
        <v/>
      </c>
      <c r="T520" s="28" t="str">
        <f t="shared" si="189"/>
        <v/>
      </c>
      <c r="U520" s="29" t="str">
        <f t="shared" si="190"/>
        <v/>
      </c>
      <c r="V520" s="28" t="str">
        <f t="shared" si="191"/>
        <v/>
      </c>
      <c r="W520" s="29" t="str">
        <f t="shared" si="192"/>
        <v/>
      </c>
    </row>
    <row r="521" spans="1:23" x14ac:dyDescent="0.25">
      <c r="A521" s="14" t="str">
        <f t="shared" si="177"/>
        <v/>
      </c>
      <c r="B521" s="56" t="str">
        <f t="shared" ca="1" si="178"/>
        <v/>
      </c>
      <c r="C521" s="30" t="str">
        <f t="shared" si="179"/>
        <v/>
      </c>
      <c r="D521" s="10" t="str">
        <f t="shared" si="180"/>
        <v/>
      </c>
      <c r="E521" s="25" t="str">
        <f t="shared" si="193"/>
        <v/>
      </c>
      <c r="F521" s="31" t="str">
        <f t="shared" si="194"/>
        <v/>
      </c>
      <c r="G521" s="31" t="str">
        <f t="shared" si="195"/>
        <v/>
      </c>
      <c r="H521" s="26" t="str">
        <f t="shared" si="196"/>
        <v/>
      </c>
      <c r="I521" s="25" t="str">
        <f t="shared" si="197"/>
        <v/>
      </c>
      <c r="K521" s="27" t="str">
        <f t="shared" si="198"/>
        <v/>
      </c>
      <c r="L521" s="28" t="str">
        <f t="shared" si="181"/>
        <v/>
      </c>
      <c r="M521" s="29" t="str">
        <f t="shared" si="182"/>
        <v/>
      </c>
      <c r="N521" s="28" t="str">
        <f t="shared" si="183"/>
        <v/>
      </c>
      <c r="O521" s="29" t="str">
        <f t="shared" si="184"/>
        <v/>
      </c>
      <c r="P521" s="28" t="str">
        <f t="shared" si="185"/>
        <v/>
      </c>
      <c r="Q521" s="29" t="str">
        <f t="shared" si="186"/>
        <v/>
      </c>
      <c r="R521" s="28" t="str">
        <f t="shared" si="187"/>
        <v/>
      </c>
      <c r="S521" s="29" t="str">
        <f t="shared" si="188"/>
        <v/>
      </c>
      <c r="T521" s="28" t="str">
        <f t="shared" si="189"/>
        <v/>
      </c>
      <c r="U521" s="29" t="str">
        <f t="shared" si="190"/>
        <v/>
      </c>
      <c r="V521" s="28" t="str">
        <f t="shared" si="191"/>
        <v/>
      </c>
      <c r="W521" s="29" t="str">
        <f t="shared" si="192"/>
        <v/>
      </c>
    </row>
    <row r="522" spans="1:23" x14ac:dyDescent="0.25">
      <c r="A522" s="14" t="str">
        <f t="shared" si="177"/>
        <v/>
      </c>
      <c r="B522" s="56" t="str">
        <f t="shared" ca="1" si="178"/>
        <v/>
      </c>
      <c r="C522" s="30" t="str">
        <f t="shared" si="179"/>
        <v/>
      </c>
      <c r="D522" s="10" t="str">
        <f t="shared" si="180"/>
        <v/>
      </c>
      <c r="E522" s="25" t="str">
        <f t="shared" si="193"/>
        <v/>
      </c>
      <c r="F522" s="31" t="str">
        <f t="shared" si="194"/>
        <v/>
      </c>
      <c r="G522" s="31" t="str">
        <f t="shared" si="195"/>
        <v/>
      </c>
      <c r="H522" s="26" t="str">
        <f t="shared" si="196"/>
        <v/>
      </c>
      <c r="I522" s="25" t="str">
        <f t="shared" si="197"/>
        <v/>
      </c>
      <c r="K522" s="27" t="str">
        <f t="shared" si="198"/>
        <v/>
      </c>
      <c r="L522" s="28" t="str">
        <f t="shared" si="181"/>
        <v/>
      </c>
      <c r="M522" s="29" t="str">
        <f t="shared" si="182"/>
        <v/>
      </c>
      <c r="N522" s="28" t="str">
        <f t="shared" si="183"/>
        <v/>
      </c>
      <c r="O522" s="29" t="str">
        <f t="shared" si="184"/>
        <v/>
      </c>
      <c r="P522" s="28" t="str">
        <f t="shared" si="185"/>
        <v/>
      </c>
      <c r="Q522" s="29" t="str">
        <f t="shared" si="186"/>
        <v/>
      </c>
      <c r="R522" s="28" t="str">
        <f t="shared" si="187"/>
        <v/>
      </c>
      <c r="S522" s="29" t="str">
        <f t="shared" si="188"/>
        <v/>
      </c>
      <c r="T522" s="28" t="str">
        <f t="shared" si="189"/>
        <v/>
      </c>
      <c r="U522" s="29" t="str">
        <f t="shared" si="190"/>
        <v/>
      </c>
      <c r="V522" s="28" t="str">
        <f t="shared" si="191"/>
        <v/>
      </c>
      <c r="W522" s="29" t="str">
        <f t="shared" si="192"/>
        <v/>
      </c>
    </row>
    <row r="523" spans="1:23" x14ac:dyDescent="0.25">
      <c r="A523" s="14" t="str">
        <f t="shared" si="177"/>
        <v/>
      </c>
      <c r="B523" s="56" t="str">
        <f t="shared" ca="1" si="178"/>
        <v/>
      </c>
      <c r="C523" s="30" t="str">
        <f t="shared" si="179"/>
        <v/>
      </c>
      <c r="D523" s="10" t="str">
        <f t="shared" si="180"/>
        <v/>
      </c>
      <c r="E523" s="25" t="str">
        <f t="shared" si="193"/>
        <v/>
      </c>
      <c r="F523" s="31" t="str">
        <f t="shared" si="194"/>
        <v/>
      </c>
      <c r="G523" s="31" t="str">
        <f t="shared" si="195"/>
        <v/>
      </c>
      <c r="H523" s="26" t="str">
        <f t="shared" si="196"/>
        <v/>
      </c>
      <c r="I523" s="25" t="str">
        <f t="shared" si="197"/>
        <v/>
      </c>
      <c r="K523" s="27" t="str">
        <f t="shared" si="198"/>
        <v/>
      </c>
      <c r="L523" s="28" t="str">
        <f t="shared" si="181"/>
        <v/>
      </c>
      <c r="M523" s="29" t="str">
        <f t="shared" si="182"/>
        <v/>
      </c>
      <c r="N523" s="28" t="str">
        <f t="shared" si="183"/>
        <v/>
      </c>
      <c r="O523" s="29" t="str">
        <f t="shared" si="184"/>
        <v/>
      </c>
      <c r="P523" s="28" t="str">
        <f t="shared" si="185"/>
        <v/>
      </c>
      <c r="Q523" s="29" t="str">
        <f t="shared" si="186"/>
        <v/>
      </c>
      <c r="R523" s="28" t="str">
        <f t="shared" si="187"/>
        <v/>
      </c>
      <c r="S523" s="29" t="str">
        <f t="shared" si="188"/>
        <v/>
      </c>
      <c r="T523" s="28" t="str">
        <f t="shared" si="189"/>
        <v/>
      </c>
      <c r="U523" s="29" t="str">
        <f t="shared" si="190"/>
        <v/>
      </c>
      <c r="V523" s="28" t="str">
        <f t="shared" si="191"/>
        <v/>
      </c>
      <c r="W523" s="29" t="str">
        <f t="shared" si="192"/>
        <v/>
      </c>
    </row>
    <row r="524" spans="1:23" x14ac:dyDescent="0.25">
      <c r="A524" s="14" t="str">
        <f t="shared" si="177"/>
        <v/>
      </c>
      <c r="B524" s="56" t="str">
        <f t="shared" ca="1" si="178"/>
        <v/>
      </c>
      <c r="C524" s="30" t="str">
        <f t="shared" si="179"/>
        <v/>
      </c>
      <c r="D524" s="10" t="str">
        <f t="shared" si="180"/>
        <v/>
      </c>
      <c r="E524" s="25" t="str">
        <f t="shared" si="193"/>
        <v/>
      </c>
      <c r="F524" s="31" t="str">
        <f t="shared" si="194"/>
        <v/>
      </c>
      <c r="G524" s="31" t="str">
        <f t="shared" si="195"/>
        <v/>
      </c>
      <c r="H524" s="26" t="str">
        <f t="shared" si="196"/>
        <v/>
      </c>
      <c r="I524" s="25" t="str">
        <f t="shared" si="197"/>
        <v/>
      </c>
      <c r="K524" s="27" t="str">
        <f t="shared" si="198"/>
        <v/>
      </c>
      <c r="L524" s="28" t="str">
        <f t="shared" si="181"/>
        <v/>
      </c>
      <c r="M524" s="29" t="str">
        <f t="shared" si="182"/>
        <v/>
      </c>
      <c r="N524" s="28" t="str">
        <f t="shared" si="183"/>
        <v/>
      </c>
      <c r="O524" s="29" t="str">
        <f t="shared" si="184"/>
        <v/>
      </c>
      <c r="P524" s="28" t="str">
        <f t="shared" si="185"/>
        <v/>
      </c>
      <c r="Q524" s="29" t="str">
        <f t="shared" si="186"/>
        <v/>
      </c>
      <c r="R524" s="28" t="str">
        <f t="shared" si="187"/>
        <v/>
      </c>
      <c r="S524" s="29" t="str">
        <f t="shared" si="188"/>
        <v/>
      </c>
      <c r="T524" s="28" t="str">
        <f t="shared" si="189"/>
        <v/>
      </c>
      <c r="U524" s="29" t="str">
        <f t="shared" si="190"/>
        <v/>
      </c>
      <c r="V524" s="28" t="str">
        <f t="shared" si="191"/>
        <v/>
      </c>
      <c r="W524" s="29" t="str">
        <f t="shared" si="192"/>
        <v/>
      </c>
    </row>
    <row r="525" spans="1:23" x14ac:dyDescent="0.25">
      <c r="A525" s="14" t="str">
        <f t="shared" si="177"/>
        <v/>
      </c>
      <c r="B525" s="56" t="str">
        <f t="shared" ca="1" si="178"/>
        <v/>
      </c>
      <c r="C525" s="30" t="str">
        <f t="shared" si="179"/>
        <v/>
      </c>
      <c r="D525" s="10" t="str">
        <f t="shared" si="180"/>
        <v/>
      </c>
      <c r="E525" s="25" t="str">
        <f t="shared" si="193"/>
        <v/>
      </c>
      <c r="F525" s="31" t="str">
        <f t="shared" si="194"/>
        <v/>
      </c>
      <c r="G525" s="31" t="str">
        <f t="shared" si="195"/>
        <v/>
      </c>
      <c r="H525" s="26" t="str">
        <f t="shared" si="196"/>
        <v/>
      </c>
      <c r="I525" s="25" t="str">
        <f t="shared" si="197"/>
        <v/>
      </c>
      <c r="K525" s="27" t="str">
        <f t="shared" si="198"/>
        <v/>
      </c>
      <c r="L525" s="28" t="str">
        <f t="shared" si="181"/>
        <v/>
      </c>
      <c r="M525" s="29" t="str">
        <f t="shared" si="182"/>
        <v/>
      </c>
      <c r="N525" s="28" t="str">
        <f t="shared" si="183"/>
        <v/>
      </c>
      <c r="O525" s="29" t="str">
        <f t="shared" si="184"/>
        <v/>
      </c>
      <c r="P525" s="28" t="str">
        <f t="shared" si="185"/>
        <v/>
      </c>
      <c r="Q525" s="29" t="str">
        <f t="shared" si="186"/>
        <v/>
      </c>
      <c r="R525" s="28" t="str">
        <f t="shared" si="187"/>
        <v/>
      </c>
      <c r="S525" s="29" t="str">
        <f t="shared" si="188"/>
        <v/>
      </c>
      <c r="T525" s="28" t="str">
        <f t="shared" si="189"/>
        <v/>
      </c>
      <c r="U525" s="29" t="str">
        <f t="shared" si="190"/>
        <v/>
      </c>
      <c r="V525" s="28" t="str">
        <f t="shared" si="191"/>
        <v/>
      </c>
      <c r="W525" s="29" t="str">
        <f t="shared" si="192"/>
        <v/>
      </c>
    </row>
    <row r="526" spans="1:23" x14ac:dyDescent="0.25">
      <c r="A526" s="14" t="str">
        <f t="shared" si="177"/>
        <v/>
      </c>
      <c r="B526" s="56" t="str">
        <f t="shared" ca="1" si="178"/>
        <v/>
      </c>
      <c r="C526" s="30" t="str">
        <f t="shared" si="179"/>
        <v/>
      </c>
      <c r="D526" s="10" t="str">
        <f t="shared" si="180"/>
        <v/>
      </c>
      <c r="E526" s="25" t="str">
        <f t="shared" si="193"/>
        <v/>
      </c>
      <c r="F526" s="31" t="str">
        <f t="shared" si="194"/>
        <v/>
      </c>
      <c r="G526" s="31" t="str">
        <f t="shared" si="195"/>
        <v/>
      </c>
      <c r="H526" s="26" t="str">
        <f t="shared" si="196"/>
        <v/>
      </c>
      <c r="I526" s="25" t="str">
        <f t="shared" si="197"/>
        <v/>
      </c>
      <c r="K526" s="27" t="str">
        <f t="shared" si="198"/>
        <v/>
      </c>
      <c r="L526" s="28" t="str">
        <f t="shared" si="181"/>
        <v/>
      </c>
      <c r="M526" s="29" t="str">
        <f t="shared" si="182"/>
        <v/>
      </c>
      <c r="N526" s="28" t="str">
        <f t="shared" si="183"/>
        <v/>
      </c>
      <c r="O526" s="29" t="str">
        <f t="shared" si="184"/>
        <v/>
      </c>
      <c r="P526" s="28" t="str">
        <f t="shared" si="185"/>
        <v/>
      </c>
      <c r="Q526" s="29" t="str">
        <f t="shared" si="186"/>
        <v/>
      </c>
      <c r="R526" s="28" t="str">
        <f t="shared" si="187"/>
        <v/>
      </c>
      <c r="S526" s="29" t="str">
        <f t="shared" si="188"/>
        <v/>
      </c>
      <c r="T526" s="28" t="str">
        <f t="shared" si="189"/>
        <v/>
      </c>
      <c r="U526" s="29" t="str">
        <f t="shared" si="190"/>
        <v/>
      </c>
      <c r="V526" s="28" t="str">
        <f t="shared" si="191"/>
        <v/>
      </c>
      <c r="W526" s="29" t="str">
        <f t="shared" si="192"/>
        <v/>
      </c>
    </row>
    <row r="527" spans="1:23" x14ac:dyDescent="0.25">
      <c r="A527" s="14" t="str">
        <f t="shared" si="177"/>
        <v/>
      </c>
      <c r="B527" s="56" t="str">
        <f t="shared" ca="1" si="178"/>
        <v/>
      </c>
      <c r="C527" s="30" t="str">
        <f t="shared" si="179"/>
        <v/>
      </c>
      <c r="D527" s="10" t="str">
        <f t="shared" si="180"/>
        <v/>
      </c>
      <c r="E527" s="25" t="str">
        <f t="shared" si="193"/>
        <v/>
      </c>
      <c r="F527" s="31" t="str">
        <f t="shared" si="194"/>
        <v/>
      </c>
      <c r="G527" s="31" t="str">
        <f t="shared" si="195"/>
        <v/>
      </c>
      <c r="H527" s="26" t="str">
        <f t="shared" si="196"/>
        <v/>
      </c>
      <c r="I527" s="25" t="str">
        <f t="shared" si="197"/>
        <v/>
      </c>
      <c r="K527" s="27" t="str">
        <f t="shared" si="198"/>
        <v/>
      </c>
      <c r="L527" s="28" t="str">
        <f t="shared" si="181"/>
        <v/>
      </c>
      <c r="M527" s="29" t="str">
        <f t="shared" si="182"/>
        <v/>
      </c>
      <c r="N527" s="28" t="str">
        <f t="shared" si="183"/>
        <v/>
      </c>
      <c r="O527" s="29" t="str">
        <f t="shared" si="184"/>
        <v/>
      </c>
      <c r="P527" s="28" t="str">
        <f t="shared" si="185"/>
        <v/>
      </c>
      <c r="Q527" s="29" t="str">
        <f t="shared" si="186"/>
        <v/>
      </c>
      <c r="R527" s="28" t="str">
        <f t="shared" si="187"/>
        <v/>
      </c>
      <c r="S527" s="29" t="str">
        <f t="shared" si="188"/>
        <v/>
      </c>
      <c r="T527" s="28" t="str">
        <f t="shared" si="189"/>
        <v/>
      </c>
      <c r="U527" s="29" t="str">
        <f t="shared" si="190"/>
        <v/>
      </c>
      <c r="V527" s="28" t="str">
        <f t="shared" si="191"/>
        <v/>
      </c>
      <c r="W527" s="29" t="str">
        <f t="shared" si="192"/>
        <v/>
      </c>
    </row>
    <row r="528" spans="1:23" x14ac:dyDescent="0.25">
      <c r="A528" s="14" t="str">
        <f t="shared" si="177"/>
        <v/>
      </c>
      <c r="B528" s="56" t="str">
        <f t="shared" ca="1" si="178"/>
        <v/>
      </c>
      <c r="C528" s="30" t="str">
        <f t="shared" si="179"/>
        <v/>
      </c>
      <c r="D528" s="10" t="str">
        <f t="shared" si="180"/>
        <v/>
      </c>
      <c r="E528" s="25" t="str">
        <f t="shared" si="193"/>
        <v/>
      </c>
      <c r="F528" s="31" t="str">
        <f t="shared" si="194"/>
        <v/>
      </c>
      <c r="G528" s="31" t="str">
        <f t="shared" si="195"/>
        <v/>
      </c>
      <c r="H528" s="26" t="str">
        <f t="shared" si="196"/>
        <v/>
      </c>
      <c r="I528" s="25" t="str">
        <f t="shared" si="197"/>
        <v/>
      </c>
      <c r="K528" s="27" t="str">
        <f t="shared" si="198"/>
        <v/>
      </c>
      <c r="L528" s="28" t="str">
        <f t="shared" si="181"/>
        <v/>
      </c>
      <c r="M528" s="29" t="str">
        <f t="shared" si="182"/>
        <v/>
      </c>
      <c r="N528" s="28" t="str">
        <f t="shared" si="183"/>
        <v/>
      </c>
      <c r="O528" s="29" t="str">
        <f t="shared" si="184"/>
        <v/>
      </c>
      <c r="P528" s="28" t="str">
        <f t="shared" si="185"/>
        <v/>
      </c>
      <c r="Q528" s="29" t="str">
        <f t="shared" si="186"/>
        <v/>
      </c>
      <c r="R528" s="28" t="str">
        <f t="shared" si="187"/>
        <v/>
      </c>
      <c r="S528" s="29" t="str">
        <f t="shared" si="188"/>
        <v/>
      </c>
      <c r="T528" s="28" t="str">
        <f t="shared" si="189"/>
        <v/>
      </c>
      <c r="U528" s="29" t="str">
        <f t="shared" si="190"/>
        <v/>
      </c>
      <c r="V528" s="28" t="str">
        <f t="shared" si="191"/>
        <v/>
      </c>
      <c r="W528" s="29" t="str">
        <f t="shared" si="192"/>
        <v/>
      </c>
    </row>
    <row r="529" spans="1:23" x14ac:dyDescent="0.25">
      <c r="A529" s="14" t="str">
        <f t="shared" si="177"/>
        <v/>
      </c>
      <c r="B529" s="56" t="str">
        <f t="shared" ca="1" si="178"/>
        <v/>
      </c>
      <c r="C529" s="30" t="str">
        <f t="shared" si="179"/>
        <v/>
      </c>
      <c r="D529" s="10" t="str">
        <f t="shared" si="180"/>
        <v/>
      </c>
      <c r="E529" s="25" t="str">
        <f t="shared" si="193"/>
        <v/>
      </c>
      <c r="F529" s="31" t="str">
        <f t="shared" si="194"/>
        <v/>
      </c>
      <c r="G529" s="31" t="str">
        <f t="shared" si="195"/>
        <v/>
      </c>
      <c r="H529" s="26" t="str">
        <f t="shared" si="196"/>
        <v/>
      </c>
      <c r="I529" s="25" t="str">
        <f t="shared" si="197"/>
        <v/>
      </c>
      <c r="K529" s="27" t="str">
        <f t="shared" si="198"/>
        <v/>
      </c>
      <c r="L529" s="28" t="str">
        <f t="shared" si="181"/>
        <v/>
      </c>
      <c r="M529" s="29" t="str">
        <f t="shared" si="182"/>
        <v/>
      </c>
      <c r="N529" s="28" t="str">
        <f t="shared" si="183"/>
        <v/>
      </c>
      <c r="O529" s="29" t="str">
        <f t="shared" si="184"/>
        <v/>
      </c>
      <c r="P529" s="28" t="str">
        <f t="shared" si="185"/>
        <v/>
      </c>
      <c r="Q529" s="29" t="str">
        <f t="shared" si="186"/>
        <v/>
      </c>
      <c r="R529" s="28" t="str">
        <f t="shared" si="187"/>
        <v/>
      </c>
      <c r="S529" s="29" t="str">
        <f t="shared" si="188"/>
        <v/>
      </c>
      <c r="T529" s="28" t="str">
        <f t="shared" si="189"/>
        <v/>
      </c>
      <c r="U529" s="29" t="str">
        <f t="shared" si="190"/>
        <v/>
      </c>
      <c r="V529" s="28" t="str">
        <f t="shared" si="191"/>
        <v/>
      </c>
      <c r="W529" s="29" t="str">
        <f t="shared" si="192"/>
        <v/>
      </c>
    </row>
    <row r="530" spans="1:23" x14ac:dyDescent="0.25">
      <c r="A530" s="14" t="str">
        <f t="shared" si="177"/>
        <v/>
      </c>
      <c r="B530" s="56" t="str">
        <f t="shared" ca="1" si="178"/>
        <v/>
      </c>
      <c r="C530" s="30" t="str">
        <f t="shared" si="179"/>
        <v/>
      </c>
      <c r="D530" s="10" t="str">
        <f t="shared" si="180"/>
        <v/>
      </c>
      <c r="E530" s="25" t="str">
        <f t="shared" si="193"/>
        <v/>
      </c>
      <c r="F530" s="31" t="str">
        <f t="shared" si="194"/>
        <v/>
      </c>
      <c r="G530" s="31" t="str">
        <f t="shared" si="195"/>
        <v/>
      </c>
      <c r="H530" s="26" t="str">
        <f t="shared" si="196"/>
        <v/>
      </c>
      <c r="I530" s="25" t="str">
        <f t="shared" si="197"/>
        <v/>
      </c>
      <c r="K530" s="27" t="str">
        <f t="shared" si="198"/>
        <v/>
      </c>
      <c r="L530" s="28" t="str">
        <f t="shared" si="181"/>
        <v/>
      </c>
      <c r="M530" s="29" t="str">
        <f t="shared" si="182"/>
        <v/>
      </c>
      <c r="N530" s="28" t="str">
        <f t="shared" si="183"/>
        <v/>
      </c>
      <c r="O530" s="29" t="str">
        <f t="shared" si="184"/>
        <v/>
      </c>
      <c r="P530" s="28" t="str">
        <f t="shared" si="185"/>
        <v/>
      </c>
      <c r="Q530" s="29" t="str">
        <f t="shared" si="186"/>
        <v/>
      </c>
      <c r="R530" s="28" t="str">
        <f t="shared" si="187"/>
        <v/>
      </c>
      <c r="S530" s="29" t="str">
        <f t="shared" si="188"/>
        <v/>
      </c>
      <c r="T530" s="28" t="str">
        <f t="shared" si="189"/>
        <v/>
      </c>
      <c r="U530" s="29" t="str">
        <f t="shared" si="190"/>
        <v/>
      </c>
      <c r="V530" s="28" t="str">
        <f t="shared" si="191"/>
        <v/>
      </c>
      <c r="W530" s="29" t="str">
        <f t="shared" si="192"/>
        <v/>
      </c>
    </row>
    <row r="531" spans="1:23" x14ac:dyDescent="0.25">
      <c r="A531" s="14" t="str">
        <f t="shared" si="177"/>
        <v/>
      </c>
      <c r="B531" s="56" t="str">
        <f t="shared" ca="1" si="178"/>
        <v/>
      </c>
      <c r="C531" s="30" t="str">
        <f t="shared" si="179"/>
        <v/>
      </c>
      <c r="D531" s="10" t="str">
        <f t="shared" si="180"/>
        <v/>
      </c>
      <c r="E531" s="25" t="str">
        <f t="shared" si="193"/>
        <v/>
      </c>
      <c r="F531" s="31" t="str">
        <f t="shared" si="194"/>
        <v/>
      </c>
      <c r="G531" s="31" t="str">
        <f t="shared" si="195"/>
        <v/>
      </c>
      <c r="H531" s="26" t="str">
        <f t="shared" si="196"/>
        <v/>
      </c>
      <c r="I531" s="25" t="str">
        <f t="shared" si="197"/>
        <v/>
      </c>
      <c r="K531" s="27" t="str">
        <f t="shared" si="198"/>
        <v/>
      </c>
      <c r="L531" s="28" t="str">
        <f t="shared" si="181"/>
        <v/>
      </c>
      <c r="M531" s="29" t="str">
        <f t="shared" si="182"/>
        <v/>
      </c>
      <c r="N531" s="28" t="str">
        <f t="shared" si="183"/>
        <v/>
      </c>
      <c r="O531" s="29" t="str">
        <f t="shared" si="184"/>
        <v/>
      </c>
      <c r="P531" s="28" t="str">
        <f t="shared" si="185"/>
        <v/>
      </c>
      <c r="Q531" s="29" t="str">
        <f t="shared" si="186"/>
        <v/>
      </c>
      <c r="R531" s="28" t="str">
        <f t="shared" si="187"/>
        <v/>
      </c>
      <c r="S531" s="29" t="str">
        <f t="shared" si="188"/>
        <v/>
      </c>
      <c r="T531" s="28" t="str">
        <f t="shared" si="189"/>
        <v/>
      </c>
      <c r="U531" s="29" t="str">
        <f t="shared" si="190"/>
        <v/>
      </c>
      <c r="V531" s="28" t="str">
        <f t="shared" si="191"/>
        <v/>
      </c>
      <c r="W531" s="29" t="str">
        <f t="shared" si="192"/>
        <v/>
      </c>
    </row>
    <row r="532" spans="1:23" x14ac:dyDescent="0.25">
      <c r="A532" s="14" t="str">
        <f t="shared" si="177"/>
        <v/>
      </c>
      <c r="B532" s="56" t="str">
        <f t="shared" ca="1" si="178"/>
        <v/>
      </c>
      <c r="C532" s="30" t="str">
        <f t="shared" si="179"/>
        <v/>
      </c>
      <c r="D532" s="10" t="str">
        <f t="shared" si="180"/>
        <v/>
      </c>
      <c r="E532" s="25" t="str">
        <f t="shared" si="193"/>
        <v/>
      </c>
      <c r="F532" s="31" t="str">
        <f t="shared" si="194"/>
        <v/>
      </c>
      <c r="G532" s="31" t="str">
        <f t="shared" si="195"/>
        <v/>
      </c>
      <c r="H532" s="26" t="str">
        <f t="shared" si="196"/>
        <v/>
      </c>
      <c r="I532" s="25" t="str">
        <f t="shared" si="197"/>
        <v/>
      </c>
      <c r="K532" s="27" t="str">
        <f t="shared" si="198"/>
        <v/>
      </c>
      <c r="L532" s="28" t="str">
        <f t="shared" si="181"/>
        <v/>
      </c>
      <c r="M532" s="29" t="str">
        <f t="shared" si="182"/>
        <v/>
      </c>
      <c r="N532" s="28" t="str">
        <f t="shared" si="183"/>
        <v/>
      </c>
      <c r="O532" s="29" t="str">
        <f t="shared" si="184"/>
        <v/>
      </c>
      <c r="P532" s="28" t="str">
        <f t="shared" si="185"/>
        <v/>
      </c>
      <c r="Q532" s="29" t="str">
        <f t="shared" si="186"/>
        <v/>
      </c>
      <c r="R532" s="28" t="str">
        <f t="shared" si="187"/>
        <v/>
      </c>
      <c r="S532" s="29" t="str">
        <f t="shared" si="188"/>
        <v/>
      </c>
      <c r="T532" s="28" t="str">
        <f t="shared" si="189"/>
        <v/>
      </c>
      <c r="U532" s="29" t="str">
        <f t="shared" si="190"/>
        <v/>
      </c>
      <c r="V532" s="28" t="str">
        <f t="shared" si="191"/>
        <v/>
      </c>
      <c r="W532" s="29" t="str">
        <f t="shared" si="192"/>
        <v/>
      </c>
    </row>
    <row r="533" spans="1:23" x14ac:dyDescent="0.25">
      <c r="A533" s="14" t="str">
        <f t="shared" si="177"/>
        <v/>
      </c>
      <c r="B533" s="56" t="str">
        <f t="shared" ca="1" si="178"/>
        <v/>
      </c>
      <c r="C533" s="30" t="str">
        <f t="shared" si="179"/>
        <v/>
      </c>
      <c r="D533" s="10" t="str">
        <f t="shared" si="180"/>
        <v/>
      </c>
      <c r="E533" s="25" t="str">
        <f t="shared" si="193"/>
        <v/>
      </c>
      <c r="F533" s="31" t="str">
        <f t="shared" si="194"/>
        <v/>
      </c>
      <c r="G533" s="31" t="str">
        <f t="shared" si="195"/>
        <v/>
      </c>
      <c r="H533" s="26" t="str">
        <f t="shared" si="196"/>
        <v/>
      </c>
      <c r="I533" s="25" t="str">
        <f t="shared" si="197"/>
        <v/>
      </c>
      <c r="K533" s="27" t="str">
        <f t="shared" si="198"/>
        <v/>
      </c>
      <c r="L533" s="28" t="str">
        <f t="shared" si="181"/>
        <v/>
      </c>
      <c r="M533" s="29" t="str">
        <f t="shared" si="182"/>
        <v/>
      </c>
      <c r="N533" s="28" t="str">
        <f t="shared" si="183"/>
        <v/>
      </c>
      <c r="O533" s="29" t="str">
        <f t="shared" si="184"/>
        <v/>
      </c>
      <c r="P533" s="28" t="str">
        <f t="shared" si="185"/>
        <v/>
      </c>
      <c r="Q533" s="29" t="str">
        <f t="shared" si="186"/>
        <v/>
      </c>
      <c r="R533" s="28" t="str">
        <f t="shared" si="187"/>
        <v/>
      </c>
      <c r="S533" s="29" t="str">
        <f t="shared" si="188"/>
        <v/>
      </c>
      <c r="T533" s="28" t="str">
        <f t="shared" si="189"/>
        <v/>
      </c>
      <c r="U533" s="29" t="str">
        <f t="shared" si="190"/>
        <v/>
      </c>
      <c r="V533" s="28" t="str">
        <f t="shared" si="191"/>
        <v/>
      </c>
      <c r="W533" s="29" t="str">
        <f t="shared" si="192"/>
        <v/>
      </c>
    </row>
    <row r="534" spans="1:23" x14ac:dyDescent="0.25">
      <c r="A534" s="14" t="str">
        <f t="shared" si="177"/>
        <v/>
      </c>
      <c r="B534" s="56" t="str">
        <f t="shared" ca="1" si="178"/>
        <v/>
      </c>
      <c r="C534" s="30" t="str">
        <f t="shared" si="179"/>
        <v/>
      </c>
      <c r="D534" s="10" t="str">
        <f t="shared" si="180"/>
        <v/>
      </c>
      <c r="E534" s="25" t="str">
        <f t="shared" si="193"/>
        <v/>
      </c>
      <c r="F534" s="31" t="str">
        <f t="shared" si="194"/>
        <v/>
      </c>
      <c r="G534" s="31" t="str">
        <f t="shared" si="195"/>
        <v/>
      </c>
      <c r="H534" s="26" t="str">
        <f t="shared" si="196"/>
        <v/>
      </c>
      <c r="I534" s="25" t="str">
        <f t="shared" si="197"/>
        <v/>
      </c>
      <c r="K534" s="27" t="str">
        <f t="shared" si="198"/>
        <v/>
      </c>
      <c r="L534" s="28" t="str">
        <f t="shared" si="181"/>
        <v/>
      </c>
      <c r="M534" s="29" t="str">
        <f t="shared" si="182"/>
        <v/>
      </c>
      <c r="N534" s="28" t="str">
        <f t="shared" si="183"/>
        <v/>
      </c>
      <c r="O534" s="29" t="str">
        <f t="shared" si="184"/>
        <v/>
      </c>
      <c r="P534" s="28" t="str">
        <f t="shared" si="185"/>
        <v/>
      </c>
      <c r="Q534" s="29" t="str">
        <f t="shared" si="186"/>
        <v/>
      </c>
      <c r="R534" s="28" t="str">
        <f t="shared" si="187"/>
        <v/>
      </c>
      <c r="S534" s="29" t="str">
        <f t="shared" si="188"/>
        <v/>
      </c>
      <c r="T534" s="28" t="str">
        <f t="shared" si="189"/>
        <v/>
      </c>
      <c r="U534" s="29" t="str">
        <f t="shared" si="190"/>
        <v/>
      </c>
      <c r="V534" s="28" t="str">
        <f t="shared" si="191"/>
        <v/>
      </c>
      <c r="W534" s="29" t="str">
        <f t="shared" si="192"/>
        <v/>
      </c>
    </row>
    <row r="535" spans="1:23" x14ac:dyDescent="0.25">
      <c r="A535" s="14" t="str">
        <f t="shared" si="177"/>
        <v/>
      </c>
      <c r="B535" s="56" t="str">
        <f t="shared" ca="1" si="178"/>
        <v/>
      </c>
      <c r="C535" s="30" t="str">
        <f t="shared" si="179"/>
        <v/>
      </c>
      <c r="D535" s="10" t="str">
        <f t="shared" si="180"/>
        <v/>
      </c>
      <c r="E535" s="25" t="str">
        <f t="shared" si="193"/>
        <v/>
      </c>
      <c r="F535" s="31" t="str">
        <f t="shared" si="194"/>
        <v/>
      </c>
      <c r="G535" s="31" t="str">
        <f t="shared" si="195"/>
        <v/>
      </c>
      <c r="H535" s="26" t="str">
        <f t="shared" si="196"/>
        <v/>
      </c>
      <c r="I535" s="25" t="str">
        <f t="shared" si="197"/>
        <v/>
      </c>
      <c r="K535" s="27" t="str">
        <f t="shared" si="198"/>
        <v/>
      </c>
      <c r="L535" s="28" t="str">
        <f t="shared" si="181"/>
        <v/>
      </c>
      <c r="M535" s="29" t="str">
        <f t="shared" si="182"/>
        <v/>
      </c>
      <c r="N535" s="28" t="str">
        <f t="shared" si="183"/>
        <v/>
      </c>
      <c r="O535" s="29" t="str">
        <f t="shared" si="184"/>
        <v/>
      </c>
      <c r="P535" s="28" t="str">
        <f t="shared" si="185"/>
        <v/>
      </c>
      <c r="Q535" s="29" t="str">
        <f t="shared" si="186"/>
        <v/>
      </c>
      <c r="R535" s="28" t="str">
        <f t="shared" si="187"/>
        <v/>
      </c>
      <c r="S535" s="29" t="str">
        <f t="shared" si="188"/>
        <v/>
      </c>
      <c r="T535" s="28" t="str">
        <f t="shared" si="189"/>
        <v/>
      </c>
      <c r="U535" s="29" t="str">
        <f t="shared" si="190"/>
        <v/>
      </c>
      <c r="V535" s="28" t="str">
        <f t="shared" si="191"/>
        <v/>
      </c>
      <c r="W535" s="29" t="str">
        <f t="shared" si="192"/>
        <v/>
      </c>
    </row>
    <row r="536" spans="1:23" x14ac:dyDescent="0.25">
      <c r="A536" s="14" t="str">
        <f t="shared" si="177"/>
        <v/>
      </c>
      <c r="B536" s="56" t="str">
        <f t="shared" ca="1" si="178"/>
        <v/>
      </c>
      <c r="C536" s="30" t="str">
        <f t="shared" si="179"/>
        <v/>
      </c>
      <c r="D536" s="10" t="str">
        <f t="shared" si="180"/>
        <v/>
      </c>
      <c r="E536" s="25" t="str">
        <f t="shared" si="193"/>
        <v/>
      </c>
      <c r="F536" s="31" t="str">
        <f t="shared" si="194"/>
        <v/>
      </c>
      <c r="G536" s="31" t="str">
        <f t="shared" si="195"/>
        <v/>
      </c>
      <c r="H536" s="26" t="str">
        <f t="shared" si="196"/>
        <v/>
      </c>
      <c r="I536" s="25" t="str">
        <f t="shared" si="197"/>
        <v/>
      </c>
      <c r="K536" s="27" t="str">
        <f t="shared" si="198"/>
        <v/>
      </c>
      <c r="L536" s="28" t="str">
        <f t="shared" si="181"/>
        <v/>
      </c>
      <c r="M536" s="29" t="str">
        <f t="shared" si="182"/>
        <v/>
      </c>
      <c r="N536" s="28" t="str">
        <f t="shared" si="183"/>
        <v/>
      </c>
      <c r="O536" s="29" t="str">
        <f t="shared" si="184"/>
        <v/>
      </c>
      <c r="P536" s="28" t="str">
        <f t="shared" si="185"/>
        <v/>
      </c>
      <c r="Q536" s="29" t="str">
        <f t="shared" si="186"/>
        <v/>
      </c>
      <c r="R536" s="28" t="str">
        <f t="shared" si="187"/>
        <v/>
      </c>
      <c r="S536" s="29" t="str">
        <f t="shared" si="188"/>
        <v/>
      </c>
      <c r="T536" s="28" t="str">
        <f t="shared" si="189"/>
        <v/>
      </c>
      <c r="U536" s="29" t="str">
        <f t="shared" si="190"/>
        <v/>
      </c>
      <c r="V536" s="28" t="str">
        <f t="shared" si="191"/>
        <v/>
      </c>
      <c r="W536" s="29" t="str">
        <f t="shared" si="192"/>
        <v/>
      </c>
    </row>
    <row r="537" spans="1:23" x14ac:dyDescent="0.25">
      <c r="A537" s="14" t="str">
        <f t="shared" si="177"/>
        <v/>
      </c>
      <c r="B537" s="56" t="str">
        <f t="shared" ca="1" si="178"/>
        <v/>
      </c>
      <c r="C537" s="30" t="str">
        <f t="shared" si="179"/>
        <v/>
      </c>
      <c r="D537" s="10" t="str">
        <f t="shared" si="180"/>
        <v/>
      </c>
      <c r="E537" s="25" t="str">
        <f t="shared" si="193"/>
        <v/>
      </c>
      <c r="F537" s="31" t="str">
        <f t="shared" si="194"/>
        <v/>
      </c>
      <c r="G537" s="31" t="str">
        <f t="shared" si="195"/>
        <v/>
      </c>
      <c r="H537" s="26" t="str">
        <f t="shared" si="196"/>
        <v/>
      </c>
      <c r="I537" s="25" t="str">
        <f t="shared" si="197"/>
        <v/>
      </c>
      <c r="K537" s="27" t="str">
        <f t="shared" si="198"/>
        <v/>
      </c>
      <c r="L537" s="28" t="str">
        <f t="shared" si="181"/>
        <v/>
      </c>
      <c r="M537" s="29" t="str">
        <f t="shared" si="182"/>
        <v/>
      </c>
      <c r="N537" s="28" t="str">
        <f t="shared" si="183"/>
        <v/>
      </c>
      <c r="O537" s="29" t="str">
        <f t="shared" si="184"/>
        <v/>
      </c>
      <c r="P537" s="28" t="str">
        <f t="shared" si="185"/>
        <v/>
      </c>
      <c r="Q537" s="29" t="str">
        <f t="shared" si="186"/>
        <v/>
      </c>
      <c r="R537" s="28" t="str">
        <f t="shared" si="187"/>
        <v/>
      </c>
      <c r="S537" s="29" t="str">
        <f t="shared" si="188"/>
        <v/>
      </c>
      <c r="T537" s="28" t="str">
        <f t="shared" si="189"/>
        <v/>
      </c>
      <c r="U537" s="29" t="str">
        <f t="shared" si="190"/>
        <v/>
      </c>
      <c r="V537" s="28" t="str">
        <f t="shared" si="191"/>
        <v/>
      </c>
      <c r="W537" s="29" t="str">
        <f t="shared" si="192"/>
        <v/>
      </c>
    </row>
    <row r="538" spans="1:23" x14ac:dyDescent="0.25">
      <c r="A538" s="14" t="str">
        <f t="shared" si="177"/>
        <v/>
      </c>
      <c r="B538" s="56" t="str">
        <f t="shared" ca="1" si="178"/>
        <v/>
      </c>
      <c r="C538" s="30" t="str">
        <f t="shared" si="179"/>
        <v/>
      </c>
      <c r="D538" s="10" t="str">
        <f t="shared" si="180"/>
        <v/>
      </c>
      <c r="E538" s="25" t="str">
        <f t="shared" si="193"/>
        <v/>
      </c>
      <c r="F538" s="31" t="str">
        <f t="shared" si="194"/>
        <v/>
      </c>
      <c r="G538" s="31" t="str">
        <f t="shared" si="195"/>
        <v/>
      </c>
      <c r="H538" s="26" t="str">
        <f t="shared" si="196"/>
        <v/>
      </c>
      <c r="I538" s="25" t="str">
        <f t="shared" si="197"/>
        <v/>
      </c>
      <c r="K538" s="27" t="str">
        <f t="shared" si="198"/>
        <v/>
      </c>
      <c r="L538" s="28" t="str">
        <f t="shared" si="181"/>
        <v/>
      </c>
      <c r="M538" s="29" t="str">
        <f t="shared" si="182"/>
        <v/>
      </c>
      <c r="N538" s="28" t="str">
        <f t="shared" si="183"/>
        <v/>
      </c>
      <c r="O538" s="29" t="str">
        <f t="shared" si="184"/>
        <v/>
      </c>
      <c r="P538" s="28" t="str">
        <f t="shared" si="185"/>
        <v/>
      </c>
      <c r="Q538" s="29" t="str">
        <f t="shared" si="186"/>
        <v/>
      </c>
      <c r="R538" s="28" t="str">
        <f t="shared" si="187"/>
        <v/>
      </c>
      <c r="S538" s="29" t="str">
        <f t="shared" si="188"/>
        <v/>
      </c>
      <c r="T538" s="28" t="str">
        <f t="shared" si="189"/>
        <v/>
      </c>
      <c r="U538" s="29" t="str">
        <f t="shared" si="190"/>
        <v/>
      </c>
      <c r="V538" s="28" t="str">
        <f t="shared" si="191"/>
        <v/>
      </c>
      <c r="W538" s="29" t="str">
        <f t="shared" si="192"/>
        <v/>
      </c>
    </row>
    <row r="539" spans="1:23" x14ac:dyDescent="0.25">
      <c r="A539" s="14" t="str">
        <f t="shared" si="177"/>
        <v/>
      </c>
      <c r="B539" s="56" t="str">
        <f t="shared" ca="1" si="178"/>
        <v/>
      </c>
      <c r="C539" s="30" t="str">
        <f t="shared" si="179"/>
        <v/>
      </c>
      <c r="D539" s="10" t="str">
        <f t="shared" si="180"/>
        <v/>
      </c>
      <c r="E539" s="25" t="str">
        <f t="shared" si="193"/>
        <v/>
      </c>
      <c r="F539" s="31" t="str">
        <f t="shared" si="194"/>
        <v/>
      </c>
      <c r="G539" s="31" t="str">
        <f t="shared" si="195"/>
        <v/>
      </c>
      <c r="H539" s="26" t="str">
        <f t="shared" si="196"/>
        <v/>
      </c>
      <c r="I539" s="25" t="str">
        <f t="shared" si="197"/>
        <v/>
      </c>
      <c r="K539" s="27" t="str">
        <f t="shared" si="198"/>
        <v/>
      </c>
      <c r="L539" s="28" t="str">
        <f t="shared" si="181"/>
        <v/>
      </c>
      <c r="M539" s="29" t="str">
        <f t="shared" si="182"/>
        <v/>
      </c>
      <c r="N539" s="28" t="str">
        <f t="shared" si="183"/>
        <v/>
      </c>
      <c r="O539" s="29" t="str">
        <f t="shared" si="184"/>
        <v/>
      </c>
      <c r="P539" s="28" t="str">
        <f t="shared" si="185"/>
        <v/>
      </c>
      <c r="Q539" s="29" t="str">
        <f t="shared" si="186"/>
        <v/>
      </c>
      <c r="R539" s="28" t="str">
        <f t="shared" si="187"/>
        <v/>
      </c>
      <c r="S539" s="29" t="str">
        <f t="shared" si="188"/>
        <v/>
      </c>
      <c r="T539" s="28" t="str">
        <f t="shared" si="189"/>
        <v/>
      </c>
      <c r="U539" s="29" t="str">
        <f t="shared" si="190"/>
        <v/>
      </c>
      <c r="V539" s="28" t="str">
        <f t="shared" si="191"/>
        <v/>
      </c>
      <c r="W539" s="29" t="str">
        <f t="shared" si="192"/>
        <v/>
      </c>
    </row>
    <row r="540" spans="1:23" x14ac:dyDescent="0.25">
      <c r="A540" s="14" t="str">
        <f t="shared" si="177"/>
        <v/>
      </c>
      <c r="B540" s="56" t="str">
        <f t="shared" ca="1" si="178"/>
        <v/>
      </c>
      <c r="C540" s="30" t="str">
        <f t="shared" si="179"/>
        <v/>
      </c>
      <c r="D540" s="10" t="str">
        <f t="shared" si="180"/>
        <v/>
      </c>
      <c r="E540" s="25" t="str">
        <f t="shared" si="193"/>
        <v/>
      </c>
      <c r="F540" s="31" t="str">
        <f t="shared" si="194"/>
        <v/>
      </c>
      <c r="G540" s="31" t="str">
        <f t="shared" si="195"/>
        <v/>
      </c>
      <c r="H540" s="26" t="str">
        <f t="shared" si="196"/>
        <v/>
      </c>
      <c r="I540" s="25" t="str">
        <f t="shared" si="197"/>
        <v/>
      </c>
      <c r="K540" s="27" t="str">
        <f t="shared" si="198"/>
        <v/>
      </c>
      <c r="L540" s="28" t="str">
        <f t="shared" si="181"/>
        <v/>
      </c>
      <c r="M540" s="29" t="str">
        <f t="shared" si="182"/>
        <v/>
      </c>
      <c r="N540" s="28" t="str">
        <f t="shared" si="183"/>
        <v/>
      </c>
      <c r="O540" s="29" t="str">
        <f t="shared" si="184"/>
        <v/>
      </c>
      <c r="P540" s="28" t="str">
        <f t="shared" si="185"/>
        <v/>
      </c>
      <c r="Q540" s="29" t="str">
        <f t="shared" si="186"/>
        <v/>
      </c>
      <c r="R540" s="28" t="str">
        <f t="shared" si="187"/>
        <v/>
      </c>
      <c r="S540" s="29" t="str">
        <f t="shared" si="188"/>
        <v/>
      </c>
      <c r="T540" s="28" t="str">
        <f t="shared" si="189"/>
        <v/>
      </c>
      <c r="U540" s="29" t="str">
        <f t="shared" si="190"/>
        <v/>
      </c>
      <c r="V540" s="28" t="str">
        <f t="shared" si="191"/>
        <v/>
      </c>
      <c r="W540" s="29" t="str">
        <f t="shared" si="192"/>
        <v/>
      </c>
    </row>
    <row r="541" spans="1:23" x14ac:dyDescent="0.25">
      <c r="A541" s="14" t="str">
        <f t="shared" si="177"/>
        <v/>
      </c>
      <c r="B541" s="56" t="str">
        <f t="shared" ca="1" si="178"/>
        <v/>
      </c>
      <c r="C541" s="30" t="str">
        <f t="shared" si="179"/>
        <v/>
      </c>
      <c r="D541" s="10" t="str">
        <f t="shared" si="180"/>
        <v/>
      </c>
      <c r="E541" s="25" t="str">
        <f t="shared" si="193"/>
        <v/>
      </c>
      <c r="F541" s="31" t="str">
        <f t="shared" si="194"/>
        <v/>
      </c>
      <c r="G541" s="31" t="str">
        <f t="shared" si="195"/>
        <v/>
      </c>
      <c r="H541" s="26" t="str">
        <f t="shared" si="196"/>
        <v/>
      </c>
      <c r="I541" s="25" t="str">
        <f t="shared" si="197"/>
        <v/>
      </c>
      <c r="K541" s="27" t="str">
        <f t="shared" si="198"/>
        <v/>
      </c>
      <c r="L541" s="28" t="str">
        <f t="shared" si="181"/>
        <v/>
      </c>
      <c r="M541" s="29" t="str">
        <f t="shared" si="182"/>
        <v/>
      </c>
      <c r="N541" s="28" t="str">
        <f t="shared" si="183"/>
        <v/>
      </c>
      <c r="O541" s="29" t="str">
        <f t="shared" si="184"/>
        <v/>
      </c>
      <c r="P541" s="28" t="str">
        <f t="shared" si="185"/>
        <v/>
      </c>
      <c r="Q541" s="29" t="str">
        <f t="shared" si="186"/>
        <v/>
      </c>
      <c r="R541" s="28" t="str">
        <f t="shared" si="187"/>
        <v/>
      </c>
      <c r="S541" s="29" t="str">
        <f t="shared" si="188"/>
        <v/>
      </c>
      <c r="T541" s="28" t="str">
        <f t="shared" si="189"/>
        <v/>
      </c>
      <c r="U541" s="29" t="str">
        <f t="shared" si="190"/>
        <v/>
      </c>
      <c r="V541" s="28" t="str">
        <f t="shared" si="191"/>
        <v/>
      </c>
      <c r="W541" s="29" t="str">
        <f t="shared" si="192"/>
        <v/>
      </c>
    </row>
    <row r="542" spans="1:23" x14ac:dyDescent="0.25">
      <c r="A542" s="14" t="str">
        <f t="shared" si="177"/>
        <v/>
      </c>
      <c r="B542" s="56" t="str">
        <f t="shared" ca="1" si="178"/>
        <v/>
      </c>
      <c r="C542" s="30" t="str">
        <f t="shared" si="179"/>
        <v/>
      </c>
      <c r="D542" s="10" t="str">
        <f t="shared" si="180"/>
        <v/>
      </c>
      <c r="E542" s="25" t="str">
        <f t="shared" si="193"/>
        <v/>
      </c>
      <c r="F542" s="31" t="str">
        <f t="shared" si="194"/>
        <v/>
      </c>
      <c r="G542" s="31" t="str">
        <f t="shared" si="195"/>
        <v/>
      </c>
      <c r="H542" s="26" t="str">
        <f t="shared" si="196"/>
        <v/>
      </c>
      <c r="I542" s="25" t="str">
        <f t="shared" si="197"/>
        <v/>
      </c>
      <c r="K542" s="27" t="str">
        <f t="shared" si="198"/>
        <v/>
      </c>
      <c r="L542" s="28" t="str">
        <f t="shared" si="181"/>
        <v/>
      </c>
      <c r="M542" s="29" t="str">
        <f t="shared" si="182"/>
        <v/>
      </c>
      <c r="N542" s="28" t="str">
        <f t="shared" si="183"/>
        <v/>
      </c>
      <c r="O542" s="29" t="str">
        <f t="shared" si="184"/>
        <v/>
      </c>
      <c r="P542" s="28" t="str">
        <f t="shared" si="185"/>
        <v/>
      </c>
      <c r="Q542" s="29" t="str">
        <f t="shared" si="186"/>
        <v/>
      </c>
      <c r="R542" s="28" t="str">
        <f t="shared" si="187"/>
        <v/>
      </c>
      <c r="S542" s="29" t="str">
        <f t="shared" si="188"/>
        <v/>
      </c>
      <c r="T542" s="28" t="str">
        <f t="shared" si="189"/>
        <v/>
      </c>
      <c r="U542" s="29" t="str">
        <f t="shared" si="190"/>
        <v/>
      </c>
      <c r="V542" s="28" t="str">
        <f t="shared" si="191"/>
        <v/>
      </c>
      <c r="W542" s="29" t="str">
        <f t="shared" si="192"/>
        <v/>
      </c>
    </row>
    <row r="543" spans="1:23" x14ac:dyDescent="0.25">
      <c r="A543" s="14" t="str">
        <f t="shared" si="177"/>
        <v/>
      </c>
      <c r="B543" s="56" t="str">
        <f t="shared" ca="1" si="178"/>
        <v/>
      </c>
      <c r="C543" s="30" t="str">
        <f t="shared" si="179"/>
        <v/>
      </c>
      <c r="D543" s="10" t="str">
        <f t="shared" si="180"/>
        <v/>
      </c>
      <c r="E543" s="25" t="str">
        <f t="shared" si="193"/>
        <v/>
      </c>
      <c r="F543" s="31" t="str">
        <f t="shared" si="194"/>
        <v/>
      </c>
      <c r="G543" s="31" t="str">
        <f t="shared" si="195"/>
        <v/>
      </c>
      <c r="H543" s="26" t="str">
        <f t="shared" si="196"/>
        <v/>
      </c>
      <c r="I543" s="25" t="str">
        <f t="shared" si="197"/>
        <v/>
      </c>
      <c r="K543" s="27" t="str">
        <f t="shared" si="198"/>
        <v/>
      </c>
      <c r="L543" s="28" t="str">
        <f t="shared" si="181"/>
        <v/>
      </c>
      <c r="M543" s="29" t="str">
        <f t="shared" si="182"/>
        <v/>
      </c>
      <c r="N543" s="28" t="str">
        <f t="shared" si="183"/>
        <v/>
      </c>
      <c r="O543" s="29" t="str">
        <f t="shared" si="184"/>
        <v/>
      </c>
      <c r="P543" s="28" t="str">
        <f t="shared" si="185"/>
        <v/>
      </c>
      <c r="Q543" s="29" t="str">
        <f t="shared" si="186"/>
        <v/>
      </c>
      <c r="R543" s="28" t="str">
        <f t="shared" si="187"/>
        <v/>
      </c>
      <c r="S543" s="29" t="str">
        <f t="shared" si="188"/>
        <v/>
      </c>
      <c r="T543" s="28" t="str">
        <f t="shared" si="189"/>
        <v/>
      </c>
      <c r="U543" s="29" t="str">
        <f t="shared" si="190"/>
        <v/>
      </c>
      <c r="V543" s="28" t="str">
        <f t="shared" si="191"/>
        <v/>
      </c>
      <c r="W543" s="29" t="str">
        <f t="shared" si="192"/>
        <v/>
      </c>
    </row>
    <row r="544" spans="1:23" x14ac:dyDescent="0.25">
      <c r="A544" s="14" t="str">
        <f t="shared" si="177"/>
        <v/>
      </c>
      <c r="B544" s="56" t="str">
        <f t="shared" ca="1" si="178"/>
        <v/>
      </c>
      <c r="C544" s="30" t="str">
        <f t="shared" si="179"/>
        <v/>
      </c>
      <c r="D544" s="10" t="str">
        <f t="shared" si="180"/>
        <v/>
      </c>
      <c r="E544" s="25" t="str">
        <f t="shared" si="193"/>
        <v/>
      </c>
      <c r="F544" s="31" t="str">
        <f t="shared" si="194"/>
        <v/>
      </c>
      <c r="G544" s="31" t="str">
        <f t="shared" si="195"/>
        <v/>
      </c>
      <c r="H544" s="26" t="str">
        <f t="shared" si="196"/>
        <v/>
      </c>
      <c r="I544" s="25" t="str">
        <f t="shared" si="197"/>
        <v/>
      </c>
      <c r="K544" s="27" t="str">
        <f t="shared" si="198"/>
        <v/>
      </c>
      <c r="L544" s="28" t="str">
        <f t="shared" si="181"/>
        <v/>
      </c>
      <c r="M544" s="29" t="str">
        <f t="shared" si="182"/>
        <v/>
      </c>
      <c r="N544" s="28" t="str">
        <f t="shared" si="183"/>
        <v/>
      </c>
      <c r="O544" s="29" t="str">
        <f t="shared" si="184"/>
        <v/>
      </c>
      <c r="P544" s="28" t="str">
        <f t="shared" si="185"/>
        <v/>
      </c>
      <c r="Q544" s="29" t="str">
        <f t="shared" si="186"/>
        <v/>
      </c>
      <c r="R544" s="28" t="str">
        <f t="shared" si="187"/>
        <v/>
      </c>
      <c r="S544" s="29" t="str">
        <f t="shared" si="188"/>
        <v/>
      </c>
      <c r="T544" s="28" t="str">
        <f t="shared" si="189"/>
        <v/>
      </c>
      <c r="U544" s="29" t="str">
        <f t="shared" si="190"/>
        <v/>
      </c>
      <c r="V544" s="28" t="str">
        <f t="shared" si="191"/>
        <v/>
      </c>
      <c r="W544" s="29" t="str">
        <f t="shared" si="192"/>
        <v/>
      </c>
    </row>
    <row r="545" spans="1:23" x14ac:dyDescent="0.25">
      <c r="A545" s="14" t="str">
        <f t="shared" si="177"/>
        <v/>
      </c>
      <c r="B545" s="56" t="str">
        <f t="shared" ca="1" si="178"/>
        <v/>
      </c>
      <c r="C545" s="30" t="str">
        <f t="shared" si="179"/>
        <v/>
      </c>
      <c r="D545" s="10" t="str">
        <f t="shared" si="180"/>
        <v/>
      </c>
      <c r="E545" s="25" t="str">
        <f t="shared" si="193"/>
        <v/>
      </c>
      <c r="F545" s="31" t="str">
        <f t="shared" si="194"/>
        <v/>
      </c>
      <c r="G545" s="31" t="str">
        <f t="shared" si="195"/>
        <v/>
      </c>
      <c r="H545" s="26" t="str">
        <f t="shared" si="196"/>
        <v/>
      </c>
      <c r="I545" s="25" t="str">
        <f t="shared" si="197"/>
        <v/>
      </c>
      <c r="K545" s="27" t="str">
        <f t="shared" si="198"/>
        <v/>
      </c>
      <c r="L545" s="28" t="str">
        <f t="shared" si="181"/>
        <v/>
      </c>
      <c r="M545" s="29" t="str">
        <f t="shared" si="182"/>
        <v/>
      </c>
      <c r="N545" s="28" t="str">
        <f t="shared" si="183"/>
        <v/>
      </c>
      <c r="O545" s="29" t="str">
        <f t="shared" si="184"/>
        <v/>
      </c>
      <c r="P545" s="28" t="str">
        <f t="shared" si="185"/>
        <v/>
      </c>
      <c r="Q545" s="29" t="str">
        <f t="shared" si="186"/>
        <v/>
      </c>
      <c r="R545" s="28" t="str">
        <f t="shared" si="187"/>
        <v/>
      </c>
      <c r="S545" s="29" t="str">
        <f t="shared" si="188"/>
        <v/>
      </c>
      <c r="T545" s="28" t="str">
        <f t="shared" si="189"/>
        <v/>
      </c>
      <c r="U545" s="29" t="str">
        <f t="shared" si="190"/>
        <v/>
      </c>
      <c r="V545" s="28" t="str">
        <f t="shared" si="191"/>
        <v/>
      </c>
      <c r="W545" s="29" t="str">
        <f t="shared" si="192"/>
        <v/>
      </c>
    </row>
    <row r="546" spans="1:23" x14ac:dyDescent="0.25">
      <c r="A546" s="14" t="str">
        <f t="shared" si="177"/>
        <v/>
      </c>
      <c r="B546" s="56" t="str">
        <f t="shared" ca="1" si="178"/>
        <v/>
      </c>
      <c r="C546" s="30" t="str">
        <f t="shared" si="179"/>
        <v/>
      </c>
      <c r="D546" s="10" t="str">
        <f t="shared" si="180"/>
        <v/>
      </c>
      <c r="E546" s="25" t="str">
        <f t="shared" si="193"/>
        <v/>
      </c>
      <c r="F546" s="31" t="str">
        <f t="shared" si="194"/>
        <v/>
      </c>
      <c r="G546" s="31" t="str">
        <f t="shared" si="195"/>
        <v/>
      </c>
      <c r="H546" s="26" t="str">
        <f t="shared" si="196"/>
        <v/>
      </c>
      <c r="I546" s="25" t="str">
        <f t="shared" si="197"/>
        <v/>
      </c>
      <c r="K546" s="27" t="str">
        <f t="shared" si="198"/>
        <v/>
      </c>
      <c r="L546" s="28" t="str">
        <f t="shared" si="181"/>
        <v/>
      </c>
      <c r="M546" s="29" t="str">
        <f t="shared" si="182"/>
        <v/>
      </c>
      <c r="N546" s="28" t="str">
        <f t="shared" si="183"/>
        <v/>
      </c>
      <c r="O546" s="29" t="str">
        <f t="shared" si="184"/>
        <v/>
      </c>
      <c r="P546" s="28" t="str">
        <f t="shared" si="185"/>
        <v/>
      </c>
      <c r="Q546" s="29" t="str">
        <f t="shared" si="186"/>
        <v/>
      </c>
      <c r="R546" s="28" t="str">
        <f t="shared" si="187"/>
        <v/>
      </c>
      <c r="S546" s="29" t="str">
        <f t="shared" si="188"/>
        <v/>
      </c>
      <c r="T546" s="28" t="str">
        <f t="shared" si="189"/>
        <v/>
      </c>
      <c r="U546" s="29" t="str">
        <f t="shared" si="190"/>
        <v/>
      </c>
      <c r="V546" s="28" t="str">
        <f t="shared" si="191"/>
        <v/>
      </c>
      <c r="W546" s="29" t="str">
        <f t="shared" si="192"/>
        <v/>
      </c>
    </row>
    <row r="547" spans="1:23" x14ac:dyDescent="0.25">
      <c r="A547" s="14" t="str">
        <f t="shared" si="177"/>
        <v/>
      </c>
      <c r="B547" s="56" t="str">
        <f t="shared" ca="1" si="178"/>
        <v/>
      </c>
      <c r="C547" s="30" t="str">
        <f t="shared" si="179"/>
        <v/>
      </c>
      <c r="D547" s="10" t="str">
        <f t="shared" si="180"/>
        <v/>
      </c>
      <c r="E547" s="25" t="str">
        <f t="shared" si="193"/>
        <v/>
      </c>
      <c r="F547" s="31" t="str">
        <f t="shared" si="194"/>
        <v/>
      </c>
      <c r="G547" s="31" t="str">
        <f t="shared" si="195"/>
        <v/>
      </c>
      <c r="H547" s="26" t="str">
        <f t="shared" si="196"/>
        <v/>
      </c>
      <c r="I547" s="25" t="str">
        <f t="shared" si="197"/>
        <v/>
      </c>
      <c r="K547" s="27" t="str">
        <f t="shared" si="198"/>
        <v/>
      </c>
      <c r="L547" s="28" t="str">
        <f t="shared" si="181"/>
        <v/>
      </c>
      <c r="M547" s="29" t="str">
        <f t="shared" si="182"/>
        <v/>
      </c>
      <c r="N547" s="28" t="str">
        <f t="shared" si="183"/>
        <v/>
      </c>
      <c r="O547" s="29" t="str">
        <f t="shared" si="184"/>
        <v/>
      </c>
      <c r="P547" s="28" t="str">
        <f t="shared" si="185"/>
        <v/>
      </c>
      <c r="Q547" s="29" t="str">
        <f t="shared" si="186"/>
        <v/>
      </c>
      <c r="R547" s="28" t="str">
        <f t="shared" si="187"/>
        <v/>
      </c>
      <c r="S547" s="29" t="str">
        <f t="shared" si="188"/>
        <v/>
      </c>
      <c r="T547" s="28" t="str">
        <f t="shared" si="189"/>
        <v/>
      </c>
      <c r="U547" s="29" t="str">
        <f t="shared" si="190"/>
        <v/>
      </c>
      <c r="V547" s="28" t="str">
        <f t="shared" si="191"/>
        <v/>
      </c>
      <c r="W547" s="29" t="str">
        <f t="shared" si="192"/>
        <v/>
      </c>
    </row>
    <row r="548" spans="1:23" x14ac:dyDescent="0.25">
      <c r="A548" s="14" t="str">
        <f t="shared" si="177"/>
        <v/>
      </c>
      <c r="B548" s="56" t="str">
        <f t="shared" ca="1" si="178"/>
        <v/>
      </c>
      <c r="C548" s="30" t="str">
        <f t="shared" si="179"/>
        <v/>
      </c>
      <c r="D548" s="10" t="str">
        <f t="shared" si="180"/>
        <v/>
      </c>
      <c r="E548" s="25" t="str">
        <f t="shared" si="193"/>
        <v/>
      </c>
      <c r="F548" s="31" t="str">
        <f t="shared" si="194"/>
        <v/>
      </c>
      <c r="G548" s="31" t="str">
        <f t="shared" si="195"/>
        <v/>
      </c>
      <c r="H548" s="26" t="str">
        <f t="shared" si="196"/>
        <v/>
      </c>
      <c r="I548" s="25" t="str">
        <f t="shared" si="197"/>
        <v/>
      </c>
      <c r="K548" s="27" t="str">
        <f t="shared" si="198"/>
        <v/>
      </c>
      <c r="L548" s="28" t="str">
        <f t="shared" si="181"/>
        <v/>
      </c>
      <c r="M548" s="29" t="str">
        <f t="shared" si="182"/>
        <v/>
      </c>
      <c r="N548" s="28" t="str">
        <f t="shared" si="183"/>
        <v/>
      </c>
      <c r="O548" s="29" t="str">
        <f t="shared" si="184"/>
        <v/>
      </c>
      <c r="P548" s="28" t="str">
        <f t="shared" si="185"/>
        <v/>
      </c>
      <c r="Q548" s="29" t="str">
        <f t="shared" si="186"/>
        <v/>
      </c>
      <c r="R548" s="28" t="str">
        <f t="shared" si="187"/>
        <v/>
      </c>
      <c r="S548" s="29" t="str">
        <f t="shared" si="188"/>
        <v/>
      </c>
      <c r="T548" s="28" t="str">
        <f t="shared" si="189"/>
        <v/>
      </c>
      <c r="U548" s="29" t="str">
        <f t="shared" si="190"/>
        <v/>
      </c>
      <c r="V548" s="28" t="str">
        <f t="shared" si="191"/>
        <v/>
      </c>
      <c r="W548" s="29" t="str">
        <f t="shared" si="192"/>
        <v/>
      </c>
    </row>
    <row r="549" spans="1:23" x14ac:dyDescent="0.25">
      <c r="A549" s="14" t="str">
        <f t="shared" si="177"/>
        <v/>
      </c>
      <c r="B549" s="56" t="str">
        <f t="shared" ca="1" si="178"/>
        <v/>
      </c>
      <c r="C549" s="30" t="str">
        <f t="shared" si="179"/>
        <v/>
      </c>
      <c r="D549" s="10" t="str">
        <f t="shared" si="180"/>
        <v/>
      </c>
      <c r="E549" s="25" t="str">
        <f t="shared" si="193"/>
        <v/>
      </c>
      <c r="F549" s="31" t="str">
        <f t="shared" si="194"/>
        <v/>
      </c>
      <c r="G549" s="31" t="str">
        <f t="shared" si="195"/>
        <v/>
      </c>
      <c r="H549" s="26" t="str">
        <f t="shared" si="196"/>
        <v/>
      </c>
      <c r="I549" s="25" t="str">
        <f t="shared" si="197"/>
        <v/>
      </c>
      <c r="K549" s="27" t="str">
        <f t="shared" si="198"/>
        <v/>
      </c>
      <c r="L549" s="28" t="str">
        <f t="shared" si="181"/>
        <v/>
      </c>
      <c r="M549" s="29" t="str">
        <f t="shared" si="182"/>
        <v/>
      </c>
      <c r="N549" s="28" t="str">
        <f t="shared" si="183"/>
        <v/>
      </c>
      <c r="O549" s="29" t="str">
        <f t="shared" si="184"/>
        <v/>
      </c>
      <c r="P549" s="28" t="str">
        <f t="shared" si="185"/>
        <v/>
      </c>
      <c r="Q549" s="29" t="str">
        <f t="shared" si="186"/>
        <v/>
      </c>
      <c r="R549" s="28" t="str">
        <f t="shared" si="187"/>
        <v/>
      </c>
      <c r="S549" s="29" t="str">
        <f t="shared" si="188"/>
        <v/>
      </c>
      <c r="T549" s="28" t="str">
        <f t="shared" si="189"/>
        <v/>
      </c>
      <c r="U549" s="29" t="str">
        <f t="shared" si="190"/>
        <v/>
      </c>
      <c r="V549" s="28" t="str">
        <f t="shared" si="191"/>
        <v/>
      </c>
      <c r="W549" s="29" t="str">
        <f t="shared" si="192"/>
        <v/>
      </c>
    </row>
    <row r="550" spans="1:23" x14ac:dyDescent="0.25">
      <c r="A550" s="14" t="str">
        <f t="shared" si="177"/>
        <v/>
      </c>
      <c r="B550" s="56" t="str">
        <f t="shared" ca="1" si="178"/>
        <v/>
      </c>
      <c r="C550" s="30" t="str">
        <f t="shared" si="179"/>
        <v/>
      </c>
      <c r="D550" s="10" t="str">
        <f t="shared" si="180"/>
        <v/>
      </c>
      <c r="E550" s="25" t="str">
        <f t="shared" si="193"/>
        <v/>
      </c>
      <c r="F550" s="31" t="str">
        <f t="shared" si="194"/>
        <v/>
      </c>
      <c r="G550" s="31" t="str">
        <f t="shared" si="195"/>
        <v/>
      </c>
      <c r="H550" s="26" t="str">
        <f t="shared" si="196"/>
        <v/>
      </c>
      <c r="I550" s="25" t="str">
        <f t="shared" si="197"/>
        <v/>
      </c>
      <c r="K550" s="27" t="str">
        <f t="shared" si="198"/>
        <v/>
      </c>
      <c r="L550" s="28" t="str">
        <f t="shared" si="181"/>
        <v/>
      </c>
      <c r="M550" s="29" t="str">
        <f t="shared" si="182"/>
        <v/>
      </c>
      <c r="N550" s="28" t="str">
        <f t="shared" si="183"/>
        <v/>
      </c>
      <c r="O550" s="29" t="str">
        <f t="shared" si="184"/>
        <v/>
      </c>
      <c r="P550" s="28" t="str">
        <f t="shared" si="185"/>
        <v/>
      </c>
      <c r="Q550" s="29" t="str">
        <f t="shared" si="186"/>
        <v/>
      </c>
      <c r="R550" s="28" t="str">
        <f t="shared" si="187"/>
        <v/>
      </c>
      <c r="S550" s="29" t="str">
        <f t="shared" si="188"/>
        <v/>
      </c>
      <c r="T550" s="28" t="str">
        <f t="shared" si="189"/>
        <v/>
      </c>
      <c r="U550" s="29" t="str">
        <f t="shared" si="190"/>
        <v/>
      </c>
      <c r="V550" s="28" t="str">
        <f t="shared" si="191"/>
        <v/>
      </c>
      <c r="W550" s="29" t="str">
        <f t="shared" si="192"/>
        <v/>
      </c>
    </row>
    <row r="551" spans="1:23" x14ac:dyDescent="0.25">
      <c r="A551" s="14" t="str">
        <f t="shared" si="177"/>
        <v/>
      </c>
      <c r="B551" s="56" t="str">
        <f t="shared" ca="1" si="178"/>
        <v/>
      </c>
      <c r="C551" s="30" t="str">
        <f t="shared" si="179"/>
        <v/>
      </c>
      <c r="D551" s="10" t="str">
        <f t="shared" si="180"/>
        <v/>
      </c>
      <c r="E551" s="25" t="str">
        <f t="shared" si="193"/>
        <v/>
      </c>
      <c r="F551" s="31" t="str">
        <f t="shared" si="194"/>
        <v/>
      </c>
      <c r="G551" s="31" t="str">
        <f t="shared" si="195"/>
        <v/>
      </c>
      <c r="H551" s="26" t="str">
        <f t="shared" si="196"/>
        <v/>
      </c>
      <c r="I551" s="25" t="str">
        <f t="shared" si="197"/>
        <v/>
      </c>
      <c r="K551" s="27" t="str">
        <f t="shared" si="198"/>
        <v/>
      </c>
      <c r="L551" s="28" t="str">
        <f t="shared" si="181"/>
        <v/>
      </c>
      <c r="M551" s="29" t="str">
        <f t="shared" si="182"/>
        <v/>
      </c>
      <c r="N551" s="28" t="str">
        <f t="shared" si="183"/>
        <v/>
      </c>
      <c r="O551" s="29" t="str">
        <f t="shared" si="184"/>
        <v/>
      </c>
      <c r="P551" s="28" t="str">
        <f t="shared" si="185"/>
        <v/>
      </c>
      <c r="Q551" s="29" t="str">
        <f t="shared" si="186"/>
        <v/>
      </c>
      <c r="R551" s="28" t="str">
        <f t="shared" si="187"/>
        <v/>
      </c>
      <c r="S551" s="29" t="str">
        <f t="shared" si="188"/>
        <v/>
      </c>
      <c r="T551" s="28" t="str">
        <f t="shared" si="189"/>
        <v/>
      </c>
      <c r="U551" s="29" t="str">
        <f t="shared" si="190"/>
        <v/>
      </c>
      <c r="V551" s="28" t="str">
        <f t="shared" si="191"/>
        <v/>
      </c>
      <c r="W551" s="29" t="str">
        <f t="shared" si="192"/>
        <v/>
      </c>
    </row>
    <row r="552" spans="1:23" x14ac:dyDescent="0.25">
      <c r="A552" s="14" t="str">
        <f t="shared" si="177"/>
        <v/>
      </c>
      <c r="B552" s="56" t="str">
        <f t="shared" ca="1" si="178"/>
        <v/>
      </c>
      <c r="C552" s="30" t="str">
        <f t="shared" si="179"/>
        <v/>
      </c>
      <c r="D552" s="10" t="str">
        <f t="shared" si="180"/>
        <v/>
      </c>
      <c r="E552" s="25" t="str">
        <f t="shared" si="193"/>
        <v/>
      </c>
      <c r="F552" s="31" t="str">
        <f t="shared" si="194"/>
        <v/>
      </c>
      <c r="G552" s="31" t="str">
        <f t="shared" si="195"/>
        <v/>
      </c>
      <c r="H552" s="26" t="str">
        <f t="shared" si="196"/>
        <v/>
      </c>
      <c r="I552" s="25" t="str">
        <f t="shared" si="197"/>
        <v/>
      </c>
      <c r="K552" s="27" t="str">
        <f t="shared" si="198"/>
        <v/>
      </c>
      <c r="L552" s="28" t="str">
        <f t="shared" si="181"/>
        <v/>
      </c>
      <c r="M552" s="29" t="str">
        <f t="shared" si="182"/>
        <v/>
      </c>
      <c r="N552" s="28" t="str">
        <f t="shared" si="183"/>
        <v/>
      </c>
      <c r="O552" s="29" t="str">
        <f t="shared" si="184"/>
        <v/>
      </c>
      <c r="P552" s="28" t="str">
        <f t="shared" si="185"/>
        <v/>
      </c>
      <c r="Q552" s="29" t="str">
        <f t="shared" si="186"/>
        <v/>
      </c>
      <c r="R552" s="28" t="str">
        <f t="shared" si="187"/>
        <v/>
      </c>
      <c r="S552" s="29" t="str">
        <f t="shared" si="188"/>
        <v/>
      </c>
      <c r="T552" s="28" t="str">
        <f t="shared" si="189"/>
        <v/>
      </c>
      <c r="U552" s="29" t="str">
        <f t="shared" si="190"/>
        <v/>
      </c>
      <c r="V552" s="28" t="str">
        <f t="shared" si="191"/>
        <v/>
      </c>
      <c r="W552" s="29" t="str">
        <f t="shared" si="192"/>
        <v/>
      </c>
    </row>
    <row r="553" spans="1:23" x14ac:dyDescent="0.25">
      <c r="A553" s="14" t="str">
        <f t="shared" si="177"/>
        <v/>
      </c>
      <c r="B553" s="56" t="str">
        <f t="shared" ca="1" si="178"/>
        <v/>
      </c>
      <c r="C553" s="30" t="str">
        <f t="shared" si="179"/>
        <v/>
      </c>
      <c r="D553" s="10" t="str">
        <f t="shared" si="180"/>
        <v/>
      </c>
      <c r="E553" s="25" t="str">
        <f t="shared" si="193"/>
        <v/>
      </c>
      <c r="F553" s="31" t="str">
        <f t="shared" si="194"/>
        <v/>
      </c>
      <c r="G553" s="31" t="str">
        <f t="shared" si="195"/>
        <v/>
      </c>
      <c r="H553" s="26" t="str">
        <f t="shared" si="196"/>
        <v/>
      </c>
      <c r="I553" s="25" t="str">
        <f t="shared" si="197"/>
        <v/>
      </c>
      <c r="K553" s="27" t="str">
        <f t="shared" si="198"/>
        <v/>
      </c>
      <c r="L553" s="28" t="str">
        <f t="shared" si="181"/>
        <v/>
      </c>
      <c r="M553" s="29" t="str">
        <f t="shared" si="182"/>
        <v/>
      </c>
      <c r="N553" s="28" t="str">
        <f t="shared" si="183"/>
        <v/>
      </c>
      <c r="O553" s="29" t="str">
        <f t="shared" si="184"/>
        <v/>
      </c>
      <c r="P553" s="28" t="str">
        <f t="shared" si="185"/>
        <v/>
      </c>
      <c r="Q553" s="29" t="str">
        <f t="shared" si="186"/>
        <v/>
      </c>
      <c r="R553" s="28" t="str">
        <f t="shared" si="187"/>
        <v/>
      </c>
      <c r="S553" s="29" t="str">
        <f t="shared" si="188"/>
        <v/>
      </c>
      <c r="T553" s="28" t="str">
        <f t="shared" si="189"/>
        <v/>
      </c>
      <c r="U553" s="29" t="str">
        <f t="shared" si="190"/>
        <v/>
      </c>
      <c r="V553" s="28" t="str">
        <f t="shared" si="191"/>
        <v/>
      </c>
      <c r="W553" s="29" t="str">
        <f t="shared" si="192"/>
        <v/>
      </c>
    </row>
    <row r="554" spans="1:23" x14ac:dyDescent="0.25">
      <c r="A554" s="14" t="str">
        <f t="shared" si="177"/>
        <v/>
      </c>
      <c r="B554" s="56" t="str">
        <f t="shared" ca="1" si="178"/>
        <v/>
      </c>
      <c r="C554" s="30" t="str">
        <f t="shared" si="179"/>
        <v/>
      </c>
      <c r="D554" s="10" t="str">
        <f t="shared" si="180"/>
        <v/>
      </c>
      <c r="E554" s="25" t="str">
        <f t="shared" si="193"/>
        <v/>
      </c>
      <c r="F554" s="31" t="str">
        <f t="shared" si="194"/>
        <v/>
      </c>
      <c r="G554" s="31" t="str">
        <f t="shared" si="195"/>
        <v/>
      </c>
      <c r="H554" s="26" t="str">
        <f t="shared" si="196"/>
        <v/>
      </c>
      <c r="I554" s="25" t="str">
        <f t="shared" si="197"/>
        <v/>
      </c>
      <c r="K554" s="27" t="str">
        <f t="shared" si="198"/>
        <v/>
      </c>
      <c r="L554" s="28" t="str">
        <f t="shared" si="181"/>
        <v/>
      </c>
      <c r="M554" s="29" t="str">
        <f t="shared" si="182"/>
        <v/>
      </c>
      <c r="N554" s="28" t="str">
        <f t="shared" si="183"/>
        <v/>
      </c>
      <c r="O554" s="29" t="str">
        <f t="shared" si="184"/>
        <v/>
      </c>
      <c r="P554" s="28" t="str">
        <f t="shared" si="185"/>
        <v/>
      </c>
      <c r="Q554" s="29" t="str">
        <f t="shared" si="186"/>
        <v/>
      </c>
      <c r="R554" s="28" t="str">
        <f t="shared" si="187"/>
        <v/>
      </c>
      <c r="S554" s="29" t="str">
        <f t="shared" si="188"/>
        <v/>
      </c>
      <c r="T554" s="28" t="str">
        <f t="shared" si="189"/>
        <v/>
      </c>
      <c r="U554" s="29" t="str">
        <f t="shared" si="190"/>
        <v/>
      </c>
      <c r="V554" s="28" t="str">
        <f t="shared" si="191"/>
        <v/>
      </c>
      <c r="W554" s="29" t="str">
        <f t="shared" si="192"/>
        <v/>
      </c>
    </row>
    <row r="555" spans="1:23" x14ac:dyDescent="0.25">
      <c r="A555" s="14" t="str">
        <f t="shared" si="177"/>
        <v/>
      </c>
      <c r="B555" s="56" t="str">
        <f t="shared" ca="1" si="178"/>
        <v/>
      </c>
      <c r="C555" s="30" t="str">
        <f t="shared" si="179"/>
        <v/>
      </c>
      <c r="D555" s="10" t="str">
        <f t="shared" si="180"/>
        <v/>
      </c>
      <c r="E555" s="25" t="str">
        <f t="shared" si="193"/>
        <v/>
      </c>
      <c r="F555" s="31" t="str">
        <f t="shared" si="194"/>
        <v/>
      </c>
      <c r="G555" s="31" t="str">
        <f t="shared" si="195"/>
        <v/>
      </c>
      <c r="H555" s="26" t="str">
        <f t="shared" si="196"/>
        <v/>
      </c>
      <c r="I555" s="25" t="str">
        <f t="shared" si="197"/>
        <v/>
      </c>
      <c r="K555" s="27" t="str">
        <f t="shared" si="198"/>
        <v/>
      </c>
      <c r="L555" s="28" t="str">
        <f t="shared" si="181"/>
        <v/>
      </c>
      <c r="M555" s="29" t="str">
        <f t="shared" si="182"/>
        <v/>
      </c>
      <c r="N555" s="28" t="str">
        <f t="shared" si="183"/>
        <v/>
      </c>
      <c r="O555" s="29" t="str">
        <f t="shared" si="184"/>
        <v/>
      </c>
      <c r="P555" s="28" t="str">
        <f t="shared" si="185"/>
        <v/>
      </c>
      <c r="Q555" s="29" t="str">
        <f t="shared" si="186"/>
        <v/>
      </c>
      <c r="R555" s="28" t="str">
        <f t="shared" si="187"/>
        <v/>
      </c>
      <c r="S555" s="29" t="str">
        <f t="shared" si="188"/>
        <v/>
      </c>
      <c r="T555" s="28" t="str">
        <f t="shared" si="189"/>
        <v/>
      </c>
      <c r="U555" s="29" t="str">
        <f t="shared" si="190"/>
        <v/>
      </c>
      <c r="V555" s="28" t="str">
        <f t="shared" si="191"/>
        <v/>
      </c>
      <c r="W555" s="29" t="str">
        <f t="shared" si="192"/>
        <v/>
      </c>
    </row>
    <row r="556" spans="1:23" x14ac:dyDescent="0.25">
      <c r="A556" s="14" t="str">
        <f t="shared" si="177"/>
        <v/>
      </c>
      <c r="B556" s="56" t="str">
        <f t="shared" ca="1" si="178"/>
        <v/>
      </c>
      <c r="C556" s="30" t="str">
        <f t="shared" si="179"/>
        <v/>
      </c>
      <c r="D556" s="10" t="str">
        <f t="shared" si="180"/>
        <v/>
      </c>
      <c r="E556" s="25" t="str">
        <f t="shared" si="193"/>
        <v/>
      </c>
      <c r="F556" s="31" t="str">
        <f t="shared" si="194"/>
        <v/>
      </c>
      <c r="G556" s="31" t="str">
        <f t="shared" si="195"/>
        <v/>
      </c>
      <c r="H556" s="26" t="str">
        <f t="shared" si="196"/>
        <v/>
      </c>
      <c r="I556" s="25" t="str">
        <f t="shared" si="197"/>
        <v/>
      </c>
      <c r="K556" s="27" t="str">
        <f t="shared" si="198"/>
        <v/>
      </c>
      <c r="L556" s="28" t="str">
        <f t="shared" si="181"/>
        <v/>
      </c>
      <c r="M556" s="29" t="str">
        <f t="shared" si="182"/>
        <v/>
      </c>
      <c r="N556" s="28" t="str">
        <f t="shared" si="183"/>
        <v/>
      </c>
      <c r="O556" s="29" t="str">
        <f t="shared" si="184"/>
        <v/>
      </c>
      <c r="P556" s="28" t="str">
        <f t="shared" si="185"/>
        <v/>
      </c>
      <c r="Q556" s="29" t="str">
        <f t="shared" si="186"/>
        <v/>
      </c>
      <c r="R556" s="28" t="str">
        <f t="shared" si="187"/>
        <v/>
      </c>
      <c r="S556" s="29" t="str">
        <f t="shared" si="188"/>
        <v/>
      </c>
      <c r="T556" s="28" t="str">
        <f t="shared" si="189"/>
        <v/>
      </c>
      <c r="U556" s="29" t="str">
        <f t="shared" si="190"/>
        <v/>
      </c>
      <c r="V556" s="28" t="str">
        <f t="shared" si="191"/>
        <v/>
      </c>
      <c r="W556" s="29" t="str">
        <f t="shared" si="192"/>
        <v/>
      </c>
    </row>
    <row r="557" spans="1:23" x14ac:dyDescent="0.25">
      <c r="A557" s="14" t="str">
        <f t="shared" si="177"/>
        <v/>
      </c>
      <c r="B557" s="56" t="str">
        <f t="shared" ca="1" si="178"/>
        <v/>
      </c>
      <c r="C557" s="30" t="str">
        <f t="shared" si="179"/>
        <v/>
      </c>
      <c r="D557" s="10" t="str">
        <f t="shared" si="180"/>
        <v/>
      </c>
      <c r="E557" s="25" t="str">
        <f t="shared" si="193"/>
        <v/>
      </c>
      <c r="F557" s="31" t="str">
        <f t="shared" si="194"/>
        <v/>
      </c>
      <c r="G557" s="31" t="str">
        <f t="shared" si="195"/>
        <v/>
      </c>
      <c r="H557" s="26" t="str">
        <f t="shared" si="196"/>
        <v/>
      </c>
      <c r="I557" s="25" t="str">
        <f t="shared" si="197"/>
        <v/>
      </c>
      <c r="K557" s="27" t="str">
        <f t="shared" si="198"/>
        <v/>
      </c>
      <c r="L557" s="28" t="str">
        <f t="shared" si="181"/>
        <v/>
      </c>
      <c r="M557" s="29" t="str">
        <f t="shared" si="182"/>
        <v/>
      </c>
      <c r="N557" s="28" t="str">
        <f t="shared" si="183"/>
        <v/>
      </c>
      <c r="O557" s="29" t="str">
        <f t="shared" si="184"/>
        <v/>
      </c>
      <c r="P557" s="28" t="str">
        <f t="shared" si="185"/>
        <v/>
      </c>
      <c r="Q557" s="29" t="str">
        <f t="shared" si="186"/>
        <v/>
      </c>
      <c r="R557" s="28" t="str">
        <f t="shared" si="187"/>
        <v/>
      </c>
      <c r="S557" s="29" t="str">
        <f t="shared" si="188"/>
        <v/>
      </c>
      <c r="T557" s="28" t="str">
        <f t="shared" si="189"/>
        <v/>
      </c>
      <c r="U557" s="29" t="str">
        <f t="shared" si="190"/>
        <v/>
      </c>
      <c r="V557" s="28" t="str">
        <f t="shared" si="191"/>
        <v/>
      </c>
      <c r="W557" s="29" t="str">
        <f t="shared" si="192"/>
        <v/>
      </c>
    </row>
    <row r="558" spans="1:23" x14ac:dyDescent="0.25">
      <c r="A558" s="14" t="str">
        <f t="shared" si="177"/>
        <v/>
      </c>
      <c r="B558" s="56" t="str">
        <f t="shared" ca="1" si="178"/>
        <v/>
      </c>
      <c r="C558" s="30" t="str">
        <f t="shared" si="179"/>
        <v/>
      </c>
      <c r="D558" s="10" t="str">
        <f t="shared" si="180"/>
        <v/>
      </c>
      <c r="E558" s="25" t="str">
        <f t="shared" si="193"/>
        <v/>
      </c>
      <c r="F558" s="31" t="str">
        <f t="shared" si="194"/>
        <v/>
      </c>
      <c r="G558" s="31" t="str">
        <f t="shared" si="195"/>
        <v/>
      </c>
      <c r="H558" s="26" t="str">
        <f t="shared" si="196"/>
        <v/>
      </c>
      <c r="I558" s="25" t="str">
        <f t="shared" si="197"/>
        <v/>
      </c>
      <c r="K558" s="27" t="str">
        <f t="shared" si="198"/>
        <v/>
      </c>
      <c r="L558" s="28" t="str">
        <f t="shared" si="181"/>
        <v/>
      </c>
      <c r="M558" s="29" t="str">
        <f t="shared" si="182"/>
        <v/>
      </c>
      <c r="N558" s="28" t="str">
        <f t="shared" si="183"/>
        <v/>
      </c>
      <c r="O558" s="29" t="str">
        <f t="shared" si="184"/>
        <v/>
      </c>
      <c r="P558" s="28" t="str">
        <f t="shared" si="185"/>
        <v/>
      </c>
      <c r="Q558" s="29" t="str">
        <f t="shared" si="186"/>
        <v/>
      </c>
      <c r="R558" s="28" t="str">
        <f t="shared" si="187"/>
        <v/>
      </c>
      <c r="S558" s="29" t="str">
        <f t="shared" si="188"/>
        <v/>
      </c>
      <c r="T558" s="28" t="str">
        <f t="shared" si="189"/>
        <v/>
      </c>
      <c r="U558" s="29" t="str">
        <f t="shared" si="190"/>
        <v/>
      </c>
      <c r="V558" s="28" t="str">
        <f t="shared" si="191"/>
        <v/>
      </c>
      <c r="W558" s="29" t="str">
        <f t="shared" si="192"/>
        <v/>
      </c>
    </row>
    <row r="559" spans="1:23" x14ac:dyDescent="0.25">
      <c r="A559" s="14" t="str">
        <f t="shared" si="177"/>
        <v/>
      </c>
      <c r="B559" s="56" t="str">
        <f t="shared" ca="1" si="178"/>
        <v/>
      </c>
      <c r="C559" s="30" t="str">
        <f t="shared" si="179"/>
        <v/>
      </c>
      <c r="D559" s="10" t="str">
        <f t="shared" si="180"/>
        <v/>
      </c>
      <c r="E559" s="25" t="str">
        <f t="shared" si="193"/>
        <v/>
      </c>
      <c r="F559" s="31" t="str">
        <f t="shared" si="194"/>
        <v/>
      </c>
      <c r="G559" s="31" t="str">
        <f t="shared" si="195"/>
        <v/>
      </c>
      <c r="H559" s="26" t="str">
        <f t="shared" si="196"/>
        <v/>
      </c>
      <c r="I559" s="25" t="str">
        <f t="shared" si="197"/>
        <v/>
      </c>
      <c r="K559" s="27" t="str">
        <f t="shared" si="198"/>
        <v/>
      </c>
      <c r="L559" s="28" t="str">
        <f t="shared" si="181"/>
        <v/>
      </c>
      <c r="M559" s="29" t="str">
        <f t="shared" si="182"/>
        <v/>
      </c>
      <c r="N559" s="28" t="str">
        <f t="shared" si="183"/>
        <v/>
      </c>
      <c r="O559" s="29" t="str">
        <f t="shared" si="184"/>
        <v/>
      </c>
      <c r="P559" s="28" t="str">
        <f t="shared" si="185"/>
        <v/>
      </c>
      <c r="Q559" s="29" t="str">
        <f t="shared" si="186"/>
        <v/>
      </c>
      <c r="R559" s="28" t="str">
        <f t="shared" si="187"/>
        <v/>
      </c>
      <c r="S559" s="29" t="str">
        <f t="shared" si="188"/>
        <v/>
      </c>
      <c r="T559" s="28" t="str">
        <f t="shared" si="189"/>
        <v/>
      </c>
      <c r="U559" s="29" t="str">
        <f t="shared" si="190"/>
        <v/>
      </c>
      <c r="V559" s="28" t="str">
        <f t="shared" si="191"/>
        <v/>
      </c>
      <c r="W559" s="29" t="str">
        <f t="shared" si="192"/>
        <v/>
      </c>
    </row>
    <row r="560" spans="1:23" x14ac:dyDescent="0.25">
      <c r="A560" s="14" t="str">
        <f t="shared" si="177"/>
        <v/>
      </c>
      <c r="B560" s="56" t="str">
        <f t="shared" ca="1" si="178"/>
        <v/>
      </c>
      <c r="C560" s="30" t="str">
        <f t="shared" si="179"/>
        <v/>
      </c>
      <c r="D560" s="10" t="str">
        <f t="shared" si="180"/>
        <v/>
      </c>
      <c r="E560" s="25" t="str">
        <f t="shared" si="193"/>
        <v/>
      </c>
      <c r="F560" s="31" t="str">
        <f t="shared" si="194"/>
        <v/>
      </c>
      <c r="G560" s="31" t="str">
        <f t="shared" si="195"/>
        <v/>
      </c>
      <c r="H560" s="26" t="str">
        <f t="shared" si="196"/>
        <v/>
      </c>
      <c r="I560" s="25" t="str">
        <f t="shared" si="197"/>
        <v/>
      </c>
      <c r="K560" s="27" t="str">
        <f t="shared" si="198"/>
        <v/>
      </c>
      <c r="L560" s="28" t="str">
        <f t="shared" si="181"/>
        <v/>
      </c>
      <c r="M560" s="29" t="str">
        <f t="shared" si="182"/>
        <v/>
      </c>
      <c r="N560" s="28" t="str">
        <f t="shared" si="183"/>
        <v/>
      </c>
      <c r="O560" s="29" t="str">
        <f t="shared" si="184"/>
        <v/>
      </c>
      <c r="P560" s="28" t="str">
        <f t="shared" si="185"/>
        <v/>
      </c>
      <c r="Q560" s="29" t="str">
        <f t="shared" si="186"/>
        <v/>
      </c>
      <c r="R560" s="28" t="str">
        <f t="shared" si="187"/>
        <v/>
      </c>
      <c r="S560" s="29" t="str">
        <f t="shared" si="188"/>
        <v/>
      </c>
      <c r="T560" s="28" t="str">
        <f t="shared" si="189"/>
        <v/>
      </c>
      <c r="U560" s="29" t="str">
        <f t="shared" si="190"/>
        <v/>
      </c>
      <c r="V560" s="28" t="str">
        <f t="shared" si="191"/>
        <v/>
      </c>
      <c r="W560" s="29" t="str">
        <f t="shared" si="192"/>
        <v/>
      </c>
    </row>
    <row r="561" spans="1:23" x14ac:dyDescent="0.25">
      <c r="A561" s="14" t="str">
        <f t="shared" si="177"/>
        <v/>
      </c>
      <c r="B561" s="56" t="str">
        <f t="shared" ca="1" si="178"/>
        <v/>
      </c>
      <c r="C561" s="30" t="str">
        <f t="shared" si="179"/>
        <v/>
      </c>
      <c r="D561" s="10" t="str">
        <f t="shared" si="180"/>
        <v/>
      </c>
      <c r="E561" s="25" t="str">
        <f t="shared" si="193"/>
        <v/>
      </c>
      <c r="F561" s="31" t="str">
        <f t="shared" si="194"/>
        <v/>
      </c>
      <c r="G561" s="31" t="str">
        <f t="shared" si="195"/>
        <v/>
      </c>
      <c r="H561" s="26" t="str">
        <f t="shared" si="196"/>
        <v/>
      </c>
      <c r="I561" s="25" t="str">
        <f t="shared" si="197"/>
        <v/>
      </c>
      <c r="K561" s="27" t="str">
        <f t="shared" si="198"/>
        <v/>
      </c>
      <c r="L561" s="28" t="str">
        <f t="shared" si="181"/>
        <v/>
      </c>
      <c r="M561" s="29" t="str">
        <f t="shared" si="182"/>
        <v/>
      </c>
      <c r="N561" s="28" t="str">
        <f t="shared" si="183"/>
        <v/>
      </c>
      <c r="O561" s="29" t="str">
        <f t="shared" si="184"/>
        <v/>
      </c>
      <c r="P561" s="28" t="str">
        <f t="shared" si="185"/>
        <v/>
      </c>
      <c r="Q561" s="29" t="str">
        <f t="shared" si="186"/>
        <v/>
      </c>
      <c r="R561" s="28" t="str">
        <f t="shared" si="187"/>
        <v/>
      </c>
      <c r="S561" s="29" t="str">
        <f t="shared" si="188"/>
        <v/>
      </c>
      <c r="T561" s="28" t="str">
        <f t="shared" si="189"/>
        <v/>
      </c>
      <c r="U561" s="29" t="str">
        <f t="shared" si="190"/>
        <v/>
      </c>
      <c r="V561" s="28" t="str">
        <f t="shared" si="191"/>
        <v/>
      </c>
      <c r="W561" s="29" t="str">
        <f t="shared" si="192"/>
        <v/>
      </c>
    </row>
    <row r="562" spans="1:23" x14ac:dyDescent="0.25">
      <c r="A562" s="14" t="str">
        <f t="shared" si="177"/>
        <v/>
      </c>
      <c r="B562" s="56" t="str">
        <f t="shared" ca="1" si="178"/>
        <v/>
      </c>
      <c r="C562" s="30" t="str">
        <f t="shared" si="179"/>
        <v/>
      </c>
      <c r="D562" s="10" t="str">
        <f t="shared" si="180"/>
        <v/>
      </c>
      <c r="E562" s="25" t="str">
        <f t="shared" si="193"/>
        <v/>
      </c>
      <c r="F562" s="31" t="str">
        <f t="shared" si="194"/>
        <v/>
      </c>
      <c r="G562" s="31" t="str">
        <f t="shared" si="195"/>
        <v/>
      </c>
      <c r="H562" s="26" t="str">
        <f t="shared" si="196"/>
        <v/>
      </c>
      <c r="I562" s="25" t="str">
        <f t="shared" si="197"/>
        <v/>
      </c>
      <c r="K562" s="27" t="str">
        <f t="shared" si="198"/>
        <v/>
      </c>
      <c r="L562" s="28" t="str">
        <f t="shared" si="181"/>
        <v/>
      </c>
      <c r="M562" s="29" t="str">
        <f t="shared" si="182"/>
        <v/>
      </c>
      <c r="N562" s="28" t="str">
        <f t="shared" si="183"/>
        <v/>
      </c>
      <c r="O562" s="29" t="str">
        <f t="shared" si="184"/>
        <v/>
      </c>
      <c r="P562" s="28" t="str">
        <f t="shared" si="185"/>
        <v/>
      </c>
      <c r="Q562" s="29" t="str">
        <f t="shared" si="186"/>
        <v/>
      </c>
      <c r="R562" s="28" t="str">
        <f t="shared" si="187"/>
        <v/>
      </c>
      <c r="S562" s="29" t="str">
        <f t="shared" si="188"/>
        <v/>
      </c>
      <c r="T562" s="28" t="str">
        <f t="shared" si="189"/>
        <v/>
      </c>
      <c r="U562" s="29" t="str">
        <f t="shared" si="190"/>
        <v/>
      </c>
      <c r="V562" s="28" t="str">
        <f t="shared" si="191"/>
        <v/>
      </c>
      <c r="W562" s="29" t="str">
        <f t="shared" si="192"/>
        <v/>
      </c>
    </row>
    <row r="563" spans="1:23" x14ac:dyDescent="0.25">
      <c r="A563" s="14" t="str">
        <f t="shared" si="177"/>
        <v/>
      </c>
      <c r="B563" s="56" t="str">
        <f t="shared" ca="1" si="178"/>
        <v/>
      </c>
      <c r="C563" s="30" t="str">
        <f t="shared" si="179"/>
        <v/>
      </c>
      <c r="D563" s="10" t="str">
        <f t="shared" si="180"/>
        <v/>
      </c>
      <c r="E563" s="25" t="str">
        <f t="shared" si="193"/>
        <v/>
      </c>
      <c r="F563" s="31" t="str">
        <f t="shared" si="194"/>
        <v/>
      </c>
      <c r="G563" s="31" t="str">
        <f t="shared" si="195"/>
        <v/>
      </c>
      <c r="H563" s="26" t="str">
        <f t="shared" si="196"/>
        <v/>
      </c>
      <c r="I563" s="25" t="str">
        <f t="shared" si="197"/>
        <v/>
      </c>
      <c r="K563" s="27" t="str">
        <f t="shared" si="198"/>
        <v/>
      </c>
      <c r="L563" s="28" t="str">
        <f t="shared" si="181"/>
        <v/>
      </c>
      <c r="M563" s="29" t="str">
        <f t="shared" si="182"/>
        <v/>
      </c>
      <c r="N563" s="28" t="str">
        <f t="shared" si="183"/>
        <v/>
      </c>
      <c r="O563" s="29" t="str">
        <f t="shared" si="184"/>
        <v/>
      </c>
      <c r="P563" s="28" t="str">
        <f t="shared" si="185"/>
        <v/>
      </c>
      <c r="Q563" s="29" t="str">
        <f t="shared" si="186"/>
        <v/>
      </c>
      <c r="R563" s="28" t="str">
        <f t="shared" si="187"/>
        <v/>
      </c>
      <c r="S563" s="29" t="str">
        <f t="shared" si="188"/>
        <v/>
      </c>
      <c r="T563" s="28" t="str">
        <f t="shared" si="189"/>
        <v/>
      </c>
      <c r="U563" s="29" t="str">
        <f t="shared" si="190"/>
        <v/>
      </c>
      <c r="V563" s="28" t="str">
        <f t="shared" si="191"/>
        <v/>
      </c>
      <c r="W563" s="29" t="str">
        <f t="shared" si="192"/>
        <v/>
      </c>
    </row>
    <row r="564" spans="1:23" x14ac:dyDescent="0.25">
      <c r="A564" s="14" t="str">
        <f t="shared" si="177"/>
        <v/>
      </c>
      <c r="B564" s="56" t="str">
        <f t="shared" ca="1" si="178"/>
        <v/>
      </c>
      <c r="C564" s="30" t="str">
        <f t="shared" si="179"/>
        <v/>
      </c>
      <c r="D564" s="10" t="str">
        <f t="shared" si="180"/>
        <v/>
      </c>
      <c r="E564" s="25" t="str">
        <f t="shared" si="193"/>
        <v/>
      </c>
      <c r="F564" s="31" t="str">
        <f t="shared" si="194"/>
        <v/>
      </c>
      <c r="G564" s="31" t="str">
        <f t="shared" si="195"/>
        <v/>
      </c>
      <c r="H564" s="26" t="str">
        <f t="shared" si="196"/>
        <v/>
      </c>
      <c r="I564" s="25" t="str">
        <f t="shared" si="197"/>
        <v/>
      </c>
      <c r="K564" s="27" t="str">
        <f t="shared" si="198"/>
        <v/>
      </c>
      <c r="L564" s="28" t="str">
        <f t="shared" si="181"/>
        <v/>
      </c>
      <c r="M564" s="29" t="str">
        <f t="shared" si="182"/>
        <v/>
      </c>
      <c r="N564" s="28" t="str">
        <f t="shared" si="183"/>
        <v/>
      </c>
      <c r="O564" s="29" t="str">
        <f t="shared" si="184"/>
        <v/>
      </c>
      <c r="P564" s="28" t="str">
        <f t="shared" si="185"/>
        <v/>
      </c>
      <c r="Q564" s="29" t="str">
        <f t="shared" si="186"/>
        <v/>
      </c>
      <c r="R564" s="28" t="str">
        <f t="shared" si="187"/>
        <v/>
      </c>
      <c r="S564" s="29" t="str">
        <f t="shared" si="188"/>
        <v/>
      </c>
      <c r="T564" s="28" t="str">
        <f t="shared" si="189"/>
        <v/>
      </c>
      <c r="U564" s="29" t="str">
        <f t="shared" si="190"/>
        <v/>
      </c>
      <c r="V564" s="28" t="str">
        <f t="shared" si="191"/>
        <v/>
      </c>
      <c r="W564" s="29" t="str">
        <f t="shared" si="192"/>
        <v/>
      </c>
    </row>
    <row r="565" spans="1:23" x14ac:dyDescent="0.25">
      <c r="A565" s="14" t="str">
        <f t="shared" si="177"/>
        <v/>
      </c>
      <c r="B565" s="56" t="str">
        <f t="shared" ca="1" si="178"/>
        <v/>
      </c>
      <c r="C565" s="30" t="str">
        <f t="shared" si="179"/>
        <v/>
      </c>
      <c r="D565" s="10" t="str">
        <f t="shared" si="180"/>
        <v/>
      </c>
      <c r="E565" s="25" t="str">
        <f t="shared" si="193"/>
        <v/>
      </c>
      <c r="F565" s="31" t="str">
        <f t="shared" si="194"/>
        <v/>
      </c>
      <c r="G565" s="31" t="str">
        <f t="shared" si="195"/>
        <v/>
      </c>
      <c r="H565" s="26" t="str">
        <f t="shared" si="196"/>
        <v/>
      </c>
      <c r="I565" s="25" t="str">
        <f t="shared" si="197"/>
        <v/>
      </c>
      <c r="K565" s="27" t="str">
        <f t="shared" si="198"/>
        <v/>
      </c>
      <c r="L565" s="28" t="str">
        <f t="shared" si="181"/>
        <v/>
      </c>
      <c r="M565" s="29" t="str">
        <f t="shared" si="182"/>
        <v/>
      </c>
      <c r="N565" s="28" t="str">
        <f t="shared" si="183"/>
        <v/>
      </c>
      <c r="O565" s="29" t="str">
        <f t="shared" si="184"/>
        <v/>
      </c>
      <c r="P565" s="28" t="str">
        <f t="shared" si="185"/>
        <v/>
      </c>
      <c r="Q565" s="29" t="str">
        <f t="shared" si="186"/>
        <v/>
      </c>
      <c r="R565" s="28" t="str">
        <f t="shared" si="187"/>
        <v/>
      </c>
      <c r="S565" s="29" t="str">
        <f t="shared" si="188"/>
        <v/>
      </c>
      <c r="T565" s="28" t="str">
        <f t="shared" si="189"/>
        <v/>
      </c>
      <c r="U565" s="29" t="str">
        <f t="shared" si="190"/>
        <v/>
      </c>
      <c r="V565" s="28" t="str">
        <f t="shared" si="191"/>
        <v/>
      </c>
      <c r="W565" s="29" t="str">
        <f t="shared" si="192"/>
        <v/>
      </c>
    </row>
    <row r="566" spans="1:23" x14ac:dyDescent="0.25">
      <c r="A566" s="14" t="str">
        <f t="shared" si="177"/>
        <v/>
      </c>
      <c r="B566" s="56" t="str">
        <f t="shared" ca="1" si="178"/>
        <v/>
      </c>
      <c r="C566" s="30" t="str">
        <f t="shared" si="179"/>
        <v/>
      </c>
      <c r="D566" s="10" t="str">
        <f t="shared" si="180"/>
        <v/>
      </c>
      <c r="E566" s="25" t="str">
        <f t="shared" si="193"/>
        <v/>
      </c>
      <c r="F566" s="31" t="str">
        <f t="shared" si="194"/>
        <v/>
      </c>
      <c r="G566" s="31" t="str">
        <f t="shared" si="195"/>
        <v/>
      </c>
      <c r="H566" s="26" t="str">
        <f t="shared" si="196"/>
        <v/>
      </c>
      <c r="I566" s="25" t="str">
        <f t="shared" si="197"/>
        <v/>
      </c>
      <c r="K566" s="27" t="str">
        <f t="shared" si="198"/>
        <v/>
      </c>
      <c r="L566" s="28" t="str">
        <f t="shared" si="181"/>
        <v/>
      </c>
      <c r="M566" s="29" t="str">
        <f t="shared" si="182"/>
        <v/>
      </c>
      <c r="N566" s="28" t="str">
        <f t="shared" si="183"/>
        <v/>
      </c>
      <c r="O566" s="29" t="str">
        <f t="shared" si="184"/>
        <v/>
      </c>
      <c r="P566" s="28" t="str">
        <f t="shared" si="185"/>
        <v/>
      </c>
      <c r="Q566" s="29" t="str">
        <f t="shared" si="186"/>
        <v/>
      </c>
      <c r="R566" s="28" t="str">
        <f t="shared" si="187"/>
        <v/>
      </c>
      <c r="S566" s="29" t="str">
        <f t="shared" si="188"/>
        <v/>
      </c>
      <c r="T566" s="28" t="str">
        <f t="shared" si="189"/>
        <v/>
      </c>
      <c r="U566" s="29" t="str">
        <f t="shared" si="190"/>
        <v/>
      </c>
      <c r="V566" s="28" t="str">
        <f t="shared" si="191"/>
        <v/>
      </c>
      <c r="W566" s="29" t="str">
        <f t="shared" si="192"/>
        <v/>
      </c>
    </row>
    <row r="567" spans="1:23" x14ac:dyDescent="0.25">
      <c r="A567" s="14" t="str">
        <f t="shared" si="177"/>
        <v/>
      </c>
      <c r="B567" s="56" t="str">
        <f t="shared" ca="1" si="178"/>
        <v/>
      </c>
      <c r="C567" s="30" t="str">
        <f t="shared" si="179"/>
        <v/>
      </c>
      <c r="D567" s="10" t="str">
        <f t="shared" si="180"/>
        <v/>
      </c>
      <c r="E567" s="25" t="str">
        <f t="shared" si="193"/>
        <v/>
      </c>
      <c r="F567" s="31" t="str">
        <f t="shared" si="194"/>
        <v/>
      </c>
      <c r="G567" s="31" t="str">
        <f t="shared" si="195"/>
        <v/>
      </c>
      <c r="H567" s="26" t="str">
        <f t="shared" si="196"/>
        <v/>
      </c>
      <c r="I567" s="25" t="str">
        <f t="shared" si="197"/>
        <v/>
      </c>
      <c r="K567" s="27" t="str">
        <f t="shared" si="198"/>
        <v/>
      </c>
      <c r="L567" s="28" t="str">
        <f t="shared" si="181"/>
        <v/>
      </c>
      <c r="M567" s="29" t="str">
        <f t="shared" si="182"/>
        <v/>
      </c>
      <c r="N567" s="28" t="str">
        <f t="shared" si="183"/>
        <v/>
      </c>
      <c r="O567" s="29" t="str">
        <f t="shared" si="184"/>
        <v/>
      </c>
      <c r="P567" s="28" t="str">
        <f t="shared" si="185"/>
        <v/>
      </c>
      <c r="Q567" s="29" t="str">
        <f t="shared" si="186"/>
        <v/>
      </c>
      <c r="R567" s="28" t="str">
        <f t="shared" si="187"/>
        <v/>
      </c>
      <c r="S567" s="29" t="str">
        <f t="shared" si="188"/>
        <v/>
      </c>
      <c r="T567" s="28" t="str">
        <f t="shared" si="189"/>
        <v/>
      </c>
      <c r="U567" s="29" t="str">
        <f t="shared" si="190"/>
        <v/>
      </c>
      <c r="V567" s="28" t="str">
        <f t="shared" si="191"/>
        <v/>
      </c>
      <c r="W567" s="29" t="str">
        <f t="shared" si="192"/>
        <v/>
      </c>
    </row>
    <row r="568" spans="1:23" x14ac:dyDescent="0.25">
      <c r="A568" s="14" t="str">
        <f t="shared" si="177"/>
        <v/>
      </c>
      <c r="B568" s="56" t="str">
        <f t="shared" ca="1" si="178"/>
        <v/>
      </c>
      <c r="C568" s="30" t="str">
        <f t="shared" si="179"/>
        <v/>
      </c>
      <c r="D568" s="10" t="str">
        <f t="shared" si="180"/>
        <v/>
      </c>
      <c r="E568" s="25" t="str">
        <f t="shared" si="193"/>
        <v/>
      </c>
      <c r="F568" s="31" t="str">
        <f t="shared" si="194"/>
        <v/>
      </c>
      <c r="G568" s="31" t="str">
        <f t="shared" si="195"/>
        <v/>
      </c>
      <c r="H568" s="26" t="str">
        <f t="shared" si="196"/>
        <v/>
      </c>
      <c r="I568" s="25" t="str">
        <f t="shared" si="197"/>
        <v/>
      </c>
      <c r="K568" s="27" t="str">
        <f t="shared" si="198"/>
        <v/>
      </c>
      <c r="L568" s="28" t="str">
        <f t="shared" si="181"/>
        <v/>
      </c>
      <c r="M568" s="29" t="str">
        <f t="shared" si="182"/>
        <v/>
      </c>
      <c r="N568" s="28" t="str">
        <f t="shared" si="183"/>
        <v/>
      </c>
      <c r="O568" s="29" t="str">
        <f t="shared" si="184"/>
        <v/>
      </c>
      <c r="P568" s="28" t="str">
        <f t="shared" si="185"/>
        <v/>
      </c>
      <c r="Q568" s="29" t="str">
        <f t="shared" si="186"/>
        <v/>
      </c>
      <c r="R568" s="28" t="str">
        <f t="shared" si="187"/>
        <v/>
      </c>
      <c r="S568" s="29" t="str">
        <f t="shared" si="188"/>
        <v/>
      </c>
      <c r="T568" s="28" t="str">
        <f t="shared" si="189"/>
        <v/>
      </c>
      <c r="U568" s="29" t="str">
        <f t="shared" si="190"/>
        <v/>
      </c>
      <c r="V568" s="28" t="str">
        <f t="shared" si="191"/>
        <v/>
      </c>
      <c r="W568" s="29" t="str">
        <f t="shared" si="192"/>
        <v/>
      </c>
    </row>
    <row r="569" spans="1:23" x14ac:dyDescent="0.25">
      <c r="A569" s="14" t="str">
        <f t="shared" si="177"/>
        <v/>
      </c>
      <c r="B569" s="56" t="str">
        <f t="shared" ca="1" si="178"/>
        <v/>
      </c>
      <c r="C569" s="30" t="str">
        <f t="shared" si="179"/>
        <v/>
      </c>
      <c r="D569" s="10" t="str">
        <f t="shared" si="180"/>
        <v/>
      </c>
      <c r="E569" s="25" t="str">
        <f t="shared" si="193"/>
        <v/>
      </c>
      <c r="F569" s="31" t="str">
        <f t="shared" si="194"/>
        <v/>
      </c>
      <c r="G569" s="31" t="str">
        <f t="shared" si="195"/>
        <v/>
      </c>
      <c r="H569" s="26" t="str">
        <f t="shared" si="196"/>
        <v/>
      </c>
      <c r="I569" s="25" t="str">
        <f t="shared" si="197"/>
        <v/>
      </c>
      <c r="K569" s="27" t="str">
        <f t="shared" si="198"/>
        <v/>
      </c>
      <c r="L569" s="28" t="str">
        <f t="shared" si="181"/>
        <v/>
      </c>
      <c r="M569" s="29" t="str">
        <f t="shared" si="182"/>
        <v/>
      </c>
      <c r="N569" s="28" t="str">
        <f t="shared" si="183"/>
        <v/>
      </c>
      <c r="O569" s="29" t="str">
        <f t="shared" si="184"/>
        <v/>
      </c>
      <c r="P569" s="28" t="str">
        <f t="shared" si="185"/>
        <v/>
      </c>
      <c r="Q569" s="29" t="str">
        <f t="shared" si="186"/>
        <v/>
      </c>
      <c r="R569" s="28" t="str">
        <f t="shared" si="187"/>
        <v/>
      </c>
      <c r="S569" s="29" t="str">
        <f t="shared" si="188"/>
        <v/>
      </c>
      <c r="T569" s="28" t="str">
        <f t="shared" si="189"/>
        <v/>
      </c>
      <c r="U569" s="29" t="str">
        <f t="shared" si="190"/>
        <v/>
      </c>
      <c r="V569" s="28" t="str">
        <f t="shared" si="191"/>
        <v/>
      </c>
      <c r="W569" s="29" t="str">
        <f t="shared" si="192"/>
        <v/>
      </c>
    </row>
    <row r="570" spans="1:23" x14ac:dyDescent="0.25">
      <c r="A570" s="14" t="str">
        <f t="shared" si="177"/>
        <v/>
      </c>
      <c r="B570" s="56" t="str">
        <f t="shared" ca="1" si="178"/>
        <v/>
      </c>
      <c r="C570" s="30" t="str">
        <f t="shared" si="179"/>
        <v/>
      </c>
      <c r="D570" s="10" t="str">
        <f t="shared" si="180"/>
        <v/>
      </c>
      <c r="E570" s="25" t="str">
        <f t="shared" si="193"/>
        <v/>
      </c>
      <c r="F570" s="31" t="str">
        <f t="shared" si="194"/>
        <v/>
      </c>
      <c r="G570" s="31" t="str">
        <f t="shared" si="195"/>
        <v/>
      </c>
      <c r="H570" s="26" t="str">
        <f t="shared" si="196"/>
        <v/>
      </c>
      <c r="I570" s="25" t="str">
        <f t="shared" si="197"/>
        <v/>
      </c>
      <c r="K570" s="27" t="str">
        <f t="shared" si="198"/>
        <v/>
      </c>
      <c r="L570" s="28" t="str">
        <f t="shared" si="181"/>
        <v/>
      </c>
      <c r="M570" s="29" t="str">
        <f t="shared" si="182"/>
        <v/>
      </c>
      <c r="N570" s="28" t="str">
        <f t="shared" si="183"/>
        <v/>
      </c>
      <c r="O570" s="29" t="str">
        <f t="shared" si="184"/>
        <v/>
      </c>
      <c r="P570" s="28" t="str">
        <f t="shared" si="185"/>
        <v/>
      </c>
      <c r="Q570" s="29" t="str">
        <f t="shared" si="186"/>
        <v/>
      </c>
      <c r="R570" s="28" t="str">
        <f t="shared" si="187"/>
        <v/>
      </c>
      <c r="S570" s="29" t="str">
        <f t="shared" si="188"/>
        <v/>
      </c>
      <c r="T570" s="28" t="str">
        <f t="shared" si="189"/>
        <v/>
      </c>
      <c r="U570" s="29" t="str">
        <f t="shared" si="190"/>
        <v/>
      </c>
      <c r="V570" s="28" t="str">
        <f t="shared" si="191"/>
        <v/>
      </c>
      <c r="W570" s="29" t="str">
        <f t="shared" si="192"/>
        <v/>
      </c>
    </row>
    <row r="571" spans="1:23" x14ac:dyDescent="0.25">
      <c r="A571" s="14" t="str">
        <f t="shared" si="177"/>
        <v/>
      </c>
      <c r="B571" s="56" t="str">
        <f t="shared" ca="1" si="178"/>
        <v/>
      </c>
      <c r="C571" s="30" t="str">
        <f t="shared" si="179"/>
        <v/>
      </c>
      <c r="D571" s="10" t="str">
        <f t="shared" si="180"/>
        <v/>
      </c>
      <c r="E571" s="25" t="str">
        <f t="shared" si="193"/>
        <v/>
      </c>
      <c r="F571" s="31" t="str">
        <f t="shared" si="194"/>
        <v/>
      </c>
      <c r="G571" s="31" t="str">
        <f t="shared" si="195"/>
        <v/>
      </c>
      <c r="H571" s="26" t="str">
        <f t="shared" si="196"/>
        <v/>
      </c>
      <c r="I571" s="25" t="str">
        <f t="shared" si="197"/>
        <v/>
      </c>
      <c r="K571" s="27" t="str">
        <f t="shared" si="198"/>
        <v/>
      </c>
      <c r="L571" s="28" t="str">
        <f t="shared" si="181"/>
        <v/>
      </c>
      <c r="M571" s="29" t="str">
        <f t="shared" si="182"/>
        <v/>
      </c>
      <c r="N571" s="28" t="str">
        <f t="shared" si="183"/>
        <v/>
      </c>
      <c r="O571" s="29" t="str">
        <f t="shared" si="184"/>
        <v/>
      </c>
      <c r="P571" s="28" t="str">
        <f t="shared" si="185"/>
        <v/>
      </c>
      <c r="Q571" s="29" t="str">
        <f t="shared" si="186"/>
        <v/>
      </c>
      <c r="R571" s="28" t="str">
        <f t="shared" si="187"/>
        <v/>
      </c>
      <c r="S571" s="29" t="str">
        <f t="shared" si="188"/>
        <v/>
      </c>
      <c r="T571" s="28" t="str">
        <f t="shared" si="189"/>
        <v/>
      </c>
      <c r="U571" s="29" t="str">
        <f t="shared" si="190"/>
        <v/>
      </c>
      <c r="V571" s="28" t="str">
        <f t="shared" si="191"/>
        <v/>
      </c>
      <c r="W571" s="29" t="str">
        <f t="shared" si="192"/>
        <v/>
      </c>
    </row>
    <row r="572" spans="1:23" x14ac:dyDescent="0.25">
      <c r="A572" s="14" t="str">
        <f t="shared" si="177"/>
        <v/>
      </c>
      <c r="B572" s="56" t="str">
        <f t="shared" ca="1" si="178"/>
        <v/>
      </c>
      <c r="C572" s="30" t="str">
        <f t="shared" si="179"/>
        <v/>
      </c>
      <c r="D572" s="10" t="str">
        <f t="shared" si="180"/>
        <v/>
      </c>
      <c r="E572" s="25" t="str">
        <f t="shared" si="193"/>
        <v/>
      </c>
      <c r="F572" s="31" t="str">
        <f t="shared" si="194"/>
        <v/>
      </c>
      <c r="G572" s="31" t="str">
        <f t="shared" si="195"/>
        <v/>
      </c>
      <c r="H572" s="26" t="str">
        <f t="shared" si="196"/>
        <v/>
      </c>
      <c r="I572" s="25" t="str">
        <f t="shared" si="197"/>
        <v/>
      </c>
      <c r="K572" s="27" t="str">
        <f t="shared" si="198"/>
        <v/>
      </c>
      <c r="L572" s="28" t="str">
        <f t="shared" si="181"/>
        <v/>
      </c>
      <c r="M572" s="29" t="str">
        <f t="shared" si="182"/>
        <v/>
      </c>
      <c r="N572" s="28" t="str">
        <f t="shared" si="183"/>
        <v/>
      </c>
      <c r="O572" s="29" t="str">
        <f t="shared" si="184"/>
        <v/>
      </c>
      <c r="P572" s="28" t="str">
        <f t="shared" si="185"/>
        <v/>
      </c>
      <c r="Q572" s="29" t="str">
        <f t="shared" si="186"/>
        <v/>
      </c>
      <c r="R572" s="28" t="str">
        <f t="shared" si="187"/>
        <v/>
      </c>
      <c r="S572" s="29" t="str">
        <f t="shared" si="188"/>
        <v/>
      </c>
      <c r="T572" s="28" t="str">
        <f t="shared" si="189"/>
        <v/>
      </c>
      <c r="U572" s="29" t="str">
        <f t="shared" si="190"/>
        <v/>
      </c>
      <c r="V572" s="28" t="str">
        <f t="shared" si="191"/>
        <v/>
      </c>
      <c r="W572" s="29" t="str">
        <f t="shared" si="192"/>
        <v/>
      </c>
    </row>
    <row r="573" spans="1:23" x14ac:dyDescent="0.25">
      <c r="A573" s="14" t="str">
        <f t="shared" si="177"/>
        <v/>
      </c>
      <c r="B573" s="56" t="str">
        <f t="shared" ca="1" si="178"/>
        <v/>
      </c>
      <c r="C573" s="30" t="str">
        <f t="shared" si="179"/>
        <v/>
      </c>
      <c r="D573" s="10" t="str">
        <f t="shared" si="180"/>
        <v/>
      </c>
      <c r="E573" s="25" t="str">
        <f t="shared" si="193"/>
        <v/>
      </c>
      <c r="F573" s="31" t="str">
        <f t="shared" si="194"/>
        <v/>
      </c>
      <c r="G573" s="31" t="str">
        <f t="shared" si="195"/>
        <v/>
      </c>
      <c r="H573" s="26" t="str">
        <f t="shared" si="196"/>
        <v/>
      </c>
      <c r="I573" s="25" t="str">
        <f t="shared" si="197"/>
        <v/>
      </c>
      <c r="K573" s="27" t="str">
        <f t="shared" si="198"/>
        <v/>
      </c>
      <c r="L573" s="28" t="str">
        <f t="shared" si="181"/>
        <v/>
      </c>
      <c r="M573" s="29" t="str">
        <f t="shared" si="182"/>
        <v/>
      </c>
      <c r="N573" s="28" t="str">
        <f t="shared" si="183"/>
        <v/>
      </c>
      <c r="O573" s="29" t="str">
        <f t="shared" si="184"/>
        <v/>
      </c>
      <c r="P573" s="28" t="str">
        <f t="shared" si="185"/>
        <v/>
      </c>
      <c r="Q573" s="29" t="str">
        <f t="shared" si="186"/>
        <v/>
      </c>
      <c r="R573" s="28" t="str">
        <f t="shared" si="187"/>
        <v/>
      </c>
      <c r="S573" s="29" t="str">
        <f t="shared" si="188"/>
        <v/>
      </c>
      <c r="T573" s="28" t="str">
        <f t="shared" si="189"/>
        <v/>
      </c>
      <c r="U573" s="29" t="str">
        <f t="shared" si="190"/>
        <v/>
      </c>
      <c r="V573" s="28" t="str">
        <f t="shared" si="191"/>
        <v/>
      </c>
      <c r="W573" s="29" t="str">
        <f t="shared" si="192"/>
        <v/>
      </c>
    </row>
    <row r="574" spans="1:23" x14ac:dyDescent="0.25">
      <c r="A574" s="14" t="str">
        <f t="shared" si="177"/>
        <v/>
      </c>
      <c r="B574" s="56" t="str">
        <f t="shared" ca="1" si="178"/>
        <v/>
      </c>
      <c r="C574" s="30" t="str">
        <f t="shared" si="179"/>
        <v/>
      </c>
      <c r="D574" s="10" t="str">
        <f t="shared" si="180"/>
        <v/>
      </c>
      <c r="E574" s="25" t="str">
        <f t="shared" si="193"/>
        <v/>
      </c>
      <c r="F574" s="31" t="str">
        <f t="shared" si="194"/>
        <v/>
      </c>
      <c r="G574" s="31" t="str">
        <f t="shared" si="195"/>
        <v/>
      </c>
      <c r="H574" s="26" t="str">
        <f t="shared" si="196"/>
        <v/>
      </c>
      <c r="I574" s="25" t="str">
        <f t="shared" si="197"/>
        <v/>
      </c>
      <c r="K574" s="27" t="str">
        <f t="shared" si="198"/>
        <v/>
      </c>
      <c r="L574" s="28" t="str">
        <f t="shared" si="181"/>
        <v/>
      </c>
      <c r="M574" s="29" t="str">
        <f t="shared" si="182"/>
        <v/>
      </c>
      <c r="N574" s="28" t="str">
        <f t="shared" si="183"/>
        <v/>
      </c>
      <c r="O574" s="29" t="str">
        <f t="shared" si="184"/>
        <v/>
      </c>
      <c r="P574" s="28" t="str">
        <f t="shared" si="185"/>
        <v/>
      </c>
      <c r="Q574" s="29" t="str">
        <f t="shared" si="186"/>
        <v/>
      </c>
      <c r="R574" s="28" t="str">
        <f t="shared" si="187"/>
        <v/>
      </c>
      <c r="S574" s="29" t="str">
        <f t="shared" si="188"/>
        <v/>
      </c>
      <c r="T574" s="28" t="str">
        <f t="shared" si="189"/>
        <v/>
      </c>
      <c r="U574" s="29" t="str">
        <f t="shared" si="190"/>
        <v/>
      </c>
      <c r="V574" s="28" t="str">
        <f t="shared" si="191"/>
        <v/>
      </c>
      <c r="W574" s="29" t="str">
        <f t="shared" si="192"/>
        <v/>
      </c>
    </row>
    <row r="575" spans="1:23" x14ac:dyDescent="0.25">
      <c r="A575" s="14" t="str">
        <f t="shared" si="177"/>
        <v/>
      </c>
      <c r="B575" s="56" t="str">
        <f t="shared" ca="1" si="178"/>
        <v/>
      </c>
      <c r="C575" s="30" t="str">
        <f t="shared" si="179"/>
        <v/>
      </c>
      <c r="D575" s="10" t="str">
        <f t="shared" si="180"/>
        <v/>
      </c>
      <c r="E575" s="25" t="str">
        <f t="shared" si="193"/>
        <v/>
      </c>
      <c r="F575" s="31" t="str">
        <f t="shared" si="194"/>
        <v/>
      </c>
      <c r="G575" s="31" t="str">
        <f t="shared" si="195"/>
        <v/>
      </c>
      <c r="H575" s="26" t="str">
        <f t="shared" si="196"/>
        <v/>
      </c>
      <c r="I575" s="25" t="str">
        <f t="shared" si="197"/>
        <v/>
      </c>
      <c r="K575" s="27" t="str">
        <f t="shared" si="198"/>
        <v/>
      </c>
      <c r="L575" s="28" t="str">
        <f t="shared" si="181"/>
        <v/>
      </c>
      <c r="M575" s="29" t="str">
        <f t="shared" si="182"/>
        <v/>
      </c>
      <c r="N575" s="28" t="str">
        <f t="shared" si="183"/>
        <v/>
      </c>
      <c r="O575" s="29" t="str">
        <f t="shared" si="184"/>
        <v/>
      </c>
      <c r="P575" s="28" t="str">
        <f t="shared" si="185"/>
        <v/>
      </c>
      <c r="Q575" s="29" t="str">
        <f t="shared" si="186"/>
        <v/>
      </c>
      <c r="R575" s="28" t="str">
        <f t="shared" si="187"/>
        <v/>
      </c>
      <c r="S575" s="29" t="str">
        <f t="shared" si="188"/>
        <v/>
      </c>
      <c r="T575" s="28" t="str">
        <f t="shared" si="189"/>
        <v/>
      </c>
      <c r="U575" s="29" t="str">
        <f t="shared" si="190"/>
        <v/>
      </c>
      <c r="V575" s="28" t="str">
        <f t="shared" si="191"/>
        <v/>
      </c>
      <c r="W575" s="29" t="str">
        <f t="shared" si="192"/>
        <v/>
      </c>
    </row>
    <row r="576" spans="1:23" x14ac:dyDescent="0.25">
      <c r="A576" s="14" t="str">
        <f t="shared" si="177"/>
        <v/>
      </c>
      <c r="B576" s="56" t="str">
        <f t="shared" ca="1" si="178"/>
        <v/>
      </c>
      <c r="C576" s="30" t="str">
        <f t="shared" si="179"/>
        <v/>
      </c>
      <c r="D576" s="10" t="str">
        <f t="shared" si="180"/>
        <v/>
      </c>
      <c r="E576" s="25" t="str">
        <f t="shared" si="193"/>
        <v/>
      </c>
      <c r="F576" s="31" t="str">
        <f t="shared" si="194"/>
        <v/>
      </c>
      <c r="G576" s="31" t="str">
        <f t="shared" si="195"/>
        <v/>
      </c>
      <c r="H576" s="26" t="str">
        <f t="shared" si="196"/>
        <v/>
      </c>
      <c r="I576" s="25" t="str">
        <f t="shared" si="197"/>
        <v/>
      </c>
      <c r="K576" s="27" t="str">
        <f t="shared" si="198"/>
        <v/>
      </c>
      <c r="L576" s="28" t="str">
        <f t="shared" si="181"/>
        <v/>
      </c>
      <c r="M576" s="29" t="str">
        <f t="shared" si="182"/>
        <v/>
      </c>
      <c r="N576" s="28" t="str">
        <f t="shared" si="183"/>
        <v/>
      </c>
      <c r="O576" s="29" t="str">
        <f t="shared" si="184"/>
        <v/>
      </c>
      <c r="P576" s="28" t="str">
        <f t="shared" si="185"/>
        <v/>
      </c>
      <c r="Q576" s="29" t="str">
        <f t="shared" si="186"/>
        <v/>
      </c>
      <c r="R576" s="28" t="str">
        <f t="shared" si="187"/>
        <v/>
      </c>
      <c r="S576" s="29" t="str">
        <f t="shared" si="188"/>
        <v/>
      </c>
      <c r="T576" s="28" t="str">
        <f t="shared" si="189"/>
        <v/>
      </c>
      <c r="U576" s="29" t="str">
        <f t="shared" si="190"/>
        <v/>
      </c>
      <c r="V576" s="28" t="str">
        <f t="shared" si="191"/>
        <v/>
      </c>
      <c r="W576" s="29" t="str">
        <f t="shared" si="192"/>
        <v/>
      </c>
    </row>
    <row r="577" spans="1:23" x14ac:dyDescent="0.25">
      <c r="A577" s="14" t="str">
        <f t="shared" si="177"/>
        <v/>
      </c>
      <c r="B577" s="56" t="str">
        <f t="shared" ca="1" si="178"/>
        <v/>
      </c>
      <c r="C577" s="30" t="str">
        <f t="shared" si="179"/>
        <v/>
      </c>
      <c r="D577" s="10" t="str">
        <f t="shared" si="180"/>
        <v/>
      </c>
      <c r="E577" s="25" t="str">
        <f t="shared" si="193"/>
        <v/>
      </c>
      <c r="F577" s="31" t="str">
        <f t="shared" si="194"/>
        <v/>
      </c>
      <c r="G577" s="31" t="str">
        <f t="shared" si="195"/>
        <v/>
      </c>
      <c r="H577" s="26" t="str">
        <f t="shared" si="196"/>
        <v/>
      </c>
      <c r="I577" s="25" t="str">
        <f t="shared" si="197"/>
        <v/>
      </c>
      <c r="K577" s="27" t="str">
        <f t="shared" si="198"/>
        <v/>
      </c>
      <c r="L577" s="28" t="str">
        <f t="shared" si="181"/>
        <v/>
      </c>
      <c r="M577" s="29" t="str">
        <f t="shared" si="182"/>
        <v/>
      </c>
      <c r="N577" s="28" t="str">
        <f t="shared" si="183"/>
        <v/>
      </c>
      <c r="O577" s="29" t="str">
        <f t="shared" si="184"/>
        <v/>
      </c>
      <c r="P577" s="28" t="str">
        <f t="shared" si="185"/>
        <v/>
      </c>
      <c r="Q577" s="29" t="str">
        <f t="shared" si="186"/>
        <v/>
      </c>
      <c r="R577" s="28" t="str">
        <f t="shared" si="187"/>
        <v/>
      </c>
      <c r="S577" s="29" t="str">
        <f t="shared" si="188"/>
        <v/>
      </c>
      <c r="T577" s="28" t="str">
        <f t="shared" si="189"/>
        <v/>
      </c>
      <c r="U577" s="29" t="str">
        <f t="shared" si="190"/>
        <v/>
      </c>
      <c r="V577" s="28" t="str">
        <f t="shared" si="191"/>
        <v/>
      </c>
      <c r="W577" s="29" t="str">
        <f t="shared" si="192"/>
        <v/>
      </c>
    </row>
    <row r="578" spans="1:23" x14ac:dyDescent="0.25">
      <c r="A578" s="14" t="str">
        <f t="shared" si="177"/>
        <v/>
      </c>
      <c r="B578" s="56" t="str">
        <f t="shared" ca="1" si="178"/>
        <v/>
      </c>
      <c r="C578" s="30" t="str">
        <f t="shared" si="179"/>
        <v/>
      </c>
      <c r="D578" s="10" t="str">
        <f t="shared" si="180"/>
        <v/>
      </c>
      <c r="E578" s="25" t="str">
        <f t="shared" si="193"/>
        <v/>
      </c>
      <c r="F578" s="31" t="str">
        <f t="shared" si="194"/>
        <v/>
      </c>
      <c r="G578" s="31" t="str">
        <f t="shared" si="195"/>
        <v/>
      </c>
      <c r="H578" s="26" t="str">
        <f t="shared" si="196"/>
        <v/>
      </c>
      <c r="I578" s="25" t="str">
        <f t="shared" si="197"/>
        <v/>
      </c>
      <c r="K578" s="27" t="str">
        <f t="shared" si="198"/>
        <v/>
      </c>
      <c r="L578" s="28" t="str">
        <f t="shared" si="181"/>
        <v/>
      </c>
      <c r="M578" s="29" t="str">
        <f t="shared" si="182"/>
        <v/>
      </c>
      <c r="N578" s="28" t="str">
        <f t="shared" si="183"/>
        <v/>
      </c>
      <c r="O578" s="29" t="str">
        <f t="shared" si="184"/>
        <v/>
      </c>
      <c r="P578" s="28" t="str">
        <f t="shared" si="185"/>
        <v/>
      </c>
      <c r="Q578" s="29" t="str">
        <f t="shared" si="186"/>
        <v/>
      </c>
      <c r="R578" s="28" t="str">
        <f t="shared" si="187"/>
        <v/>
      </c>
      <c r="S578" s="29" t="str">
        <f t="shared" si="188"/>
        <v/>
      </c>
      <c r="T578" s="28" t="str">
        <f t="shared" si="189"/>
        <v/>
      </c>
      <c r="U578" s="29" t="str">
        <f t="shared" si="190"/>
        <v/>
      </c>
      <c r="V578" s="28" t="str">
        <f t="shared" si="191"/>
        <v/>
      </c>
      <c r="W578" s="29" t="str">
        <f t="shared" si="192"/>
        <v/>
      </c>
    </row>
    <row r="579" spans="1:23" x14ac:dyDescent="0.25">
      <c r="A579" s="14" t="str">
        <f t="shared" si="177"/>
        <v/>
      </c>
      <c r="B579" s="56" t="str">
        <f t="shared" ca="1" si="178"/>
        <v/>
      </c>
      <c r="C579" s="30" t="str">
        <f t="shared" si="179"/>
        <v/>
      </c>
      <c r="D579" s="10" t="str">
        <f t="shared" si="180"/>
        <v/>
      </c>
      <c r="E579" s="25" t="str">
        <f t="shared" si="193"/>
        <v/>
      </c>
      <c r="F579" s="31" t="str">
        <f t="shared" si="194"/>
        <v/>
      </c>
      <c r="G579" s="31" t="str">
        <f t="shared" si="195"/>
        <v/>
      </c>
      <c r="H579" s="26" t="str">
        <f t="shared" si="196"/>
        <v/>
      </c>
      <c r="I579" s="25" t="str">
        <f t="shared" si="197"/>
        <v/>
      </c>
      <c r="K579" s="27" t="str">
        <f t="shared" si="198"/>
        <v/>
      </c>
      <c r="L579" s="28" t="str">
        <f t="shared" si="181"/>
        <v/>
      </c>
      <c r="M579" s="29" t="str">
        <f t="shared" si="182"/>
        <v/>
      </c>
      <c r="N579" s="28" t="str">
        <f t="shared" si="183"/>
        <v/>
      </c>
      <c r="O579" s="29" t="str">
        <f t="shared" si="184"/>
        <v/>
      </c>
      <c r="P579" s="28" t="str">
        <f t="shared" si="185"/>
        <v/>
      </c>
      <c r="Q579" s="29" t="str">
        <f t="shared" si="186"/>
        <v/>
      </c>
      <c r="R579" s="28" t="str">
        <f t="shared" si="187"/>
        <v/>
      </c>
      <c r="S579" s="29" t="str">
        <f t="shared" si="188"/>
        <v/>
      </c>
      <c r="T579" s="28" t="str">
        <f t="shared" si="189"/>
        <v/>
      </c>
      <c r="U579" s="29" t="str">
        <f t="shared" si="190"/>
        <v/>
      </c>
      <c r="V579" s="28" t="str">
        <f t="shared" si="191"/>
        <v/>
      </c>
      <c r="W579" s="29" t="str">
        <f t="shared" si="192"/>
        <v/>
      </c>
    </row>
    <row r="580" spans="1:23" x14ac:dyDescent="0.25">
      <c r="A580" s="14" t="str">
        <f t="shared" si="177"/>
        <v/>
      </c>
      <c r="B580" s="56" t="str">
        <f t="shared" ca="1" si="178"/>
        <v/>
      </c>
      <c r="C580" s="30" t="str">
        <f t="shared" si="179"/>
        <v/>
      </c>
      <c r="D580" s="10" t="str">
        <f t="shared" si="180"/>
        <v/>
      </c>
      <c r="E580" s="25" t="str">
        <f t="shared" si="193"/>
        <v/>
      </c>
      <c r="F580" s="31" t="str">
        <f t="shared" si="194"/>
        <v/>
      </c>
      <c r="G580" s="31" t="str">
        <f t="shared" si="195"/>
        <v/>
      </c>
      <c r="H580" s="26" t="str">
        <f t="shared" si="196"/>
        <v/>
      </c>
      <c r="I580" s="25" t="str">
        <f t="shared" si="197"/>
        <v/>
      </c>
      <c r="K580" s="27" t="str">
        <f t="shared" si="198"/>
        <v/>
      </c>
      <c r="L580" s="28" t="str">
        <f t="shared" si="181"/>
        <v/>
      </c>
      <c r="M580" s="29" t="str">
        <f t="shared" si="182"/>
        <v/>
      </c>
      <c r="N580" s="28" t="str">
        <f t="shared" si="183"/>
        <v/>
      </c>
      <c r="O580" s="29" t="str">
        <f t="shared" si="184"/>
        <v/>
      </c>
      <c r="P580" s="28" t="str">
        <f t="shared" si="185"/>
        <v/>
      </c>
      <c r="Q580" s="29" t="str">
        <f t="shared" si="186"/>
        <v/>
      </c>
      <c r="R580" s="28" t="str">
        <f t="shared" si="187"/>
        <v/>
      </c>
      <c r="S580" s="29" t="str">
        <f t="shared" si="188"/>
        <v/>
      </c>
      <c r="T580" s="28" t="str">
        <f t="shared" si="189"/>
        <v/>
      </c>
      <c r="U580" s="29" t="str">
        <f t="shared" si="190"/>
        <v/>
      </c>
      <c r="V580" s="28" t="str">
        <f t="shared" si="191"/>
        <v/>
      </c>
      <c r="W580" s="29" t="str">
        <f t="shared" si="192"/>
        <v/>
      </c>
    </row>
    <row r="581" spans="1:23" x14ac:dyDescent="0.25">
      <c r="A581" s="14" t="str">
        <f t="shared" ref="A581:A605" si="199">IF(A580&lt;term*12,A580+1,"")</f>
        <v/>
      </c>
      <c r="B581" s="56" t="str">
        <f t="shared" ref="B581:B606" ca="1" si="200">IF(B580="","",IF(B580&lt;DateLastRepay,EDATE(Date1stRepay,A580),""))</f>
        <v/>
      </c>
      <c r="C581" s="30" t="str">
        <f t="shared" ref="C581:C605" si="201">IF(A581="","",IF(A580=FixedEnd3,SVR,C580))</f>
        <v/>
      </c>
      <c r="D581" s="10" t="str">
        <f t="shared" ref="D581:D606" si="202">IF(A581="","",IF(A580=FixedEnd3,TRUNC(PMT(C581/12,(term*12-FixedEnd3),I580,0,0),2),""))</f>
        <v/>
      </c>
      <c r="E581" s="25" t="str">
        <f t="shared" si="193"/>
        <v/>
      </c>
      <c r="F581" s="31" t="str">
        <f t="shared" si="194"/>
        <v/>
      </c>
      <c r="G581" s="31" t="str">
        <f t="shared" si="195"/>
        <v/>
      </c>
      <c r="H581" s="26" t="str">
        <f t="shared" si="196"/>
        <v/>
      </c>
      <c r="I581" s="25" t="str">
        <f t="shared" si="197"/>
        <v/>
      </c>
      <c r="K581" s="27" t="str">
        <f t="shared" si="198"/>
        <v/>
      </c>
      <c r="L581" s="28" t="str">
        <f t="shared" ref="L581:L605" si="203">IF($A581="","",($E581)*(L$3^-$K581))</f>
        <v/>
      </c>
      <c r="M581" s="29" t="str">
        <f t="shared" ref="M581:M605" si="204">IF($A581="","",$K581*($E581*(L$3^-($K581-1))))</f>
        <v/>
      </c>
      <c r="N581" s="28" t="str">
        <f t="shared" ref="N581:N605" si="205">IF($A581="","",($E581)*(N$3^-$K581))</f>
        <v/>
      </c>
      <c r="O581" s="29" t="str">
        <f t="shared" ref="O581:O605" si="206">IF($A581="","",$K581*($E581)*(N$3^-($K581-1)))</f>
        <v/>
      </c>
      <c r="P581" s="28" t="str">
        <f t="shared" ref="P581:P605" si="207">IF($A581="","",($E581)*(P$3^-$K581))</f>
        <v/>
      </c>
      <c r="Q581" s="29" t="str">
        <f t="shared" ref="Q581:Q605" si="208">IF($A581="","",$K581*($E581)*(P$3^-($K581-1)))</f>
        <v/>
      </c>
      <c r="R581" s="28" t="str">
        <f t="shared" ref="R581:R605" si="209">IF($A581="","",($E581)*(R$3^-$K581))</f>
        <v/>
      </c>
      <c r="S581" s="29" t="str">
        <f t="shared" ref="S581:S605" si="210">IF($A581="","",$K581*($E581)*(R$3^-($K581-1)))</f>
        <v/>
      </c>
      <c r="T581" s="28" t="str">
        <f t="shared" ref="T581:T605" si="211">IF($A581="","",($E581)*(T$3^-$K581))</f>
        <v/>
      </c>
      <c r="U581" s="29" t="str">
        <f t="shared" ref="U581:U605" si="212">IF($A581="","",$K581*($E581)*(T$3^-($K581-1)))</f>
        <v/>
      </c>
      <c r="V581" s="28" t="str">
        <f t="shared" ref="V581:V605" si="213">IF($A581="","",($E581)*(V$3^-$K581))</f>
        <v/>
      </c>
      <c r="W581" s="29" t="str">
        <f t="shared" ref="W581:W605" si="214">IF($A581="","",$K581*($E581)*(V$3^-($K581-1)))</f>
        <v/>
      </c>
    </row>
    <row r="582" spans="1:23" x14ac:dyDescent="0.25">
      <c r="A582" s="14" t="str">
        <f t="shared" si="199"/>
        <v/>
      </c>
      <c r="B582" s="56" t="str">
        <f t="shared" ca="1" si="200"/>
        <v/>
      </c>
      <c r="C582" s="30" t="str">
        <f t="shared" si="201"/>
        <v/>
      </c>
      <c r="D582" s="10" t="str">
        <f t="shared" si="202"/>
        <v/>
      </c>
      <c r="E582" s="25" t="str">
        <f t="shared" ref="E582:E605" si="215">IF(A582="","",IF(D582="",IF(A583="",-(I581+G582)+FeeFinal,E581),D582))</f>
        <v/>
      </c>
      <c r="F582" s="31" t="str">
        <f t="shared" ref="F582:F604" si="216">IF(A582="","",ROUND(I581*C582/12,2))</f>
        <v/>
      </c>
      <c r="G582" s="31" t="str">
        <f t="shared" ref="G582:G605" si="217">IF(A582="","",IF(H581="Y",F582,G581+F582))</f>
        <v/>
      </c>
      <c r="H582" s="26" t="str">
        <f t="shared" ref="H582:H605" si="218">IF(A582="","",IF(MOD(MONTH(B582),3)=0,"Y",""))</f>
        <v/>
      </c>
      <c r="I582" s="25" t="str">
        <f t="shared" ref="I582:I605" si="219">IF(A582="","",IF(H582="Y",I581+E582+G582,I581+E582))</f>
        <v/>
      </c>
      <c r="K582" s="27" t="str">
        <f t="shared" ref="K582:K604" si="220">IF(A582="","",A582/12)</f>
        <v/>
      </c>
      <c r="L582" s="28" t="str">
        <f t="shared" si="203"/>
        <v/>
      </c>
      <c r="M582" s="29" t="str">
        <f t="shared" si="204"/>
        <v/>
      </c>
      <c r="N582" s="28" t="str">
        <f t="shared" si="205"/>
        <v/>
      </c>
      <c r="O582" s="29" t="str">
        <f t="shared" si="206"/>
        <v/>
      </c>
      <c r="P582" s="28" t="str">
        <f t="shared" si="207"/>
        <v/>
      </c>
      <c r="Q582" s="29" t="str">
        <f t="shared" si="208"/>
        <v/>
      </c>
      <c r="R582" s="28" t="str">
        <f t="shared" si="209"/>
        <v/>
      </c>
      <c r="S582" s="29" t="str">
        <f t="shared" si="210"/>
        <v/>
      </c>
      <c r="T582" s="28" t="str">
        <f t="shared" si="211"/>
        <v/>
      </c>
      <c r="U582" s="29" t="str">
        <f t="shared" si="212"/>
        <v/>
      </c>
      <c r="V582" s="28" t="str">
        <f t="shared" si="213"/>
        <v/>
      </c>
      <c r="W582" s="29" t="str">
        <f t="shared" si="214"/>
        <v/>
      </c>
    </row>
    <row r="583" spans="1:23" x14ac:dyDescent="0.25">
      <c r="A583" s="14" t="str">
        <f t="shared" si="199"/>
        <v/>
      </c>
      <c r="B583" s="56" t="str">
        <f t="shared" ca="1" si="200"/>
        <v/>
      </c>
      <c r="C583" s="30" t="str">
        <f t="shared" si="201"/>
        <v/>
      </c>
      <c r="D583" s="10" t="str">
        <f t="shared" si="202"/>
        <v/>
      </c>
      <c r="E583" s="25" t="str">
        <f t="shared" si="215"/>
        <v/>
      </c>
      <c r="F583" s="31" t="str">
        <f t="shared" si="216"/>
        <v/>
      </c>
      <c r="G583" s="31" t="str">
        <f t="shared" si="217"/>
        <v/>
      </c>
      <c r="H583" s="26" t="str">
        <f t="shared" si="218"/>
        <v/>
      </c>
      <c r="I583" s="25" t="str">
        <f t="shared" si="219"/>
        <v/>
      </c>
      <c r="K583" s="27" t="str">
        <f t="shared" si="220"/>
        <v/>
      </c>
      <c r="L583" s="28" t="str">
        <f t="shared" si="203"/>
        <v/>
      </c>
      <c r="M583" s="29" t="str">
        <f t="shared" si="204"/>
        <v/>
      </c>
      <c r="N583" s="28" t="str">
        <f t="shared" si="205"/>
        <v/>
      </c>
      <c r="O583" s="29" t="str">
        <f t="shared" si="206"/>
        <v/>
      </c>
      <c r="P583" s="28" t="str">
        <f t="shared" si="207"/>
        <v/>
      </c>
      <c r="Q583" s="29" t="str">
        <f t="shared" si="208"/>
        <v/>
      </c>
      <c r="R583" s="28" t="str">
        <f t="shared" si="209"/>
        <v/>
      </c>
      <c r="S583" s="29" t="str">
        <f t="shared" si="210"/>
        <v/>
      </c>
      <c r="T583" s="28" t="str">
        <f t="shared" si="211"/>
        <v/>
      </c>
      <c r="U583" s="29" t="str">
        <f t="shared" si="212"/>
        <v/>
      </c>
      <c r="V583" s="28" t="str">
        <f t="shared" si="213"/>
        <v/>
      </c>
      <c r="W583" s="29" t="str">
        <f t="shared" si="214"/>
        <v/>
      </c>
    </row>
    <row r="584" spans="1:23" x14ac:dyDescent="0.25">
      <c r="A584" s="14" t="str">
        <f t="shared" si="199"/>
        <v/>
      </c>
      <c r="B584" s="56" t="str">
        <f t="shared" ca="1" si="200"/>
        <v/>
      </c>
      <c r="C584" s="30" t="str">
        <f t="shared" si="201"/>
        <v/>
      </c>
      <c r="D584" s="10" t="str">
        <f t="shared" si="202"/>
        <v/>
      </c>
      <c r="E584" s="25" t="str">
        <f t="shared" si="215"/>
        <v/>
      </c>
      <c r="F584" s="31" t="str">
        <f t="shared" si="216"/>
        <v/>
      </c>
      <c r="G584" s="31" t="str">
        <f t="shared" si="217"/>
        <v/>
      </c>
      <c r="H584" s="26" t="str">
        <f t="shared" si="218"/>
        <v/>
      </c>
      <c r="I584" s="25" t="str">
        <f t="shared" si="219"/>
        <v/>
      </c>
      <c r="K584" s="27" t="str">
        <f t="shared" si="220"/>
        <v/>
      </c>
      <c r="L584" s="28" t="str">
        <f t="shared" si="203"/>
        <v/>
      </c>
      <c r="M584" s="29" t="str">
        <f t="shared" si="204"/>
        <v/>
      </c>
      <c r="N584" s="28" t="str">
        <f t="shared" si="205"/>
        <v/>
      </c>
      <c r="O584" s="29" t="str">
        <f t="shared" si="206"/>
        <v/>
      </c>
      <c r="P584" s="28" t="str">
        <f t="shared" si="207"/>
        <v/>
      </c>
      <c r="Q584" s="29" t="str">
        <f t="shared" si="208"/>
        <v/>
      </c>
      <c r="R584" s="28" t="str">
        <f t="shared" si="209"/>
        <v/>
      </c>
      <c r="S584" s="29" t="str">
        <f t="shared" si="210"/>
        <v/>
      </c>
      <c r="T584" s="28" t="str">
        <f t="shared" si="211"/>
        <v/>
      </c>
      <c r="U584" s="29" t="str">
        <f t="shared" si="212"/>
        <v/>
      </c>
      <c r="V584" s="28" t="str">
        <f t="shared" si="213"/>
        <v/>
      </c>
      <c r="W584" s="29" t="str">
        <f t="shared" si="214"/>
        <v/>
      </c>
    </row>
    <row r="585" spans="1:23" x14ac:dyDescent="0.25">
      <c r="A585" s="14" t="str">
        <f t="shared" si="199"/>
        <v/>
      </c>
      <c r="B585" s="56" t="str">
        <f t="shared" ca="1" si="200"/>
        <v/>
      </c>
      <c r="C585" s="30" t="str">
        <f t="shared" si="201"/>
        <v/>
      </c>
      <c r="D585" s="10" t="str">
        <f t="shared" si="202"/>
        <v/>
      </c>
      <c r="E585" s="25" t="str">
        <f t="shared" si="215"/>
        <v/>
      </c>
      <c r="F585" s="31" t="str">
        <f t="shared" si="216"/>
        <v/>
      </c>
      <c r="G585" s="31" t="str">
        <f t="shared" si="217"/>
        <v/>
      </c>
      <c r="H585" s="26" t="str">
        <f t="shared" si="218"/>
        <v/>
      </c>
      <c r="I585" s="25" t="str">
        <f t="shared" si="219"/>
        <v/>
      </c>
      <c r="K585" s="27" t="str">
        <f t="shared" si="220"/>
        <v/>
      </c>
      <c r="L585" s="28" t="str">
        <f t="shared" si="203"/>
        <v/>
      </c>
      <c r="M585" s="29" t="str">
        <f t="shared" si="204"/>
        <v/>
      </c>
      <c r="N585" s="28" t="str">
        <f t="shared" si="205"/>
        <v/>
      </c>
      <c r="O585" s="29" t="str">
        <f t="shared" si="206"/>
        <v/>
      </c>
      <c r="P585" s="28" t="str">
        <f t="shared" si="207"/>
        <v/>
      </c>
      <c r="Q585" s="29" t="str">
        <f t="shared" si="208"/>
        <v/>
      </c>
      <c r="R585" s="28" t="str">
        <f t="shared" si="209"/>
        <v/>
      </c>
      <c r="S585" s="29" t="str">
        <f t="shared" si="210"/>
        <v/>
      </c>
      <c r="T585" s="28" t="str">
        <f t="shared" si="211"/>
        <v/>
      </c>
      <c r="U585" s="29" t="str">
        <f t="shared" si="212"/>
        <v/>
      </c>
      <c r="V585" s="28" t="str">
        <f t="shared" si="213"/>
        <v/>
      </c>
      <c r="W585" s="29" t="str">
        <f t="shared" si="214"/>
        <v/>
      </c>
    </row>
    <row r="586" spans="1:23" x14ac:dyDescent="0.25">
      <c r="A586" s="14" t="str">
        <f t="shared" si="199"/>
        <v/>
      </c>
      <c r="B586" s="56" t="str">
        <f t="shared" ca="1" si="200"/>
        <v/>
      </c>
      <c r="C586" s="30" t="str">
        <f t="shared" si="201"/>
        <v/>
      </c>
      <c r="D586" s="10" t="str">
        <f t="shared" si="202"/>
        <v/>
      </c>
      <c r="E586" s="25" t="str">
        <f t="shared" si="215"/>
        <v/>
      </c>
      <c r="F586" s="31" t="str">
        <f t="shared" si="216"/>
        <v/>
      </c>
      <c r="G586" s="31" t="str">
        <f t="shared" si="217"/>
        <v/>
      </c>
      <c r="H586" s="26" t="str">
        <f t="shared" si="218"/>
        <v/>
      </c>
      <c r="I586" s="25" t="str">
        <f t="shared" si="219"/>
        <v/>
      </c>
      <c r="K586" s="27" t="str">
        <f t="shared" si="220"/>
        <v/>
      </c>
      <c r="L586" s="28" t="str">
        <f t="shared" si="203"/>
        <v/>
      </c>
      <c r="M586" s="29" t="str">
        <f t="shared" si="204"/>
        <v/>
      </c>
      <c r="N586" s="28" t="str">
        <f t="shared" si="205"/>
        <v/>
      </c>
      <c r="O586" s="29" t="str">
        <f t="shared" si="206"/>
        <v/>
      </c>
      <c r="P586" s="28" t="str">
        <f t="shared" si="207"/>
        <v/>
      </c>
      <c r="Q586" s="29" t="str">
        <f t="shared" si="208"/>
        <v/>
      </c>
      <c r="R586" s="28" t="str">
        <f t="shared" si="209"/>
        <v/>
      </c>
      <c r="S586" s="29" t="str">
        <f t="shared" si="210"/>
        <v/>
      </c>
      <c r="T586" s="28" t="str">
        <f t="shared" si="211"/>
        <v/>
      </c>
      <c r="U586" s="29" t="str">
        <f t="shared" si="212"/>
        <v/>
      </c>
      <c r="V586" s="28" t="str">
        <f t="shared" si="213"/>
        <v/>
      </c>
      <c r="W586" s="29" t="str">
        <f t="shared" si="214"/>
        <v/>
      </c>
    </row>
    <row r="587" spans="1:23" x14ac:dyDescent="0.25">
      <c r="A587" s="14" t="str">
        <f t="shared" si="199"/>
        <v/>
      </c>
      <c r="B587" s="56" t="str">
        <f t="shared" ca="1" si="200"/>
        <v/>
      </c>
      <c r="C587" s="30" t="str">
        <f t="shared" si="201"/>
        <v/>
      </c>
      <c r="D587" s="10" t="str">
        <f t="shared" si="202"/>
        <v/>
      </c>
      <c r="E587" s="25" t="str">
        <f t="shared" si="215"/>
        <v/>
      </c>
      <c r="F587" s="31" t="str">
        <f t="shared" si="216"/>
        <v/>
      </c>
      <c r="G587" s="31" t="str">
        <f t="shared" si="217"/>
        <v/>
      </c>
      <c r="H587" s="26" t="str">
        <f t="shared" si="218"/>
        <v/>
      </c>
      <c r="I587" s="25" t="str">
        <f t="shared" si="219"/>
        <v/>
      </c>
      <c r="K587" s="27" t="str">
        <f t="shared" si="220"/>
        <v/>
      </c>
      <c r="L587" s="28" t="str">
        <f t="shared" si="203"/>
        <v/>
      </c>
      <c r="M587" s="29" t="str">
        <f t="shared" si="204"/>
        <v/>
      </c>
      <c r="N587" s="28" t="str">
        <f t="shared" si="205"/>
        <v/>
      </c>
      <c r="O587" s="29" t="str">
        <f t="shared" si="206"/>
        <v/>
      </c>
      <c r="P587" s="28" t="str">
        <f t="shared" si="207"/>
        <v/>
      </c>
      <c r="Q587" s="29" t="str">
        <f t="shared" si="208"/>
        <v/>
      </c>
      <c r="R587" s="28" t="str">
        <f t="shared" si="209"/>
        <v/>
      </c>
      <c r="S587" s="29" t="str">
        <f t="shared" si="210"/>
        <v/>
      </c>
      <c r="T587" s="28" t="str">
        <f t="shared" si="211"/>
        <v/>
      </c>
      <c r="U587" s="29" t="str">
        <f t="shared" si="212"/>
        <v/>
      </c>
      <c r="V587" s="28" t="str">
        <f t="shared" si="213"/>
        <v/>
      </c>
      <c r="W587" s="29" t="str">
        <f t="shared" si="214"/>
        <v/>
      </c>
    </row>
    <row r="588" spans="1:23" x14ac:dyDescent="0.25">
      <c r="A588" s="14" t="str">
        <f t="shared" si="199"/>
        <v/>
      </c>
      <c r="B588" s="56" t="str">
        <f t="shared" ca="1" si="200"/>
        <v/>
      </c>
      <c r="C588" s="30" t="str">
        <f t="shared" si="201"/>
        <v/>
      </c>
      <c r="D588" s="10" t="str">
        <f t="shared" si="202"/>
        <v/>
      </c>
      <c r="E588" s="25" t="str">
        <f t="shared" si="215"/>
        <v/>
      </c>
      <c r="F588" s="31" t="str">
        <f t="shared" si="216"/>
        <v/>
      </c>
      <c r="G588" s="31" t="str">
        <f t="shared" si="217"/>
        <v/>
      </c>
      <c r="H588" s="26" t="str">
        <f t="shared" si="218"/>
        <v/>
      </c>
      <c r="I588" s="25" t="str">
        <f t="shared" si="219"/>
        <v/>
      </c>
      <c r="K588" s="27" t="str">
        <f t="shared" si="220"/>
        <v/>
      </c>
      <c r="L588" s="28" t="str">
        <f t="shared" si="203"/>
        <v/>
      </c>
      <c r="M588" s="29" t="str">
        <f t="shared" si="204"/>
        <v/>
      </c>
      <c r="N588" s="28" t="str">
        <f t="shared" si="205"/>
        <v/>
      </c>
      <c r="O588" s="29" t="str">
        <f t="shared" si="206"/>
        <v/>
      </c>
      <c r="P588" s="28" t="str">
        <f t="shared" si="207"/>
        <v/>
      </c>
      <c r="Q588" s="29" t="str">
        <f t="shared" si="208"/>
        <v/>
      </c>
      <c r="R588" s="28" t="str">
        <f t="shared" si="209"/>
        <v/>
      </c>
      <c r="S588" s="29" t="str">
        <f t="shared" si="210"/>
        <v/>
      </c>
      <c r="T588" s="28" t="str">
        <f t="shared" si="211"/>
        <v/>
      </c>
      <c r="U588" s="29" t="str">
        <f t="shared" si="212"/>
        <v/>
      </c>
      <c r="V588" s="28" t="str">
        <f t="shared" si="213"/>
        <v/>
      </c>
      <c r="W588" s="29" t="str">
        <f t="shared" si="214"/>
        <v/>
      </c>
    </row>
    <row r="589" spans="1:23" x14ac:dyDescent="0.25">
      <c r="A589" s="14" t="str">
        <f t="shared" si="199"/>
        <v/>
      </c>
      <c r="B589" s="56" t="str">
        <f t="shared" ca="1" si="200"/>
        <v/>
      </c>
      <c r="C589" s="30" t="str">
        <f t="shared" si="201"/>
        <v/>
      </c>
      <c r="D589" s="10" t="str">
        <f t="shared" si="202"/>
        <v/>
      </c>
      <c r="E589" s="25" t="str">
        <f t="shared" si="215"/>
        <v/>
      </c>
      <c r="F589" s="31" t="str">
        <f t="shared" si="216"/>
        <v/>
      </c>
      <c r="G589" s="31" t="str">
        <f t="shared" si="217"/>
        <v/>
      </c>
      <c r="H589" s="26" t="str">
        <f t="shared" si="218"/>
        <v/>
      </c>
      <c r="I589" s="25" t="str">
        <f t="shared" si="219"/>
        <v/>
      </c>
      <c r="K589" s="27" t="str">
        <f t="shared" si="220"/>
        <v/>
      </c>
      <c r="L589" s="28" t="str">
        <f t="shared" si="203"/>
        <v/>
      </c>
      <c r="M589" s="29" t="str">
        <f t="shared" si="204"/>
        <v/>
      </c>
      <c r="N589" s="28" t="str">
        <f t="shared" si="205"/>
        <v/>
      </c>
      <c r="O589" s="29" t="str">
        <f t="shared" si="206"/>
        <v/>
      </c>
      <c r="P589" s="28" t="str">
        <f t="shared" si="207"/>
        <v/>
      </c>
      <c r="Q589" s="29" t="str">
        <f t="shared" si="208"/>
        <v/>
      </c>
      <c r="R589" s="28" t="str">
        <f t="shared" si="209"/>
        <v/>
      </c>
      <c r="S589" s="29" t="str">
        <f t="shared" si="210"/>
        <v/>
      </c>
      <c r="T589" s="28" t="str">
        <f t="shared" si="211"/>
        <v/>
      </c>
      <c r="U589" s="29" t="str">
        <f t="shared" si="212"/>
        <v/>
      </c>
      <c r="V589" s="28" t="str">
        <f t="shared" si="213"/>
        <v/>
      </c>
      <c r="W589" s="29" t="str">
        <f t="shared" si="214"/>
        <v/>
      </c>
    </row>
    <row r="590" spans="1:23" x14ac:dyDescent="0.25">
      <c r="A590" s="14" t="str">
        <f t="shared" si="199"/>
        <v/>
      </c>
      <c r="B590" s="56" t="str">
        <f t="shared" ca="1" si="200"/>
        <v/>
      </c>
      <c r="C590" s="30" t="str">
        <f t="shared" si="201"/>
        <v/>
      </c>
      <c r="D590" s="10" t="str">
        <f t="shared" si="202"/>
        <v/>
      </c>
      <c r="E590" s="25" t="str">
        <f t="shared" si="215"/>
        <v/>
      </c>
      <c r="F590" s="31" t="str">
        <f t="shared" si="216"/>
        <v/>
      </c>
      <c r="G590" s="31" t="str">
        <f t="shared" si="217"/>
        <v/>
      </c>
      <c r="H590" s="26" t="str">
        <f t="shared" si="218"/>
        <v/>
      </c>
      <c r="I590" s="25" t="str">
        <f t="shared" si="219"/>
        <v/>
      </c>
      <c r="K590" s="27" t="str">
        <f t="shared" si="220"/>
        <v/>
      </c>
      <c r="L590" s="28" t="str">
        <f t="shared" si="203"/>
        <v/>
      </c>
      <c r="M590" s="29" t="str">
        <f t="shared" si="204"/>
        <v/>
      </c>
      <c r="N590" s="28" t="str">
        <f t="shared" si="205"/>
        <v/>
      </c>
      <c r="O590" s="29" t="str">
        <f t="shared" si="206"/>
        <v/>
      </c>
      <c r="P590" s="28" t="str">
        <f t="shared" si="207"/>
        <v/>
      </c>
      <c r="Q590" s="29" t="str">
        <f t="shared" si="208"/>
        <v/>
      </c>
      <c r="R590" s="28" t="str">
        <f t="shared" si="209"/>
        <v/>
      </c>
      <c r="S590" s="29" t="str">
        <f t="shared" si="210"/>
        <v/>
      </c>
      <c r="T590" s="28" t="str">
        <f t="shared" si="211"/>
        <v/>
      </c>
      <c r="U590" s="29" t="str">
        <f t="shared" si="212"/>
        <v/>
      </c>
      <c r="V590" s="28" t="str">
        <f t="shared" si="213"/>
        <v/>
      </c>
      <c r="W590" s="29" t="str">
        <f t="shared" si="214"/>
        <v/>
      </c>
    </row>
    <row r="591" spans="1:23" x14ac:dyDescent="0.25">
      <c r="A591" s="14" t="str">
        <f t="shared" si="199"/>
        <v/>
      </c>
      <c r="B591" s="56" t="str">
        <f t="shared" ca="1" si="200"/>
        <v/>
      </c>
      <c r="C591" s="30" t="str">
        <f t="shared" si="201"/>
        <v/>
      </c>
      <c r="D591" s="10" t="str">
        <f t="shared" si="202"/>
        <v/>
      </c>
      <c r="E591" s="25" t="str">
        <f t="shared" si="215"/>
        <v/>
      </c>
      <c r="F591" s="31" t="str">
        <f t="shared" si="216"/>
        <v/>
      </c>
      <c r="G591" s="31" t="str">
        <f t="shared" si="217"/>
        <v/>
      </c>
      <c r="H591" s="26" t="str">
        <f t="shared" si="218"/>
        <v/>
      </c>
      <c r="I591" s="25" t="str">
        <f t="shared" si="219"/>
        <v/>
      </c>
      <c r="K591" s="27" t="str">
        <f t="shared" si="220"/>
        <v/>
      </c>
      <c r="L591" s="28" t="str">
        <f t="shared" si="203"/>
        <v/>
      </c>
      <c r="M591" s="29" t="str">
        <f t="shared" si="204"/>
        <v/>
      </c>
      <c r="N591" s="28" t="str">
        <f t="shared" si="205"/>
        <v/>
      </c>
      <c r="O591" s="29" t="str">
        <f t="shared" si="206"/>
        <v/>
      </c>
      <c r="P591" s="28" t="str">
        <f t="shared" si="207"/>
        <v/>
      </c>
      <c r="Q591" s="29" t="str">
        <f t="shared" si="208"/>
        <v/>
      </c>
      <c r="R591" s="28" t="str">
        <f t="shared" si="209"/>
        <v/>
      </c>
      <c r="S591" s="29" t="str">
        <f t="shared" si="210"/>
        <v/>
      </c>
      <c r="T591" s="28" t="str">
        <f t="shared" si="211"/>
        <v/>
      </c>
      <c r="U591" s="29" t="str">
        <f t="shared" si="212"/>
        <v/>
      </c>
      <c r="V591" s="28" t="str">
        <f t="shared" si="213"/>
        <v/>
      </c>
      <c r="W591" s="29" t="str">
        <f t="shared" si="214"/>
        <v/>
      </c>
    </row>
    <row r="592" spans="1:23" x14ac:dyDescent="0.25">
      <c r="A592" s="14" t="str">
        <f t="shared" si="199"/>
        <v/>
      </c>
      <c r="B592" s="56" t="str">
        <f t="shared" ca="1" si="200"/>
        <v/>
      </c>
      <c r="C592" s="30" t="str">
        <f t="shared" si="201"/>
        <v/>
      </c>
      <c r="D592" s="10" t="str">
        <f t="shared" si="202"/>
        <v/>
      </c>
      <c r="E592" s="25" t="str">
        <f t="shared" si="215"/>
        <v/>
      </c>
      <c r="F592" s="31" t="str">
        <f t="shared" si="216"/>
        <v/>
      </c>
      <c r="G592" s="31" t="str">
        <f t="shared" si="217"/>
        <v/>
      </c>
      <c r="H592" s="26" t="str">
        <f t="shared" si="218"/>
        <v/>
      </c>
      <c r="I592" s="25" t="str">
        <f t="shared" si="219"/>
        <v/>
      </c>
      <c r="K592" s="27" t="str">
        <f t="shared" si="220"/>
        <v/>
      </c>
      <c r="L592" s="28" t="str">
        <f t="shared" si="203"/>
        <v/>
      </c>
      <c r="M592" s="29" t="str">
        <f t="shared" si="204"/>
        <v/>
      </c>
      <c r="N592" s="28" t="str">
        <f t="shared" si="205"/>
        <v/>
      </c>
      <c r="O592" s="29" t="str">
        <f t="shared" si="206"/>
        <v/>
      </c>
      <c r="P592" s="28" t="str">
        <f t="shared" si="207"/>
        <v/>
      </c>
      <c r="Q592" s="29" t="str">
        <f t="shared" si="208"/>
        <v/>
      </c>
      <c r="R592" s="28" t="str">
        <f t="shared" si="209"/>
        <v/>
      </c>
      <c r="S592" s="29" t="str">
        <f t="shared" si="210"/>
        <v/>
      </c>
      <c r="T592" s="28" t="str">
        <f t="shared" si="211"/>
        <v/>
      </c>
      <c r="U592" s="29" t="str">
        <f t="shared" si="212"/>
        <v/>
      </c>
      <c r="V592" s="28" t="str">
        <f t="shared" si="213"/>
        <v/>
      </c>
      <c r="W592" s="29" t="str">
        <f t="shared" si="214"/>
        <v/>
      </c>
    </row>
    <row r="593" spans="1:23" x14ac:dyDescent="0.25">
      <c r="A593" s="14" t="str">
        <f t="shared" si="199"/>
        <v/>
      </c>
      <c r="B593" s="56" t="str">
        <f t="shared" ca="1" si="200"/>
        <v/>
      </c>
      <c r="C593" s="30" t="str">
        <f t="shared" si="201"/>
        <v/>
      </c>
      <c r="D593" s="10" t="str">
        <f t="shared" si="202"/>
        <v/>
      </c>
      <c r="E593" s="25" t="str">
        <f t="shared" si="215"/>
        <v/>
      </c>
      <c r="F593" s="31" t="str">
        <f t="shared" si="216"/>
        <v/>
      </c>
      <c r="G593" s="31" t="str">
        <f t="shared" si="217"/>
        <v/>
      </c>
      <c r="H593" s="26" t="str">
        <f t="shared" si="218"/>
        <v/>
      </c>
      <c r="I593" s="25" t="str">
        <f t="shared" si="219"/>
        <v/>
      </c>
      <c r="K593" s="27" t="str">
        <f t="shared" si="220"/>
        <v/>
      </c>
      <c r="L593" s="28" t="str">
        <f t="shared" si="203"/>
        <v/>
      </c>
      <c r="M593" s="29" t="str">
        <f t="shared" si="204"/>
        <v/>
      </c>
      <c r="N593" s="28" t="str">
        <f t="shared" si="205"/>
        <v/>
      </c>
      <c r="O593" s="29" t="str">
        <f t="shared" si="206"/>
        <v/>
      </c>
      <c r="P593" s="28" t="str">
        <f t="shared" si="207"/>
        <v/>
      </c>
      <c r="Q593" s="29" t="str">
        <f t="shared" si="208"/>
        <v/>
      </c>
      <c r="R593" s="28" t="str">
        <f t="shared" si="209"/>
        <v/>
      </c>
      <c r="S593" s="29" t="str">
        <f t="shared" si="210"/>
        <v/>
      </c>
      <c r="T593" s="28" t="str">
        <f t="shared" si="211"/>
        <v/>
      </c>
      <c r="U593" s="29" t="str">
        <f t="shared" si="212"/>
        <v/>
      </c>
      <c r="V593" s="28" t="str">
        <f t="shared" si="213"/>
        <v/>
      </c>
      <c r="W593" s="29" t="str">
        <f t="shared" si="214"/>
        <v/>
      </c>
    </row>
    <row r="594" spans="1:23" x14ac:dyDescent="0.25">
      <c r="A594" s="14" t="str">
        <f t="shared" si="199"/>
        <v/>
      </c>
      <c r="B594" s="56" t="str">
        <f t="shared" ca="1" si="200"/>
        <v/>
      </c>
      <c r="C594" s="30" t="str">
        <f t="shared" si="201"/>
        <v/>
      </c>
      <c r="D594" s="10" t="str">
        <f t="shared" si="202"/>
        <v/>
      </c>
      <c r="E594" s="25" t="str">
        <f t="shared" si="215"/>
        <v/>
      </c>
      <c r="F594" s="31" t="str">
        <f t="shared" si="216"/>
        <v/>
      </c>
      <c r="G594" s="31" t="str">
        <f t="shared" si="217"/>
        <v/>
      </c>
      <c r="H594" s="26" t="str">
        <f t="shared" si="218"/>
        <v/>
      </c>
      <c r="I594" s="25" t="str">
        <f t="shared" si="219"/>
        <v/>
      </c>
      <c r="K594" s="27" t="str">
        <f t="shared" si="220"/>
        <v/>
      </c>
      <c r="L594" s="28" t="str">
        <f t="shared" si="203"/>
        <v/>
      </c>
      <c r="M594" s="29" t="str">
        <f t="shared" si="204"/>
        <v/>
      </c>
      <c r="N594" s="28" t="str">
        <f t="shared" si="205"/>
        <v/>
      </c>
      <c r="O594" s="29" t="str">
        <f t="shared" si="206"/>
        <v/>
      </c>
      <c r="P594" s="28" t="str">
        <f t="shared" si="207"/>
        <v/>
      </c>
      <c r="Q594" s="29" t="str">
        <f t="shared" si="208"/>
        <v/>
      </c>
      <c r="R594" s="28" t="str">
        <f t="shared" si="209"/>
        <v/>
      </c>
      <c r="S594" s="29" t="str">
        <f t="shared" si="210"/>
        <v/>
      </c>
      <c r="T594" s="28" t="str">
        <f t="shared" si="211"/>
        <v/>
      </c>
      <c r="U594" s="29" t="str">
        <f t="shared" si="212"/>
        <v/>
      </c>
      <c r="V594" s="28" t="str">
        <f t="shared" si="213"/>
        <v/>
      </c>
      <c r="W594" s="29" t="str">
        <f t="shared" si="214"/>
        <v/>
      </c>
    </row>
    <row r="595" spans="1:23" x14ac:dyDescent="0.25">
      <c r="A595" s="14" t="str">
        <f t="shared" si="199"/>
        <v/>
      </c>
      <c r="B595" s="56" t="str">
        <f t="shared" ca="1" si="200"/>
        <v/>
      </c>
      <c r="C595" s="30" t="str">
        <f t="shared" si="201"/>
        <v/>
      </c>
      <c r="D595" s="10" t="str">
        <f t="shared" si="202"/>
        <v/>
      </c>
      <c r="E595" s="25" t="str">
        <f t="shared" si="215"/>
        <v/>
      </c>
      <c r="F595" s="31" t="str">
        <f t="shared" si="216"/>
        <v/>
      </c>
      <c r="G595" s="31" t="str">
        <f t="shared" si="217"/>
        <v/>
      </c>
      <c r="H595" s="26" t="str">
        <f t="shared" si="218"/>
        <v/>
      </c>
      <c r="I595" s="25" t="str">
        <f t="shared" si="219"/>
        <v/>
      </c>
      <c r="K595" s="27" t="str">
        <f t="shared" si="220"/>
        <v/>
      </c>
      <c r="L595" s="28" t="str">
        <f t="shared" si="203"/>
        <v/>
      </c>
      <c r="M595" s="29" t="str">
        <f t="shared" si="204"/>
        <v/>
      </c>
      <c r="N595" s="28" t="str">
        <f t="shared" si="205"/>
        <v/>
      </c>
      <c r="O595" s="29" t="str">
        <f t="shared" si="206"/>
        <v/>
      </c>
      <c r="P595" s="28" t="str">
        <f t="shared" si="207"/>
        <v/>
      </c>
      <c r="Q595" s="29" t="str">
        <f t="shared" si="208"/>
        <v/>
      </c>
      <c r="R595" s="28" t="str">
        <f t="shared" si="209"/>
        <v/>
      </c>
      <c r="S595" s="29" t="str">
        <f t="shared" si="210"/>
        <v/>
      </c>
      <c r="T595" s="28" t="str">
        <f t="shared" si="211"/>
        <v/>
      </c>
      <c r="U595" s="29" t="str">
        <f t="shared" si="212"/>
        <v/>
      </c>
      <c r="V595" s="28" t="str">
        <f t="shared" si="213"/>
        <v/>
      </c>
      <c r="W595" s="29" t="str">
        <f t="shared" si="214"/>
        <v/>
      </c>
    </row>
    <row r="596" spans="1:23" x14ac:dyDescent="0.25">
      <c r="A596" s="14" t="str">
        <f t="shared" si="199"/>
        <v/>
      </c>
      <c r="B596" s="56" t="str">
        <f t="shared" ca="1" si="200"/>
        <v/>
      </c>
      <c r="C596" s="30" t="str">
        <f t="shared" si="201"/>
        <v/>
      </c>
      <c r="D596" s="10" t="str">
        <f t="shared" si="202"/>
        <v/>
      </c>
      <c r="E596" s="25" t="str">
        <f t="shared" si="215"/>
        <v/>
      </c>
      <c r="F596" s="31" t="str">
        <f t="shared" si="216"/>
        <v/>
      </c>
      <c r="G596" s="31" t="str">
        <f t="shared" si="217"/>
        <v/>
      </c>
      <c r="H596" s="26" t="str">
        <f t="shared" si="218"/>
        <v/>
      </c>
      <c r="I596" s="25" t="str">
        <f t="shared" si="219"/>
        <v/>
      </c>
      <c r="K596" s="27" t="str">
        <f t="shared" si="220"/>
        <v/>
      </c>
      <c r="L596" s="28" t="str">
        <f t="shared" si="203"/>
        <v/>
      </c>
      <c r="M596" s="29" t="str">
        <f t="shared" si="204"/>
        <v/>
      </c>
      <c r="N596" s="28" t="str">
        <f t="shared" si="205"/>
        <v/>
      </c>
      <c r="O596" s="29" t="str">
        <f t="shared" si="206"/>
        <v/>
      </c>
      <c r="P596" s="28" t="str">
        <f t="shared" si="207"/>
        <v/>
      </c>
      <c r="Q596" s="29" t="str">
        <f t="shared" si="208"/>
        <v/>
      </c>
      <c r="R596" s="28" t="str">
        <f t="shared" si="209"/>
        <v/>
      </c>
      <c r="S596" s="29" t="str">
        <f t="shared" si="210"/>
        <v/>
      </c>
      <c r="T596" s="28" t="str">
        <f t="shared" si="211"/>
        <v/>
      </c>
      <c r="U596" s="29" t="str">
        <f t="shared" si="212"/>
        <v/>
      </c>
      <c r="V596" s="28" t="str">
        <f t="shared" si="213"/>
        <v/>
      </c>
      <c r="W596" s="29" t="str">
        <f t="shared" si="214"/>
        <v/>
      </c>
    </row>
    <row r="597" spans="1:23" x14ac:dyDescent="0.25">
      <c r="A597" s="14" t="str">
        <f t="shared" si="199"/>
        <v/>
      </c>
      <c r="B597" s="56" t="str">
        <f t="shared" ca="1" si="200"/>
        <v/>
      </c>
      <c r="C597" s="30" t="str">
        <f t="shared" si="201"/>
        <v/>
      </c>
      <c r="D597" s="10" t="str">
        <f t="shared" si="202"/>
        <v/>
      </c>
      <c r="E597" s="25" t="str">
        <f t="shared" si="215"/>
        <v/>
      </c>
      <c r="F597" s="31" t="str">
        <f t="shared" si="216"/>
        <v/>
      </c>
      <c r="G597" s="31" t="str">
        <f t="shared" si="217"/>
        <v/>
      </c>
      <c r="H597" s="26" t="str">
        <f t="shared" si="218"/>
        <v/>
      </c>
      <c r="I597" s="25" t="str">
        <f t="shared" si="219"/>
        <v/>
      </c>
      <c r="K597" s="27" t="str">
        <f t="shared" si="220"/>
        <v/>
      </c>
      <c r="L597" s="28" t="str">
        <f t="shared" si="203"/>
        <v/>
      </c>
      <c r="M597" s="29" t="str">
        <f t="shared" si="204"/>
        <v/>
      </c>
      <c r="N597" s="28" t="str">
        <f t="shared" si="205"/>
        <v/>
      </c>
      <c r="O597" s="29" t="str">
        <f t="shared" si="206"/>
        <v/>
      </c>
      <c r="P597" s="28" t="str">
        <f t="shared" si="207"/>
        <v/>
      </c>
      <c r="Q597" s="29" t="str">
        <f t="shared" si="208"/>
        <v/>
      </c>
      <c r="R597" s="28" t="str">
        <f t="shared" si="209"/>
        <v/>
      </c>
      <c r="S597" s="29" t="str">
        <f t="shared" si="210"/>
        <v/>
      </c>
      <c r="T597" s="28" t="str">
        <f t="shared" si="211"/>
        <v/>
      </c>
      <c r="U597" s="29" t="str">
        <f t="shared" si="212"/>
        <v/>
      </c>
      <c r="V597" s="28" t="str">
        <f t="shared" si="213"/>
        <v/>
      </c>
      <c r="W597" s="29" t="str">
        <f t="shared" si="214"/>
        <v/>
      </c>
    </row>
    <row r="598" spans="1:23" x14ac:dyDescent="0.25">
      <c r="A598" s="14" t="str">
        <f t="shared" si="199"/>
        <v/>
      </c>
      <c r="B598" s="56" t="str">
        <f t="shared" ca="1" si="200"/>
        <v/>
      </c>
      <c r="C598" s="30" t="str">
        <f t="shared" si="201"/>
        <v/>
      </c>
      <c r="D598" s="10" t="str">
        <f t="shared" si="202"/>
        <v/>
      </c>
      <c r="E598" s="25" t="str">
        <f t="shared" si="215"/>
        <v/>
      </c>
      <c r="F598" s="31" t="str">
        <f t="shared" si="216"/>
        <v/>
      </c>
      <c r="G598" s="31" t="str">
        <f t="shared" si="217"/>
        <v/>
      </c>
      <c r="H598" s="26" t="str">
        <f t="shared" si="218"/>
        <v/>
      </c>
      <c r="I598" s="25" t="str">
        <f t="shared" si="219"/>
        <v/>
      </c>
      <c r="K598" s="27" t="str">
        <f t="shared" si="220"/>
        <v/>
      </c>
      <c r="L598" s="28" t="str">
        <f t="shared" si="203"/>
        <v/>
      </c>
      <c r="M598" s="29" t="str">
        <f t="shared" si="204"/>
        <v/>
      </c>
      <c r="N598" s="28" t="str">
        <f t="shared" si="205"/>
        <v/>
      </c>
      <c r="O598" s="29" t="str">
        <f t="shared" si="206"/>
        <v/>
      </c>
      <c r="P598" s="28" t="str">
        <f t="shared" si="207"/>
        <v/>
      </c>
      <c r="Q598" s="29" t="str">
        <f t="shared" si="208"/>
        <v/>
      </c>
      <c r="R598" s="28" t="str">
        <f t="shared" si="209"/>
        <v/>
      </c>
      <c r="S598" s="29" t="str">
        <f t="shared" si="210"/>
        <v/>
      </c>
      <c r="T598" s="28" t="str">
        <f t="shared" si="211"/>
        <v/>
      </c>
      <c r="U598" s="29" t="str">
        <f t="shared" si="212"/>
        <v/>
      </c>
      <c r="V598" s="28" t="str">
        <f t="shared" si="213"/>
        <v/>
      </c>
      <c r="W598" s="29" t="str">
        <f t="shared" si="214"/>
        <v/>
      </c>
    </row>
    <row r="599" spans="1:23" x14ac:dyDescent="0.25">
      <c r="A599" s="14" t="str">
        <f t="shared" si="199"/>
        <v/>
      </c>
      <c r="B599" s="56" t="str">
        <f t="shared" ca="1" si="200"/>
        <v/>
      </c>
      <c r="C599" s="30" t="str">
        <f t="shared" si="201"/>
        <v/>
      </c>
      <c r="D599" s="10" t="str">
        <f t="shared" si="202"/>
        <v/>
      </c>
      <c r="E599" s="25" t="str">
        <f t="shared" si="215"/>
        <v/>
      </c>
      <c r="F599" s="31" t="str">
        <f t="shared" si="216"/>
        <v/>
      </c>
      <c r="G599" s="31" t="str">
        <f t="shared" si="217"/>
        <v/>
      </c>
      <c r="H599" s="26" t="str">
        <f t="shared" si="218"/>
        <v/>
      </c>
      <c r="I599" s="25" t="str">
        <f t="shared" si="219"/>
        <v/>
      </c>
      <c r="K599" s="27" t="str">
        <f t="shared" si="220"/>
        <v/>
      </c>
      <c r="L599" s="28" t="str">
        <f t="shared" si="203"/>
        <v/>
      </c>
      <c r="M599" s="29" t="str">
        <f t="shared" si="204"/>
        <v/>
      </c>
      <c r="N599" s="28" t="str">
        <f t="shared" si="205"/>
        <v/>
      </c>
      <c r="O599" s="29" t="str">
        <f t="shared" si="206"/>
        <v/>
      </c>
      <c r="P599" s="28" t="str">
        <f t="shared" si="207"/>
        <v/>
      </c>
      <c r="Q599" s="29" t="str">
        <f t="shared" si="208"/>
        <v/>
      </c>
      <c r="R599" s="28" t="str">
        <f t="shared" si="209"/>
        <v/>
      </c>
      <c r="S599" s="29" t="str">
        <f t="shared" si="210"/>
        <v/>
      </c>
      <c r="T599" s="28" t="str">
        <f t="shared" si="211"/>
        <v/>
      </c>
      <c r="U599" s="29" t="str">
        <f t="shared" si="212"/>
        <v/>
      </c>
      <c r="V599" s="28" t="str">
        <f t="shared" si="213"/>
        <v/>
      </c>
      <c r="W599" s="29" t="str">
        <f t="shared" si="214"/>
        <v/>
      </c>
    </row>
    <row r="600" spans="1:23" x14ac:dyDescent="0.25">
      <c r="A600" s="14" t="str">
        <f t="shared" si="199"/>
        <v/>
      </c>
      <c r="B600" s="56" t="str">
        <f t="shared" ca="1" si="200"/>
        <v/>
      </c>
      <c r="C600" s="30" t="str">
        <f t="shared" si="201"/>
        <v/>
      </c>
      <c r="D600" s="10" t="str">
        <f t="shared" si="202"/>
        <v/>
      </c>
      <c r="E600" s="25" t="str">
        <f t="shared" si="215"/>
        <v/>
      </c>
      <c r="F600" s="31" t="str">
        <f t="shared" si="216"/>
        <v/>
      </c>
      <c r="G600" s="31" t="str">
        <f t="shared" si="217"/>
        <v/>
      </c>
      <c r="H600" s="26" t="str">
        <f t="shared" si="218"/>
        <v/>
      </c>
      <c r="I600" s="25" t="str">
        <f t="shared" si="219"/>
        <v/>
      </c>
      <c r="K600" s="27" t="str">
        <f t="shared" si="220"/>
        <v/>
      </c>
      <c r="L600" s="28" t="str">
        <f t="shared" si="203"/>
        <v/>
      </c>
      <c r="M600" s="29" t="str">
        <f t="shared" si="204"/>
        <v/>
      </c>
      <c r="N600" s="28" t="str">
        <f t="shared" si="205"/>
        <v/>
      </c>
      <c r="O600" s="29" t="str">
        <f t="shared" si="206"/>
        <v/>
      </c>
      <c r="P600" s="28" t="str">
        <f t="shared" si="207"/>
        <v/>
      </c>
      <c r="Q600" s="29" t="str">
        <f t="shared" si="208"/>
        <v/>
      </c>
      <c r="R600" s="28" t="str">
        <f t="shared" si="209"/>
        <v/>
      </c>
      <c r="S600" s="29" t="str">
        <f t="shared" si="210"/>
        <v/>
      </c>
      <c r="T600" s="28" t="str">
        <f t="shared" si="211"/>
        <v/>
      </c>
      <c r="U600" s="29" t="str">
        <f t="shared" si="212"/>
        <v/>
      </c>
      <c r="V600" s="28" t="str">
        <f t="shared" si="213"/>
        <v/>
      </c>
      <c r="W600" s="29" t="str">
        <f t="shared" si="214"/>
        <v/>
      </c>
    </row>
    <row r="601" spans="1:23" x14ac:dyDescent="0.25">
      <c r="A601" s="14" t="str">
        <f t="shared" si="199"/>
        <v/>
      </c>
      <c r="B601" s="56" t="str">
        <f t="shared" ca="1" si="200"/>
        <v/>
      </c>
      <c r="C601" s="30" t="str">
        <f t="shared" si="201"/>
        <v/>
      </c>
      <c r="D601" s="10" t="str">
        <f t="shared" si="202"/>
        <v/>
      </c>
      <c r="E601" s="25" t="str">
        <f t="shared" si="215"/>
        <v/>
      </c>
      <c r="F601" s="31" t="str">
        <f t="shared" si="216"/>
        <v/>
      </c>
      <c r="G601" s="31" t="str">
        <f t="shared" si="217"/>
        <v/>
      </c>
      <c r="H601" s="26" t="str">
        <f t="shared" si="218"/>
        <v/>
      </c>
      <c r="I601" s="25" t="str">
        <f t="shared" si="219"/>
        <v/>
      </c>
      <c r="K601" s="27" t="str">
        <f t="shared" si="220"/>
        <v/>
      </c>
      <c r="L601" s="28" t="str">
        <f t="shared" si="203"/>
        <v/>
      </c>
      <c r="M601" s="29" t="str">
        <f t="shared" si="204"/>
        <v/>
      </c>
      <c r="N601" s="28" t="str">
        <f t="shared" si="205"/>
        <v/>
      </c>
      <c r="O601" s="29" t="str">
        <f t="shared" si="206"/>
        <v/>
      </c>
      <c r="P601" s="28" t="str">
        <f t="shared" si="207"/>
        <v/>
      </c>
      <c r="Q601" s="29" t="str">
        <f t="shared" si="208"/>
        <v/>
      </c>
      <c r="R601" s="28" t="str">
        <f t="shared" si="209"/>
        <v/>
      </c>
      <c r="S601" s="29" t="str">
        <f t="shared" si="210"/>
        <v/>
      </c>
      <c r="T601" s="28" t="str">
        <f t="shared" si="211"/>
        <v/>
      </c>
      <c r="U601" s="29" t="str">
        <f t="shared" si="212"/>
        <v/>
      </c>
      <c r="V601" s="28" t="str">
        <f t="shared" si="213"/>
        <v/>
      </c>
      <c r="W601" s="29" t="str">
        <f t="shared" si="214"/>
        <v/>
      </c>
    </row>
    <row r="602" spans="1:23" x14ac:dyDescent="0.25">
      <c r="A602" s="14" t="str">
        <f t="shared" si="199"/>
        <v/>
      </c>
      <c r="B602" s="56" t="str">
        <f t="shared" ca="1" si="200"/>
        <v/>
      </c>
      <c r="C602" s="30" t="str">
        <f t="shared" si="201"/>
        <v/>
      </c>
      <c r="D602" s="10" t="str">
        <f t="shared" si="202"/>
        <v/>
      </c>
      <c r="E602" s="25" t="str">
        <f t="shared" si="215"/>
        <v/>
      </c>
      <c r="F602" s="31" t="str">
        <f t="shared" si="216"/>
        <v/>
      </c>
      <c r="G602" s="31" t="str">
        <f t="shared" si="217"/>
        <v/>
      </c>
      <c r="H602" s="26" t="str">
        <f t="shared" si="218"/>
        <v/>
      </c>
      <c r="I602" s="25" t="str">
        <f t="shared" si="219"/>
        <v/>
      </c>
      <c r="K602" s="27" t="str">
        <f t="shared" si="220"/>
        <v/>
      </c>
      <c r="L602" s="28" t="str">
        <f t="shared" si="203"/>
        <v/>
      </c>
      <c r="M602" s="29" t="str">
        <f t="shared" si="204"/>
        <v/>
      </c>
      <c r="N602" s="28" t="str">
        <f t="shared" si="205"/>
        <v/>
      </c>
      <c r="O602" s="29" t="str">
        <f t="shared" si="206"/>
        <v/>
      </c>
      <c r="P602" s="28" t="str">
        <f t="shared" si="207"/>
        <v/>
      </c>
      <c r="Q602" s="29" t="str">
        <f t="shared" si="208"/>
        <v/>
      </c>
      <c r="R602" s="28" t="str">
        <f t="shared" si="209"/>
        <v/>
      </c>
      <c r="S602" s="29" t="str">
        <f t="shared" si="210"/>
        <v/>
      </c>
      <c r="T602" s="28" t="str">
        <f t="shared" si="211"/>
        <v/>
      </c>
      <c r="U602" s="29" t="str">
        <f t="shared" si="212"/>
        <v/>
      </c>
      <c r="V602" s="28" t="str">
        <f t="shared" si="213"/>
        <v/>
      </c>
      <c r="W602" s="29" t="str">
        <f t="shared" si="214"/>
        <v/>
      </c>
    </row>
    <row r="603" spans="1:23" x14ac:dyDescent="0.25">
      <c r="A603" s="14" t="str">
        <f t="shared" si="199"/>
        <v/>
      </c>
      <c r="B603" s="56" t="str">
        <f t="shared" ca="1" si="200"/>
        <v/>
      </c>
      <c r="C603" s="30" t="str">
        <f t="shared" si="201"/>
        <v/>
      </c>
      <c r="D603" s="10" t="str">
        <f t="shared" si="202"/>
        <v/>
      </c>
      <c r="E603" s="25" t="str">
        <f t="shared" si="215"/>
        <v/>
      </c>
      <c r="F603" s="31" t="str">
        <f t="shared" si="216"/>
        <v/>
      </c>
      <c r="G603" s="31" t="str">
        <f t="shared" si="217"/>
        <v/>
      </c>
      <c r="H603" s="26" t="str">
        <f t="shared" si="218"/>
        <v/>
      </c>
      <c r="I603" s="25" t="str">
        <f t="shared" si="219"/>
        <v/>
      </c>
      <c r="K603" s="27" t="str">
        <f t="shared" si="220"/>
        <v/>
      </c>
      <c r="L603" s="28" t="str">
        <f t="shared" si="203"/>
        <v/>
      </c>
      <c r="M603" s="29" t="str">
        <f t="shared" si="204"/>
        <v/>
      </c>
      <c r="N603" s="28" t="str">
        <f t="shared" si="205"/>
        <v/>
      </c>
      <c r="O603" s="29" t="str">
        <f t="shared" si="206"/>
        <v/>
      </c>
      <c r="P603" s="28" t="str">
        <f t="shared" si="207"/>
        <v/>
      </c>
      <c r="Q603" s="29" t="str">
        <f t="shared" si="208"/>
        <v/>
      </c>
      <c r="R603" s="28" t="str">
        <f t="shared" si="209"/>
        <v/>
      </c>
      <c r="S603" s="29" t="str">
        <f t="shared" si="210"/>
        <v/>
      </c>
      <c r="T603" s="28" t="str">
        <f t="shared" si="211"/>
        <v/>
      </c>
      <c r="U603" s="29" t="str">
        <f t="shared" si="212"/>
        <v/>
      </c>
      <c r="V603" s="28" t="str">
        <f t="shared" si="213"/>
        <v/>
      </c>
      <c r="W603" s="29" t="str">
        <f t="shared" si="214"/>
        <v/>
      </c>
    </row>
    <row r="604" spans="1:23" x14ac:dyDescent="0.25">
      <c r="A604" s="14" t="str">
        <f t="shared" si="199"/>
        <v/>
      </c>
      <c r="B604" s="56" t="str">
        <f t="shared" ca="1" si="200"/>
        <v/>
      </c>
      <c r="C604" s="30" t="str">
        <f t="shared" si="201"/>
        <v/>
      </c>
      <c r="D604" s="10" t="str">
        <f t="shared" si="202"/>
        <v/>
      </c>
      <c r="E604" s="25" t="str">
        <f t="shared" si="215"/>
        <v/>
      </c>
      <c r="F604" s="31" t="str">
        <f t="shared" si="216"/>
        <v/>
      </c>
      <c r="G604" s="31" t="str">
        <f t="shared" si="217"/>
        <v/>
      </c>
      <c r="H604" s="26" t="str">
        <f t="shared" si="218"/>
        <v/>
      </c>
      <c r="I604" s="25" t="str">
        <f t="shared" si="219"/>
        <v/>
      </c>
      <c r="K604" s="27" t="str">
        <f t="shared" si="220"/>
        <v/>
      </c>
      <c r="L604" s="28" t="str">
        <f t="shared" si="203"/>
        <v/>
      </c>
      <c r="M604" s="29" t="str">
        <f t="shared" si="204"/>
        <v/>
      </c>
      <c r="N604" s="28" t="str">
        <f t="shared" si="205"/>
        <v/>
      </c>
      <c r="O604" s="29" t="str">
        <f t="shared" si="206"/>
        <v/>
      </c>
      <c r="P604" s="28" t="str">
        <f t="shared" si="207"/>
        <v/>
      </c>
      <c r="Q604" s="29" t="str">
        <f t="shared" si="208"/>
        <v/>
      </c>
      <c r="R604" s="28" t="str">
        <f t="shared" si="209"/>
        <v/>
      </c>
      <c r="S604" s="29" t="str">
        <f t="shared" si="210"/>
        <v/>
      </c>
      <c r="T604" s="28" t="str">
        <f t="shared" si="211"/>
        <v/>
      </c>
      <c r="U604" s="29" t="str">
        <f t="shared" si="212"/>
        <v/>
      </c>
      <c r="V604" s="28" t="str">
        <f t="shared" si="213"/>
        <v/>
      </c>
      <c r="W604" s="29" t="str">
        <f t="shared" si="214"/>
        <v/>
      </c>
    </row>
    <row r="605" spans="1:23" ht="13" thickBot="1" x14ac:dyDescent="0.3">
      <c r="A605" s="14" t="str">
        <f t="shared" si="199"/>
        <v/>
      </c>
      <c r="B605" s="56" t="str">
        <f t="shared" ca="1" si="200"/>
        <v/>
      </c>
      <c r="C605" s="30" t="str">
        <f t="shared" si="201"/>
        <v/>
      </c>
      <c r="D605" s="10" t="str">
        <f t="shared" si="202"/>
        <v/>
      </c>
      <c r="E605" s="25" t="str">
        <f t="shared" si="215"/>
        <v/>
      </c>
      <c r="F605" s="31" t="str">
        <f>IF(A605="","",ROUND(I604*C605/12,2))</f>
        <v/>
      </c>
      <c r="G605" s="31" t="str">
        <f t="shared" si="217"/>
        <v/>
      </c>
      <c r="H605" s="26" t="str">
        <f t="shared" si="218"/>
        <v/>
      </c>
      <c r="I605" s="25" t="str">
        <f t="shared" si="219"/>
        <v/>
      </c>
      <c r="K605" s="27" t="str">
        <f>IF(A605="","",A605/12)</f>
        <v/>
      </c>
      <c r="L605" s="32" t="str">
        <f t="shared" si="203"/>
        <v/>
      </c>
      <c r="M605" s="33" t="str">
        <f t="shared" si="204"/>
        <v/>
      </c>
      <c r="N605" s="32" t="str">
        <f t="shared" si="205"/>
        <v/>
      </c>
      <c r="O605" s="33" t="str">
        <f t="shared" si="206"/>
        <v/>
      </c>
      <c r="P605" s="32" t="str">
        <f t="shared" si="207"/>
        <v/>
      </c>
      <c r="Q605" s="33" t="str">
        <f t="shared" si="208"/>
        <v/>
      </c>
      <c r="R605" s="32" t="str">
        <f t="shared" si="209"/>
        <v/>
      </c>
      <c r="S605" s="33" t="str">
        <f t="shared" si="210"/>
        <v/>
      </c>
      <c r="T605" s="32" t="str">
        <f t="shared" si="211"/>
        <v/>
      </c>
      <c r="U605" s="33" t="str">
        <f t="shared" si="212"/>
        <v/>
      </c>
      <c r="V605" s="32" t="str">
        <f t="shared" si="213"/>
        <v/>
      </c>
      <c r="W605" s="33" t="str">
        <f t="shared" si="214"/>
        <v/>
      </c>
    </row>
    <row r="606" spans="1:23" x14ac:dyDescent="0.25">
      <c r="A606" s="10" t="s">
        <v>36</v>
      </c>
      <c r="B606" s="56" t="str">
        <f t="shared" ca="1" si="200"/>
        <v/>
      </c>
      <c r="C606" s="10" t="s">
        <v>36</v>
      </c>
      <c r="D606" s="10" t="str">
        <f t="shared" si="202"/>
        <v/>
      </c>
      <c r="E606" s="10" t="s">
        <v>36</v>
      </c>
      <c r="F606" s="10" t="s">
        <v>36</v>
      </c>
      <c r="G606" s="10" t="s">
        <v>36</v>
      </c>
      <c r="H606" s="14" t="s">
        <v>36</v>
      </c>
      <c r="I606" s="10" t="s">
        <v>36</v>
      </c>
      <c r="J606" s="10" t="s">
        <v>36</v>
      </c>
      <c r="K606" s="10" t="s">
        <v>36</v>
      </c>
      <c r="L606" s="10" t="s">
        <v>36</v>
      </c>
      <c r="M606" s="10" t="s">
        <v>36</v>
      </c>
      <c r="N606" s="10" t="s">
        <v>36</v>
      </c>
      <c r="O606" s="10" t="s">
        <v>36</v>
      </c>
      <c r="P606" s="10" t="s">
        <v>36</v>
      </c>
      <c r="Q606" s="10" t="s">
        <v>36</v>
      </c>
      <c r="R606" s="10" t="s">
        <v>36</v>
      </c>
      <c r="S606" s="10" t="s">
        <v>36</v>
      </c>
      <c r="T606" s="10" t="s">
        <v>36</v>
      </c>
      <c r="U606" s="10" t="s">
        <v>36</v>
      </c>
      <c r="V606" s="10" t="s">
        <v>36</v>
      </c>
      <c r="W606" s="10" t="s">
        <v>36</v>
      </c>
    </row>
  </sheetData>
  <pageMargins left="0.75" right="0.75" top="1" bottom="1" header="0.5" footer="0.5"/>
  <pageSetup orientation="portrait" horizontalDpi="90" verticalDpi="9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606"/>
  <sheetViews>
    <sheetView topLeftCell="A31" workbookViewId="0">
      <selection activeCell="L4" sqref="L4"/>
    </sheetView>
  </sheetViews>
  <sheetFormatPr defaultColWidth="9.1796875" defaultRowHeight="12.5" x14ac:dyDescent="0.25"/>
  <cols>
    <col min="1" max="3" width="9.1796875" style="10"/>
    <col min="4" max="4" width="10.453125" style="10" bestFit="1" customWidth="1"/>
    <col min="5" max="5" width="10.81640625" style="10" customWidth="1"/>
    <col min="6" max="6" width="10.453125" style="10" bestFit="1" customWidth="1"/>
    <col min="7" max="7" width="10.453125" style="10" customWidth="1"/>
    <col min="8" max="8" width="10.453125" style="14" customWidth="1"/>
    <col min="9" max="9" width="10.1796875" style="10" customWidth="1"/>
    <col min="10" max="10" width="9.1796875" style="10"/>
    <col min="11" max="11" width="9.54296875" style="10" bestFit="1" customWidth="1"/>
    <col min="12" max="12" width="11" style="10" customWidth="1"/>
    <col min="13" max="13" width="12" style="10" bestFit="1" customWidth="1"/>
    <col min="14" max="14" width="11.453125" style="10" bestFit="1" customWidth="1"/>
    <col min="15" max="15" width="12.1796875" style="10" bestFit="1" customWidth="1"/>
    <col min="16" max="17" width="12.54296875" style="10" bestFit="1" customWidth="1"/>
    <col min="18" max="23" width="12" style="10" bestFit="1" customWidth="1"/>
    <col min="24" max="16384" width="9.1796875" style="10"/>
  </cols>
  <sheetData>
    <row r="1" spans="1:23" ht="26" x14ac:dyDescent="0.3">
      <c r="A1" s="35"/>
      <c r="B1" s="35"/>
      <c r="C1" s="9"/>
      <c r="D1" s="9"/>
      <c r="E1" s="9"/>
      <c r="F1" s="9"/>
      <c r="G1" s="9"/>
      <c r="H1" s="9"/>
      <c r="L1" s="11" t="s">
        <v>13</v>
      </c>
      <c r="M1" s="12" t="s">
        <v>14</v>
      </c>
      <c r="N1" s="11" t="s">
        <v>15</v>
      </c>
      <c r="O1" s="12" t="s">
        <v>16</v>
      </c>
      <c r="P1" s="11" t="s">
        <v>17</v>
      </c>
      <c r="Q1" s="12" t="s">
        <v>18</v>
      </c>
      <c r="R1" s="11" t="s">
        <v>19</v>
      </c>
      <c r="S1" s="12" t="s">
        <v>20</v>
      </c>
      <c r="T1" s="11" t="s">
        <v>21</v>
      </c>
      <c r="U1" s="12" t="s">
        <v>22</v>
      </c>
      <c r="V1" s="11" t="s">
        <v>23</v>
      </c>
      <c r="W1" s="12" t="s">
        <v>24</v>
      </c>
    </row>
    <row r="2" spans="1:23" ht="13" x14ac:dyDescent="0.3">
      <c r="A2" s="36"/>
      <c r="B2" s="36"/>
      <c r="C2" s="37"/>
      <c r="D2" s="25" t="e">
        <f>INDEX(E5:E605,(term*12)-1)</f>
        <v>#VALUE!</v>
      </c>
      <c r="E2" s="13"/>
      <c r="F2" s="31">
        <f>SUM(F5:F606)</f>
        <v>0</v>
      </c>
      <c r="G2" s="31"/>
      <c r="I2" s="10" t="s">
        <v>25</v>
      </c>
      <c r="J2" s="15" t="e">
        <f>aprProd4</f>
        <v>#DIV/0!</v>
      </c>
      <c r="L2" s="16" t="e">
        <f>C4</f>
        <v>#DIV/0!</v>
      </c>
      <c r="M2" s="17" t="s">
        <v>26</v>
      </c>
      <c r="N2" s="16" t="e">
        <f>((1+L2)^-1 - M3)^-1 - 1</f>
        <v>#DIV/0!</v>
      </c>
      <c r="O2" s="17" t="s">
        <v>26</v>
      </c>
      <c r="P2" s="16" t="e">
        <f>((1+N2)^-1 - O3)^-1 - 1</f>
        <v>#DIV/0!</v>
      </c>
      <c r="Q2" s="17" t="s">
        <v>26</v>
      </c>
      <c r="R2" s="16" t="e">
        <f>((1+P2)^-1 - Q3)^-1 - 1</f>
        <v>#DIV/0!</v>
      </c>
      <c r="S2" s="17" t="s">
        <v>26</v>
      </c>
      <c r="T2" s="16" t="e">
        <f>((1+R2)^-1 - S3)^-1 - 1</f>
        <v>#DIV/0!</v>
      </c>
      <c r="U2" s="17" t="s">
        <v>26</v>
      </c>
      <c r="V2" s="16" t="e">
        <f>((1+T2)^-1 - U3)^-1 - 1</f>
        <v>#DIV/0!</v>
      </c>
      <c r="W2" s="17" t="s">
        <v>26</v>
      </c>
    </row>
    <row r="3" spans="1:23" ht="26" thickBot="1" x14ac:dyDescent="0.35">
      <c r="A3" s="18" t="s">
        <v>27</v>
      </c>
      <c r="B3" s="57" t="s">
        <v>56</v>
      </c>
      <c r="C3" s="18" t="s">
        <v>28</v>
      </c>
      <c r="D3" s="19" t="s">
        <v>29</v>
      </c>
      <c r="E3" s="10" t="s">
        <v>30</v>
      </c>
      <c r="F3" s="10" t="s">
        <v>31</v>
      </c>
      <c r="G3" s="19" t="s">
        <v>32</v>
      </c>
      <c r="H3" s="18" t="s">
        <v>33</v>
      </c>
      <c r="I3" s="10" t="s">
        <v>34</v>
      </c>
      <c r="K3" s="20" t="s">
        <v>35</v>
      </c>
      <c r="L3" s="21" t="e">
        <f>1+L2</f>
        <v>#DIV/0!</v>
      </c>
      <c r="M3" s="22" t="e">
        <f>SUM(L4:L605)/SUM(M4:M605)</f>
        <v>#DIV/0!</v>
      </c>
      <c r="N3" s="21" t="e">
        <f>1+N2</f>
        <v>#DIV/0!</v>
      </c>
      <c r="O3" s="22" t="e">
        <f>SUM(N4:N605)/SUM(O4:O605)</f>
        <v>#DIV/0!</v>
      </c>
      <c r="P3" s="21" t="e">
        <f>1+P2</f>
        <v>#DIV/0!</v>
      </c>
      <c r="Q3" s="22" t="e">
        <f>SUM(P4:P605)/SUM(Q4:Q605)</f>
        <v>#DIV/0!</v>
      </c>
      <c r="R3" s="21" t="e">
        <f>1+R2</f>
        <v>#DIV/0!</v>
      </c>
      <c r="S3" s="22" t="e">
        <f>SUM(R4:R605)/SUM(S4:S605)</f>
        <v>#DIV/0!</v>
      </c>
      <c r="T3" s="21" t="e">
        <f>1+T2</f>
        <v>#DIV/0!</v>
      </c>
      <c r="U3" s="22" t="e">
        <f>SUM(T4:T605)/SUM(U4:U605)</f>
        <v>#DIV/0!</v>
      </c>
      <c r="V3" s="21" t="e">
        <f>1+V2</f>
        <v>#DIV/0!</v>
      </c>
      <c r="W3" s="22" t="e">
        <f>SUM(V4:V605)/SUM(W4:W605)</f>
        <v>#DIV/0!</v>
      </c>
    </row>
    <row r="4" spans="1:23" ht="13" thickBot="1" x14ac:dyDescent="0.3">
      <c r="A4" s="14">
        <v>0</v>
      </c>
      <c r="B4" s="56">
        <f ca="1">DateDrawdown</f>
        <v>44761</v>
      </c>
      <c r="C4" s="23" t="e">
        <f>Rate4</f>
        <v>#DIV/0!</v>
      </c>
      <c r="D4" s="24" t="e">
        <f>TRUNC(Repay4,2)</f>
        <v>#DIV/0!</v>
      </c>
      <c r="E4" s="25">
        <f>-LoanAmt-FeeCAP</f>
        <v>0</v>
      </c>
      <c r="F4" s="10" t="e">
        <f ca="1">ROUND(C4*E4*(EOMONTH(B4,0)-B4+1)/365,2)</f>
        <v>#DIV/0!</v>
      </c>
      <c r="G4" s="10" t="e">
        <f ca="1">IF(A4="","",IF(H1="Y",F4,F4))</f>
        <v>#DIV/0!</v>
      </c>
      <c r="H4" s="26" t="str">
        <f ca="1">IF(A4="","",IF(MOD(MONTH(B4),3)=0,"Y",""))</f>
        <v/>
      </c>
      <c r="I4" s="25">
        <f ca="1">IF(A4="","",IF(H4="Y",E4+G4,E4))</f>
        <v>0</v>
      </c>
      <c r="K4" s="27">
        <f>IF(A4="","",A4/12)</f>
        <v>0</v>
      </c>
      <c r="L4" s="28" t="e">
        <f>IF($A4="","",(-LoanAmt)*(L$3^-$K4))</f>
        <v>#DIV/0!</v>
      </c>
      <c r="M4" s="29" t="e">
        <f>IF($A4="","",$K4*(-LoanAmt+FeeUpfront)*(L$3^-($K4-1)))</f>
        <v>#DIV/0!</v>
      </c>
      <c r="N4" s="28" t="e">
        <f>IF($A4="","",(-LoanAmt)*(N$3^-$K4))</f>
        <v>#DIV/0!</v>
      </c>
      <c r="O4" s="29" t="e">
        <f>IF($A4="","",$K4*(-LoanAmt+FeeUpfront)*(N$3^-($K4-1)))</f>
        <v>#DIV/0!</v>
      </c>
      <c r="P4" s="28" t="e">
        <f>IF($A4="","",(-LoanAmt)*(P$3^-$K4))</f>
        <v>#DIV/0!</v>
      </c>
      <c r="Q4" s="29" t="e">
        <f>IF($A4="","",$K4*(-LoanAmt+FeeUpfront)*(P$3^-($K4-1)))</f>
        <v>#DIV/0!</v>
      </c>
      <c r="R4" s="28" t="e">
        <f>IF($A4="","",(-LoanAmt)*(R$3^-$K4))</f>
        <v>#DIV/0!</v>
      </c>
      <c r="S4" s="29" t="e">
        <f>IF($A4="","",$K4*(-LoanAmt+FeeUpfront)*(R$3^-($K4-1)))</f>
        <v>#DIV/0!</v>
      </c>
      <c r="T4" s="28" t="e">
        <f>IF($A4="","",(-LoanAmt)*(T$3^-$K4))</f>
        <v>#DIV/0!</v>
      </c>
      <c r="U4" s="29" t="e">
        <f>IF($A4="","",$K4*(-LoanAmt+FeeUpfront)*(T$3^-($K4-1)))</f>
        <v>#DIV/0!</v>
      </c>
      <c r="V4" s="28" t="e">
        <f>IF($A4="","",(-LoanAmt)*(V$3^-$K4))</f>
        <v>#DIV/0!</v>
      </c>
      <c r="W4" s="29" t="e">
        <f>IF($A4="","",$K4*(-LoanAmt+FeeUpfront)*(V$3^-($K4-1)))</f>
        <v>#DIV/0!</v>
      </c>
    </row>
    <row r="5" spans="1:23" x14ac:dyDescent="0.25">
      <c r="A5" s="14" t="str">
        <f t="shared" ref="A5:A68" si="0">IF(A4&lt;term*12,A4+1,"")</f>
        <v/>
      </c>
      <c r="B5" s="56">
        <f t="shared" ref="B5:B68" ca="1" si="1">IF(B4="","",IF(B4&lt;DateLastRepay,EDATE(Date1stRepay,A4),""))</f>
        <v>44805</v>
      </c>
      <c r="C5" s="30" t="str">
        <f t="shared" ref="C5:C68" si="2">IF(A5="","",IF(A4=FixedEnd2,SVR,C4))</f>
        <v/>
      </c>
      <c r="D5" s="10" t="str">
        <f t="shared" ref="D5:D68" si="3">IF(A5="","",IF(A4=FixedEnd2,ROUND(PMT(((1+C5/4)^(1/3))-1,(term*12-FixedEnd2),I4,0,0),2),""))</f>
        <v/>
      </c>
      <c r="E5" s="25" t="e">
        <f>D4</f>
        <v>#DIV/0!</v>
      </c>
      <c r="F5" s="31" t="str">
        <f>IF(A5="","",ROUND(I4*C5/12,2))</f>
        <v/>
      </c>
      <c r="G5" s="31" t="str">
        <f>IF(A5="","",IF(H4="Y",F5,G4+F5))</f>
        <v/>
      </c>
      <c r="H5" s="26" t="str">
        <f>IF(A5="","",IF(MOD(MONTH(B5),3)=0,"Y",""))</f>
        <v/>
      </c>
      <c r="I5" s="25" t="str">
        <f>IF(A5="","",IF(H5="Y",I4+E5+G5,I4+E5))</f>
        <v/>
      </c>
      <c r="K5" s="27" t="str">
        <f>IF(A5="","",A5/12)</f>
        <v/>
      </c>
      <c r="L5" s="28" t="str">
        <f t="shared" ref="L5:L68" si="4">IF($A5="","",($E5)*(L$3^-$K5))</f>
        <v/>
      </c>
      <c r="M5" s="29" t="str">
        <f t="shared" ref="M5:M68" si="5">IF($A5="","",$K5*($E5*(L$3^-($K5-1))))</f>
        <v/>
      </c>
      <c r="N5" s="28" t="str">
        <f t="shared" ref="N5:N68" si="6">IF($A5="","",($E5)*(N$3^-$K5))</f>
        <v/>
      </c>
      <c r="O5" s="29" t="str">
        <f t="shared" ref="O5:O68" si="7">IF($A5="","",$K5*($E5)*(N$3^-($K5-1)))</f>
        <v/>
      </c>
      <c r="P5" s="28" t="str">
        <f t="shared" ref="P5:P68" si="8">IF($A5="","",($E5)*(P$3^-$K5))</f>
        <v/>
      </c>
      <c r="Q5" s="29" t="str">
        <f t="shared" ref="Q5:Q68" si="9">IF($A5="","",$K5*($E5)*(P$3^-($K5-1)))</f>
        <v/>
      </c>
      <c r="R5" s="28" t="str">
        <f t="shared" ref="R5:R68" si="10">IF($A5="","",($E5)*(R$3^-$K5))</f>
        <v/>
      </c>
      <c r="S5" s="29" t="str">
        <f t="shared" ref="S5:S68" si="11">IF($A5="","",$K5*($E5)*(R$3^-($K5-1)))</f>
        <v/>
      </c>
      <c r="T5" s="28" t="str">
        <f t="shared" ref="T5:T68" si="12">IF($A5="","",($E5)*(T$3^-$K5))</f>
        <v/>
      </c>
      <c r="U5" s="29" t="str">
        <f t="shared" ref="U5:U68" si="13">IF($A5="","",$K5*($E5)*(T$3^-($K5-1)))</f>
        <v/>
      </c>
      <c r="V5" s="28" t="str">
        <f t="shared" ref="V5:V68" si="14">IF($A5="","",($E5)*(V$3^-$K5))</f>
        <v/>
      </c>
      <c r="W5" s="29" t="str">
        <f t="shared" ref="W5:W68" si="15">IF($A5="","",$K5*($E5)*(V$3^-($K5-1)))</f>
        <v/>
      </c>
    </row>
    <row r="6" spans="1:23" x14ac:dyDescent="0.25">
      <c r="A6" s="14" t="str">
        <f t="shared" si="0"/>
        <v/>
      </c>
      <c r="B6" s="56" t="str">
        <f t="shared" ca="1" si="1"/>
        <v/>
      </c>
      <c r="C6" s="30" t="str">
        <f t="shared" si="2"/>
        <v/>
      </c>
      <c r="D6" s="10" t="str">
        <f t="shared" si="3"/>
        <v/>
      </c>
      <c r="E6" s="25" t="str">
        <f>IF(A6="","",IF(D6="",IF(A7="",-(I5+G6)+FeeFinal,D4),D6))</f>
        <v/>
      </c>
      <c r="F6" s="31" t="str">
        <f t="shared" ref="F6:F69" si="16">IF(A6="","",ROUND(I5*C6/12,2))</f>
        <v/>
      </c>
      <c r="G6" s="31" t="str">
        <f t="shared" ref="G6:G69" si="17">IF(A6="","",IF(H5="Y",F6,G5+F6))</f>
        <v/>
      </c>
      <c r="H6" s="26" t="str">
        <f t="shared" ref="H6:H69" si="18">IF(A6="","",IF(MOD(MONTH(B6),3)=0,"Y",""))</f>
        <v/>
      </c>
      <c r="I6" s="25" t="str">
        <f t="shared" ref="I6:I69" si="19">IF(A6="","",IF(H6="Y",I5+E6+G6,I5+E6))</f>
        <v/>
      </c>
      <c r="K6" s="27" t="str">
        <f t="shared" ref="K6:K69" si="20">IF(A6="","",A6/12)</f>
        <v/>
      </c>
      <c r="L6" s="28" t="str">
        <f t="shared" si="4"/>
        <v/>
      </c>
      <c r="M6" s="29" t="str">
        <f t="shared" si="5"/>
        <v/>
      </c>
      <c r="N6" s="28" t="str">
        <f t="shared" si="6"/>
        <v/>
      </c>
      <c r="O6" s="29" t="str">
        <f t="shared" si="7"/>
        <v/>
      </c>
      <c r="P6" s="28" t="str">
        <f t="shared" si="8"/>
        <v/>
      </c>
      <c r="Q6" s="29" t="str">
        <f t="shared" si="9"/>
        <v/>
      </c>
      <c r="R6" s="28" t="str">
        <f t="shared" si="10"/>
        <v/>
      </c>
      <c r="S6" s="29" t="str">
        <f t="shared" si="11"/>
        <v/>
      </c>
      <c r="T6" s="28" t="str">
        <f t="shared" si="12"/>
        <v/>
      </c>
      <c r="U6" s="29" t="str">
        <f t="shared" si="13"/>
        <v/>
      </c>
      <c r="V6" s="28" t="str">
        <f t="shared" si="14"/>
        <v/>
      </c>
      <c r="W6" s="29" t="str">
        <f t="shared" si="15"/>
        <v/>
      </c>
    </row>
    <row r="7" spans="1:23" x14ac:dyDescent="0.25">
      <c r="A7" s="14" t="str">
        <f t="shared" si="0"/>
        <v/>
      </c>
      <c r="B7" s="56" t="str">
        <f t="shared" ca="1" si="1"/>
        <v/>
      </c>
      <c r="C7" s="30" t="str">
        <f t="shared" si="2"/>
        <v/>
      </c>
      <c r="D7" s="10" t="str">
        <f t="shared" si="3"/>
        <v/>
      </c>
      <c r="E7" s="25" t="str">
        <f t="shared" ref="E7:E70" si="21">IF(A7="","",IF(D7="",IF(A8="",-(I6+G7)+FeeFinal,E6),D7))</f>
        <v/>
      </c>
      <c r="F7" s="31" t="str">
        <f t="shared" si="16"/>
        <v/>
      </c>
      <c r="G7" s="31" t="str">
        <f t="shared" si="17"/>
        <v/>
      </c>
      <c r="H7" s="26" t="str">
        <f t="shared" si="18"/>
        <v/>
      </c>
      <c r="I7" s="25" t="str">
        <f t="shared" si="19"/>
        <v/>
      </c>
      <c r="K7" s="27" t="str">
        <f t="shared" si="20"/>
        <v/>
      </c>
      <c r="L7" s="28" t="str">
        <f t="shared" si="4"/>
        <v/>
      </c>
      <c r="M7" s="29" t="str">
        <f t="shared" si="5"/>
        <v/>
      </c>
      <c r="N7" s="28" t="str">
        <f t="shared" si="6"/>
        <v/>
      </c>
      <c r="O7" s="29" t="str">
        <f t="shared" si="7"/>
        <v/>
      </c>
      <c r="P7" s="28" t="str">
        <f t="shared" si="8"/>
        <v/>
      </c>
      <c r="Q7" s="29" t="str">
        <f t="shared" si="9"/>
        <v/>
      </c>
      <c r="R7" s="28" t="str">
        <f t="shared" si="10"/>
        <v/>
      </c>
      <c r="S7" s="29" t="str">
        <f t="shared" si="11"/>
        <v/>
      </c>
      <c r="T7" s="28" t="str">
        <f t="shared" si="12"/>
        <v/>
      </c>
      <c r="U7" s="29" t="str">
        <f t="shared" si="13"/>
        <v/>
      </c>
      <c r="V7" s="28" t="str">
        <f t="shared" si="14"/>
        <v/>
      </c>
      <c r="W7" s="29" t="str">
        <f t="shared" si="15"/>
        <v/>
      </c>
    </row>
    <row r="8" spans="1:23" x14ac:dyDescent="0.25">
      <c r="A8" s="14" t="str">
        <f t="shared" si="0"/>
        <v/>
      </c>
      <c r="B8" s="56" t="str">
        <f t="shared" ca="1" si="1"/>
        <v/>
      </c>
      <c r="C8" s="30" t="str">
        <f t="shared" si="2"/>
        <v/>
      </c>
      <c r="D8" s="10" t="str">
        <f t="shared" si="3"/>
        <v/>
      </c>
      <c r="E8" s="25" t="str">
        <f t="shared" si="21"/>
        <v/>
      </c>
      <c r="F8" s="31" t="str">
        <f t="shared" si="16"/>
        <v/>
      </c>
      <c r="G8" s="31" t="str">
        <f t="shared" si="17"/>
        <v/>
      </c>
      <c r="H8" s="26" t="str">
        <f t="shared" si="18"/>
        <v/>
      </c>
      <c r="I8" s="25" t="str">
        <f t="shared" si="19"/>
        <v/>
      </c>
      <c r="K8" s="27" t="str">
        <f t="shared" si="20"/>
        <v/>
      </c>
      <c r="L8" s="28" t="str">
        <f t="shared" si="4"/>
        <v/>
      </c>
      <c r="M8" s="29" t="str">
        <f t="shared" si="5"/>
        <v/>
      </c>
      <c r="N8" s="28" t="str">
        <f t="shared" si="6"/>
        <v/>
      </c>
      <c r="O8" s="29" t="str">
        <f t="shared" si="7"/>
        <v/>
      </c>
      <c r="P8" s="28" t="str">
        <f t="shared" si="8"/>
        <v/>
      </c>
      <c r="Q8" s="29" t="str">
        <f t="shared" si="9"/>
        <v/>
      </c>
      <c r="R8" s="28" t="str">
        <f t="shared" si="10"/>
        <v/>
      </c>
      <c r="S8" s="29" t="str">
        <f t="shared" si="11"/>
        <v/>
      </c>
      <c r="T8" s="28" t="str">
        <f t="shared" si="12"/>
        <v/>
      </c>
      <c r="U8" s="29" t="str">
        <f t="shared" si="13"/>
        <v/>
      </c>
      <c r="V8" s="28" t="str">
        <f t="shared" si="14"/>
        <v/>
      </c>
      <c r="W8" s="29" t="str">
        <f t="shared" si="15"/>
        <v/>
      </c>
    </row>
    <row r="9" spans="1:23" x14ac:dyDescent="0.25">
      <c r="A9" s="14" t="str">
        <f t="shared" si="0"/>
        <v/>
      </c>
      <c r="B9" s="56" t="str">
        <f t="shared" ca="1" si="1"/>
        <v/>
      </c>
      <c r="C9" s="30" t="str">
        <f t="shared" si="2"/>
        <v/>
      </c>
      <c r="D9" s="10" t="str">
        <f t="shared" si="3"/>
        <v/>
      </c>
      <c r="E9" s="25" t="str">
        <f t="shared" si="21"/>
        <v/>
      </c>
      <c r="F9" s="31" t="str">
        <f t="shared" si="16"/>
        <v/>
      </c>
      <c r="G9" s="31" t="str">
        <f t="shared" si="17"/>
        <v/>
      </c>
      <c r="H9" s="26" t="str">
        <f t="shared" si="18"/>
        <v/>
      </c>
      <c r="I9" s="25" t="str">
        <f t="shared" si="19"/>
        <v/>
      </c>
      <c r="K9" s="27" t="str">
        <f t="shared" si="20"/>
        <v/>
      </c>
      <c r="L9" s="28" t="str">
        <f t="shared" si="4"/>
        <v/>
      </c>
      <c r="M9" s="29" t="str">
        <f t="shared" si="5"/>
        <v/>
      </c>
      <c r="N9" s="28" t="str">
        <f t="shared" si="6"/>
        <v/>
      </c>
      <c r="O9" s="29" t="str">
        <f t="shared" si="7"/>
        <v/>
      </c>
      <c r="P9" s="28" t="str">
        <f t="shared" si="8"/>
        <v/>
      </c>
      <c r="Q9" s="29" t="str">
        <f t="shared" si="9"/>
        <v/>
      </c>
      <c r="R9" s="28" t="str">
        <f t="shared" si="10"/>
        <v/>
      </c>
      <c r="S9" s="29" t="str">
        <f t="shared" si="11"/>
        <v/>
      </c>
      <c r="T9" s="28" t="str">
        <f t="shared" si="12"/>
        <v/>
      </c>
      <c r="U9" s="29" t="str">
        <f t="shared" si="13"/>
        <v/>
      </c>
      <c r="V9" s="28" t="str">
        <f t="shared" si="14"/>
        <v/>
      </c>
      <c r="W9" s="29" t="str">
        <f t="shared" si="15"/>
        <v/>
      </c>
    </row>
    <row r="10" spans="1:23" x14ac:dyDescent="0.25">
      <c r="A10" s="14" t="str">
        <f t="shared" si="0"/>
        <v/>
      </c>
      <c r="B10" s="56" t="str">
        <f t="shared" ca="1" si="1"/>
        <v/>
      </c>
      <c r="C10" s="30" t="str">
        <f t="shared" si="2"/>
        <v/>
      </c>
      <c r="D10" s="10" t="str">
        <f t="shared" si="3"/>
        <v/>
      </c>
      <c r="E10" s="25" t="str">
        <f t="shared" si="21"/>
        <v/>
      </c>
      <c r="F10" s="31" t="str">
        <f t="shared" si="16"/>
        <v/>
      </c>
      <c r="G10" s="31" t="str">
        <f t="shared" si="17"/>
        <v/>
      </c>
      <c r="H10" s="26" t="str">
        <f t="shared" si="18"/>
        <v/>
      </c>
      <c r="I10" s="25" t="str">
        <f t="shared" si="19"/>
        <v/>
      </c>
      <c r="K10" s="27" t="str">
        <f t="shared" si="20"/>
        <v/>
      </c>
      <c r="L10" s="28" t="str">
        <f t="shared" si="4"/>
        <v/>
      </c>
      <c r="M10" s="29" t="str">
        <f t="shared" si="5"/>
        <v/>
      </c>
      <c r="N10" s="28" t="str">
        <f t="shared" si="6"/>
        <v/>
      </c>
      <c r="O10" s="29" t="str">
        <f t="shared" si="7"/>
        <v/>
      </c>
      <c r="P10" s="28" t="str">
        <f t="shared" si="8"/>
        <v/>
      </c>
      <c r="Q10" s="29" t="str">
        <f t="shared" si="9"/>
        <v/>
      </c>
      <c r="R10" s="28" t="str">
        <f t="shared" si="10"/>
        <v/>
      </c>
      <c r="S10" s="29" t="str">
        <f t="shared" si="11"/>
        <v/>
      </c>
      <c r="T10" s="28" t="str">
        <f t="shared" si="12"/>
        <v/>
      </c>
      <c r="U10" s="29" t="str">
        <f t="shared" si="13"/>
        <v/>
      </c>
      <c r="V10" s="28" t="str">
        <f t="shared" si="14"/>
        <v/>
      </c>
      <c r="W10" s="29" t="str">
        <f t="shared" si="15"/>
        <v/>
      </c>
    </row>
    <row r="11" spans="1:23" x14ac:dyDescent="0.25">
      <c r="A11" s="14" t="str">
        <f t="shared" si="0"/>
        <v/>
      </c>
      <c r="B11" s="56" t="str">
        <f t="shared" ca="1" si="1"/>
        <v/>
      </c>
      <c r="C11" s="30" t="str">
        <f t="shared" si="2"/>
        <v/>
      </c>
      <c r="D11" s="10" t="str">
        <f t="shared" si="3"/>
        <v/>
      </c>
      <c r="E11" s="25" t="str">
        <f t="shared" si="21"/>
        <v/>
      </c>
      <c r="F11" s="31" t="str">
        <f t="shared" si="16"/>
        <v/>
      </c>
      <c r="G11" s="31" t="str">
        <f t="shared" si="17"/>
        <v/>
      </c>
      <c r="H11" s="26" t="str">
        <f t="shared" si="18"/>
        <v/>
      </c>
      <c r="I11" s="25" t="str">
        <f t="shared" si="19"/>
        <v/>
      </c>
      <c r="K11" s="27" t="str">
        <f t="shared" si="20"/>
        <v/>
      </c>
      <c r="L11" s="28" t="str">
        <f t="shared" si="4"/>
        <v/>
      </c>
      <c r="M11" s="29" t="str">
        <f t="shared" si="5"/>
        <v/>
      </c>
      <c r="N11" s="28" t="str">
        <f t="shared" si="6"/>
        <v/>
      </c>
      <c r="O11" s="29" t="str">
        <f t="shared" si="7"/>
        <v/>
      </c>
      <c r="P11" s="28" t="str">
        <f t="shared" si="8"/>
        <v/>
      </c>
      <c r="Q11" s="29" t="str">
        <f t="shared" si="9"/>
        <v/>
      </c>
      <c r="R11" s="28" t="str">
        <f t="shared" si="10"/>
        <v/>
      </c>
      <c r="S11" s="29" t="str">
        <f t="shared" si="11"/>
        <v/>
      </c>
      <c r="T11" s="28" t="str">
        <f t="shared" si="12"/>
        <v/>
      </c>
      <c r="U11" s="29" t="str">
        <f t="shared" si="13"/>
        <v/>
      </c>
      <c r="V11" s="28" t="str">
        <f t="shared" si="14"/>
        <v/>
      </c>
      <c r="W11" s="29" t="str">
        <f t="shared" si="15"/>
        <v/>
      </c>
    </row>
    <row r="12" spans="1:23" x14ac:dyDescent="0.25">
      <c r="A12" s="14" t="str">
        <f t="shared" si="0"/>
        <v/>
      </c>
      <c r="B12" s="56" t="str">
        <f t="shared" ca="1" si="1"/>
        <v/>
      </c>
      <c r="C12" s="30" t="str">
        <f t="shared" si="2"/>
        <v/>
      </c>
      <c r="D12" s="10" t="str">
        <f t="shared" si="3"/>
        <v/>
      </c>
      <c r="E12" s="25" t="str">
        <f t="shared" si="21"/>
        <v/>
      </c>
      <c r="F12" s="31" t="str">
        <f t="shared" si="16"/>
        <v/>
      </c>
      <c r="G12" s="31" t="str">
        <f t="shared" si="17"/>
        <v/>
      </c>
      <c r="H12" s="26" t="str">
        <f t="shared" si="18"/>
        <v/>
      </c>
      <c r="I12" s="25" t="str">
        <f t="shared" si="19"/>
        <v/>
      </c>
      <c r="K12" s="27" t="str">
        <f t="shared" si="20"/>
        <v/>
      </c>
      <c r="L12" s="28" t="str">
        <f t="shared" si="4"/>
        <v/>
      </c>
      <c r="M12" s="29" t="str">
        <f t="shared" si="5"/>
        <v/>
      </c>
      <c r="N12" s="28" t="str">
        <f t="shared" si="6"/>
        <v/>
      </c>
      <c r="O12" s="29" t="str">
        <f t="shared" si="7"/>
        <v/>
      </c>
      <c r="P12" s="28" t="str">
        <f t="shared" si="8"/>
        <v/>
      </c>
      <c r="Q12" s="29" t="str">
        <f t="shared" si="9"/>
        <v/>
      </c>
      <c r="R12" s="28" t="str">
        <f t="shared" si="10"/>
        <v/>
      </c>
      <c r="S12" s="29" t="str">
        <f t="shared" si="11"/>
        <v/>
      </c>
      <c r="T12" s="28" t="str">
        <f t="shared" si="12"/>
        <v/>
      </c>
      <c r="U12" s="29" t="str">
        <f t="shared" si="13"/>
        <v/>
      </c>
      <c r="V12" s="28" t="str">
        <f t="shared" si="14"/>
        <v/>
      </c>
      <c r="W12" s="29" t="str">
        <f t="shared" si="15"/>
        <v/>
      </c>
    </row>
    <row r="13" spans="1:23" x14ac:dyDescent="0.25">
      <c r="A13" s="14" t="str">
        <f t="shared" si="0"/>
        <v/>
      </c>
      <c r="B13" s="56" t="str">
        <f t="shared" ca="1" si="1"/>
        <v/>
      </c>
      <c r="C13" s="30" t="str">
        <f t="shared" si="2"/>
        <v/>
      </c>
      <c r="D13" s="10" t="str">
        <f t="shared" si="3"/>
        <v/>
      </c>
      <c r="E13" s="25" t="str">
        <f t="shared" si="21"/>
        <v/>
      </c>
      <c r="F13" s="31" t="str">
        <f t="shared" si="16"/>
        <v/>
      </c>
      <c r="G13" s="31" t="str">
        <f t="shared" si="17"/>
        <v/>
      </c>
      <c r="H13" s="26" t="str">
        <f t="shared" si="18"/>
        <v/>
      </c>
      <c r="I13" s="25" t="str">
        <f t="shared" si="19"/>
        <v/>
      </c>
      <c r="K13" s="27" t="str">
        <f t="shared" si="20"/>
        <v/>
      </c>
      <c r="L13" s="28" t="str">
        <f t="shared" si="4"/>
        <v/>
      </c>
      <c r="M13" s="29" t="str">
        <f t="shared" si="5"/>
        <v/>
      </c>
      <c r="N13" s="28" t="str">
        <f t="shared" si="6"/>
        <v/>
      </c>
      <c r="O13" s="29" t="str">
        <f t="shared" si="7"/>
        <v/>
      </c>
      <c r="P13" s="28" t="str">
        <f t="shared" si="8"/>
        <v/>
      </c>
      <c r="Q13" s="29" t="str">
        <f t="shared" si="9"/>
        <v/>
      </c>
      <c r="R13" s="28" t="str">
        <f t="shared" si="10"/>
        <v/>
      </c>
      <c r="S13" s="29" t="str">
        <f t="shared" si="11"/>
        <v/>
      </c>
      <c r="T13" s="28" t="str">
        <f t="shared" si="12"/>
        <v/>
      </c>
      <c r="U13" s="29" t="str">
        <f t="shared" si="13"/>
        <v/>
      </c>
      <c r="V13" s="28" t="str">
        <f t="shared" si="14"/>
        <v/>
      </c>
      <c r="W13" s="29" t="str">
        <f t="shared" si="15"/>
        <v/>
      </c>
    </row>
    <row r="14" spans="1:23" x14ac:dyDescent="0.25">
      <c r="A14" s="14" t="str">
        <f t="shared" si="0"/>
        <v/>
      </c>
      <c r="B14" s="56" t="str">
        <f t="shared" ca="1" si="1"/>
        <v/>
      </c>
      <c r="C14" s="30" t="str">
        <f t="shared" si="2"/>
        <v/>
      </c>
      <c r="D14" s="10" t="str">
        <f t="shared" si="3"/>
        <v/>
      </c>
      <c r="E14" s="25" t="str">
        <f t="shared" si="21"/>
        <v/>
      </c>
      <c r="F14" s="31" t="str">
        <f t="shared" si="16"/>
        <v/>
      </c>
      <c r="G14" s="31" t="str">
        <f t="shared" si="17"/>
        <v/>
      </c>
      <c r="H14" s="26" t="str">
        <f t="shared" si="18"/>
        <v/>
      </c>
      <c r="I14" s="25" t="str">
        <f t="shared" si="19"/>
        <v/>
      </c>
      <c r="K14" s="27" t="str">
        <f t="shared" si="20"/>
        <v/>
      </c>
      <c r="L14" s="28" t="str">
        <f t="shared" si="4"/>
        <v/>
      </c>
      <c r="M14" s="29" t="str">
        <f t="shared" si="5"/>
        <v/>
      </c>
      <c r="N14" s="28" t="str">
        <f t="shared" si="6"/>
        <v/>
      </c>
      <c r="O14" s="29" t="str">
        <f t="shared" si="7"/>
        <v/>
      </c>
      <c r="P14" s="28" t="str">
        <f t="shared" si="8"/>
        <v/>
      </c>
      <c r="Q14" s="29" t="str">
        <f t="shared" si="9"/>
        <v/>
      </c>
      <c r="R14" s="28" t="str">
        <f t="shared" si="10"/>
        <v/>
      </c>
      <c r="S14" s="29" t="str">
        <f t="shared" si="11"/>
        <v/>
      </c>
      <c r="T14" s="28" t="str">
        <f t="shared" si="12"/>
        <v/>
      </c>
      <c r="U14" s="29" t="str">
        <f t="shared" si="13"/>
        <v/>
      </c>
      <c r="V14" s="28" t="str">
        <f t="shared" si="14"/>
        <v/>
      </c>
      <c r="W14" s="29" t="str">
        <f t="shared" si="15"/>
        <v/>
      </c>
    </row>
    <row r="15" spans="1:23" x14ac:dyDescent="0.25">
      <c r="A15" s="14" t="str">
        <f t="shared" si="0"/>
        <v/>
      </c>
      <c r="B15" s="56" t="str">
        <f t="shared" ca="1" si="1"/>
        <v/>
      </c>
      <c r="C15" s="30" t="str">
        <f t="shared" si="2"/>
        <v/>
      </c>
      <c r="D15" s="10" t="str">
        <f t="shared" si="3"/>
        <v/>
      </c>
      <c r="E15" s="25" t="str">
        <f t="shared" si="21"/>
        <v/>
      </c>
      <c r="F15" s="31" t="str">
        <f t="shared" si="16"/>
        <v/>
      </c>
      <c r="G15" s="31" t="str">
        <f t="shared" si="17"/>
        <v/>
      </c>
      <c r="H15" s="26" t="str">
        <f t="shared" si="18"/>
        <v/>
      </c>
      <c r="I15" s="25" t="str">
        <f t="shared" si="19"/>
        <v/>
      </c>
      <c r="K15" s="27" t="str">
        <f t="shared" si="20"/>
        <v/>
      </c>
      <c r="L15" s="28" t="str">
        <f t="shared" si="4"/>
        <v/>
      </c>
      <c r="M15" s="29" t="str">
        <f t="shared" si="5"/>
        <v/>
      </c>
      <c r="N15" s="28" t="str">
        <f t="shared" si="6"/>
        <v/>
      </c>
      <c r="O15" s="29" t="str">
        <f t="shared" si="7"/>
        <v/>
      </c>
      <c r="P15" s="28" t="str">
        <f t="shared" si="8"/>
        <v/>
      </c>
      <c r="Q15" s="29" t="str">
        <f t="shared" si="9"/>
        <v/>
      </c>
      <c r="R15" s="28" t="str">
        <f t="shared" si="10"/>
        <v/>
      </c>
      <c r="S15" s="29" t="str">
        <f t="shared" si="11"/>
        <v/>
      </c>
      <c r="T15" s="28" t="str">
        <f t="shared" si="12"/>
        <v/>
      </c>
      <c r="U15" s="29" t="str">
        <f t="shared" si="13"/>
        <v/>
      </c>
      <c r="V15" s="28" t="str">
        <f t="shared" si="14"/>
        <v/>
      </c>
      <c r="W15" s="29" t="str">
        <f t="shared" si="15"/>
        <v/>
      </c>
    </row>
    <row r="16" spans="1:23" x14ac:dyDescent="0.25">
      <c r="A16" s="14" t="str">
        <f t="shared" si="0"/>
        <v/>
      </c>
      <c r="B16" s="56" t="str">
        <f t="shared" ca="1" si="1"/>
        <v/>
      </c>
      <c r="C16" s="30" t="str">
        <f t="shared" si="2"/>
        <v/>
      </c>
      <c r="D16" s="10" t="str">
        <f t="shared" si="3"/>
        <v/>
      </c>
      <c r="E16" s="25" t="str">
        <f t="shared" si="21"/>
        <v/>
      </c>
      <c r="F16" s="31" t="str">
        <f t="shared" si="16"/>
        <v/>
      </c>
      <c r="G16" s="31" t="str">
        <f t="shared" si="17"/>
        <v/>
      </c>
      <c r="H16" s="26" t="str">
        <f t="shared" si="18"/>
        <v/>
      </c>
      <c r="I16" s="25" t="str">
        <f t="shared" si="19"/>
        <v/>
      </c>
      <c r="K16" s="27" t="str">
        <f t="shared" si="20"/>
        <v/>
      </c>
      <c r="L16" s="28" t="str">
        <f t="shared" si="4"/>
        <v/>
      </c>
      <c r="M16" s="29" t="str">
        <f t="shared" si="5"/>
        <v/>
      </c>
      <c r="N16" s="28" t="str">
        <f t="shared" si="6"/>
        <v/>
      </c>
      <c r="O16" s="29" t="str">
        <f t="shared" si="7"/>
        <v/>
      </c>
      <c r="P16" s="28" t="str">
        <f t="shared" si="8"/>
        <v/>
      </c>
      <c r="Q16" s="29" t="str">
        <f t="shared" si="9"/>
        <v/>
      </c>
      <c r="R16" s="28" t="str">
        <f t="shared" si="10"/>
        <v/>
      </c>
      <c r="S16" s="29" t="str">
        <f t="shared" si="11"/>
        <v/>
      </c>
      <c r="T16" s="28" t="str">
        <f t="shared" si="12"/>
        <v/>
      </c>
      <c r="U16" s="29" t="str">
        <f t="shared" si="13"/>
        <v/>
      </c>
      <c r="V16" s="28" t="str">
        <f t="shared" si="14"/>
        <v/>
      </c>
      <c r="W16" s="29" t="str">
        <f t="shared" si="15"/>
        <v/>
      </c>
    </row>
    <row r="17" spans="1:23" x14ac:dyDescent="0.25">
      <c r="A17" s="14" t="str">
        <f t="shared" si="0"/>
        <v/>
      </c>
      <c r="B17" s="56" t="str">
        <f t="shared" ca="1" si="1"/>
        <v/>
      </c>
      <c r="C17" s="30" t="str">
        <f t="shared" si="2"/>
        <v/>
      </c>
      <c r="D17" s="10" t="str">
        <f t="shared" si="3"/>
        <v/>
      </c>
      <c r="E17" s="25" t="str">
        <f t="shared" si="21"/>
        <v/>
      </c>
      <c r="F17" s="31" t="str">
        <f t="shared" si="16"/>
        <v/>
      </c>
      <c r="G17" s="31" t="str">
        <f t="shared" si="17"/>
        <v/>
      </c>
      <c r="H17" s="26" t="str">
        <f t="shared" si="18"/>
        <v/>
      </c>
      <c r="I17" s="25" t="str">
        <f t="shared" si="19"/>
        <v/>
      </c>
      <c r="K17" s="27" t="str">
        <f t="shared" si="20"/>
        <v/>
      </c>
      <c r="L17" s="28" t="str">
        <f t="shared" si="4"/>
        <v/>
      </c>
      <c r="M17" s="29" t="str">
        <f t="shared" si="5"/>
        <v/>
      </c>
      <c r="N17" s="28" t="str">
        <f t="shared" si="6"/>
        <v/>
      </c>
      <c r="O17" s="29" t="str">
        <f t="shared" si="7"/>
        <v/>
      </c>
      <c r="P17" s="28" t="str">
        <f t="shared" si="8"/>
        <v/>
      </c>
      <c r="Q17" s="29" t="str">
        <f t="shared" si="9"/>
        <v/>
      </c>
      <c r="R17" s="28" t="str">
        <f t="shared" si="10"/>
        <v/>
      </c>
      <c r="S17" s="29" t="str">
        <f t="shared" si="11"/>
        <v/>
      </c>
      <c r="T17" s="28" t="str">
        <f t="shared" si="12"/>
        <v/>
      </c>
      <c r="U17" s="29" t="str">
        <f t="shared" si="13"/>
        <v/>
      </c>
      <c r="V17" s="28" t="str">
        <f t="shared" si="14"/>
        <v/>
      </c>
      <c r="W17" s="29" t="str">
        <f t="shared" si="15"/>
        <v/>
      </c>
    </row>
    <row r="18" spans="1:23" x14ac:dyDescent="0.25">
      <c r="A18" s="14" t="str">
        <f t="shared" si="0"/>
        <v/>
      </c>
      <c r="B18" s="56" t="str">
        <f t="shared" ca="1" si="1"/>
        <v/>
      </c>
      <c r="C18" s="30" t="str">
        <f t="shared" si="2"/>
        <v/>
      </c>
      <c r="D18" s="10" t="str">
        <f t="shared" si="3"/>
        <v/>
      </c>
      <c r="E18" s="25" t="str">
        <f t="shared" si="21"/>
        <v/>
      </c>
      <c r="F18" s="31" t="str">
        <f t="shared" si="16"/>
        <v/>
      </c>
      <c r="G18" s="31" t="str">
        <f t="shared" si="17"/>
        <v/>
      </c>
      <c r="H18" s="26" t="str">
        <f t="shared" si="18"/>
        <v/>
      </c>
      <c r="I18" s="25" t="str">
        <f t="shared" si="19"/>
        <v/>
      </c>
      <c r="K18" s="27" t="str">
        <f t="shared" si="20"/>
        <v/>
      </c>
      <c r="L18" s="28" t="str">
        <f t="shared" si="4"/>
        <v/>
      </c>
      <c r="M18" s="29" t="str">
        <f t="shared" si="5"/>
        <v/>
      </c>
      <c r="N18" s="28" t="str">
        <f t="shared" si="6"/>
        <v/>
      </c>
      <c r="O18" s="29" t="str">
        <f t="shared" si="7"/>
        <v/>
      </c>
      <c r="P18" s="28" t="str">
        <f t="shared" si="8"/>
        <v/>
      </c>
      <c r="Q18" s="29" t="str">
        <f t="shared" si="9"/>
        <v/>
      </c>
      <c r="R18" s="28" t="str">
        <f t="shared" si="10"/>
        <v/>
      </c>
      <c r="S18" s="29" t="str">
        <f t="shared" si="11"/>
        <v/>
      </c>
      <c r="T18" s="28" t="str">
        <f t="shared" si="12"/>
        <v/>
      </c>
      <c r="U18" s="29" t="str">
        <f t="shared" si="13"/>
        <v/>
      </c>
      <c r="V18" s="28" t="str">
        <f t="shared" si="14"/>
        <v/>
      </c>
      <c r="W18" s="29" t="str">
        <f t="shared" si="15"/>
        <v/>
      </c>
    </row>
    <row r="19" spans="1:23" x14ac:dyDescent="0.25">
      <c r="A19" s="14" t="str">
        <f t="shared" si="0"/>
        <v/>
      </c>
      <c r="B19" s="56" t="str">
        <f t="shared" ca="1" si="1"/>
        <v/>
      </c>
      <c r="C19" s="30" t="str">
        <f t="shared" si="2"/>
        <v/>
      </c>
      <c r="D19" s="10" t="str">
        <f t="shared" si="3"/>
        <v/>
      </c>
      <c r="E19" s="25" t="str">
        <f t="shared" si="21"/>
        <v/>
      </c>
      <c r="F19" s="31" t="str">
        <f t="shared" si="16"/>
        <v/>
      </c>
      <c r="G19" s="31" t="str">
        <f t="shared" si="17"/>
        <v/>
      </c>
      <c r="H19" s="26" t="str">
        <f t="shared" si="18"/>
        <v/>
      </c>
      <c r="I19" s="25" t="str">
        <f t="shared" si="19"/>
        <v/>
      </c>
      <c r="K19" s="27" t="str">
        <f t="shared" si="20"/>
        <v/>
      </c>
      <c r="L19" s="28" t="str">
        <f t="shared" si="4"/>
        <v/>
      </c>
      <c r="M19" s="29" t="str">
        <f t="shared" si="5"/>
        <v/>
      </c>
      <c r="N19" s="28" t="str">
        <f t="shared" si="6"/>
        <v/>
      </c>
      <c r="O19" s="29" t="str">
        <f t="shared" si="7"/>
        <v/>
      </c>
      <c r="P19" s="28" t="str">
        <f t="shared" si="8"/>
        <v/>
      </c>
      <c r="Q19" s="29" t="str">
        <f t="shared" si="9"/>
        <v/>
      </c>
      <c r="R19" s="28" t="str">
        <f t="shared" si="10"/>
        <v/>
      </c>
      <c r="S19" s="29" t="str">
        <f t="shared" si="11"/>
        <v/>
      </c>
      <c r="T19" s="28" t="str">
        <f t="shared" si="12"/>
        <v/>
      </c>
      <c r="U19" s="29" t="str">
        <f t="shared" si="13"/>
        <v/>
      </c>
      <c r="V19" s="28" t="str">
        <f t="shared" si="14"/>
        <v/>
      </c>
      <c r="W19" s="29" t="str">
        <f t="shared" si="15"/>
        <v/>
      </c>
    </row>
    <row r="20" spans="1:23" x14ac:dyDescent="0.25">
      <c r="A20" s="14" t="str">
        <f t="shared" si="0"/>
        <v/>
      </c>
      <c r="B20" s="56" t="str">
        <f t="shared" ca="1" si="1"/>
        <v/>
      </c>
      <c r="C20" s="30" t="str">
        <f t="shared" si="2"/>
        <v/>
      </c>
      <c r="D20" s="10" t="str">
        <f t="shared" si="3"/>
        <v/>
      </c>
      <c r="E20" s="25" t="str">
        <f t="shared" si="21"/>
        <v/>
      </c>
      <c r="F20" s="31" t="str">
        <f t="shared" si="16"/>
        <v/>
      </c>
      <c r="G20" s="31" t="str">
        <f t="shared" si="17"/>
        <v/>
      </c>
      <c r="H20" s="26" t="str">
        <f t="shared" si="18"/>
        <v/>
      </c>
      <c r="I20" s="25" t="str">
        <f t="shared" si="19"/>
        <v/>
      </c>
      <c r="K20" s="27" t="str">
        <f t="shared" si="20"/>
        <v/>
      </c>
      <c r="L20" s="28" t="str">
        <f t="shared" si="4"/>
        <v/>
      </c>
      <c r="M20" s="29" t="str">
        <f t="shared" si="5"/>
        <v/>
      </c>
      <c r="N20" s="28" t="str">
        <f t="shared" si="6"/>
        <v/>
      </c>
      <c r="O20" s="29" t="str">
        <f t="shared" si="7"/>
        <v/>
      </c>
      <c r="P20" s="28" t="str">
        <f t="shared" si="8"/>
        <v/>
      </c>
      <c r="Q20" s="29" t="str">
        <f t="shared" si="9"/>
        <v/>
      </c>
      <c r="R20" s="28" t="str">
        <f t="shared" si="10"/>
        <v/>
      </c>
      <c r="S20" s="29" t="str">
        <f t="shared" si="11"/>
        <v/>
      </c>
      <c r="T20" s="28" t="str">
        <f t="shared" si="12"/>
        <v/>
      </c>
      <c r="U20" s="29" t="str">
        <f t="shared" si="13"/>
        <v/>
      </c>
      <c r="V20" s="28" t="str">
        <f t="shared" si="14"/>
        <v/>
      </c>
      <c r="W20" s="29" t="str">
        <f t="shared" si="15"/>
        <v/>
      </c>
    </row>
    <row r="21" spans="1:23" x14ac:dyDescent="0.25">
      <c r="A21" s="14" t="str">
        <f t="shared" si="0"/>
        <v/>
      </c>
      <c r="B21" s="56" t="str">
        <f t="shared" ca="1" si="1"/>
        <v/>
      </c>
      <c r="C21" s="30" t="str">
        <f t="shared" si="2"/>
        <v/>
      </c>
      <c r="D21" s="10" t="str">
        <f t="shared" si="3"/>
        <v/>
      </c>
      <c r="E21" s="25" t="str">
        <f t="shared" si="21"/>
        <v/>
      </c>
      <c r="F21" s="31" t="str">
        <f t="shared" si="16"/>
        <v/>
      </c>
      <c r="G21" s="31" t="str">
        <f t="shared" si="17"/>
        <v/>
      </c>
      <c r="H21" s="26" t="str">
        <f t="shared" si="18"/>
        <v/>
      </c>
      <c r="I21" s="25" t="str">
        <f t="shared" si="19"/>
        <v/>
      </c>
      <c r="K21" s="27" t="str">
        <f t="shared" si="20"/>
        <v/>
      </c>
      <c r="L21" s="28" t="str">
        <f t="shared" si="4"/>
        <v/>
      </c>
      <c r="M21" s="29" t="str">
        <f t="shared" si="5"/>
        <v/>
      </c>
      <c r="N21" s="28" t="str">
        <f t="shared" si="6"/>
        <v/>
      </c>
      <c r="O21" s="29" t="str">
        <f t="shared" si="7"/>
        <v/>
      </c>
      <c r="P21" s="28" t="str">
        <f t="shared" si="8"/>
        <v/>
      </c>
      <c r="Q21" s="29" t="str">
        <f t="shared" si="9"/>
        <v/>
      </c>
      <c r="R21" s="28" t="str">
        <f t="shared" si="10"/>
        <v/>
      </c>
      <c r="S21" s="29" t="str">
        <f t="shared" si="11"/>
        <v/>
      </c>
      <c r="T21" s="28" t="str">
        <f t="shared" si="12"/>
        <v/>
      </c>
      <c r="U21" s="29" t="str">
        <f t="shared" si="13"/>
        <v/>
      </c>
      <c r="V21" s="28" t="str">
        <f t="shared" si="14"/>
        <v/>
      </c>
      <c r="W21" s="29" t="str">
        <f t="shared" si="15"/>
        <v/>
      </c>
    </row>
    <row r="22" spans="1:23" x14ac:dyDescent="0.25">
      <c r="A22" s="14" t="str">
        <f t="shared" si="0"/>
        <v/>
      </c>
      <c r="B22" s="56" t="str">
        <f t="shared" ca="1" si="1"/>
        <v/>
      </c>
      <c r="C22" s="30" t="str">
        <f t="shared" si="2"/>
        <v/>
      </c>
      <c r="D22" s="10" t="str">
        <f t="shared" si="3"/>
        <v/>
      </c>
      <c r="E22" s="25" t="str">
        <f t="shared" si="21"/>
        <v/>
      </c>
      <c r="F22" s="31" t="str">
        <f t="shared" si="16"/>
        <v/>
      </c>
      <c r="G22" s="31" t="str">
        <f t="shared" si="17"/>
        <v/>
      </c>
      <c r="H22" s="26" t="str">
        <f t="shared" si="18"/>
        <v/>
      </c>
      <c r="I22" s="25" t="str">
        <f t="shared" si="19"/>
        <v/>
      </c>
      <c r="K22" s="27" t="str">
        <f t="shared" si="20"/>
        <v/>
      </c>
      <c r="L22" s="28" t="str">
        <f t="shared" si="4"/>
        <v/>
      </c>
      <c r="M22" s="29" t="str">
        <f t="shared" si="5"/>
        <v/>
      </c>
      <c r="N22" s="28" t="str">
        <f t="shared" si="6"/>
        <v/>
      </c>
      <c r="O22" s="29" t="str">
        <f t="shared" si="7"/>
        <v/>
      </c>
      <c r="P22" s="28" t="str">
        <f t="shared" si="8"/>
        <v/>
      </c>
      <c r="Q22" s="29" t="str">
        <f t="shared" si="9"/>
        <v/>
      </c>
      <c r="R22" s="28" t="str">
        <f t="shared" si="10"/>
        <v/>
      </c>
      <c r="S22" s="29" t="str">
        <f t="shared" si="11"/>
        <v/>
      </c>
      <c r="T22" s="28" t="str">
        <f t="shared" si="12"/>
        <v/>
      </c>
      <c r="U22" s="29" t="str">
        <f t="shared" si="13"/>
        <v/>
      </c>
      <c r="V22" s="28" t="str">
        <f t="shared" si="14"/>
        <v/>
      </c>
      <c r="W22" s="29" t="str">
        <f t="shared" si="15"/>
        <v/>
      </c>
    </row>
    <row r="23" spans="1:23" x14ac:dyDescent="0.25">
      <c r="A23" s="14" t="str">
        <f t="shared" si="0"/>
        <v/>
      </c>
      <c r="B23" s="56" t="str">
        <f t="shared" ca="1" si="1"/>
        <v/>
      </c>
      <c r="C23" s="30" t="str">
        <f t="shared" si="2"/>
        <v/>
      </c>
      <c r="D23" s="10" t="str">
        <f t="shared" si="3"/>
        <v/>
      </c>
      <c r="E23" s="25" t="str">
        <f t="shared" si="21"/>
        <v/>
      </c>
      <c r="F23" s="31" t="str">
        <f t="shared" si="16"/>
        <v/>
      </c>
      <c r="G23" s="31" t="str">
        <f t="shared" si="17"/>
        <v/>
      </c>
      <c r="H23" s="26" t="str">
        <f t="shared" si="18"/>
        <v/>
      </c>
      <c r="I23" s="25" t="str">
        <f t="shared" si="19"/>
        <v/>
      </c>
      <c r="K23" s="27" t="str">
        <f t="shared" si="20"/>
        <v/>
      </c>
      <c r="L23" s="28" t="str">
        <f t="shared" si="4"/>
        <v/>
      </c>
      <c r="M23" s="29" t="str">
        <f t="shared" si="5"/>
        <v/>
      </c>
      <c r="N23" s="28" t="str">
        <f t="shared" si="6"/>
        <v/>
      </c>
      <c r="O23" s="29" t="str">
        <f t="shared" si="7"/>
        <v/>
      </c>
      <c r="P23" s="28" t="str">
        <f t="shared" si="8"/>
        <v/>
      </c>
      <c r="Q23" s="29" t="str">
        <f t="shared" si="9"/>
        <v/>
      </c>
      <c r="R23" s="28" t="str">
        <f t="shared" si="10"/>
        <v/>
      </c>
      <c r="S23" s="29" t="str">
        <f t="shared" si="11"/>
        <v/>
      </c>
      <c r="T23" s="28" t="str">
        <f t="shared" si="12"/>
        <v/>
      </c>
      <c r="U23" s="29" t="str">
        <f t="shared" si="13"/>
        <v/>
      </c>
      <c r="V23" s="28" t="str">
        <f t="shared" si="14"/>
        <v/>
      </c>
      <c r="W23" s="29" t="str">
        <f t="shared" si="15"/>
        <v/>
      </c>
    </row>
    <row r="24" spans="1:23" x14ac:dyDescent="0.25">
      <c r="A24" s="14" t="str">
        <f t="shared" si="0"/>
        <v/>
      </c>
      <c r="B24" s="56" t="str">
        <f t="shared" ca="1" si="1"/>
        <v/>
      </c>
      <c r="C24" s="30" t="str">
        <f t="shared" si="2"/>
        <v/>
      </c>
      <c r="D24" s="10" t="str">
        <f t="shared" si="3"/>
        <v/>
      </c>
      <c r="E24" s="25" t="str">
        <f t="shared" si="21"/>
        <v/>
      </c>
      <c r="F24" s="31" t="str">
        <f t="shared" si="16"/>
        <v/>
      </c>
      <c r="G24" s="31" t="str">
        <f t="shared" si="17"/>
        <v/>
      </c>
      <c r="H24" s="26" t="str">
        <f t="shared" si="18"/>
        <v/>
      </c>
      <c r="I24" s="25" t="str">
        <f t="shared" si="19"/>
        <v/>
      </c>
      <c r="K24" s="27" t="str">
        <f t="shared" si="20"/>
        <v/>
      </c>
      <c r="L24" s="28" t="str">
        <f t="shared" si="4"/>
        <v/>
      </c>
      <c r="M24" s="29" t="str">
        <f t="shared" si="5"/>
        <v/>
      </c>
      <c r="N24" s="28" t="str">
        <f t="shared" si="6"/>
        <v/>
      </c>
      <c r="O24" s="29" t="str">
        <f t="shared" si="7"/>
        <v/>
      </c>
      <c r="P24" s="28" t="str">
        <f t="shared" si="8"/>
        <v/>
      </c>
      <c r="Q24" s="29" t="str">
        <f t="shared" si="9"/>
        <v/>
      </c>
      <c r="R24" s="28" t="str">
        <f t="shared" si="10"/>
        <v/>
      </c>
      <c r="S24" s="29" t="str">
        <f t="shared" si="11"/>
        <v/>
      </c>
      <c r="T24" s="28" t="str">
        <f t="shared" si="12"/>
        <v/>
      </c>
      <c r="U24" s="29" t="str">
        <f t="shared" si="13"/>
        <v/>
      </c>
      <c r="V24" s="28" t="str">
        <f t="shared" si="14"/>
        <v/>
      </c>
      <c r="W24" s="29" t="str">
        <f t="shared" si="15"/>
        <v/>
      </c>
    </row>
    <row r="25" spans="1:23" x14ac:dyDescent="0.25">
      <c r="A25" s="14" t="str">
        <f t="shared" si="0"/>
        <v/>
      </c>
      <c r="B25" s="56" t="str">
        <f t="shared" ca="1" si="1"/>
        <v/>
      </c>
      <c r="C25" s="30" t="str">
        <f t="shared" si="2"/>
        <v/>
      </c>
      <c r="D25" s="10" t="str">
        <f t="shared" si="3"/>
        <v/>
      </c>
      <c r="E25" s="25" t="str">
        <f t="shared" si="21"/>
        <v/>
      </c>
      <c r="F25" s="31" t="str">
        <f t="shared" si="16"/>
        <v/>
      </c>
      <c r="G25" s="31" t="str">
        <f t="shared" si="17"/>
        <v/>
      </c>
      <c r="H25" s="26" t="str">
        <f t="shared" si="18"/>
        <v/>
      </c>
      <c r="I25" s="25" t="str">
        <f t="shared" si="19"/>
        <v/>
      </c>
      <c r="K25" s="27" t="str">
        <f t="shared" si="20"/>
        <v/>
      </c>
      <c r="L25" s="28" t="str">
        <f t="shared" si="4"/>
        <v/>
      </c>
      <c r="M25" s="29" t="str">
        <f t="shared" si="5"/>
        <v/>
      </c>
      <c r="N25" s="28" t="str">
        <f t="shared" si="6"/>
        <v/>
      </c>
      <c r="O25" s="29" t="str">
        <f t="shared" si="7"/>
        <v/>
      </c>
      <c r="P25" s="28" t="str">
        <f t="shared" si="8"/>
        <v/>
      </c>
      <c r="Q25" s="29" t="str">
        <f t="shared" si="9"/>
        <v/>
      </c>
      <c r="R25" s="28" t="str">
        <f t="shared" si="10"/>
        <v/>
      </c>
      <c r="S25" s="29" t="str">
        <f t="shared" si="11"/>
        <v/>
      </c>
      <c r="T25" s="28" t="str">
        <f t="shared" si="12"/>
        <v/>
      </c>
      <c r="U25" s="29" t="str">
        <f t="shared" si="13"/>
        <v/>
      </c>
      <c r="V25" s="28" t="str">
        <f t="shared" si="14"/>
        <v/>
      </c>
      <c r="W25" s="29" t="str">
        <f t="shared" si="15"/>
        <v/>
      </c>
    </row>
    <row r="26" spans="1:23" x14ac:dyDescent="0.25">
      <c r="A26" s="14" t="str">
        <f t="shared" si="0"/>
        <v/>
      </c>
      <c r="B26" s="56" t="str">
        <f t="shared" ca="1" si="1"/>
        <v/>
      </c>
      <c r="C26" s="30" t="str">
        <f t="shared" si="2"/>
        <v/>
      </c>
      <c r="D26" s="10" t="str">
        <f t="shared" si="3"/>
        <v/>
      </c>
      <c r="E26" s="25" t="str">
        <f t="shared" si="21"/>
        <v/>
      </c>
      <c r="F26" s="31" t="str">
        <f t="shared" si="16"/>
        <v/>
      </c>
      <c r="G26" s="31" t="str">
        <f t="shared" si="17"/>
        <v/>
      </c>
      <c r="H26" s="26" t="str">
        <f t="shared" si="18"/>
        <v/>
      </c>
      <c r="I26" s="25" t="str">
        <f t="shared" si="19"/>
        <v/>
      </c>
      <c r="K26" s="27" t="str">
        <f t="shared" si="20"/>
        <v/>
      </c>
      <c r="L26" s="28" t="str">
        <f t="shared" si="4"/>
        <v/>
      </c>
      <c r="M26" s="29" t="str">
        <f t="shared" si="5"/>
        <v/>
      </c>
      <c r="N26" s="28" t="str">
        <f t="shared" si="6"/>
        <v/>
      </c>
      <c r="O26" s="29" t="str">
        <f t="shared" si="7"/>
        <v/>
      </c>
      <c r="P26" s="28" t="str">
        <f t="shared" si="8"/>
        <v/>
      </c>
      <c r="Q26" s="29" t="str">
        <f t="shared" si="9"/>
        <v/>
      </c>
      <c r="R26" s="28" t="str">
        <f t="shared" si="10"/>
        <v/>
      </c>
      <c r="S26" s="29" t="str">
        <f t="shared" si="11"/>
        <v/>
      </c>
      <c r="T26" s="28" t="str">
        <f t="shared" si="12"/>
        <v/>
      </c>
      <c r="U26" s="29" t="str">
        <f t="shared" si="13"/>
        <v/>
      </c>
      <c r="V26" s="28" t="str">
        <f t="shared" si="14"/>
        <v/>
      </c>
      <c r="W26" s="29" t="str">
        <f t="shared" si="15"/>
        <v/>
      </c>
    </row>
    <row r="27" spans="1:23" x14ac:dyDescent="0.25">
      <c r="A27" s="14" t="str">
        <f t="shared" si="0"/>
        <v/>
      </c>
      <c r="B27" s="56" t="str">
        <f t="shared" ca="1" si="1"/>
        <v/>
      </c>
      <c r="C27" s="30" t="str">
        <f t="shared" si="2"/>
        <v/>
      </c>
      <c r="D27" s="10" t="str">
        <f t="shared" si="3"/>
        <v/>
      </c>
      <c r="E27" s="25" t="str">
        <f t="shared" si="21"/>
        <v/>
      </c>
      <c r="F27" s="31" t="str">
        <f t="shared" si="16"/>
        <v/>
      </c>
      <c r="G27" s="31" t="str">
        <f t="shared" si="17"/>
        <v/>
      </c>
      <c r="H27" s="26" t="str">
        <f t="shared" si="18"/>
        <v/>
      </c>
      <c r="I27" s="25" t="str">
        <f t="shared" si="19"/>
        <v/>
      </c>
      <c r="K27" s="27" t="str">
        <f t="shared" si="20"/>
        <v/>
      </c>
      <c r="L27" s="28" t="str">
        <f t="shared" si="4"/>
        <v/>
      </c>
      <c r="M27" s="29" t="str">
        <f t="shared" si="5"/>
        <v/>
      </c>
      <c r="N27" s="28" t="str">
        <f t="shared" si="6"/>
        <v/>
      </c>
      <c r="O27" s="29" t="str">
        <f t="shared" si="7"/>
        <v/>
      </c>
      <c r="P27" s="28" t="str">
        <f t="shared" si="8"/>
        <v/>
      </c>
      <c r="Q27" s="29" t="str">
        <f t="shared" si="9"/>
        <v/>
      </c>
      <c r="R27" s="28" t="str">
        <f t="shared" si="10"/>
        <v/>
      </c>
      <c r="S27" s="29" t="str">
        <f t="shared" si="11"/>
        <v/>
      </c>
      <c r="T27" s="28" t="str">
        <f t="shared" si="12"/>
        <v/>
      </c>
      <c r="U27" s="29" t="str">
        <f t="shared" si="13"/>
        <v/>
      </c>
      <c r="V27" s="28" t="str">
        <f t="shared" si="14"/>
        <v/>
      </c>
      <c r="W27" s="29" t="str">
        <f t="shared" si="15"/>
        <v/>
      </c>
    </row>
    <row r="28" spans="1:23" x14ac:dyDescent="0.25">
      <c r="A28" s="14" t="str">
        <f t="shared" si="0"/>
        <v/>
      </c>
      <c r="B28" s="56" t="str">
        <f t="shared" ca="1" si="1"/>
        <v/>
      </c>
      <c r="C28" s="30" t="str">
        <f t="shared" si="2"/>
        <v/>
      </c>
      <c r="D28" s="10" t="str">
        <f t="shared" si="3"/>
        <v/>
      </c>
      <c r="E28" s="25" t="str">
        <f t="shared" si="21"/>
        <v/>
      </c>
      <c r="F28" s="31" t="str">
        <f t="shared" si="16"/>
        <v/>
      </c>
      <c r="G28" s="31" t="str">
        <f t="shared" si="17"/>
        <v/>
      </c>
      <c r="H28" s="26" t="str">
        <f t="shared" si="18"/>
        <v/>
      </c>
      <c r="I28" s="25" t="str">
        <f t="shared" si="19"/>
        <v/>
      </c>
      <c r="K28" s="27" t="str">
        <f t="shared" si="20"/>
        <v/>
      </c>
      <c r="L28" s="28" t="str">
        <f t="shared" si="4"/>
        <v/>
      </c>
      <c r="M28" s="29" t="str">
        <f t="shared" si="5"/>
        <v/>
      </c>
      <c r="N28" s="28" t="str">
        <f t="shared" si="6"/>
        <v/>
      </c>
      <c r="O28" s="29" t="str">
        <f t="shared" si="7"/>
        <v/>
      </c>
      <c r="P28" s="28" t="str">
        <f t="shared" si="8"/>
        <v/>
      </c>
      <c r="Q28" s="29" t="str">
        <f t="shared" si="9"/>
        <v/>
      </c>
      <c r="R28" s="28" t="str">
        <f t="shared" si="10"/>
        <v/>
      </c>
      <c r="S28" s="29" t="str">
        <f t="shared" si="11"/>
        <v/>
      </c>
      <c r="T28" s="28" t="str">
        <f t="shared" si="12"/>
        <v/>
      </c>
      <c r="U28" s="29" t="str">
        <f t="shared" si="13"/>
        <v/>
      </c>
      <c r="V28" s="28" t="str">
        <f t="shared" si="14"/>
        <v/>
      </c>
      <c r="W28" s="29" t="str">
        <f t="shared" si="15"/>
        <v/>
      </c>
    </row>
    <row r="29" spans="1:23" x14ac:dyDescent="0.25">
      <c r="A29" s="14" t="str">
        <f t="shared" si="0"/>
        <v/>
      </c>
      <c r="B29" s="56" t="str">
        <f t="shared" ca="1" si="1"/>
        <v/>
      </c>
      <c r="C29" s="30" t="str">
        <f t="shared" si="2"/>
        <v/>
      </c>
      <c r="D29" s="10" t="str">
        <f t="shared" si="3"/>
        <v/>
      </c>
      <c r="E29" s="25" t="str">
        <f t="shared" si="21"/>
        <v/>
      </c>
      <c r="F29" s="31" t="str">
        <f t="shared" si="16"/>
        <v/>
      </c>
      <c r="G29" s="31" t="str">
        <f t="shared" si="17"/>
        <v/>
      </c>
      <c r="H29" s="26" t="str">
        <f t="shared" si="18"/>
        <v/>
      </c>
      <c r="I29" s="25" t="str">
        <f t="shared" si="19"/>
        <v/>
      </c>
      <c r="K29" s="27" t="str">
        <f t="shared" si="20"/>
        <v/>
      </c>
      <c r="L29" s="28" t="str">
        <f t="shared" si="4"/>
        <v/>
      </c>
      <c r="M29" s="29" t="str">
        <f t="shared" si="5"/>
        <v/>
      </c>
      <c r="N29" s="28" t="str">
        <f t="shared" si="6"/>
        <v/>
      </c>
      <c r="O29" s="29" t="str">
        <f t="shared" si="7"/>
        <v/>
      </c>
      <c r="P29" s="28" t="str">
        <f t="shared" si="8"/>
        <v/>
      </c>
      <c r="Q29" s="29" t="str">
        <f t="shared" si="9"/>
        <v/>
      </c>
      <c r="R29" s="28" t="str">
        <f t="shared" si="10"/>
        <v/>
      </c>
      <c r="S29" s="29" t="str">
        <f t="shared" si="11"/>
        <v/>
      </c>
      <c r="T29" s="28" t="str">
        <f t="shared" si="12"/>
        <v/>
      </c>
      <c r="U29" s="29" t="str">
        <f t="shared" si="13"/>
        <v/>
      </c>
      <c r="V29" s="28" t="str">
        <f t="shared" si="14"/>
        <v/>
      </c>
      <c r="W29" s="29" t="str">
        <f t="shared" si="15"/>
        <v/>
      </c>
    </row>
    <row r="30" spans="1:23" x14ac:dyDescent="0.25">
      <c r="A30" s="14" t="str">
        <f t="shared" si="0"/>
        <v/>
      </c>
      <c r="B30" s="56" t="str">
        <f t="shared" ca="1" si="1"/>
        <v/>
      </c>
      <c r="C30" s="30" t="str">
        <f t="shared" si="2"/>
        <v/>
      </c>
      <c r="D30" s="10" t="str">
        <f t="shared" si="3"/>
        <v/>
      </c>
      <c r="E30" s="25" t="str">
        <f t="shared" si="21"/>
        <v/>
      </c>
      <c r="F30" s="31" t="str">
        <f t="shared" si="16"/>
        <v/>
      </c>
      <c r="G30" s="31" t="str">
        <f t="shared" si="17"/>
        <v/>
      </c>
      <c r="H30" s="26" t="str">
        <f t="shared" si="18"/>
        <v/>
      </c>
      <c r="I30" s="25" t="str">
        <f t="shared" si="19"/>
        <v/>
      </c>
      <c r="K30" s="27" t="str">
        <f t="shared" si="20"/>
        <v/>
      </c>
      <c r="L30" s="28" t="str">
        <f t="shared" si="4"/>
        <v/>
      </c>
      <c r="M30" s="29" t="str">
        <f t="shared" si="5"/>
        <v/>
      </c>
      <c r="N30" s="28" t="str">
        <f t="shared" si="6"/>
        <v/>
      </c>
      <c r="O30" s="29" t="str">
        <f t="shared" si="7"/>
        <v/>
      </c>
      <c r="P30" s="28" t="str">
        <f t="shared" si="8"/>
        <v/>
      </c>
      <c r="Q30" s="29" t="str">
        <f t="shared" si="9"/>
        <v/>
      </c>
      <c r="R30" s="28" t="str">
        <f t="shared" si="10"/>
        <v/>
      </c>
      <c r="S30" s="29" t="str">
        <f t="shared" si="11"/>
        <v/>
      </c>
      <c r="T30" s="28" t="str">
        <f t="shared" si="12"/>
        <v/>
      </c>
      <c r="U30" s="29" t="str">
        <f t="shared" si="13"/>
        <v/>
      </c>
      <c r="V30" s="28" t="str">
        <f t="shared" si="14"/>
        <v/>
      </c>
      <c r="W30" s="29" t="str">
        <f t="shared" si="15"/>
        <v/>
      </c>
    </row>
    <row r="31" spans="1:23" x14ac:dyDescent="0.25">
      <c r="A31" s="14" t="str">
        <f t="shared" si="0"/>
        <v/>
      </c>
      <c r="B31" s="56" t="str">
        <f t="shared" ca="1" si="1"/>
        <v/>
      </c>
      <c r="C31" s="30" t="str">
        <f t="shared" si="2"/>
        <v/>
      </c>
      <c r="D31" s="10" t="str">
        <f t="shared" si="3"/>
        <v/>
      </c>
      <c r="E31" s="25" t="str">
        <f t="shared" si="21"/>
        <v/>
      </c>
      <c r="F31" s="31" t="str">
        <f t="shared" si="16"/>
        <v/>
      </c>
      <c r="G31" s="31" t="str">
        <f t="shared" si="17"/>
        <v/>
      </c>
      <c r="H31" s="26" t="str">
        <f t="shared" si="18"/>
        <v/>
      </c>
      <c r="I31" s="25" t="str">
        <f t="shared" si="19"/>
        <v/>
      </c>
      <c r="K31" s="27" t="str">
        <f t="shared" si="20"/>
        <v/>
      </c>
      <c r="L31" s="28" t="str">
        <f t="shared" si="4"/>
        <v/>
      </c>
      <c r="M31" s="29" t="str">
        <f t="shared" si="5"/>
        <v/>
      </c>
      <c r="N31" s="28" t="str">
        <f t="shared" si="6"/>
        <v/>
      </c>
      <c r="O31" s="29" t="str">
        <f t="shared" si="7"/>
        <v/>
      </c>
      <c r="P31" s="28" t="str">
        <f t="shared" si="8"/>
        <v/>
      </c>
      <c r="Q31" s="29" t="str">
        <f t="shared" si="9"/>
        <v/>
      </c>
      <c r="R31" s="28" t="str">
        <f t="shared" si="10"/>
        <v/>
      </c>
      <c r="S31" s="29" t="str">
        <f t="shared" si="11"/>
        <v/>
      </c>
      <c r="T31" s="28" t="str">
        <f t="shared" si="12"/>
        <v/>
      </c>
      <c r="U31" s="29" t="str">
        <f t="shared" si="13"/>
        <v/>
      </c>
      <c r="V31" s="28" t="str">
        <f t="shared" si="14"/>
        <v/>
      </c>
      <c r="W31" s="29" t="str">
        <f t="shared" si="15"/>
        <v/>
      </c>
    </row>
    <row r="32" spans="1:23" x14ac:dyDescent="0.25">
      <c r="A32" s="14" t="str">
        <f t="shared" si="0"/>
        <v/>
      </c>
      <c r="B32" s="56" t="str">
        <f t="shared" ca="1" si="1"/>
        <v/>
      </c>
      <c r="C32" s="30" t="str">
        <f t="shared" si="2"/>
        <v/>
      </c>
      <c r="D32" s="10" t="str">
        <f t="shared" si="3"/>
        <v/>
      </c>
      <c r="E32" s="25" t="str">
        <f t="shared" si="21"/>
        <v/>
      </c>
      <c r="F32" s="31" t="str">
        <f t="shared" si="16"/>
        <v/>
      </c>
      <c r="G32" s="31" t="str">
        <f t="shared" si="17"/>
        <v/>
      </c>
      <c r="H32" s="26" t="str">
        <f t="shared" si="18"/>
        <v/>
      </c>
      <c r="I32" s="25" t="str">
        <f t="shared" si="19"/>
        <v/>
      </c>
      <c r="K32" s="27" t="str">
        <f t="shared" si="20"/>
        <v/>
      </c>
      <c r="L32" s="28" t="str">
        <f t="shared" si="4"/>
        <v/>
      </c>
      <c r="M32" s="29" t="str">
        <f t="shared" si="5"/>
        <v/>
      </c>
      <c r="N32" s="28" t="str">
        <f t="shared" si="6"/>
        <v/>
      </c>
      <c r="O32" s="29" t="str">
        <f t="shared" si="7"/>
        <v/>
      </c>
      <c r="P32" s="28" t="str">
        <f t="shared" si="8"/>
        <v/>
      </c>
      <c r="Q32" s="29" t="str">
        <f t="shared" si="9"/>
        <v/>
      </c>
      <c r="R32" s="28" t="str">
        <f t="shared" si="10"/>
        <v/>
      </c>
      <c r="S32" s="29" t="str">
        <f t="shared" si="11"/>
        <v/>
      </c>
      <c r="T32" s="28" t="str">
        <f t="shared" si="12"/>
        <v/>
      </c>
      <c r="U32" s="29" t="str">
        <f t="shared" si="13"/>
        <v/>
      </c>
      <c r="V32" s="28" t="str">
        <f t="shared" si="14"/>
        <v/>
      </c>
      <c r="W32" s="29" t="str">
        <f t="shared" si="15"/>
        <v/>
      </c>
    </row>
    <row r="33" spans="1:23" x14ac:dyDescent="0.25">
      <c r="A33" s="14" t="str">
        <f t="shared" si="0"/>
        <v/>
      </c>
      <c r="B33" s="56" t="str">
        <f t="shared" ca="1" si="1"/>
        <v/>
      </c>
      <c r="C33" s="30" t="str">
        <f t="shared" si="2"/>
        <v/>
      </c>
      <c r="D33" s="10" t="str">
        <f t="shared" si="3"/>
        <v/>
      </c>
      <c r="E33" s="25" t="str">
        <f t="shared" si="21"/>
        <v/>
      </c>
      <c r="F33" s="31" t="str">
        <f t="shared" si="16"/>
        <v/>
      </c>
      <c r="G33" s="31" t="str">
        <f t="shared" si="17"/>
        <v/>
      </c>
      <c r="H33" s="26" t="str">
        <f t="shared" si="18"/>
        <v/>
      </c>
      <c r="I33" s="25" t="str">
        <f t="shared" si="19"/>
        <v/>
      </c>
      <c r="K33" s="27" t="str">
        <f t="shared" si="20"/>
        <v/>
      </c>
      <c r="L33" s="28" t="str">
        <f t="shared" si="4"/>
        <v/>
      </c>
      <c r="M33" s="29" t="str">
        <f t="shared" si="5"/>
        <v/>
      </c>
      <c r="N33" s="28" t="str">
        <f t="shared" si="6"/>
        <v/>
      </c>
      <c r="O33" s="29" t="str">
        <f t="shared" si="7"/>
        <v/>
      </c>
      <c r="P33" s="28" t="str">
        <f t="shared" si="8"/>
        <v/>
      </c>
      <c r="Q33" s="29" t="str">
        <f t="shared" si="9"/>
        <v/>
      </c>
      <c r="R33" s="28" t="str">
        <f t="shared" si="10"/>
        <v/>
      </c>
      <c r="S33" s="29" t="str">
        <f t="shared" si="11"/>
        <v/>
      </c>
      <c r="T33" s="28" t="str">
        <f t="shared" si="12"/>
        <v/>
      </c>
      <c r="U33" s="29" t="str">
        <f t="shared" si="13"/>
        <v/>
      </c>
      <c r="V33" s="28" t="str">
        <f t="shared" si="14"/>
        <v/>
      </c>
      <c r="W33" s="29" t="str">
        <f t="shared" si="15"/>
        <v/>
      </c>
    </row>
    <row r="34" spans="1:23" x14ac:dyDescent="0.25">
      <c r="A34" s="14" t="str">
        <f t="shared" si="0"/>
        <v/>
      </c>
      <c r="B34" s="56" t="str">
        <f t="shared" ca="1" si="1"/>
        <v/>
      </c>
      <c r="C34" s="30" t="str">
        <f t="shared" si="2"/>
        <v/>
      </c>
      <c r="D34" s="10" t="str">
        <f t="shared" si="3"/>
        <v/>
      </c>
      <c r="E34" s="25" t="str">
        <f t="shared" si="21"/>
        <v/>
      </c>
      <c r="F34" s="31" t="str">
        <f t="shared" si="16"/>
        <v/>
      </c>
      <c r="G34" s="31" t="str">
        <f t="shared" si="17"/>
        <v/>
      </c>
      <c r="H34" s="26" t="str">
        <f t="shared" si="18"/>
        <v/>
      </c>
      <c r="I34" s="25" t="str">
        <f t="shared" si="19"/>
        <v/>
      </c>
      <c r="K34" s="27" t="str">
        <f t="shared" si="20"/>
        <v/>
      </c>
      <c r="L34" s="28" t="str">
        <f t="shared" si="4"/>
        <v/>
      </c>
      <c r="M34" s="29" t="str">
        <f t="shared" si="5"/>
        <v/>
      </c>
      <c r="N34" s="28" t="str">
        <f t="shared" si="6"/>
        <v/>
      </c>
      <c r="O34" s="29" t="str">
        <f t="shared" si="7"/>
        <v/>
      </c>
      <c r="P34" s="28" t="str">
        <f t="shared" si="8"/>
        <v/>
      </c>
      <c r="Q34" s="29" t="str">
        <f t="shared" si="9"/>
        <v/>
      </c>
      <c r="R34" s="28" t="str">
        <f t="shared" si="10"/>
        <v/>
      </c>
      <c r="S34" s="29" t="str">
        <f t="shared" si="11"/>
        <v/>
      </c>
      <c r="T34" s="28" t="str">
        <f t="shared" si="12"/>
        <v/>
      </c>
      <c r="U34" s="29" t="str">
        <f t="shared" si="13"/>
        <v/>
      </c>
      <c r="V34" s="28" t="str">
        <f t="shared" si="14"/>
        <v/>
      </c>
      <c r="W34" s="29" t="str">
        <f t="shared" si="15"/>
        <v/>
      </c>
    </row>
    <row r="35" spans="1:23" x14ac:dyDescent="0.25">
      <c r="A35" s="14" t="str">
        <f t="shared" si="0"/>
        <v/>
      </c>
      <c r="B35" s="56" t="str">
        <f t="shared" ca="1" si="1"/>
        <v/>
      </c>
      <c r="C35" s="30" t="str">
        <f t="shared" si="2"/>
        <v/>
      </c>
      <c r="D35" s="10" t="str">
        <f t="shared" si="3"/>
        <v/>
      </c>
      <c r="E35" s="25" t="str">
        <f t="shared" si="21"/>
        <v/>
      </c>
      <c r="F35" s="31" t="str">
        <f t="shared" si="16"/>
        <v/>
      </c>
      <c r="G35" s="31" t="str">
        <f t="shared" si="17"/>
        <v/>
      </c>
      <c r="H35" s="26" t="str">
        <f t="shared" si="18"/>
        <v/>
      </c>
      <c r="I35" s="25" t="str">
        <f t="shared" si="19"/>
        <v/>
      </c>
      <c r="K35" s="27" t="str">
        <f t="shared" si="20"/>
        <v/>
      </c>
      <c r="L35" s="28" t="str">
        <f t="shared" si="4"/>
        <v/>
      </c>
      <c r="M35" s="29" t="str">
        <f t="shared" si="5"/>
        <v/>
      </c>
      <c r="N35" s="28" t="str">
        <f t="shared" si="6"/>
        <v/>
      </c>
      <c r="O35" s="29" t="str">
        <f t="shared" si="7"/>
        <v/>
      </c>
      <c r="P35" s="28" t="str">
        <f t="shared" si="8"/>
        <v/>
      </c>
      <c r="Q35" s="29" t="str">
        <f t="shared" si="9"/>
        <v/>
      </c>
      <c r="R35" s="28" t="str">
        <f t="shared" si="10"/>
        <v/>
      </c>
      <c r="S35" s="29" t="str">
        <f t="shared" si="11"/>
        <v/>
      </c>
      <c r="T35" s="28" t="str">
        <f t="shared" si="12"/>
        <v/>
      </c>
      <c r="U35" s="29" t="str">
        <f t="shared" si="13"/>
        <v/>
      </c>
      <c r="V35" s="28" t="str">
        <f t="shared" si="14"/>
        <v/>
      </c>
      <c r="W35" s="29" t="str">
        <f t="shared" si="15"/>
        <v/>
      </c>
    </row>
    <row r="36" spans="1:23" x14ac:dyDescent="0.25">
      <c r="A36" s="14" t="str">
        <f t="shared" si="0"/>
        <v/>
      </c>
      <c r="B36" s="56" t="str">
        <f t="shared" ca="1" si="1"/>
        <v/>
      </c>
      <c r="C36" s="30" t="str">
        <f t="shared" si="2"/>
        <v/>
      </c>
      <c r="D36" s="10" t="str">
        <f t="shared" si="3"/>
        <v/>
      </c>
      <c r="E36" s="25" t="str">
        <f t="shared" si="21"/>
        <v/>
      </c>
      <c r="F36" s="31" t="str">
        <f t="shared" si="16"/>
        <v/>
      </c>
      <c r="G36" s="31" t="str">
        <f t="shared" si="17"/>
        <v/>
      </c>
      <c r="H36" s="26" t="str">
        <f t="shared" si="18"/>
        <v/>
      </c>
      <c r="I36" s="25" t="str">
        <f t="shared" si="19"/>
        <v/>
      </c>
      <c r="K36" s="27" t="str">
        <f t="shared" si="20"/>
        <v/>
      </c>
      <c r="L36" s="28" t="str">
        <f t="shared" si="4"/>
        <v/>
      </c>
      <c r="M36" s="29" t="str">
        <f t="shared" si="5"/>
        <v/>
      </c>
      <c r="N36" s="28" t="str">
        <f t="shared" si="6"/>
        <v/>
      </c>
      <c r="O36" s="29" t="str">
        <f t="shared" si="7"/>
        <v/>
      </c>
      <c r="P36" s="28" t="str">
        <f t="shared" si="8"/>
        <v/>
      </c>
      <c r="Q36" s="29" t="str">
        <f t="shared" si="9"/>
        <v/>
      </c>
      <c r="R36" s="28" t="str">
        <f t="shared" si="10"/>
        <v/>
      </c>
      <c r="S36" s="29" t="str">
        <f t="shared" si="11"/>
        <v/>
      </c>
      <c r="T36" s="28" t="str">
        <f t="shared" si="12"/>
        <v/>
      </c>
      <c r="U36" s="29" t="str">
        <f t="shared" si="13"/>
        <v/>
      </c>
      <c r="V36" s="28" t="str">
        <f t="shared" si="14"/>
        <v/>
      </c>
      <c r="W36" s="29" t="str">
        <f t="shared" si="15"/>
        <v/>
      </c>
    </row>
    <row r="37" spans="1:23" x14ac:dyDescent="0.25">
      <c r="A37" s="14" t="str">
        <f t="shared" si="0"/>
        <v/>
      </c>
      <c r="B37" s="56" t="str">
        <f t="shared" ca="1" si="1"/>
        <v/>
      </c>
      <c r="C37" s="30" t="str">
        <f t="shared" si="2"/>
        <v/>
      </c>
      <c r="D37" s="10" t="str">
        <f t="shared" si="3"/>
        <v/>
      </c>
      <c r="E37" s="25" t="str">
        <f t="shared" si="21"/>
        <v/>
      </c>
      <c r="F37" s="31" t="str">
        <f t="shared" si="16"/>
        <v/>
      </c>
      <c r="G37" s="31" t="str">
        <f t="shared" si="17"/>
        <v/>
      </c>
      <c r="H37" s="26" t="str">
        <f t="shared" si="18"/>
        <v/>
      </c>
      <c r="I37" s="25" t="str">
        <f t="shared" si="19"/>
        <v/>
      </c>
      <c r="K37" s="27" t="str">
        <f t="shared" si="20"/>
        <v/>
      </c>
      <c r="L37" s="28" t="str">
        <f t="shared" si="4"/>
        <v/>
      </c>
      <c r="M37" s="29" t="str">
        <f t="shared" si="5"/>
        <v/>
      </c>
      <c r="N37" s="28" t="str">
        <f t="shared" si="6"/>
        <v/>
      </c>
      <c r="O37" s="29" t="str">
        <f t="shared" si="7"/>
        <v/>
      </c>
      <c r="P37" s="28" t="str">
        <f t="shared" si="8"/>
        <v/>
      </c>
      <c r="Q37" s="29" t="str">
        <f t="shared" si="9"/>
        <v/>
      </c>
      <c r="R37" s="28" t="str">
        <f t="shared" si="10"/>
        <v/>
      </c>
      <c r="S37" s="29" t="str">
        <f t="shared" si="11"/>
        <v/>
      </c>
      <c r="T37" s="28" t="str">
        <f t="shared" si="12"/>
        <v/>
      </c>
      <c r="U37" s="29" t="str">
        <f t="shared" si="13"/>
        <v/>
      </c>
      <c r="V37" s="28" t="str">
        <f t="shared" si="14"/>
        <v/>
      </c>
      <c r="W37" s="29" t="str">
        <f t="shared" si="15"/>
        <v/>
      </c>
    </row>
    <row r="38" spans="1:23" x14ac:dyDescent="0.25">
      <c r="A38" s="14" t="str">
        <f t="shared" si="0"/>
        <v/>
      </c>
      <c r="B38" s="56" t="str">
        <f t="shared" ca="1" si="1"/>
        <v/>
      </c>
      <c r="C38" s="30" t="str">
        <f t="shared" si="2"/>
        <v/>
      </c>
      <c r="D38" s="10" t="str">
        <f t="shared" si="3"/>
        <v/>
      </c>
      <c r="E38" s="25" t="str">
        <f t="shared" si="21"/>
        <v/>
      </c>
      <c r="F38" s="31" t="str">
        <f t="shared" si="16"/>
        <v/>
      </c>
      <c r="G38" s="31" t="str">
        <f t="shared" si="17"/>
        <v/>
      </c>
      <c r="H38" s="26" t="str">
        <f t="shared" si="18"/>
        <v/>
      </c>
      <c r="I38" s="25" t="str">
        <f t="shared" si="19"/>
        <v/>
      </c>
      <c r="K38" s="27" t="str">
        <f t="shared" si="20"/>
        <v/>
      </c>
      <c r="L38" s="28" t="str">
        <f t="shared" si="4"/>
        <v/>
      </c>
      <c r="M38" s="29" t="str">
        <f t="shared" si="5"/>
        <v/>
      </c>
      <c r="N38" s="28" t="str">
        <f t="shared" si="6"/>
        <v/>
      </c>
      <c r="O38" s="29" t="str">
        <f t="shared" si="7"/>
        <v/>
      </c>
      <c r="P38" s="28" t="str">
        <f t="shared" si="8"/>
        <v/>
      </c>
      <c r="Q38" s="29" t="str">
        <f t="shared" si="9"/>
        <v/>
      </c>
      <c r="R38" s="28" t="str">
        <f t="shared" si="10"/>
        <v/>
      </c>
      <c r="S38" s="29" t="str">
        <f t="shared" si="11"/>
        <v/>
      </c>
      <c r="T38" s="28" t="str">
        <f t="shared" si="12"/>
        <v/>
      </c>
      <c r="U38" s="29" t="str">
        <f t="shared" si="13"/>
        <v/>
      </c>
      <c r="V38" s="28" t="str">
        <f t="shared" si="14"/>
        <v/>
      </c>
      <c r="W38" s="29" t="str">
        <f t="shared" si="15"/>
        <v/>
      </c>
    </row>
    <row r="39" spans="1:23" x14ac:dyDescent="0.25">
      <c r="A39" s="14" t="str">
        <f t="shared" si="0"/>
        <v/>
      </c>
      <c r="B39" s="56" t="str">
        <f t="shared" ca="1" si="1"/>
        <v/>
      </c>
      <c r="C39" s="30" t="str">
        <f t="shared" si="2"/>
        <v/>
      </c>
      <c r="D39" s="10" t="str">
        <f t="shared" si="3"/>
        <v/>
      </c>
      <c r="E39" s="25" t="str">
        <f t="shared" si="21"/>
        <v/>
      </c>
      <c r="F39" s="31" t="str">
        <f t="shared" si="16"/>
        <v/>
      </c>
      <c r="G39" s="31" t="str">
        <f t="shared" si="17"/>
        <v/>
      </c>
      <c r="H39" s="26" t="str">
        <f t="shared" si="18"/>
        <v/>
      </c>
      <c r="I39" s="25" t="str">
        <f t="shared" si="19"/>
        <v/>
      </c>
      <c r="K39" s="27" t="str">
        <f t="shared" si="20"/>
        <v/>
      </c>
      <c r="L39" s="28" t="str">
        <f t="shared" si="4"/>
        <v/>
      </c>
      <c r="M39" s="29" t="str">
        <f t="shared" si="5"/>
        <v/>
      </c>
      <c r="N39" s="28" t="str">
        <f t="shared" si="6"/>
        <v/>
      </c>
      <c r="O39" s="29" t="str">
        <f t="shared" si="7"/>
        <v/>
      </c>
      <c r="P39" s="28" t="str">
        <f t="shared" si="8"/>
        <v/>
      </c>
      <c r="Q39" s="29" t="str">
        <f t="shared" si="9"/>
        <v/>
      </c>
      <c r="R39" s="28" t="str">
        <f t="shared" si="10"/>
        <v/>
      </c>
      <c r="S39" s="29" t="str">
        <f t="shared" si="11"/>
        <v/>
      </c>
      <c r="T39" s="28" t="str">
        <f t="shared" si="12"/>
        <v/>
      </c>
      <c r="U39" s="29" t="str">
        <f t="shared" si="13"/>
        <v/>
      </c>
      <c r="V39" s="28" t="str">
        <f t="shared" si="14"/>
        <v/>
      </c>
      <c r="W39" s="29" t="str">
        <f t="shared" si="15"/>
        <v/>
      </c>
    </row>
    <row r="40" spans="1:23" x14ac:dyDescent="0.25">
      <c r="A40" s="14" t="str">
        <f t="shared" si="0"/>
        <v/>
      </c>
      <c r="B40" s="56" t="str">
        <f t="shared" ca="1" si="1"/>
        <v/>
      </c>
      <c r="C40" s="30" t="str">
        <f t="shared" si="2"/>
        <v/>
      </c>
      <c r="D40" s="10" t="str">
        <f t="shared" si="3"/>
        <v/>
      </c>
      <c r="E40" s="25" t="str">
        <f t="shared" si="21"/>
        <v/>
      </c>
      <c r="F40" s="31" t="str">
        <f t="shared" si="16"/>
        <v/>
      </c>
      <c r="G40" s="31" t="str">
        <f t="shared" si="17"/>
        <v/>
      </c>
      <c r="H40" s="26" t="str">
        <f t="shared" si="18"/>
        <v/>
      </c>
      <c r="I40" s="25" t="str">
        <f t="shared" si="19"/>
        <v/>
      </c>
      <c r="K40" s="27" t="str">
        <f t="shared" si="20"/>
        <v/>
      </c>
      <c r="L40" s="28" t="str">
        <f t="shared" si="4"/>
        <v/>
      </c>
      <c r="M40" s="29" t="str">
        <f t="shared" si="5"/>
        <v/>
      </c>
      <c r="N40" s="28" t="str">
        <f t="shared" si="6"/>
        <v/>
      </c>
      <c r="O40" s="29" t="str">
        <f t="shared" si="7"/>
        <v/>
      </c>
      <c r="P40" s="28" t="str">
        <f t="shared" si="8"/>
        <v/>
      </c>
      <c r="Q40" s="29" t="str">
        <f t="shared" si="9"/>
        <v/>
      </c>
      <c r="R40" s="28" t="str">
        <f t="shared" si="10"/>
        <v/>
      </c>
      <c r="S40" s="29" t="str">
        <f t="shared" si="11"/>
        <v/>
      </c>
      <c r="T40" s="28" t="str">
        <f t="shared" si="12"/>
        <v/>
      </c>
      <c r="U40" s="29" t="str">
        <f t="shared" si="13"/>
        <v/>
      </c>
      <c r="V40" s="28" t="str">
        <f t="shared" si="14"/>
        <v/>
      </c>
      <c r="W40" s="29" t="str">
        <f t="shared" si="15"/>
        <v/>
      </c>
    </row>
    <row r="41" spans="1:23" x14ac:dyDescent="0.25">
      <c r="A41" s="14" t="str">
        <f t="shared" si="0"/>
        <v/>
      </c>
      <c r="B41" s="56" t="str">
        <f t="shared" ca="1" si="1"/>
        <v/>
      </c>
      <c r="C41" s="30" t="str">
        <f t="shared" si="2"/>
        <v/>
      </c>
      <c r="D41" s="10" t="str">
        <f t="shared" si="3"/>
        <v/>
      </c>
      <c r="E41" s="25" t="str">
        <f t="shared" si="21"/>
        <v/>
      </c>
      <c r="F41" s="31" t="str">
        <f t="shared" si="16"/>
        <v/>
      </c>
      <c r="G41" s="31" t="str">
        <f t="shared" si="17"/>
        <v/>
      </c>
      <c r="H41" s="26" t="str">
        <f t="shared" si="18"/>
        <v/>
      </c>
      <c r="I41" s="25" t="str">
        <f t="shared" si="19"/>
        <v/>
      </c>
      <c r="K41" s="27" t="str">
        <f t="shared" si="20"/>
        <v/>
      </c>
      <c r="L41" s="28" t="str">
        <f t="shared" si="4"/>
        <v/>
      </c>
      <c r="M41" s="29" t="str">
        <f t="shared" si="5"/>
        <v/>
      </c>
      <c r="N41" s="28" t="str">
        <f t="shared" si="6"/>
        <v/>
      </c>
      <c r="O41" s="29" t="str">
        <f t="shared" si="7"/>
        <v/>
      </c>
      <c r="P41" s="28" t="str">
        <f t="shared" si="8"/>
        <v/>
      </c>
      <c r="Q41" s="29" t="str">
        <f t="shared" si="9"/>
        <v/>
      </c>
      <c r="R41" s="28" t="str">
        <f t="shared" si="10"/>
        <v/>
      </c>
      <c r="S41" s="29" t="str">
        <f t="shared" si="11"/>
        <v/>
      </c>
      <c r="T41" s="28" t="str">
        <f t="shared" si="12"/>
        <v/>
      </c>
      <c r="U41" s="29" t="str">
        <f t="shared" si="13"/>
        <v/>
      </c>
      <c r="V41" s="28" t="str">
        <f t="shared" si="14"/>
        <v/>
      </c>
      <c r="W41" s="29" t="str">
        <f t="shared" si="15"/>
        <v/>
      </c>
    </row>
    <row r="42" spans="1:23" x14ac:dyDescent="0.25">
      <c r="A42" s="14" t="str">
        <f t="shared" si="0"/>
        <v/>
      </c>
      <c r="B42" s="56" t="str">
        <f t="shared" ca="1" si="1"/>
        <v/>
      </c>
      <c r="C42" s="30" t="str">
        <f t="shared" si="2"/>
        <v/>
      </c>
      <c r="D42" s="10" t="str">
        <f t="shared" si="3"/>
        <v/>
      </c>
      <c r="E42" s="25" t="str">
        <f t="shared" si="21"/>
        <v/>
      </c>
      <c r="F42" s="31" t="str">
        <f t="shared" si="16"/>
        <v/>
      </c>
      <c r="G42" s="31" t="str">
        <f t="shared" si="17"/>
        <v/>
      </c>
      <c r="H42" s="26" t="str">
        <f t="shared" si="18"/>
        <v/>
      </c>
      <c r="I42" s="25" t="str">
        <f t="shared" si="19"/>
        <v/>
      </c>
      <c r="K42" s="27" t="str">
        <f t="shared" si="20"/>
        <v/>
      </c>
      <c r="L42" s="28" t="str">
        <f t="shared" si="4"/>
        <v/>
      </c>
      <c r="M42" s="29" t="str">
        <f t="shared" si="5"/>
        <v/>
      </c>
      <c r="N42" s="28" t="str">
        <f t="shared" si="6"/>
        <v/>
      </c>
      <c r="O42" s="29" t="str">
        <f t="shared" si="7"/>
        <v/>
      </c>
      <c r="P42" s="28" t="str">
        <f t="shared" si="8"/>
        <v/>
      </c>
      <c r="Q42" s="29" t="str">
        <f t="shared" si="9"/>
        <v/>
      </c>
      <c r="R42" s="28" t="str">
        <f t="shared" si="10"/>
        <v/>
      </c>
      <c r="S42" s="29" t="str">
        <f t="shared" si="11"/>
        <v/>
      </c>
      <c r="T42" s="28" t="str">
        <f t="shared" si="12"/>
        <v/>
      </c>
      <c r="U42" s="29" t="str">
        <f t="shared" si="13"/>
        <v/>
      </c>
      <c r="V42" s="28" t="str">
        <f t="shared" si="14"/>
        <v/>
      </c>
      <c r="W42" s="29" t="str">
        <f t="shared" si="15"/>
        <v/>
      </c>
    </row>
    <row r="43" spans="1:23" x14ac:dyDescent="0.25">
      <c r="A43" s="14" t="str">
        <f t="shared" si="0"/>
        <v/>
      </c>
      <c r="B43" s="56" t="str">
        <f t="shared" ca="1" si="1"/>
        <v/>
      </c>
      <c r="C43" s="30" t="str">
        <f t="shared" si="2"/>
        <v/>
      </c>
      <c r="D43" s="10" t="str">
        <f t="shared" si="3"/>
        <v/>
      </c>
      <c r="E43" s="25" t="str">
        <f t="shared" si="21"/>
        <v/>
      </c>
      <c r="F43" s="31" t="str">
        <f t="shared" si="16"/>
        <v/>
      </c>
      <c r="G43" s="31" t="str">
        <f t="shared" si="17"/>
        <v/>
      </c>
      <c r="H43" s="26" t="str">
        <f t="shared" si="18"/>
        <v/>
      </c>
      <c r="I43" s="25" t="str">
        <f t="shared" si="19"/>
        <v/>
      </c>
      <c r="K43" s="27" t="str">
        <f t="shared" si="20"/>
        <v/>
      </c>
      <c r="L43" s="28" t="str">
        <f t="shared" si="4"/>
        <v/>
      </c>
      <c r="M43" s="29" t="str">
        <f t="shared" si="5"/>
        <v/>
      </c>
      <c r="N43" s="28" t="str">
        <f t="shared" si="6"/>
        <v/>
      </c>
      <c r="O43" s="29" t="str">
        <f t="shared" si="7"/>
        <v/>
      </c>
      <c r="P43" s="28" t="str">
        <f t="shared" si="8"/>
        <v/>
      </c>
      <c r="Q43" s="29" t="str">
        <f t="shared" si="9"/>
        <v/>
      </c>
      <c r="R43" s="28" t="str">
        <f t="shared" si="10"/>
        <v/>
      </c>
      <c r="S43" s="29" t="str">
        <f t="shared" si="11"/>
        <v/>
      </c>
      <c r="T43" s="28" t="str">
        <f t="shared" si="12"/>
        <v/>
      </c>
      <c r="U43" s="29" t="str">
        <f t="shared" si="13"/>
        <v/>
      </c>
      <c r="V43" s="28" t="str">
        <f t="shared" si="14"/>
        <v/>
      </c>
      <c r="W43" s="29" t="str">
        <f t="shared" si="15"/>
        <v/>
      </c>
    </row>
    <row r="44" spans="1:23" x14ac:dyDescent="0.25">
      <c r="A44" s="14" t="str">
        <f t="shared" si="0"/>
        <v/>
      </c>
      <c r="B44" s="56" t="str">
        <f t="shared" ca="1" si="1"/>
        <v/>
      </c>
      <c r="C44" s="30" t="str">
        <f t="shared" si="2"/>
        <v/>
      </c>
      <c r="D44" s="10" t="str">
        <f t="shared" si="3"/>
        <v/>
      </c>
      <c r="E44" s="25" t="str">
        <f t="shared" si="21"/>
        <v/>
      </c>
      <c r="F44" s="31" t="str">
        <f t="shared" si="16"/>
        <v/>
      </c>
      <c r="G44" s="31" t="str">
        <f t="shared" si="17"/>
        <v/>
      </c>
      <c r="H44" s="26" t="str">
        <f t="shared" si="18"/>
        <v/>
      </c>
      <c r="I44" s="25" t="str">
        <f t="shared" si="19"/>
        <v/>
      </c>
      <c r="K44" s="27" t="str">
        <f t="shared" si="20"/>
        <v/>
      </c>
      <c r="L44" s="28" t="str">
        <f t="shared" si="4"/>
        <v/>
      </c>
      <c r="M44" s="29" t="str">
        <f t="shared" si="5"/>
        <v/>
      </c>
      <c r="N44" s="28" t="str">
        <f t="shared" si="6"/>
        <v/>
      </c>
      <c r="O44" s="29" t="str">
        <f t="shared" si="7"/>
        <v/>
      </c>
      <c r="P44" s="28" t="str">
        <f t="shared" si="8"/>
        <v/>
      </c>
      <c r="Q44" s="29" t="str">
        <f t="shared" si="9"/>
        <v/>
      </c>
      <c r="R44" s="28" t="str">
        <f t="shared" si="10"/>
        <v/>
      </c>
      <c r="S44" s="29" t="str">
        <f t="shared" si="11"/>
        <v/>
      </c>
      <c r="T44" s="28" t="str">
        <f t="shared" si="12"/>
        <v/>
      </c>
      <c r="U44" s="29" t="str">
        <f t="shared" si="13"/>
        <v/>
      </c>
      <c r="V44" s="28" t="str">
        <f t="shared" si="14"/>
        <v/>
      </c>
      <c r="W44" s="29" t="str">
        <f t="shared" si="15"/>
        <v/>
      </c>
    </row>
    <row r="45" spans="1:23" x14ac:dyDescent="0.25">
      <c r="A45" s="14" t="str">
        <f t="shared" si="0"/>
        <v/>
      </c>
      <c r="B45" s="56" t="str">
        <f t="shared" ca="1" si="1"/>
        <v/>
      </c>
      <c r="C45" s="30" t="str">
        <f t="shared" si="2"/>
        <v/>
      </c>
      <c r="D45" s="10" t="str">
        <f t="shared" si="3"/>
        <v/>
      </c>
      <c r="E45" s="25" t="str">
        <f t="shared" si="21"/>
        <v/>
      </c>
      <c r="F45" s="31" t="str">
        <f t="shared" si="16"/>
        <v/>
      </c>
      <c r="G45" s="31" t="str">
        <f t="shared" si="17"/>
        <v/>
      </c>
      <c r="H45" s="26" t="str">
        <f t="shared" si="18"/>
        <v/>
      </c>
      <c r="I45" s="25" t="str">
        <f t="shared" si="19"/>
        <v/>
      </c>
      <c r="K45" s="27" t="str">
        <f t="shared" si="20"/>
        <v/>
      </c>
      <c r="L45" s="28" t="str">
        <f t="shared" si="4"/>
        <v/>
      </c>
      <c r="M45" s="29" t="str">
        <f t="shared" si="5"/>
        <v/>
      </c>
      <c r="N45" s="28" t="str">
        <f t="shared" si="6"/>
        <v/>
      </c>
      <c r="O45" s="29" t="str">
        <f t="shared" si="7"/>
        <v/>
      </c>
      <c r="P45" s="28" t="str">
        <f t="shared" si="8"/>
        <v/>
      </c>
      <c r="Q45" s="29" t="str">
        <f t="shared" si="9"/>
        <v/>
      </c>
      <c r="R45" s="28" t="str">
        <f t="shared" si="10"/>
        <v/>
      </c>
      <c r="S45" s="29" t="str">
        <f t="shared" si="11"/>
        <v/>
      </c>
      <c r="T45" s="28" t="str">
        <f t="shared" si="12"/>
        <v/>
      </c>
      <c r="U45" s="29" t="str">
        <f t="shared" si="13"/>
        <v/>
      </c>
      <c r="V45" s="28" t="str">
        <f t="shared" si="14"/>
        <v/>
      </c>
      <c r="W45" s="29" t="str">
        <f t="shared" si="15"/>
        <v/>
      </c>
    </row>
    <row r="46" spans="1:23" x14ac:dyDescent="0.25">
      <c r="A46" s="14" t="str">
        <f t="shared" si="0"/>
        <v/>
      </c>
      <c r="B46" s="56" t="str">
        <f t="shared" ca="1" si="1"/>
        <v/>
      </c>
      <c r="C46" s="30" t="str">
        <f t="shared" si="2"/>
        <v/>
      </c>
      <c r="D46" s="10" t="str">
        <f t="shared" si="3"/>
        <v/>
      </c>
      <c r="E46" s="25" t="str">
        <f t="shared" si="21"/>
        <v/>
      </c>
      <c r="F46" s="31" t="str">
        <f t="shared" si="16"/>
        <v/>
      </c>
      <c r="G46" s="31" t="str">
        <f t="shared" si="17"/>
        <v/>
      </c>
      <c r="H46" s="26" t="str">
        <f t="shared" si="18"/>
        <v/>
      </c>
      <c r="I46" s="25" t="str">
        <f t="shared" si="19"/>
        <v/>
      </c>
      <c r="K46" s="27" t="str">
        <f t="shared" si="20"/>
        <v/>
      </c>
      <c r="L46" s="28" t="str">
        <f t="shared" si="4"/>
        <v/>
      </c>
      <c r="M46" s="29" t="str">
        <f t="shared" si="5"/>
        <v/>
      </c>
      <c r="N46" s="28" t="str">
        <f t="shared" si="6"/>
        <v/>
      </c>
      <c r="O46" s="29" t="str">
        <f t="shared" si="7"/>
        <v/>
      </c>
      <c r="P46" s="28" t="str">
        <f t="shared" si="8"/>
        <v/>
      </c>
      <c r="Q46" s="29" t="str">
        <f t="shared" si="9"/>
        <v/>
      </c>
      <c r="R46" s="28" t="str">
        <f t="shared" si="10"/>
        <v/>
      </c>
      <c r="S46" s="29" t="str">
        <f t="shared" si="11"/>
        <v/>
      </c>
      <c r="T46" s="28" t="str">
        <f t="shared" si="12"/>
        <v/>
      </c>
      <c r="U46" s="29" t="str">
        <f t="shared" si="13"/>
        <v/>
      </c>
      <c r="V46" s="28" t="str">
        <f t="shared" si="14"/>
        <v/>
      </c>
      <c r="W46" s="29" t="str">
        <f t="shared" si="15"/>
        <v/>
      </c>
    </row>
    <row r="47" spans="1:23" x14ac:dyDescent="0.25">
      <c r="A47" s="14" t="str">
        <f t="shared" si="0"/>
        <v/>
      </c>
      <c r="B47" s="56" t="str">
        <f t="shared" ca="1" si="1"/>
        <v/>
      </c>
      <c r="C47" s="30" t="str">
        <f t="shared" si="2"/>
        <v/>
      </c>
      <c r="D47" s="10" t="str">
        <f t="shared" si="3"/>
        <v/>
      </c>
      <c r="E47" s="25" t="str">
        <f t="shared" si="21"/>
        <v/>
      </c>
      <c r="F47" s="31" t="str">
        <f t="shared" si="16"/>
        <v/>
      </c>
      <c r="G47" s="31" t="str">
        <f t="shared" si="17"/>
        <v/>
      </c>
      <c r="H47" s="26" t="str">
        <f t="shared" si="18"/>
        <v/>
      </c>
      <c r="I47" s="25" t="str">
        <f t="shared" si="19"/>
        <v/>
      </c>
      <c r="K47" s="27" t="str">
        <f t="shared" si="20"/>
        <v/>
      </c>
      <c r="L47" s="28" t="str">
        <f t="shared" si="4"/>
        <v/>
      </c>
      <c r="M47" s="29" t="str">
        <f t="shared" si="5"/>
        <v/>
      </c>
      <c r="N47" s="28" t="str">
        <f t="shared" si="6"/>
        <v/>
      </c>
      <c r="O47" s="29" t="str">
        <f t="shared" si="7"/>
        <v/>
      </c>
      <c r="P47" s="28" t="str">
        <f t="shared" si="8"/>
        <v/>
      </c>
      <c r="Q47" s="29" t="str">
        <f t="shared" si="9"/>
        <v/>
      </c>
      <c r="R47" s="28" t="str">
        <f t="shared" si="10"/>
        <v/>
      </c>
      <c r="S47" s="29" t="str">
        <f t="shared" si="11"/>
        <v/>
      </c>
      <c r="T47" s="28" t="str">
        <f t="shared" si="12"/>
        <v/>
      </c>
      <c r="U47" s="29" t="str">
        <f t="shared" si="13"/>
        <v/>
      </c>
      <c r="V47" s="28" t="str">
        <f t="shared" si="14"/>
        <v/>
      </c>
      <c r="W47" s="29" t="str">
        <f t="shared" si="15"/>
        <v/>
      </c>
    </row>
    <row r="48" spans="1:23" x14ac:dyDescent="0.25">
      <c r="A48" s="14" t="str">
        <f t="shared" si="0"/>
        <v/>
      </c>
      <c r="B48" s="56" t="str">
        <f t="shared" ca="1" si="1"/>
        <v/>
      </c>
      <c r="C48" s="30" t="str">
        <f t="shared" si="2"/>
        <v/>
      </c>
      <c r="D48" s="10" t="str">
        <f t="shared" si="3"/>
        <v/>
      </c>
      <c r="E48" s="25" t="str">
        <f t="shared" si="21"/>
        <v/>
      </c>
      <c r="F48" s="31" t="str">
        <f t="shared" si="16"/>
        <v/>
      </c>
      <c r="G48" s="31" t="str">
        <f t="shared" si="17"/>
        <v/>
      </c>
      <c r="H48" s="26" t="str">
        <f t="shared" si="18"/>
        <v/>
      </c>
      <c r="I48" s="25" t="str">
        <f t="shared" si="19"/>
        <v/>
      </c>
      <c r="K48" s="27" t="str">
        <f t="shared" si="20"/>
        <v/>
      </c>
      <c r="L48" s="28" t="str">
        <f t="shared" si="4"/>
        <v/>
      </c>
      <c r="M48" s="29" t="str">
        <f t="shared" si="5"/>
        <v/>
      </c>
      <c r="N48" s="28" t="str">
        <f t="shared" si="6"/>
        <v/>
      </c>
      <c r="O48" s="29" t="str">
        <f t="shared" si="7"/>
        <v/>
      </c>
      <c r="P48" s="28" t="str">
        <f t="shared" si="8"/>
        <v/>
      </c>
      <c r="Q48" s="29" t="str">
        <f t="shared" si="9"/>
        <v/>
      </c>
      <c r="R48" s="28" t="str">
        <f t="shared" si="10"/>
        <v/>
      </c>
      <c r="S48" s="29" t="str">
        <f t="shared" si="11"/>
        <v/>
      </c>
      <c r="T48" s="28" t="str">
        <f t="shared" si="12"/>
        <v/>
      </c>
      <c r="U48" s="29" t="str">
        <f t="shared" si="13"/>
        <v/>
      </c>
      <c r="V48" s="28" t="str">
        <f t="shared" si="14"/>
        <v/>
      </c>
      <c r="W48" s="29" t="str">
        <f t="shared" si="15"/>
        <v/>
      </c>
    </row>
    <row r="49" spans="1:23" x14ac:dyDescent="0.25">
      <c r="A49" s="14" t="str">
        <f t="shared" si="0"/>
        <v/>
      </c>
      <c r="B49" s="56" t="str">
        <f t="shared" ca="1" si="1"/>
        <v/>
      </c>
      <c r="C49" s="30" t="str">
        <f t="shared" si="2"/>
        <v/>
      </c>
      <c r="D49" s="10" t="str">
        <f t="shared" si="3"/>
        <v/>
      </c>
      <c r="E49" s="25" t="str">
        <f t="shared" si="21"/>
        <v/>
      </c>
      <c r="F49" s="31" t="str">
        <f t="shared" si="16"/>
        <v/>
      </c>
      <c r="G49" s="31" t="str">
        <f t="shared" si="17"/>
        <v/>
      </c>
      <c r="H49" s="26" t="str">
        <f t="shared" si="18"/>
        <v/>
      </c>
      <c r="I49" s="25" t="str">
        <f t="shared" si="19"/>
        <v/>
      </c>
      <c r="K49" s="27" t="str">
        <f t="shared" si="20"/>
        <v/>
      </c>
      <c r="L49" s="28" t="str">
        <f t="shared" si="4"/>
        <v/>
      </c>
      <c r="M49" s="29" t="str">
        <f t="shared" si="5"/>
        <v/>
      </c>
      <c r="N49" s="28" t="str">
        <f t="shared" si="6"/>
        <v/>
      </c>
      <c r="O49" s="29" t="str">
        <f t="shared" si="7"/>
        <v/>
      </c>
      <c r="P49" s="28" t="str">
        <f t="shared" si="8"/>
        <v/>
      </c>
      <c r="Q49" s="29" t="str">
        <f t="shared" si="9"/>
        <v/>
      </c>
      <c r="R49" s="28" t="str">
        <f t="shared" si="10"/>
        <v/>
      </c>
      <c r="S49" s="29" t="str">
        <f t="shared" si="11"/>
        <v/>
      </c>
      <c r="T49" s="28" t="str">
        <f t="shared" si="12"/>
        <v/>
      </c>
      <c r="U49" s="29" t="str">
        <f t="shared" si="13"/>
        <v/>
      </c>
      <c r="V49" s="28" t="str">
        <f t="shared" si="14"/>
        <v/>
      </c>
      <c r="W49" s="29" t="str">
        <f t="shared" si="15"/>
        <v/>
      </c>
    </row>
    <row r="50" spans="1:23" x14ac:dyDescent="0.25">
      <c r="A50" s="14" t="str">
        <f t="shared" si="0"/>
        <v/>
      </c>
      <c r="B50" s="56" t="str">
        <f t="shared" ca="1" si="1"/>
        <v/>
      </c>
      <c r="C50" s="30" t="str">
        <f t="shared" si="2"/>
        <v/>
      </c>
      <c r="D50" s="10" t="str">
        <f t="shared" si="3"/>
        <v/>
      </c>
      <c r="E50" s="25" t="str">
        <f t="shared" si="21"/>
        <v/>
      </c>
      <c r="F50" s="31" t="str">
        <f t="shared" si="16"/>
        <v/>
      </c>
      <c r="G50" s="31" t="str">
        <f t="shared" si="17"/>
        <v/>
      </c>
      <c r="H50" s="26" t="str">
        <f t="shared" si="18"/>
        <v/>
      </c>
      <c r="I50" s="25" t="str">
        <f t="shared" si="19"/>
        <v/>
      </c>
      <c r="K50" s="27" t="str">
        <f t="shared" si="20"/>
        <v/>
      </c>
      <c r="L50" s="28" t="str">
        <f t="shared" si="4"/>
        <v/>
      </c>
      <c r="M50" s="29" t="str">
        <f t="shared" si="5"/>
        <v/>
      </c>
      <c r="N50" s="28" t="str">
        <f t="shared" si="6"/>
        <v/>
      </c>
      <c r="O50" s="29" t="str">
        <f t="shared" si="7"/>
        <v/>
      </c>
      <c r="P50" s="28" t="str">
        <f t="shared" si="8"/>
        <v/>
      </c>
      <c r="Q50" s="29" t="str">
        <f t="shared" si="9"/>
        <v/>
      </c>
      <c r="R50" s="28" t="str">
        <f t="shared" si="10"/>
        <v/>
      </c>
      <c r="S50" s="29" t="str">
        <f t="shared" si="11"/>
        <v/>
      </c>
      <c r="T50" s="28" t="str">
        <f t="shared" si="12"/>
        <v/>
      </c>
      <c r="U50" s="29" t="str">
        <f t="shared" si="13"/>
        <v/>
      </c>
      <c r="V50" s="28" t="str">
        <f t="shared" si="14"/>
        <v/>
      </c>
      <c r="W50" s="29" t="str">
        <f t="shared" si="15"/>
        <v/>
      </c>
    </row>
    <row r="51" spans="1:23" x14ac:dyDescent="0.25">
      <c r="A51" s="14" t="str">
        <f t="shared" si="0"/>
        <v/>
      </c>
      <c r="B51" s="56" t="str">
        <f t="shared" ca="1" si="1"/>
        <v/>
      </c>
      <c r="C51" s="30" t="str">
        <f t="shared" si="2"/>
        <v/>
      </c>
      <c r="D51" s="10" t="str">
        <f t="shared" si="3"/>
        <v/>
      </c>
      <c r="E51" s="25" t="str">
        <f t="shared" si="21"/>
        <v/>
      </c>
      <c r="F51" s="31" t="str">
        <f t="shared" si="16"/>
        <v/>
      </c>
      <c r="G51" s="31" t="str">
        <f t="shared" si="17"/>
        <v/>
      </c>
      <c r="H51" s="26" t="str">
        <f t="shared" si="18"/>
        <v/>
      </c>
      <c r="I51" s="25" t="str">
        <f t="shared" si="19"/>
        <v/>
      </c>
      <c r="K51" s="27" t="str">
        <f t="shared" si="20"/>
        <v/>
      </c>
      <c r="L51" s="28" t="str">
        <f t="shared" si="4"/>
        <v/>
      </c>
      <c r="M51" s="29" t="str">
        <f t="shared" si="5"/>
        <v/>
      </c>
      <c r="N51" s="28" t="str">
        <f t="shared" si="6"/>
        <v/>
      </c>
      <c r="O51" s="29" t="str">
        <f t="shared" si="7"/>
        <v/>
      </c>
      <c r="P51" s="28" t="str">
        <f t="shared" si="8"/>
        <v/>
      </c>
      <c r="Q51" s="29" t="str">
        <f t="shared" si="9"/>
        <v/>
      </c>
      <c r="R51" s="28" t="str">
        <f t="shared" si="10"/>
        <v/>
      </c>
      <c r="S51" s="29" t="str">
        <f t="shared" si="11"/>
        <v/>
      </c>
      <c r="T51" s="28" t="str">
        <f t="shared" si="12"/>
        <v/>
      </c>
      <c r="U51" s="29" t="str">
        <f t="shared" si="13"/>
        <v/>
      </c>
      <c r="V51" s="28" t="str">
        <f t="shared" si="14"/>
        <v/>
      </c>
      <c r="W51" s="29" t="str">
        <f t="shared" si="15"/>
        <v/>
      </c>
    </row>
    <row r="52" spans="1:23" x14ac:dyDescent="0.25">
      <c r="A52" s="14" t="str">
        <f t="shared" si="0"/>
        <v/>
      </c>
      <c r="B52" s="56" t="str">
        <f t="shared" ca="1" si="1"/>
        <v/>
      </c>
      <c r="C52" s="30" t="str">
        <f t="shared" si="2"/>
        <v/>
      </c>
      <c r="D52" s="10" t="str">
        <f t="shared" si="3"/>
        <v/>
      </c>
      <c r="E52" s="25" t="str">
        <f t="shared" si="21"/>
        <v/>
      </c>
      <c r="F52" s="31" t="str">
        <f t="shared" si="16"/>
        <v/>
      </c>
      <c r="G52" s="31" t="str">
        <f t="shared" si="17"/>
        <v/>
      </c>
      <c r="H52" s="26" t="str">
        <f t="shared" si="18"/>
        <v/>
      </c>
      <c r="I52" s="25" t="str">
        <f t="shared" si="19"/>
        <v/>
      </c>
      <c r="K52" s="27" t="str">
        <f t="shared" si="20"/>
        <v/>
      </c>
      <c r="L52" s="28" t="str">
        <f t="shared" si="4"/>
        <v/>
      </c>
      <c r="M52" s="29" t="str">
        <f t="shared" si="5"/>
        <v/>
      </c>
      <c r="N52" s="28" t="str">
        <f t="shared" si="6"/>
        <v/>
      </c>
      <c r="O52" s="29" t="str">
        <f t="shared" si="7"/>
        <v/>
      </c>
      <c r="P52" s="28" t="str">
        <f t="shared" si="8"/>
        <v/>
      </c>
      <c r="Q52" s="29" t="str">
        <f t="shared" si="9"/>
        <v/>
      </c>
      <c r="R52" s="28" t="str">
        <f t="shared" si="10"/>
        <v/>
      </c>
      <c r="S52" s="29" t="str">
        <f t="shared" si="11"/>
        <v/>
      </c>
      <c r="T52" s="28" t="str">
        <f t="shared" si="12"/>
        <v/>
      </c>
      <c r="U52" s="29" t="str">
        <f t="shared" si="13"/>
        <v/>
      </c>
      <c r="V52" s="28" t="str">
        <f t="shared" si="14"/>
        <v/>
      </c>
      <c r="W52" s="29" t="str">
        <f t="shared" si="15"/>
        <v/>
      </c>
    </row>
    <row r="53" spans="1:23" x14ac:dyDescent="0.25">
      <c r="A53" s="14" t="str">
        <f t="shared" si="0"/>
        <v/>
      </c>
      <c r="B53" s="56" t="str">
        <f t="shared" ca="1" si="1"/>
        <v/>
      </c>
      <c r="C53" s="30" t="str">
        <f t="shared" si="2"/>
        <v/>
      </c>
      <c r="D53" s="10" t="str">
        <f t="shared" si="3"/>
        <v/>
      </c>
      <c r="E53" s="25" t="str">
        <f t="shared" si="21"/>
        <v/>
      </c>
      <c r="F53" s="31" t="str">
        <f t="shared" si="16"/>
        <v/>
      </c>
      <c r="G53" s="31" t="str">
        <f t="shared" si="17"/>
        <v/>
      </c>
      <c r="H53" s="26" t="str">
        <f t="shared" si="18"/>
        <v/>
      </c>
      <c r="I53" s="25" t="str">
        <f t="shared" si="19"/>
        <v/>
      </c>
      <c r="K53" s="27" t="str">
        <f t="shared" si="20"/>
        <v/>
      </c>
      <c r="L53" s="28" t="str">
        <f t="shared" si="4"/>
        <v/>
      </c>
      <c r="M53" s="29" t="str">
        <f t="shared" si="5"/>
        <v/>
      </c>
      <c r="N53" s="28" t="str">
        <f t="shared" si="6"/>
        <v/>
      </c>
      <c r="O53" s="29" t="str">
        <f t="shared" si="7"/>
        <v/>
      </c>
      <c r="P53" s="28" t="str">
        <f t="shared" si="8"/>
        <v/>
      </c>
      <c r="Q53" s="29" t="str">
        <f t="shared" si="9"/>
        <v/>
      </c>
      <c r="R53" s="28" t="str">
        <f t="shared" si="10"/>
        <v/>
      </c>
      <c r="S53" s="29" t="str">
        <f t="shared" si="11"/>
        <v/>
      </c>
      <c r="T53" s="28" t="str">
        <f t="shared" si="12"/>
        <v/>
      </c>
      <c r="U53" s="29" t="str">
        <f t="shared" si="13"/>
        <v/>
      </c>
      <c r="V53" s="28" t="str">
        <f t="shared" si="14"/>
        <v/>
      </c>
      <c r="W53" s="29" t="str">
        <f t="shared" si="15"/>
        <v/>
      </c>
    </row>
    <row r="54" spans="1:23" x14ac:dyDescent="0.25">
      <c r="A54" s="14" t="str">
        <f t="shared" si="0"/>
        <v/>
      </c>
      <c r="B54" s="56" t="str">
        <f t="shared" ca="1" si="1"/>
        <v/>
      </c>
      <c r="C54" s="30" t="str">
        <f t="shared" si="2"/>
        <v/>
      </c>
      <c r="D54" s="10" t="str">
        <f t="shared" si="3"/>
        <v/>
      </c>
      <c r="E54" s="25" t="str">
        <f t="shared" si="21"/>
        <v/>
      </c>
      <c r="F54" s="31" t="str">
        <f t="shared" si="16"/>
        <v/>
      </c>
      <c r="G54" s="31" t="str">
        <f t="shared" si="17"/>
        <v/>
      </c>
      <c r="H54" s="26" t="str">
        <f t="shared" si="18"/>
        <v/>
      </c>
      <c r="I54" s="25" t="str">
        <f t="shared" si="19"/>
        <v/>
      </c>
      <c r="K54" s="27" t="str">
        <f t="shared" si="20"/>
        <v/>
      </c>
      <c r="L54" s="28" t="str">
        <f t="shared" si="4"/>
        <v/>
      </c>
      <c r="M54" s="29" t="str">
        <f t="shared" si="5"/>
        <v/>
      </c>
      <c r="N54" s="28" t="str">
        <f t="shared" si="6"/>
        <v/>
      </c>
      <c r="O54" s="29" t="str">
        <f t="shared" si="7"/>
        <v/>
      </c>
      <c r="P54" s="28" t="str">
        <f t="shared" si="8"/>
        <v/>
      </c>
      <c r="Q54" s="29" t="str">
        <f t="shared" si="9"/>
        <v/>
      </c>
      <c r="R54" s="28" t="str">
        <f t="shared" si="10"/>
        <v/>
      </c>
      <c r="S54" s="29" t="str">
        <f t="shared" si="11"/>
        <v/>
      </c>
      <c r="T54" s="28" t="str">
        <f t="shared" si="12"/>
        <v/>
      </c>
      <c r="U54" s="29" t="str">
        <f t="shared" si="13"/>
        <v/>
      </c>
      <c r="V54" s="28" t="str">
        <f t="shared" si="14"/>
        <v/>
      </c>
      <c r="W54" s="29" t="str">
        <f t="shared" si="15"/>
        <v/>
      </c>
    </row>
    <row r="55" spans="1:23" x14ac:dyDescent="0.25">
      <c r="A55" s="14" t="str">
        <f t="shared" si="0"/>
        <v/>
      </c>
      <c r="B55" s="56" t="str">
        <f t="shared" ca="1" si="1"/>
        <v/>
      </c>
      <c r="C55" s="30" t="str">
        <f t="shared" si="2"/>
        <v/>
      </c>
      <c r="D55" s="10" t="str">
        <f t="shared" si="3"/>
        <v/>
      </c>
      <c r="E55" s="25" t="str">
        <f t="shared" si="21"/>
        <v/>
      </c>
      <c r="F55" s="31" t="str">
        <f t="shared" si="16"/>
        <v/>
      </c>
      <c r="G55" s="31" t="str">
        <f t="shared" si="17"/>
        <v/>
      </c>
      <c r="H55" s="26" t="str">
        <f t="shared" si="18"/>
        <v/>
      </c>
      <c r="I55" s="25" t="str">
        <f t="shared" si="19"/>
        <v/>
      </c>
      <c r="K55" s="27" t="str">
        <f t="shared" si="20"/>
        <v/>
      </c>
      <c r="L55" s="28" t="str">
        <f t="shared" si="4"/>
        <v/>
      </c>
      <c r="M55" s="29" t="str">
        <f t="shared" si="5"/>
        <v/>
      </c>
      <c r="N55" s="28" t="str">
        <f t="shared" si="6"/>
        <v/>
      </c>
      <c r="O55" s="29" t="str">
        <f t="shared" si="7"/>
        <v/>
      </c>
      <c r="P55" s="28" t="str">
        <f t="shared" si="8"/>
        <v/>
      </c>
      <c r="Q55" s="29" t="str">
        <f t="shared" si="9"/>
        <v/>
      </c>
      <c r="R55" s="28" t="str">
        <f t="shared" si="10"/>
        <v/>
      </c>
      <c r="S55" s="29" t="str">
        <f t="shared" si="11"/>
        <v/>
      </c>
      <c r="T55" s="28" t="str">
        <f t="shared" si="12"/>
        <v/>
      </c>
      <c r="U55" s="29" t="str">
        <f t="shared" si="13"/>
        <v/>
      </c>
      <c r="V55" s="28" t="str">
        <f t="shared" si="14"/>
        <v/>
      </c>
      <c r="W55" s="29" t="str">
        <f t="shared" si="15"/>
        <v/>
      </c>
    </row>
    <row r="56" spans="1:23" x14ac:dyDescent="0.25">
      <c r="A56" s="14" t="str">
        <f t="shared" si="0"/>
        <v/>
      </c>
      <c r="B56" s="56" t="str">
        <f t="shared" ca="1" si="1"/>
        <v/>
      </c>
      <c r="C56" s="30" t="str">
        <f t="shared" si="2"/>
        <v/>
      </c>
      <c r="D56" s="10" t="str">
        <f t="shared" si="3"/>
        <v/>
      </c>
      <c r="E56" s="25" t="str">
        <f t="shared" si="21"/>
        <v/>
      </c>
      <c r="F56" s="31" t="str">
        <f t="shared" si="16"/>
        <v/>
      </c>
      <c r="G56" s="31" t="str">
        <f t="shared" si="17"/>
        <v/>
      </c>
      <c r="H56" s="26" t="str">
        <f t="shared" si="18"/>
        <v/>
      </c>
      <c r="I56" s="25" t="str">
        <f t="shared" si="19"/>
        <v/>
      </c>
      <c r="K56" s="27" t="str">
        <f t="shared" si="20"/>
        <v/>
      </c>
      <c r="L56" s="28" t="str">
        <f t="shared" si="4"/>
        <v/>
      </c>
      <c r="M56" s="29" t="str">
        <f t="shared" si="5"/>
        <v/>
      </c>
      <c r="N56" s="28" t="str">
        <f t="shared" si="6"/>
        <v/>
      </c>
      <c r="O56" s="29" t="str">
        <f t="shared" si="7"/>
        <v/>
      </c>
      <c r="P56" s="28" t="str">
        <f t="shared" si="8"/>
        <v/>
      </c>
      <c r="Q56" s="29" t="str">
        <f t="shared" si="9"/>
        <v/>
      </c>
      <c r="R56" s="28" t="str">
        <f t="shared" si="10"/>
        <v/>
      </c>
      <c r="S56" s="29" t="str">
        <f t="shared" si="11"/>
        <v/>
      </c>
      <c r="T56" s="28" t="str">
        <f t="shared" si="12"/>
        <v/>
      </c>
      <c r="U56" s="29" t="str">
        <f t="shared" si="13"/>
        <v/>
      </c>
      <c r="V56" s="28" t="str">
        <f t="shared" si="14"/>
        <v/>
      </c>
      <c r="W56" s="29" t="str">
        <f t="shared" si="15"/>
        <v/>
      </c>
    </row>
    <row r="57" spans="1:23" x14ac:dyDescent="0.25">
      <c r="A57" s="14" t="str">
        <f t="shared" si="0"/>
        <v/>
      </c>
      <c r="B57" s="56" t="str">
        <f t="shared" ca="1" si="1"/>
        <v/>
      </c>
      <c r="C57" s="30" t="str">
        <f t="shared" si="2"/>
        <v/>
      </c>
      <c r="D57" s="10" t="str">
        <f t="shared" si="3"/>
        <v/>
      </c>
      <c r="E57" s="25" t="str">
        <f t="shared" si="21"/>
        <v/>
      </c>
      <c r="F57" s="31" t="str">
        <f t="shared" si="16"/>
        <v/>
      </c>
      <c r="G57" s="31" t="str">
        <f t="shared" si="17"/>
        <v/>
      </c>
      <c r="H57" s="26" t="str">
        <f t="shared" si="18"/>
        <v/>
      </c>
      <c r="I57" s="25" t="str">
        <f t="shared" si="19"/>
        <v/>
      </c>
      <c r="K57" s="27" t="str">
        <f t="shared" si="20"/>
        <v/>
      </c>
      <c r="L57" s="28" t="str">
        <f t="shared" si="4"/>
        <v/>
      </c>
      <c r="M57" s="29" t="str">
        <f t="shared" si="5"/>
        <v/>
      </c>
      <c r="N57" s="28" t="str">
        <f t="shared" si="6"/>
        <v/>
      </c>
      <c r="O57" s="29" t="str">
        <f t="shared" si="7"/>
        <v/>
      </c>
      <c r="P57" s="28" t="str">
        <f t="shared" si="8"/>
        <v/>
      </c>
      <c r="Q57" s="29" t="str">
        <f t="shared" si="9"/>
        <v/>
      </c>
      <c r="R57" s="28" t="str">
        <f t="shared" si="10"/>
        <v/>
      </c>
      <c r="S57" s="29" t="str">
        <f t="shared" si="11"/>
        <v/>
      </c>
      <c r="T57" s="28" t="str">
        <f t="shared" si="12"/>
        <v/>
      </c>
      <c r="U57" s="29" t="str">
        <f t="shared" si="13"/>
        <v/>
      </c>
      <c r="V57" s="28" t="str">
        <f t="shared" si="14"/>
        <v/>
      </c>
      <c r="W57" s="29" t="str">
        <f t="shared" si="15"/>
        <v/>
      </c>
    </row>
    <row r="58" spans="1:23" x14ac:dyDescent="0.25">
      <c r="A58" s="14" t="str">
        <f t="shared" si="0"/>
        <v/>
      </c>
      <c r="B58" s="56" t="str">
        <f t="shared" ca="1" si="1"/>
        <v/>
      </c>
      <c r="C58" s="30" t="str">
        <f t="shared" si="2"/>
        <v/>
      </c>
      <c r="D58" s="10" t="str">
        <f t="shared" si="3"/>
        <v/>
      </c>
      <c r="E58" s="25" t="str">
        <f t="shared" si="21"/>
        <v/>
      </c>
      <c r="F58" s="31" t="str">
        <f t="shared" si="16"/>
        <v/>
      </c>
      <c r="G58" s="31" t="str">
        <f t="shared" si="17"/>
        <v/>
      </c>
      <c r="H58" s="26" t="str">
        <f t="shared" si="18"/>
        <v/>
      </c>
      <c r="I58" s="25" t="str">
        <f t="shared" si="19"/>
        <v/>
      </c>
      <c r="K58" s="27" t="str">
        <f t="shared" si="20"/>
        <v/>
      </c>
      <c r="L58" s="28" t="str">
        <f t="shared" si="4"/>
        <v/>
      </c>
      <c r="M58" s="29" t="str">
        <f t="shared" si="5"/>
        <v/>
      </c>
      <c r="N58" s="28" t="str">
        <f t="shared" si="6"/>
        <v/>
      </c>
      <c r="O58" s="29" t="str">
        <f t="shared" si="7"/>
        <v/>
      </c>
      <c r="P58" s="28" t="str">
        <f t="shared" si="8"/>
        <v/>
      </c>
      <c r="Q58" s="29" t="str">
        <f t="shared" si="9"/>
        <v/>
      </c>
      <c r="R58" s="28" t="str">
        <f t="shared" si="10"/>
        <v/>
      </c>
      <c r="S58" s="29" t="str">
        <f t="shared" si="11"/>
        <v/>
      </c>
      <c r="T58" s="28" t="str">
        <f t="shared" si="12"/>
        <v/>
      </c>
      <c r="U58" s="29" t="str">
        <f t="shared" si="13"/>
        <v/>
      </c>
      <c r="V58" s="28" t="str">
        <f t="shared" si="14"/>
        <v/>
      </c>
      <c r="W58" s="29" t="str">
        <f t="shared" si="15"/>
        <v/>
      </c>
    </row>
    <row r="59" spans="1:23" x14ac:dyDescent="0.25">
      <c r="A59" s="14" t="str">
        <f t="shared" si="0"/>
        <v/>
      </c>
      <c r="B59" s="56" t="str">
        <f t="shared" ca="1" si="1"/>
        <v/>
      </c>
      <c r="C59" s="30" t="str">
        <f t="shared" si="2"/>
        <v/>
      </c>
      <c r="D59" s="10" t="str">
        <f t="shared" si="3"/>
        <v/>
      </c>
      <c r="E59" s="25" t="str">
        <f t="shared" si="21"/>
        <v/>
      </c>
      <c r="F59" s="31" t="str">
        <f t="shared" si="16"/>
        <v/>
      </c>
      <c r="G59" s="31" t="str">
        <f t="shared" si="17"/>
        <v/>
      </c>
      <c r="H59" s="26" t="str">
        <f t="shared" si="18"/>
        <v/>
      </c>
      <c r="I59" s="25" t="str">
        <f t="shared" si="19"/>
        <v/>
      </c>
      <c r="K59" s="27" t="str">
        <f t="shared" si="20"/>
        <v/>
      </c>
      <c r="L59" s="28" t="str">
        <f t="shared" si="4"/>
        <v/>
      </c>
      <c r="M59" s="29" t="str">
        <f t="shared" si="5"/>
        <v/>
      </c>
      <c r="N59" s="28" t="str">
        <f t="shared" si="6"/>
        <v/>
      </c>
      <c r="O59" s="29" t="str">
        <f t="shared" si="7"/>
        <v/>
      </c>
      <c r="P59" s="28" t="str">
        <f t="shared" si="8"/>
        <v/>
      </c>
      <c r="Q59" s="29" t="str">
        <f t="shared" si="9"/>
        <v/>
      </c>
      <c r="R59" s="28" t="str">
        <f t="shared" si="10"/>
        <v/>
      </c>
      <c r="S59" s="29" t="str">
        <f t="shared" si="11"/>
        <v/>
      </c>
      <c r="T59" s="28" t="str">
        <f t="shared" si="12"/>
        <v/>
      </c>
      <c r="U59" s="29" t="str">
        <f t="shared" si="13"/>
        <v/>
      </c>
      <c r="V59" s="28" t="str">
        <f t="shared" si="14"/>
        <v/>
      </c>
      <c r="W59" s="29" t="str">
        <f t="shared" si="15"/>
        <v/>
      </c>
    </row>
    <row r="60" spans="1:23" x14ac:dyDescent="0.25">
      <c r="A60" s="14" t="str">
        <f t="shared" si="0"/>
        <v/>
      </c>
      <c r="B60" s="56" t="str">
        <f t="shared" ca="1" si="1"/>
        <v/>
      </c>
      <c r="C60" s="30" t="str">
        <f t="shared" si="2"/>
        <v/>
      </c>
      <c r="D60" s="10" t="str">
        <f t="shared" si="3"/>
        <v/>
      </c>
      <c r="E60" s="25" t="str">
        <f t="shared" si="21"/>
        <v/>
      </c>
      <c r="F60" s="31" t="str">
        <f t="shared" si="16"/>
        <v/>
      </c>
      <c r="G60" s="31" t="str">
        <f t="shared" si="17"/>
        <v/>
      </c>
      <c r="H60" s="26" t="str">
        <f t="shared" si="18"/>
        <v/>
      </c>
      <c r="I60" s="25" t="str">
        <f t="shared" si="19"/>
        <v/>
      </c>
      <c r="K60" s="27" t="str">
        <f t="shared" si="20"/>
        <v/>
      </c>
      <c r="L60" s="28" t="str">
        <f t="shared" si="4"/>
        <v/>
      </c>
      <c r="M60" s="29" t="str">
        <f t="shared" si="5"/>
        <v/>
      </c>
      <c r="N60" s="28" t="str">
        <f t="shared" si="6"/>
        <v/>
      </c>
      <c r="O60" s="29" t="str">
        <f t="shared" si="7"/>
        <v/>
      </c>
      <c r="P60" s="28" t="str">
        <f t="shared" si="8"/>
        <v/>
      </c>
      <c r="Q60" s="29" t="str">
        <f t="shared" si="9"/>
        <v/>
      </c>
      <c r="R60" s="28" t="str">
        <f t="shared" si="10"/>
        <v/>
      </c>
      <c r="S60" s="29" t="str">
        <f t="shared" si="11"/>
        <v/>
      </c>
      <c r="T60" s="28" t="str">
        <f t="shared" si="12"/>
        <v/>
      </c>
      <c r="U60" s="29" t="str">
        <f t="shared" si="13"/>
        <v/>
      </c>
      <c r="V60" s="28" t="str">
        <f t="shared" si="14"/>
        <v/>
      </c>
      <c r="W60" s="29" t="str">
        <f t="shared" si="15"/>
        <v/>
      </c>
    </row>
    <row r="61" spans="1:23" x14ac:dyDescent="0.25">
      <c r="A61" s="14" t="str">
        <f t="shared" si="0"/>
        <v/>
      </c>
      <c r="B61" s="56" t="str">
        <f t="shared" ca="1" si="1"/>
        <v/>
      </c>
      <c r="C61" s="30" t="str">
        <f t="shared" si="2"/>
        <v/>
      </c>
      <c r="D61" s="10" t="str">
        <f t="shared" si="3"/>
        <v/>
      </c>
      <c r="E61" s="25" t="str">
        <f t="shared" si="21"/>
        <v/>
      </c>
      <c r="F61" s="31" t="str">
        <f t="shared" si="16"/>
        <v/>
      </c>
      <c r="G61" s="31" t="str">
        <f t="shared" si="17"/>
        <v/>
      </c>
      <c r="H61" s="26" t="str">
        <f t="shared" si="18"/>
        <v/>
      </c>
      <c r="I61" s="25" t="str">
        <f t="shared" si="19"/>
        <v/>
      </c>
      <c r="K61" s="27" t="str">
        <f t="shared" si="20"/>
        <v/>
      </c>
      <c r="L61" s="28" t="str">
        <f t="shared" si="4"/>
        <v/>
      </c>
      <c r="M61" s="29" t="str">
        <f t="shared" si="5"/>
        <v/>
      </c>
      <c r="N61" s="28" t="str">
        <f t="shared" si="6"/>
        <v/>
      </c>
      <c r="O61" s="29" t="str">
        <f t="shared" si="7"/>
        <v/>
      </c>
      <c r="P61" s="28" t="str">
        <f t="shared" si="8"/>
        <v/>
      </c>
      <c r="Q61" s="29" t="str">
        <f t="shared" si="9"/>
        <v/>
      </c>
      <c r="R61" s="28" t="str">
        <f t="shared" si="10"/>
        <v/>
      </c>
      <c r="S61" s="29" t="str">
        <f t="shared" si="11"/>
        <v/>
      </c>
      <c r="T61" s="28" t="str">
        <f t="shared" si="12"/>
        <v/>
      </c>
      <c r="U61" s="29" t="str">
        <f t="shared" si="13"/>
        <v/>
      </c>
      <c r="V61" s="28" t="str">
        <f t="shared" si="14"/>
        <v/>
      </c>
      <c r="W61" s="29" t="str">
        <f t="shared" si="15"/>
        <v/>
      </c>
    </row>
    <row r="62" spans="1:23" x14ac:dyDescent="0.25">
      <c r="A62" s="14" t="str">
        <f t="shared" si="0"/>
        <v/>
      </c>
      <c r="B62" s="56" t="str">
        <f t="shared" ca="1" si="1"/>
        <v/>
      </c>
      <c r="C62" s="30" t="str">
        <f t="shared" si="2"/>
        <v/>
      </c>
      <c r="D62" s="10" t="str">
        <f t="shared" si="3"/>
        <v/>
      </c>
      <c r="E62" s="25" t="str">
        <f t="shared" si="21"/>
        <v/>
      </c>
      <c r="F62" s="31" t="str">
        <f t="shared" si="16"/>
        <v/>
      </c>
      <c r="G62" s="31" t="str">
        <f t="shared" si="17"/>
        <v/>
      </c>
      <c r="H62" s="26" t="str">
        <f t="shared" si="18"/>
        <v/>
      </c>
      <c r="I62" s="25" t="str">
        <f t="shared" si="19"/>
        <v/>
      </c>
      <c r="K62" s="27" t="str">
        <f t="shared" si="20"/>
        <v/>
      </c>
      <c r="L62" s="28" t="str">
        <f t="shared" si="4"/>
        <v/>
      </c>
      <c r="M62" s="29" t="str">
        <f t="shared" si="5"/>
        <v/>
      </c>
      <c r="N62" s="28" t="str">
        <f t="shared" si="6"/>
        <v/>
      </c>
      <c r="O62" s="29" t="str">
        <f t="shared" si="7"/>
        <v/>
      </c>
      <c r="P62" s="28" t="str">
        <f t="shared" si="8"/>
        <v/>
      </c>
      <c r="Q62" s="29" t="str">
        <f t="shared" si="9"/>
        <v/>
      </c>
      <c r="R62" s="28" t="str">
        <f t="shared" si="10"/>
        <v/>
      </c>
      <c r="S62" s="29" t="str">
        <f t="shared" si="11"/>
        <v/>
      </c>
      <c r="T62" s="28" t="str">
        <f t="shared" si="12"/>
        <v/>
      </c>
      <c r="U62" s="29" t="str">
        <f t="shared" si="13"/>
        <v/>
      </c>
      <c r="V62" s="28" t="str">
        <f t="shared" si="14"/>
        <v/>
      </c>
      <c r="W62" s="29" t="str">
        <f t="shared" si="15"/>
        <v/>
      </c>
    </row>
    <row r="63" spans="1:23" x14ac:dyDescent="0.25">
      <c r="A63" s="14" t="str">
        <f t="shared" si="0"/>
        <v/>
      </c>
      <c r="B63" s="56" t="str">
        <f t="shared" ca="1" si="1"/>
        <v/>
      </c>
      <c r="C63" s="30" t="str">
        <f t="shared" si="2"/>
        <v/>
      </c>
      <c r="D63" s="10" t="str">
        <f t="shared" si="3"/>
        <v/>
      </c>
      <c r="E63" s="25" t="str">
        <f t="shared" si="21"/>
        <v/>
      </c>
      <c r="F63" s="31" t="str">
        <f t="shared" si="16"/>
        <v/>
      </c>
      <c r="G63" s="31" t="str">
        <f t="shared" si="17"/>
        <v/>
      </c>
      <c r="H63" s="26" t="str">
        <f t="shared" si="18"/>
        <v/>
      </c>
      <c r="I63" s="25" t="str">
        <f t="shared" si="19"/>
        <v/>
      </c>
      <c r="K63" s="27" t="str">
        <f t="shared" si="20"/>
        <v/>
      </c>
      <c r="L63" s="28" t="str">
        <f t="shared" si="4"/>
        <v/>
      </c>
      <c r="M63" s="29" t="str">
        <f t="shared" si="5"/>
        <v/>
      </c>
      <c r="N63" s="28" t="str">
        <f t="shared" si="6"/>
        <v/>
      </c>
      <c r="O63" s="29" t="str">
        <f t="shared" si="7"/>
        <v/>
      </c>
      <c r="P63" s="28" t="str">
        <f t="shared" si="8"/>
        <v/>
      </c>
      <c r="Q63" s="29" t="str">
        <f t="shared" si="9"/>
        <v/>
      </c>
      <c r="R63" s="28" t="str">
        <f t="shared" si="10"/>
        <v/>
      </c>
      <c r="S63" s="29" t="str">
        <f t="shared" si="11"/>
        <v/>
      </c>
      <c r="T63" s="28" t="str">
        <f t="shared" si="12"/>
        <v/>
      </c>
      <c r="U63" s="29" t="str">
        <f t="shared" si="13"/>
        <v/>
      </c>
      <c r="V63" s="28" t="str">
        <f t="shared" si="14"/>
        <v/>
      </c>
      <c r="W63" s="29" t="str">
        <f t="shared" si="15"/>
        <v/>
      </c>
    </row>
    <row r="64" spans="1:23" x14ac:dyDescent="0.25">
      <c r="A64" s="14" t="str">
        <f t="shared" si="0"/>
        <v/>
      </c>
      <c r="B64" s="56" t="str">
        <f t="shared" ca="1" si="1"/>
        <v/>
      </c>
      <c r="C64" s="30" t="str">
        <f t="shared" si="2"/>
        <v/>
      </c>
      <c r="D64" s="10" t="str">
        <f t="shared" si="3"/>
        <v/>
      </c>
      <c r="E64" s="25" t="str">
        <f t="shared" si="21"/>
        <v/>
      </c>
      <c r="F64" s="31" t="str">
        <f t="shared" si="16"/>
        <v/>
      </c>
      <c r="G64" s="31" t="str">
        <f t="shared" si="17"/>
        <v/>
      </c>
      <c r="H64" s="26" t="str">
        <f t="shared" si="18"/>
        <v/>
      </c>
      <c r="I64" s="25" t="str">
        <f t="shared" si="19"/>
        <v/>
      </c>
      <c r="K64" s="27" t="str">
        <f t="shared" si="20"/>
        <v/>
      </c>
      <c r="L64" s="28" t="str">
        <f t="shared" si="4"/>
        <v/>
      </c>
      <c r="M64" s="29" t="str">
        <f t="shared" si="5"/>
        <v/>
      </c>
      <c r="N64" s="28" t="str">
        <f t="shared" si="6"/>
        <v/>
      </c>
      <c r="O64" s="29" t="str">
        <f t="shared" si="7"/>
        <v/>
      </c>
      <c r="P64" s="28" t="str">
        <f t="shared" si="8"/>
        <v/>
      </c>
      <c r="Q64" s="29" t="str">
        <f t="shared" si="9"/>
        <v/>
      </c>
      <c r="R64" s="28" t="str">
        <f t="shared" si="10"/>
        <v/>
      </c>
      <c r="S64" s="29" t="str">
        <f t="shared" si="11"/>
        <v/>
      </c>
      <c r="T64" s="28" t="str">
        <f t="shared" si="12"/>
        <v/>
      </c>
      <c r="U64" s="29" t="str">
        <f t="shared" si="13"/>
        <v/>
      </c>
      <c r="V64" s="28" t="str">
        <f t="shared" si="14"/>
        <v/>
      </c>
      <c r="W64" s="29" t="str">
        <f t="shared" si="15"/>
        <v/>
      </c>
    </row>
    <row r="65" spans="1:23" x14ac:dyDescent="0.25">
      <c r="A65" s="14" t="str">
        <f t="shared" si="0"/>
        <v/>
      </c>
      <c r="B65" s="56" t="str">
        <f t="shared" ca="1" si="1"/>
        <v/>
      </c>
      <c r="C65" s="30" t="str">
        <f t="shared" si="2"/>
        <v/>
      </c>
      <c r="D65" s="10" t="str">
        <f t="shared" si="3"/>
        <v/>
      </c>
      <c r="E65" s="25" t="str">
        <f t="shared" si="21"/>
        <v/>
      </c>
      <c r="F65" s="31" t="str">
        <f t="shared" si="16"/>
        <v/>
      </c>
      <c r="G65" s="31" t="str">
        <f t="shared" si="17"/>
        <v/>
      </c>
      <c r="H65" s="26" t="str">
        <f t="shared" si="18"/>
        <v/>
      </c>
      <c r="I65" s="25" t="str">
        <f t="shared" si="19"/>
        <v/>
      </c>
      <c r="K65" s="27" t="str">
        <f t="shared" si="20"/>
        <v/>
      </c>
      <c r="L65" s="28" t="str">
        <f t="shared" si="4"/>
        <v/>
      </c>
      <c r="M65" s="29" t="str">
        <f t="shared" si="5"/>
        <v/>
      </c>
      <c r="N65" s="28" t="str">
        <f t="shared" si="6"/>
        <v/>
      </c>
      <c r="O65" s="29" t="str">
        <f t="shared" si="7"/>
        <v/>
      </c>
      <c r="P65" s="28" t="str">
        <f t="shared" si="8"/>
        <v/>
      </c>
      <c r="Q65" s="29" t="str">
        <f t="shared" si="9"/>
        <v/>
      </c>
      <c r="R65" s="28" t="str">
        <f t="shared" si="10"/>
        <v/>
      </c>
      <c r="S65" s="29" t="str">
        <f t="shared" si="11"/>
        <v/>
      </c>
      <c r="T65" s="28" t="str">
        <f t="shared" si="12"/>
        <v/>
      </c>
      <c r="U65" s="29" t="str">
        <f t="shared" si="13"/>
        <v/>
      </c>
      <c r="V65" s="28" t="str">
        <f t="shared" si="14"/>
        <v/>
      </c>
      <c r="W65" s="29" t="str">
        <f t="shared" si="15"/>
        <v/>
      </c>
    </row>
    <row r="66" spans="1:23" x14ac:dyDescent="0.25">
      <c r="A66" s="14" t="str">
        <f t="shared" si="0"/>
        <v/>
      </c>
      <c r="B66" s="56" t="str">
        <f t="shared" ca="1" si="1"/>
        <v/>
      </c>
      <c r="C66" s="30" t="str">
        <f t="shared" si="2"/>
        <v/>
      </c>
      <c r="D66" s="10" t="str">
        <f t="shared" si="3"/>
        <v/>
      </c>
      <c r="E66" s="25" t="str">
        <f t="shared" si="21"/>
        <v/>
      </c>
      <c r="F66" s="31" t="str">
        <f t="shared" si="16"/>
        <v/>
      </c>
      <c r="G66" s="31" t="str">
        <f t="shared" si="17"/>
        <v/>
      </c>
      <c r="H66" s="26" t="str">
        <f t="shared" si="18"/>
        <v/>
      </c>
      <c r="I66" s="25" t="str">
        <f t="shared" si="19"/>
        <v/>
      </c>
      <c r="K66" s="27" t="str">
        <f t="shared" si="20"/>
        <v/>
      </c>
      <c r="L66" s="28" t="str">
        <f t="shared" si="4"/>
        <v/>
      </c>
      <c r="M66" s="29" t="str">
        <f t="shared" si="5"/>
        <v/>
      </c>
      <c r="N66" s="28" t="str">
        <f t="shared" si="6"/>
        <v/>
      </c>
      <c r="O66" s="29" t="str">
        <f t="shared" si="7"/>
        <v/>
      </c>
      <c r="P66" s="28" t="str">
        <f t="shared" si="8"/>
        <v/>
      </c>
      <c r="Q66" s="29" t="str">
        <f t="shared" si="9"/>
        <v/>
      </c>
      <c r="R66" s="28" t="str">
        <f t="shared" si="10"/>
        <v/>
      </c>
      <c r="S66" s="29" t="str">
        <f t="shared" si="11"/>
        <v/>
      </c>
      <c r="T66" s="28" t="str">
        <f t="shared" si="12"/>
        <v/>
      </c>
      <c r="U66" s="29" t="str">
        <f t="shared" si="13"/>
        <v/>
      </c>
      <c r="V66" s="28" t="str">
        <f t="shared" si="14"/>
        <v/>
      </c>
      <c r="W66" s="29" t="str">
        <f t="shared" si="15"/>
        <v/>
      </c>
    </row>
    <row r="67" spans="1:23" x14ac:dyDescent="0.25">
      <c r="A67" s="14" t="str">
        <f t="shared" si="0"/>
        <v/>
      </c>
      <c r="B67" s="56" t="str">
        <f t="shared" ca="1" si="1"/>
        <v/>
      </c>
      <c r="C67" s="30" t="str">
        <f t="shared" si="2"/>
        <v/>
      </c>
      <c r="D67" s="10" t="str">
        <f t="shared" si="3"/>
        <v/>
      </c>
      <c r="E67" s="25" t="str">
        <f t="shared" si="21"/>
        <v/>
      </c>
      <c r="F67" s="31" t="str">
        <f t="shared" si="16"/>
        <v/>
      </c>
      <c r="G67" s="31" t="str">
        <f t="shared" si="17"/>
        <v/>
      </c>
      <c r="H67" s="26" t="str">
        <f t="shared" si="18"/>
        <v/>
      </c>
      <c r="I67" s="25" t="str">
        <f t="shared" si="19"/>
        <v/>
      </c>
      <c r="K67" s="27" t="str">
        <f t="shared" si="20"/>
        <v/>
      </c>
      <c r="L67" s="28" t="str">
        <f t="shared" si="4"/>
        <v/>
      </c>
      <c r="M67" s="29" t="str">
        <f t="shared" si="5"/>
        <v/>
      </c>
      <c r="N67" s="28" t="str">
        <f t="shared" si="6"/>
        <v/>
      </c>
      <c r="O67" s="29" t="str">
        <f t="shared" si="7"/>
        <v/>
      </c>
      <c r="P67" s="28" t="str">
        <f t="shared" si="8"/>
        <v/>
      </c>
      <c r="Q67" s="29" t="str">
        <f t="shared" si="9"/>
        <v/>
      </c>
      <c r="R67" s="28" t="str">
        <f t="shared" si="10"/>
        <v/>
      </c>
      <c r="S67" s="29" t="str">
        <f t="shared" si="11"/>
        <v/>
      </c>
      <c r="T67" s="28" t="str">
        <f t="shared" si="12"/>
        <v/>
      </c>
      <c r="U67" s="29" t="str">
        <f t="shared" si="13"/>
        <v/>
      </c>
      <c r="V67" s="28" t="str">
        <f t="shared" si="14"/>
        <v/>
      </c>
      <c r="W67" s="29" t="str">
        <f t="shared" si="15"/>
        <v/>
      </c>
    </row>
    <row r="68" spans="1:23" x14ac:dyDescent="0.25">
      <c r="A68" s="14" t="str">
        <f t="shared" si="0"/>
        <v/>
      </c>
      <c r="B68" s="56" t="str">
        <f t="shared" ca="1" si="1"/>
        <v/>
      </c>
      <c r="C68" s="30" t="str">
        <f t="shared" si="2"/>
        <v/>
      </c>
      <c r="D68" s="10" t="str">
        <f t="shared" si="3"/>
        <v/>
      </c>
      <c r="E68" s="25" t="str">
        <f t="shared" si="21"/>
        <v/>
      </c>
      <c r="F68" s="31" t="str">
        <f t="shared" si="16"/>
        <v/>
      </c>
      <c r="G68" s="31" t="str">
        <f t="shared" si="17"/>
        <v/>
      </c>
      <c r="H68" s="26" t="str">
        <f t="shared" si="18"/>
        <v/>
      </c>
      <c r="I68" s="25" t="str">
        <f t="shared" si="19"/>
        <v/>
      </c>
      <c r="K68" s="27" t="str">
        <f t="shared" si="20"/>
        <v/>
      </c>
      <c r="L68" s="28" t="str">
        <f t="shared" si="4"/>
        <v/>
      </c>
      <c r="M68" s="29" t="str">
        <f t="shared" si="5"/>
        <v/>
      </c>
      <c r="N68" s="28" t="str">
        <f t="shared" si="6"/>
        <v/>
      </c>
      <c r="O68" s="29" t="str">
        <f t="shared" si="7"/>
        <v/>
      </c>
      <c r="P68" s="28" t="str">
        <f t="shared" si="8"/>
        <v/>
      </c>
      <c r="Q68" s="29" t="str">
        <f t="shared" si="9"/>
        <v/>
      </c>
      <c r="R68" s="28" t="str">
        <f t="shared" si="10"/>
        <v/>
      </c>
      <c r="S68" s="29" t="str">
        <f t="shared" si="11"/>
        <v/>
      </c>
      <c r="T68" s="28" t="str">
        <f t="shared" si="12"/>
        <v/>
      </c>
      <c r="U68" s="29" t="str">
        <f t="shared" si="13"/>
        <v/>
      </c>
      <c r="V68" s="28" t="str">
        <f t="shared" si="14"/>
        <v/>
      </c>
      <c r="W68" s="29" t="str">
        <f t="shared" si="15"/>
        <v/>
      </c>
    </row>
    <row r="69" spans="1:23" x14ac:dyDescent="0.25">
      <c r="A69" s="14" t="str">
        <f t="shared" ref="A69:A132" si="22">IF(A68&lt;term*12,A68+1,"")</f>
        <v/>
      </c>
      <c r="B69" s="56" t="str">
        <f t="shared" ref="B69:B132" ca="1" si="23">IF(B68="","",IF(B68&lt;DateLastRepay,EDATE(Date1stRepay,A68),""))</f>
        <v/>
      </c>
      <c r="C69" s="30" t="str">
        <f t="shared" ref="C69:C132" si="24">IF(A69="","",IF(A68=FixedEnd2,SVR,C68))</f>
        <v/>
      </c>
      <c r="D69" s="10" t="str">
        <f t="shared" ref="D69:D132" si="25">IF(A69="","",IF(A68=FixedEnd2,ROUND(PMT(((1+C69/4)^(1/3))-1,(term*12-FixedEnd2),I68,0,0),2),""))</f>
        <v/>
      </c>
      <c r="E69" s="25" t="str">
        <f t="shared" si="21"/>
        <v/>
      </c>
      <c r="F69" s="31" t="str">
        <f t="shared" si="16"/>
        <v/>
      </c>
      <c r="G69" s="31" t="str">
        <f t="shared" si="17"/>
        <v/>
      </c>
      <c r="H69" s="26" t="str">
        <f t="shared" si="18"/>
        <v/>
      </c>
      <c r="I69" s="25" t="str">
        <f t="shared" si="19"/>
        <v/>
      </c>
      <c r="K69" s="27" t="str">
        <f t="shared" si="20"/>
        <v/>
      </c>
      <c r="L69" s="28" t="str">
        <f t="shared" ref="L69:L132" si="26">IF($A69="","",($E69)*(L$3^-$K69))</f>
        <v/>
      </c>
      <c r="M69" s="29" t="str">
        <f t="shared" ref="M69:M132" si="27">IF($A69="","",$K69*($E69*(L$3^-($K69-1))))</f>
        <v/>
      </c>
      <c r="N69" s="28" t="str">
        <f t="shared" ref="N69:N132" si="28">IF($A69="","",($E69)*(N$3^-$K69))</f>
        <v/>
      </c>
      <c r="O69" s="29" t="str">
        <f t="shared" ref="O69:O132" si="29">IF($A69="","",$K69*($E69)*(N$3^-($K69-1)))</f>
        <v/>
      </c>
      <c r="P69" s="28" t="str">
        <f t="shared" ref="P69:P132" si="30">IF($A69="","",($E69)*(P$3^-$K69))</f>
        <v/>
      </c>
      <c r="Q69" s="29" t="str">
        <f t="shared" ref="Q69:Q132" si="31">IF($A69="","",$K69*($E69)*(P$3^-($K69-1)))</f>
        <v/>
      </c>
      <c r="R69" s="28" t="str">
        <f t="shared" ref="R69:R132" si="32">IF($A69="","",($E69)*(R$3^-$K69))</f>
        <v/>
      </c>
      <c r="S69" s="29" t="str">
        <f t="shared" ref="S69:S132" si="33">IF($A69="","",$K69*($E69)*(R$3^-($K69-1)))</f>
        <v/>
      </c>
      <c r="T69" s="28" t="str">
        <f t="shared" ref="T69:T132" si="34">IF($A69="","",($E69)*(T$3^-$K69))</f>
        <v/>
      </c>
      <c r="U69" s="29" t="str">
        <f t="shared" ref="U69:U132" si="35">IF($A69="","",$K69*($E69)*(T$3^-($K69-1)))</f>
        <v/>
      </c>
      <c r="V69" s="28" t="str">
        <f t="shared" ref="V69:V132" si="36">IF($A69="","",($E69)*(V$3^-$K69))</f>
        <v/>
      </c>
      <c r="W69" s="29" t="str">
        <f t="shared" ref="W69:W132" si="37">IF($A69="","",$K69*($E69)*(V$3^-($K69-1)))</f>
        <v/>
      </c>
    </row>
    <row r="70" spans="1:23" x14ac:dyDescent="0.25">
      <c r="A70" s="14" t="str">
        <f t="shared" si="22"/>
        <v/>
      </c>
      <c r="B70" s="56" t="str">
        <f t="shared" ca="1" si="23"/>
        <v/>
      </c>
      <c r="C70" s="30" t="str">
        <f t="shared" si="24"/>
        <v/>
      </c>
      <c r="D70" s="10" t="str">
        <f t="shared" si="25"/>
        <v/>
      </c>
      <c r="E70" s="25" t="str">
        <f t="shared" si="21"/>
        <v/>
      </c>
      <c r="F70" s="31" t="str">
        <f t="shared" ref="F70:F133" si="38">IF(A70="","",ROUND(I69*C70/12,2))</f>
        <v/>
      </c>
      <c r="G70" s="31" t="str">
        <f t="shared" ref="G70:G133" si="39">IF(A70="","",IF(H69="Y",F70,G69+F70))</f>
        <v/>
      </c>
      <c r="H70" s="26" t="str">
        <f t="shared" ref="H70:H133" si="40">IF(A70="","",IF(MOD(MONTH(B70),3)=0,"Y",""))</f>
        <v/>
      </c>
      <c r="I70" s="25" t="str">
        <f t="shared" ref="I70:I133" si="41">IF(A70="","",IF(H70="Y",I69+E70+G70,I69+E70))</f>
        <v/>
      </c>
      <c r="K70" s="27" t="str">
        <f t="shared" ref="K70:K133" si="42">IF(A70="","",A70/12)</f>
        <v/>
      </c>
      <c r="L70" s="28" t="str">
        <f t="shared" si="26"/>
        <v/>
      </c>
      <c r="M70" s="29" t="str">
        <f t="shared" si="27"/>
        <v/>
      </c>
      <c r="N70" s="28" t="str">
        <f t="shared" si="28"/>
        <v/>
      </c>
      <c r="O70" s="29" t="str">
        <f t="shared" si="29"/>
        <v/>
      </c>
      <c r="P70" s="28" t="str">
        <f t="shared" si="30"/>
        <v/>
      </c>
      <c r="Q70" s="29" t="str">
        <f t="shared" si="31"/>
        <v/>
      </c>
      <c r="R70" s="28" t="str">
        <f t="shared" si="32"/>
        <v/>
      </c>
      <c r="S70" s="29" t="str">
        <f t="shared" si="33"/>
        <v/>
      </c>
      <c r="T70" s="28" t="str">
        <f t="shared" si="34"/>
        <v/>
      </c>
      <c r="U70" s="29" t="str">
        <f t="shared" si="35"/>
        <v/>
      </c>
      <c r="V70" s="28" t="str">
        <f t="shared" si="36"/>
        <v/>
      </c>
      <c r="W70" s="29" t="str">
        <f t="shared" si="37"/>
        <v/>
      </c>
    </row>
    <row r="71" spans="1:23" x14ac:dyDescent="0.25">
      <c r="A71" s="14" t="str">
        <f t="shared" si="22"/>
        <v/>
      </c>
      <c r="B71" s="56" t="str">
        <f t="shared" ca="1" si="23"/>
        <v/>
      </c>
      <c r="C71" s="30" t="str">
        <f t="shared" si="24"/>
        <v/>
      </c>
      <c r="D71" s="10" t="str">
        <f t="shared" si="25"/>
        <v/>
      </c>
      <c r="E71" s="25" t="str">
        <f t="shared" ref="E71:E134" si="43">IF(A71="","",IF(D71="",IF(A72="",-(I70+G71)+FeeFinal,E70),D71))</f>
        <v/>
      </c>
      <c r="F71" s="31" t="str">
        <f t="shared" si="38"/>
        <v/>
      </c>
      <c r="G71" s="31" t="str">
        <f t="shared" si="39"/>
        <v/>
      </c>
      <c r="H71" s="26" t="str">
        <f t="shared" si="40"/>
        <v/>
      </c>
      <c r="I71" s="25" t="str">
        <f t="shared" si="41"/>
        <v/>
      </c>
      <c r="K71" s="27" t="str">
        <f t="shared" si="42"/>
        <v/>
      </c>
      <c r="L71" s="28" t="str">
        <f t="shared" si="26"/>
        <v/>
      </c>
      <c r="M71" s="29" t="str">
        <f t="shared" si="27"/>
        <v/>
      </c>
      <c r="N71" s="28" t="str">
        <f t="shared" si="28"/>
        <v/>
      </c>
      <c r="O71" s="29" t="str">
        <f t="shared" si="29"/>
        <v/>
      </c>
      <c r="P71" s="28" t="str">
        <f t="shared" si="30"/>
        <v/>
      </c>
      <c r="Q71" s="29" t="str">
        <f t="shared" si="31"/>
        <v/>
      </c>
      <c r="R71" s="28" t="str">
        <f t="shared" si="32"/>
        <v/>
      </c>
      <c r="S71" s="29" t="str">
        <f t="shared" si="33"/>
        <v/>
      </c>
      <c r="T71" s="28" t="str">
        <f t="shared" si="34"/>
        <v/>
      </c>
      <c r="U71" s="29" t="str">
        <f t="shared" si="35"/>
        <v/>
      </c>
      <c r="V71" s="28" t="str">
        <f t="shared" si="36"/>
        <v/>
      </c>
      <c r="W71" s="29" t="str">
        <f t="shared" si="37"/>
        <v/>
      </c>
    </row>
    <row r="72" spans="1:23" x14ac:dyDescent="0.25">
      <c r="A72" s="14" t="str">
        <f t="shared" si="22"/>
        <v/>
      </c>
      <c r="B72" s="56" t="str">
        <f t="shared" ca="1" si="23"/>
        <v/>
      </c>
      <c r="C72" s="30" t="str">
        <f t="shared" si="24"/>
        <v/>
      </c>
      <c r="D72" s="10" t="str">
        <f t="shared" si="25"/>
        <v/>
      </c>
      <c r="E72" s="25" t="str">
        <f t="shared" si="43"/>
        <v/>
      </c>
      <c r="F72" s="31" t="str">
        <f t="shared" si="38"/>
        <v/>
      </c>
      <c r="G72" s="31" t="str">
        <f t="shared" si="39"/>
        <v/>
      </c>
      <c r="H72" s="26" t="str">
        <f t="shared" si="40"/>
        <v/>
      </c>
      <c r="I72" s="25" t="str">
        <f t="shared" si="41"/>
        <v/>
      </c>
      <c r="K72" s="27" t="str">
        <f t="shared" si="42"/>
        <v/>
      </c>
      <c r="L72" s="28" t="str">
        <f t="shared" si="26"/>
        <v/>
      </c>
      <c r="M72" s="29" t="str">
        <f t="shared" si="27"/>
        <v/>
      </c>
      <c r="N72" s="28" t="str">
        <f t="shared" si="28"/>
        <v/>
      </c>
      <c r="O72" s="29" t="str">
        <f t="shared" si="29"/>
        <v/>
      </c>
      <c r="P72" s="28" t="str">
        <f t="shared" si="30"/>
        <v/>
      </c>
      <c r="Q72" s="29" t="str">
        <f t="shared" si="31"/>
        <v/>
      </c>
      <c r="R72" s="28" t="str">
        <f t="shared" si="32"/>
        <v/>
      </c>
      <c r="S72" s="29" t="str">
        <f t="shared" si="33"/>
        <v/>
      </c>
      <c r="T72" s="28" t="str">
        <f t="shared" si="34"/>
        <v/>
      </c>
      <c r="U72" s="29" t="str">
        <f t="shared" si="35"/>
        <v/>
      </c>
      <c r="V72" s="28" t="str">
        <f t="shared" si="36"/>
        <v/>
      </c>
      <c r="W72" s="29" t="str">
        <f t="shared" si="37"/>
        <v/>
      </c>
    </row>
    <row r="73" spans="1:23" x14ac:dyDescent="0.25">
      <c r="A73" s="14" t="str">
        <f t="shared" si="22"/>
        <v/>
      </c>
      <c r="B73" s="56" t="str">
        <f t="shared" ca="1" si="23"/>
        <v/>
      </c>
      <c r="C73" s="30" t="str">
        <f t="shared" si="24"/>
        <v/>
      </c>
      <c r="D73" s="10" t="str">
        <f t="shared" si="25"/>
        <v/>
      </c>
      <c r="E73" s="25" t="str">
        <f t="shared" si="43"/>
        <v/>
      </c>
      <c r="F73" s="31" t="str">
        <f t="shared" si="38"/>
        <v/>
      </c>
      <c r="G73" s="31" t="str">
        <f t="shared" si="39"/>
        <v/>
      </c>
      <c r="H73" s="26" t="str">
        <f t="shared" si="40"/>
        <v/>
      </c>
      <c r="I73" s="25" t="str">
        <f t="shared" si="41"/>
        <v/>
      </c>
      <c r="K73" s="27" t="str">
        <f t="shared" si="42"/>
        <v/>
      </c>
      <c r="L73" s="28" t="str">
        <f t="shared" si="26"/>
        <v/>
      </c>
      <c r="M73" s="29" t="str">
        <f t="shared" si="27"/>
        <v/>
      </c>
      <c r="N73" s="28" t="str">
        <f t="shared" si="28"/>
        <v/>
      </c>
      <c r="O73" s="29" t="str">
        <f t="shared" si="29"/>
        <v/>
      </c>
      <c r="P73" s="28" t="str">
        <f t="shared" si="30"/>
        <v/>
      </c>
      <c r="Q73" s="29" t="str">
        <f t="shared" si="31"/>
        <v/>
      </c>
      <c r="R73" s="28" t="str">
        <f t="shared" si="32"/>
        <v/>
      </c>
      <c r="S73" s="29" t="str">
        <f t="shared" si="33"/>
        <v/>
      </c>
      <c r="T73" s="28" t="str">
        <f t="shared" si="34"/>
        <v/>
      </c>
      <c r="U73" s="29" t="str">
        <f t="shared" si="35"/>
        <v/>
      </c>
      <c r="V73" s="28" t="str">
        <f t="shared" si="36"/>
        <v/>
      </c>
      <c r="W73" s="29" t="str">
        <f t="shared" si="37"/>
        <v/>
      </c>
    </row>
    <row r="74" spans="1:23" x14ac:dyDescent="0.25">
      <c r="A74" s="14" t="str">
        <f t="shared" si="22"/>
        <v/>
      </c>
      <c r="B74" s="56" t="str">
        <f t="shared" ca="1" si="23"/>
        <v/>
      </c>
      <c r="C74" s="30" t="str">
        <f t="shared" si="24"/>
        <v/>
      </c>
      <c r="D74" s="10" t="str">
        <f t="shared" si="25"/>
        <v/>
      </c>
      <c r="E74" s="25" t="str">
        <f t="shared" si="43"/>
        <v/>
      </c>
      <c r="F74" s="31" t="str">
        <f t="shared" si="38"/>
        <v/>
      </c>
      <c r="G74" s="31" t="str">
        <f t="shared" si="39"/>
        <v/>
      </c>
      <c r="H74" s="26" t="str">
        <f t="shared" si="40"/>
        <v/>
      </c>
      <c r="I74" s="25" t="str">
        <f t="shared" si="41"/>
        <v/>
      </c>
      <c r="K74" s="27" t="str">
        <f t="shared" si="42"/>
        <v/>
      </c>
      <c r="L74" s="28" t="str">
        <f t="shared" si="26"/>
        <v/>
      </c>
      <c r="M74" s="29" t="str">
        <f t="shared" si="27"/>
        <v/>
      </c>
      <c r="N74" s="28" t="str">
        <f t="shared" si="28"/>
        <v/>
      </c>
      <c r="O74" s="29" t="str">
        <f t="shared" si="29"/>
        <v/>
      </c>
      <c r="P74" s="28" t="str">
        <f t="shared" si="30"/>
        <v/>
      </c>
      <c r="Q74" s="29" t="str">
        <f t="shared" si="31"/>
        <v/>
      </c>
      <c r="R74" s="28" t="str">
        <f t="shared" si="32"/>
        <v/>
      </c>
      <c r="S74" s="29" t="str">
        <f t="shared" si="33"/>
        <v/>
      </c>
      <c r="T74" s="28" t="str">
        <f t="shared" si="34"/>
        <v/>
      </c>
      <c r="U74" s="29" t="str">
        <f t="shared" si="35"/>
        <v/>
      </c>
      <c r="V74" s="28" t="str">
        <f t="shared" si="36"/>
        <v/>
      </c>
      <c r="W74" s="29" t="str">
        <f t="shared" si="37"/>
        <v/>
      </c>
    </row>
    <row r="75" spans="1:23" x14ac:dyDescent="0.25">
      <c r="A75" s="14" t="str">
        <f t="shared" si="22"/>
        <v/>
      </c>
      <c r="B75" s="56" t="str">
        <f t="shared" ca="1" si="23"/>
        <v/>
      </c>
      <c r="C75" s="30" t="str">
        <f t="shared" si="24"/>
        <v/>
      </c>
      <c r="D75" s="10" t="str">
        <f t="shared" si="25"/>
        <v/>
      </c>
      <c r="E75" s="25" t="str">
        <f t="shared" si="43"/>
        <v/>
      </c>
      <c r="F75" s="31" t="str">
        <f t="shared" si="38"/>
        <v/>
      </c>
      <c r="G75" s="31" t="str">
        <f t="shared" si="39"/>
        <v/>
      </c>
      <c r="H75" s="26" t="str">
        <f t="shared" si="40"/>
        <v/>
      </c>
      <c r="I75" s="25" t="str">
        <f t="shared" si="41"/>
        <v/>
      </c>
      <c r="K75" s="27" t="str">
        <f t="shared" si="42"/>
        <v/>
      </c>
      <c r="L75" s="28" t="str">
        <f t="shared" si="26"/>
        <v/>
      </c>
      <c r="M75" s="29" t="str">
        <f t="shared" si="27"/>
        <v/>
      </c>
      <c r="N75" s="28" t="str">
        <f t="shared" si="28"/>
        <v/>
      </c>
      <c r="O75" s="29" t="str">
        <f t="shared" si="29"/>
        <v/>
      </c>
      <c r="P75" s="28" t="str">
        <f t="shared" si="30"/>
        <v/>
      </c>
      <c r="Q75" s="29" t="str">
        <f t="shared" si="31"/>
        <v/>
      </c>
      <c r="R75" s="28" t="str">
        <f t="shared" si="32"/>
        <v/>
      </c>
      <c r="S75" s="29" t="str">
        <f t="shared" si="33"/>
        <v/>
      </c>
      <c r="T75" s="28" t="str">
        <f t="shared" si="34"/>
        <v/>
      </c>
      <c r="U75" s="29" t="str">
        <f t="shared" si="35"/>
        <v/>
      </c>
      <c r="V75" s="28" t="str">
        <f t="shared" si="36"/>
        <v/>
      </c>
      <c r="W75" s="29" t="str">
        <f t="shared" si="37"/>
        <v/>
      </c>
    </row>
    <row r="76" spans="1:23" x14ac:dyDescent="0.25">
      <c r="A76" s="14" t="str">
        <f t="shared" si="22"/>
        <v/>
      </c>
      <c r="B76" s="56" t="str">
        <f t="shared" ca="1" si="23"/>
        <v/>
      </c>
      <c r="C76" s="30" t="str">
        <f t="shared" si="24"/>
        <v/>
      </c>
      <c r="D76" s="10" t="str">
        <f t="shared" si="25"/>
        <v/>
      </c>
      <c r="E76" s="25" t="str">
        <f t="shared" si="43"/>
        <v/>
      </c>
      <c r="F76" s="31" t="str">
        <f t="shared" si="38"/>
        <v/>
      </c>
      <c r="G76" s="31" t="str">
        <f t="shared" si="39"/>
        <v/>
      </c>
      <c r="H76" s="26" t="str">
        <f t="shared" si="40"/>
        <v/>
      </c>
      <c r="I76" s="25" t="str">
        <f t="shared" si="41"/>
        <v/>
      </c>
      <c r="K76" s="27" t="str">
        <f t="shared" si="42"/>
        <v/>
      </c>
      <c r="L76" s="28" t="str">
        <f t="shared" si="26"/>
        <v/>
      </c>
      <c r="M76" s="29" t="str">
        <f t="shared" si="27"/>
        <v/>
      </c>
      <c r="N76" s="28" t="str">
        <f t="shared" si="28"/>
        <v/>
      </c>
      <c r="O76" s="29" t="str">
        <f t="shared" si="29"/>
        <v/>
      </c>
      <c r="P76" s="28" t="str">
        <f t="shared" si="30"/>
        <v/>
      </c>
      <c r="Q76" s="29" t="str">
        <f t="shared" si="31"/>
        <v/>
      </c>
      <c r="R76" s="28" t="str">
        <f t="shared" si="32"/>
        <v/>
      </c>
      <c r="S76" s="29" t="str">
        <f t="shared" si="33"/>
        <v/>
      </c>
      <c r="T76" s="28" t="str">
        <f t="shared" si="34"/>
        <v/>
      </c>
      <c r="U76" s="29" t="str">
        <f t="shared" si="35"/>
        <v/>
      </c>
      <c r="V76" s="28" t="str">
        <f t="shared" si="36"/>
        <v/>
      </c>
      <c r="W76" s="29" t="str">
        <f t="shared" si="37"/>
        <v/>
      </c>
    </row>
    <row r="77" spans="1:23" x14ac:dyDescent="0.25">
      <c r="A77" s="14" t="str">
        <f t="shared" si="22"/>
        <v/>
      </c>
      <c r="B77" s="56" t="str">
        <f t="shared" ca="1" si="23"/>
        <v/>
      </c>
      <c r="C77" s="30" t="str">
        <f t="shared" si="24"/>
        <v/>
      </c>
      <c r="D77" s="10" t="str">
        <f t="shared" si="25"/>
        <v/>
      </c>
      <c r="E77" s="25" t="str">
        <f t="shared" si="43"/>
        <v/>
      </c>
      <c r="F77" s="31" t="str">
        <f t="shared" si="38"/>
        <v/>
      </c>
      <c r="G77" s="31" t="str">
        <f t="shared" si="39"/>
        <v/>
      </c>
      <c r="H77" s="26" t="str">
        <f t="shared" si="40"/>
        <v/>
      </c>
      <c r="I77" s="25" t="str">
        <f t="shared" si="41"/>
        <v/>
      </c>
      <c r="K77" s="27" t="str">
        <f t="shared" si="42"/>
        <v/>
      </c>
      <c r="L77" s="28" t="str">
        <f t="shared" si="26"/>
        <v/>
      </c>
      <c r="M77" s="29" t="str">
        <f t="shared" si="27"/>
        <v/>
      </c>
      <c r="N77" s="28" t="str">
        <f t="shared" si="28"/>
        <v/>
      </c>
      <c r="O77" s="29" t="str">
        <f t="shared" si="29"/>
        <v/>
      </c>
      <c r="P77" s="28" t="str">
        <f t="shared" si="30"/>
        <v/>
      </c>
      <c r="Q77" s="29" t="str">
        <f t="shared" si="31"/>
        <v/>
      </c>
      <c r="R77" s="28" t="str">
        <f t="shared" si="32"/>
        <v/>
      </c>
      <c r="S77" s="29" t="str">
        <f t="shared" si="33"/>
        <v/>
      </c>
      <c r="T77" s="28" t="str">
        <f t="shared" si="34"/>
        <v/>
      </c>
      <c r="U77" s="29" t="str">
        <f t="shared" si="35"/>
        <v/>
      </c>
      <c r="V77" s="28" t="str">
        <f t="shared" si="36"/>
        <v/>
      </c>
      <c r="W77" s="29" t="str">
        <f t="shared" si="37"/>
        <v/>
      </c>
    </row>
    <row r="78" spans="1:23" x14ac:dyDescent="0.25">
      <c r="A78" s="14" t="str">
        <f t="shared" si="22"/>
        <v/>
      </c>
      <c r="B78" s="56" t="str">
        <f t="shared" ca="1" si="23"/>
        <v/>
      </c>
      <c r="C78" s="30" t="str">
        <f t="shared" si="24"/>
        <v/>
      </c>
      <c r="D78" s="10" t="str">
        <f t="shared" si="25"/>
        <v/>
      </c>
      <c r="E78" s="25" t="str">
        <f t="shared" si="43"/>
        <v/>
      </c>
      <c r="F78" s="31" t="str">
        <f t="shared" si="38"/>
        <v/>
      </c>
      <c r="G78" s="31" t="str">
        <f t="shared" si="39"/>
        <v/>
      </c>
      <c r="H78" s="26" t="str">
        <f t="shared" si="40"/>
        <v/>
      </c>
      <c r="I78" s="25" t="str">
        <f t="shared" si="41"/>
        <v/>
      </c>
      <c r="K78" s="27" t="str">
        <f t="shared" si="42"/>
        <v/>
      </c>
      <c r="L78" s="28" t="str">
        <f t="shared" si="26"/>
        <v/>
      </c>
      <c r="M78" s="29" t="str">
        <f t="shared" si="27"/>
        <v/>
      </c>
      <c r="N78" s="28" t="str">
        <f t="shared" si="28"/>
        <v/>
      </c>
      <c r="O78" s="29" t="str">
        <f t="shared" si="29"/>
        <v/>
      </c>
      <c r="P78" s="28" t="str">
        <f t="shared" si="30"/>
        <v/>
      </c>
      <c r="Q78" s="29" t="str">
        <f t="shared" si="31"/>
        <v/>
      </c>
      <c r="R78" s="28" t="str">
        <f t="shared" si="32"/>
        <v/>
      </c>
      <c r="S78" s="29" t="str">
        <f t="shared" si="33"/>
        <v/>
      </c>
      <c r="T78" s="28" t="str">
        <f t="shared" si="34"/>
        <v/>
      </c>
      <c r="U78" s="29" t="str">
        <f t="shared" si="35"/>
        <v/>
      </c>
      <c r="V78" s="28" t="str">
        <f t="shared" si="36"/>
        <v/>
      </c>
      <c r="W78" s="29" t="str">
        <f t="shared" si="37"/>
        <v/>
      </c>
    </row>
    <row r="79" spans="1:23" x14ac:dyDescent="0.25">
      <c r="A79" s="14" t="str">
        <f t="shared" si="22"/>
        <v/>
      </c>
      <c r="B79" s="56" t="str">
        <f t="shared" ca="1" si="23"/>
        <v/>
      </c>
      <c r="C79" s="30" t="str">
        <f t="shared" si="24"/>
        <v/>
      </c>
      <c r="D79" s="10" t="str">
        <f t="shared" si="25"/>
        <v/>
      </c>
      <c r="E79" s="25" t="str">
        <f t="shared" si="43"/>
        <v/>
      </c>
      <c r="F79" s="31" t="str">
        <f t="shared" si="38"/>
        <v/>
      </c>
      <c r="G79" s="31" t="str">
        <f t="shared" si="39"/>
        <v/>
      </c>
      <c r="H79" s="26" t="str">
        <f t="shared" si="40"/>
        <v/>
      </c>
      <c r="I79" s="25" t="str">
        <f t="shared" si="41"/>
        <v/>
      </c>
      <c r="K79" s="27" t="str">
        <f t="shared" si="42"/>
        <v/>
      </c>
      <c r="L79" s="28" t="str">
        <f t="shared" si="26"/>
        <v/>
      </c>
      <c r="M79" s="29" t="str">
        <f t="shared" si="27"/>
        <v/>
      </c>
      <c r="N79" s="28" t="str">
        <f t="shared" si="28"/>
        <v/>
      </c>
      <c r="O79" s="29" t="str">
        <f t="shared" si="29"/>
        <v/>
      </c>
      <c r="P79" s="28" t="str">
        <f t="shared" si="30"/>
        <v/>
      </c>
      <c r="Q79" s="29" t="str">
        <f t="shared" si="31"/>
        <v/>
      </c>
      <c r="R79" s="28" t="str">
        <f t="shared" si="32"/>
        <v/>
      </c>
      <c r="S79" s="29" t="str">
        <f t="shared" si="33"/>
        <v/>
      </c>
      <c r="T79" s="28" t="str">
        <f t="shared" si="34"/>
        <v/>
      </c>
      <c r="U79" s="29" t="str">
        <f t="shared" si="35"/>
        <v/>
      </c>
      <c r="V79" s="28" t="str">
        <f t="shared" si="36"/>
        <v/>
      </c>
      <c r="W79" s="29" t="str">
        <f t="shared" si="37"/>
        <v/>
      </c>
    </row>
    <row r="80" spans="1:23" x14ac:dyDescent="0.25">
      <c r="A80" s="14" t="str">
        <f t="shared" si="22"/>
        <v/>
      </c>
      <c r="B80" s="56" t="str">
        <f t="shared" ca="1" si="23"/>
        <v/>
      </c>
      <c r="C80" s="30" t="str">
        <f t="shared" si="24"/>
        <v/>
      </c>
      <c r="D80" s="10" t="str">
        <f t="shared" si="25"/>
        <v/>
      </c>
      <c r="E80" s="25" t="str">
        <f t="shared" si="43"/>
        <v/>
      </c>
      <c r="F80" s="31" t="str">
        <f t="shared" si="38"/>
        <v/>
      </c>
      <c r="G80" s="31" t="str">
        <f t="shared" si="39"/>
        <v/>
      </c>
      <c r="H80" s="26" t="str">
        <f t="shared" si="40"/>
        <v/>
      </c>
      <c r="I80" s="25" t="str">
        <f t="shared" si="41"/>
        <v/>
      </c>
      <c r="K80" s="27" t="str">
        <f t="shared" si="42"/>
        <v/>
      </c>
      <c r="L80" s="28" t="str">
        <f t="shared" si="26"/>
        <v/>
      </c>
      <c r="M80" s="29" t="str">
        <f t="shared" si="27"/>
        <v/>
      </c>
      <c r="N80" s="28" t="str">
        <f t="shared" si="28"/>
        <v/>
      </c>
      <c r="O80" s="29" t="str">
        <f t="shared" si="29"/>
        <v/>
      </c>
      <c r="P80" s="28" t="str">
        <f t="shared" si="30"/>
        <v/>
      </c>
      <c r="Q80" s="29" t="str">
        <f t="shared" si="31"/>
        <v/>
      </c>
      <c r="R80" s="28" t="str">
        <f t="shared" si="32"/>
        <v/>
      </c>
      <c r="S80" s="29" t="str">
        <f t="shared" si="33"/>
        <v/>
      </c>
      <c r="T80" s="28" t="str">
        <f t="shared" si="34"/>
        <v/>
      </c>
      <c r="U80" s="29" t="str">
        <f t="shared" si="35"/>
        <v/>
      </c>
      <c r="V80" s="28" t="str">
        <f t="shared" si="36"/>
        <v/>
      </c>
      <c r="W80" s="29" t="str">
        <f t="shared" si="37"/>
        <v/>
      </c>
    </row>
    <row r="81" spans="1:23" x14ac:dyDescent="0.25">
      <c r="A81" s="14" t="str">
        <f t="shared" si="22"/>
        <v/>
      </c>
      <c r="B81" s="56" t="str">
        <f t="shared" ca="1" si="23"/>
        <v/>
      </c>
      <c r="C81" s="30" t="str">
        <f t="shared" si="24"/>
        <v/>
      </c>
      <c r="D81" s="10" t="str">
        <f t="shared" si="25"/>
        <v/>
      </c>
      <c r="E81" s="25" t="str">
        <f t="shared" si="43"/>
        <v/>
      </c>
      <c r="F81" s="31" t="str">
        <f t="shared" si="38"/>
        <v/>
      </c>
      <c r="G81" s="31" t="str">
        <f t="shared" si="39"/>
        <v/>
      </c>
      <c r="H81" s="26" t="str">
        <f t="shared" si="40"/>
        <v/>
      </c>
      <c r="I81" s="25" t="str">
        <f t="shared" si="41"/>
        <v/>
      </c>
      <c r="K81" s="27" t="str">
        <f t="shared" si="42"/>
        <v/>
      </c>
      <c r="L81" s="28" t="str">
        <f t="shared" si="26"/>
        <v/>
      </c>
      <c r="M81" s="29" t="str">
        <f t="shared" si="27"/>
        <v/>
      </c>
      <c r="N81" s="28" t="str">
        <f t="shared" si="28"/>
        <v/>
      </c>
      <c r="O81" s="29" t="str">
        <f t="shared" si="29"/>
        <v/>
      </c>
      <c r="P81" s="28" t="str">
        <f t="shared" si="30"/>
        <v/>
      </c>
      <c r="Q81" s="29" t="str">
        <f t="shared" si="31"/>
        <v/>
      </c>
      <c r="R81" s="28" t="str">
        <f t="shared" si="32"/>
        <v/>
      </c>
      <c r="S81" s="29" t="str">
        <f t="shared" si="33"/>
        <v/>
      </c>
      <c r="T81" s="28" t="str">
        <f t="shared" si="34"/>
        <v/>
      </c>
      <c r="U81" s="29" t="str">
        <f t="shared" si="35"/>
        <v/>
      </c>
      <c r="V81" s="28" t="str">
        <f t="shared" si="36"/>
        <v/>
      </c>
      <c r="W81" s="29" t="str">
        <f t="shared" si="37"/>
        <v/>
      </c>
    </row>
    <row r="82" spans="1:23" x14ac:dyDescent="0.25">
      <c r="A82" s="14" t="str">
        <f t="shared" si="22"/>
        <v/>
      </c>
      <c r="B82" s="56" t="str">
        <f t="shared" ca="1" si="23"/>
        <v/>
      </c>
      <c r="C82" s="30" t="str">
        <f t="shared" si="24"/>
        <v/>
      </c>
      <c r="D82" s="10" t="str">
        <f t="shared" si="25"/>
        <v/>
      </c>
      <c r="E82" s="25" t="str">
        <f t="shared" si="43"/>
        <v/>
      </c>
      <c r="F82" s="31" t="str">
        <f t="shared" si="38"/>
        <v/>
      </c>
      <c r="G82" s="31" t="str">
        <f t="shared" si="39"/>
        <v/>
      </c>
      <c r="H82" s="26" t="str">
        <f t="shared" si="40"/>
        <v/>
      </c>
      <c r="I82" s="25" t="str">
        <f t="shared" si="41"/>
        <v/>
      </c>
      <c r="K82" s="27" t="str">
        <f t="shared" si="42"/>
        <v/>
      </c>
      <c r="L82" s="28" t="str">
        <f t="shared" si="26"/>
        <v/>
      </c>
      <c r="M82" s="29" t="str">
        <f t="shared" si="27"/>
        <v/>
      </c>
      <c r="N82" s="28" t="str">
        <f t="shared" si="28"/>
        <v/>
      </c>
      <c r="O82" s="29" t="str">
        <f t="shared" si="29"/>
        <v/>
      </c>
      <c r="P82" s="28" t="str">
        <f t="shared" si="30"/>
        <v/>
      </c>
      <c r="Q82" s="29" t="str">
        <f t="shared" si="31"/>
        <v/>
      </c>
      <c r="R82" s="28" t="str">
        <f t="shared" si="32"/>
        <v/>
      </c>
      <c r="S82" s="29" t="str">
        <f t="shared" si="33"/>
        <v/>
      </c>
      <c r="T82" s="28" t="str">
        <f t="shared" si="34"/>
        <v/>
      </c>
      <c r="U82" s="29" t="str">
        <f t="shared" si="35"/>
        <v/>
      </c>
      <c r="V82" s="28" t="str">
        <f t="shared" si="36"/>
        <v/>
      </c>
      <c r="W82" s="29" t="str">
        <f t="shared" si="37"/>
        <v/>
      </c>
    </row>
    <row r="83" spans="1:23" x14ac:dyDescent="0.25">
      <c r="A83" s="14" t="str">
        <f t="shared" si="22"/>
        <v/>
      </c>
      <c r="B83" s="56" t="str">
        <f t="shared" ca="1" si="23"/>
        <v/>
      </c>
      <c r="C83" s="30" t="str">
        <f t="shared" si="24"/>
        <v/>
      </c>
      <c r="D83" s="10" t="str">
        <f t="shared" si="25"/>
        <v/>
      </c>
      <c r="E83" s="25" t="str">
        <f t="shared" si="43"/>
        <v/>
      </c>
      <c r="F83" s="31" t="str">
        <f t="shared" si="38"/>
        <v/>
      </c>
      <c r="G83" s="31" t="str">
        <f t="shared" si="39"/>
        <v/>
      </c>
      <c r="H83" s="26" t="str">
        <f t="shared" si="40"/>
        <v/>
      </c>
      <c r="I83" s="25" t="str">
        <f t="shared" si="41"/>
        <v/>
      </c>
      <c r="K83" s="27" t="str">
        <f t="shared" si="42"/>
        <v/>
      </c>
      <c r="L83" s="28" t="str">
        <f t="shared" si="26"/>
        <v/>
      </c>
      <c r="M83" s="29" t="str">
        <f t="shared" si="27"/>
        <v/>
      </c>
      <c r="N83" s="28" t="str">
        <f t="shared" si="28"/>
        <v/>
      </c>
      <c r="O83" s="29" t="str">
        <f t="shared" si="29"/>
        <v/>
      </c>
      <c r="P83" s="28" t="str">
        <f t="shared" si="30"/>
        <v/>
      </c>
      <c r="Q83" s="29" t="str">
        <f t="shared" si="31"/>
        <v/>
      </c>
      <c r="R83" s="28" t="str">
        <f t="shared" si="32"/>
        <v/>
      </c>
      <c r="S83" s="29" t="str">
        <f t="shared" si="33"/>
        <v/>
      </c>
      <c r="T83" s="28" t="str">
        <f t="shared" si="34"/>
        <v/>
      </c>
      <c r="U83" s="29" t="str">
        <f t="shared" si="35"/>
        <v/>
      </c>
      <c r="V83" s="28" t="str">
        <f t="shared" si="36"/>
        <v/>
      </c>
      <c r="W83" s="29" t="str">
        <f t="shared" si="37"/>
        <v/>
      </c>
    </row>
    <row r="84" spans="1:23" x14ac:dyDescent="0.25">
      <c r="A84" s="14" t="str">
        <f t="shared" si="22"/>
        <v/>
      </c>
      <c r="B84" s="56" t="str">
        <f t="shared" ca="1" si="23"/>
        <v/>
      </c>
      <c r="C84" s="30" t="str">
        <f t="shared" si="24"/>
        <v/>
      </c>
      <c r="D84" s="10" t="str">
        <f t="shared" si="25"/>
        <v/>
      </c>
      <c r="E84" s="25" t="str">
        <f t="shared" si="43"/>
        <v/>
      </c>
      <c r="F84" s="31" t="str">
        <f t="shared" si="38"/>
        <v/>
      </c>
      <c r="G84" s="31" t="str">
        <f t="shared" si="39"/>
        <v/>
      </c>
      <c r="H84" s="26" t="str">
        <f t="shared" si="40"/>
        <v/>
      </c>
      <c r="I84" s="25" t="str">
        <f t="shared" si="41"/>
        <v/>
      </c>
      <c r="K84" s="27" t="str">
        <f t="shared" si="42"/>
        <v/>
      </c>
      <c r="L84" s="28" t="str">
        <f t="shared" si="26"/>
        <v/>
      </c>
      <c r="M84" s="29" t="str">
        <f t="shared" si="27"/>
        <v/>
      </c>
      <c r="N84" s="28" t="str">
        <f t="shared" si="28"/>
        <v/>
      </c>
      <c r="O84" s="29" t="str">
        <f t="shared" si="29"/>
        <v/>
      </c>
      <c r="P84" s="28" t="str">
        <f t="shared" si="30"/>
        <v/>
      </c>
      <c r="Q84" s="29" t="str">
        <f t="shared" si="31"/>
        <v/>
      </c>
      <c r="R84" s="28" t="str">
        <f t="shared" si="32"/>
        <v/>
      </c>
      <c r="S84" s="29" t="str">
        <f t="shared" si="33"/>
        <v/>
      </c>
      <c r="T84" s="28" t="str">
        <f t="shared" si="34"/>
        <v/>
      </c>
      <c r="U84" s="29" t="str">
        <f t="shared" si="35"/>
        <v/>
      </c>
      <c r="V84" s="28" t="str">
        <f t="shared" si="36"/>
        <v/>
      </c>
      <c r="W84" s="29" t="str">
        <f t="shared" si="37"/>
        <v/>
      </c>
    </row>
    <row r="85" spans="1:23" x14ac:dyDescent="0.25">
      <c r="A85" s="14" t="str">
        <f t="shared" si="22"/>
        <v/>
      </c>
      <c r="B85" s="56" t="str">
        <f t="shared" ca="1" si="23"/>
        <v/>
      </c>
      <c r="C85" s="30" t="str">
        <f t="shared" si="24"/>
        <v/>
      </c>
      <c r="D85" s="10" t="str">
        <f t="shared" si="25"/>
        <v/>
      </c>
      <c r="E85" s="25" t="str">
        <f t="shared" si="43"/>
        <v/>
      </c>
      <c r="F85" s="31" t="str">
        <f t="shared" si="38"/>
        <v/>
      </c>
      <c r="G85" s="31" t="str">
        <f t="shared" si="39"/>
        <v/>
      </c>
      <c r="H85" s="26" t="str">
        <f t="shared" si="40"/>
        <v/>
      </c>
      <c r="I85" s="25" t="str">
        <f t="shared" si="41"/>
        <v/>
      </c>
      <c r="K85" s="27" t="str">
        <f t="shared" si="42"/>
        <v/>
      </c>
      <c r="L85" s="28" t="str">
        <f t="shared" si="26"/>
        <v/>
      </c>
      <c r="M85" s="29" t="str">
        <f t="shared" si="27"/>
        <v/>
      </c>
      <c r="N85" s="28" t="str">
        <f t="shared" si="28"/>
        <v/>
      </c>
      <c r="O85" s="29" t="str">
        <f t="shared" si="29"/>
        <v/>
      </c>
      <c r="P85" s="28" t="str">
        <f t="shared" si="30"/>
        <v/>
      </c>
      <c r="Q85" s="29" t="str">
        <f t="shared" si="31"/>
        <v/>
      </c>
      <c r="R85" s="28" t="str">
        <f t="shared" si="32"/>
        <v/>
      </c>
      <c r="S85" s="29" t="str">
        <f t="shared" si="33"/>
        <v/>
      </c>
      <c r="T85" s="28" t="str">
        <f t="shared" si="34"/>
        <v/>
      </c>
      <c r="U85" s="29" t="str">
        <f t="shared" si="35"/>
        <v/>
      </c>
      <c r="V85" s="28" t="str">
        <f t="shared" si="36"/>
        <v/>
      </c>
      <c r="W85" s="29" t="str">
        <f t="shared" si="37"/>
        <v/>
      </c>
    </row>
    <row r="86" spans="1:23" x14ac:dyDescent="0.25">
      <c r="A86" s="14" t="str">
        <f t="shared" si="22"/>
        <v/>
      </c>
      <c r="B86" s="56" t="str">
        <f t="shared" ca="1" si="23"/>
        <v/>
      </c>
      <c r="C86" s="30" t="str">
        <f t="shared" si="24"/>
        <v/>
      </c>
      <c r="D86" s="10" t="str">
        <f t="shared" si="25"/>
        <v/>
      </c>
      <c r="E86" s="25" t="str">
        <f t="shared" si="43"/>
        <v/>
      </c>
      <c r="F86" s="31" t="str">
        <f t="shared" si="38"/>
        <v/>
      </c>
      <c r="G86" s="31" t="str">
        <f t="shared" si="39"/>
        <v/>
      </c>
      <c r="H86" s="26" t="str">
        <f t="shared" si="40"/>
        <v/>
      </c>
      <c r="I86" s="25" t="str">
        <f t="shared" si="41"/>
        <v/>
      </c>
      <c r="K86" s="27" t="str">
        <f t="shared" si="42"/>
        <v/>
      </c>
      <c r="L86" s="28" t="str">
        <f t="shared" si="26"/>
        <v/>
      </c>
      <c r="M86" s="29" t="str">
        <f t="shared" si="27"/>
        <v/>
      </c>
      <c r="N86" s="28" t="str">
        <f t="shared" si="28"/>
        <v/>
      </c>
      <c r="O86" s="29" t="str">
        <f t="shared" si="29"/>
        <v/>
      </c>
      <c r="P86" s="28" t="str">
        <f t="shared" si="30"/>
        <v/>
      </c>
      <c r="Q86" s="29" t="str">
        <f t="shared" si="31"/>
        <v/>
      </c>
      <c r="R86" s="28" t="str">
        <f t="shared" si="32"/>
        <v/>
      </c>
      <c r="S86" s="29" t="str">
        <f t="shared" si="33"/>
        <v/>
      </c>
      <c r="T86" s="28" t="str">
        <f t="shared" si="34"/>
        <v/>
      </c>
      <c r="U86" s="29" t="str">
        <f t="shared" si="35"/>
        <v/>
      </c>
      <c r="V86" s="28" t="str">
        <f t="shared" si="36"/>
        <v/>
      </c>
      <c r="W86" s="29" t="str">
        <f t="shared" si="37"/>
        <v/>
      </c>
    </row>
    <row r="87" spans="1:23" x14ac:dyDescent="0.25">
      <c r="A87" s="14" t="str">
        <f t="shared" si="22"/>
        <v/>
      </c>
      <c r="B87" s="56" t="str">
        <f t="shared" ca="1" si="23"/>
        <v/>
      </c>
      <c r="C87" s="30" t="str">
        <f t="shared" si="24"/>
        <v/>
      </c>
      <c r="D87" s="10" t="str">
        <f t="shared" si="25"/>
        <v/>
      </c>
      <c r="E87" s="25" t="str">
        <f t="shared" si="43"/>
        <v/>
      </c>
      <c r="F87" s="31" t="str">
        <f t="shared" si="38"/>
        <v/>
      </c>
      <c r="G87" s="31" t="str">
        <f t="shared" si="39"/>
        <v/>
      </c>
      <c r="H87" s="26" t="str">
        <f t="shared" si="40"/>
        <v/>
      </c>
      <c r="I87" s="25" t="str">
        <f t="shared" si="41"/>
        <v/>
      </c>
      <c r="K87" s="27" t="str">
        <f t="shared" si="42"/>
        <v/>
      </c>
      <c r="L87" s="28" t="str">
        <f t="shared" si="26"/>
        <v/>
      </c>
      <c r="M87" s="29" t="str">
        <f t="shared" si="27"/>
        <v/>
      </c>
      <c r="N87" s="28" t="str">
        <f t="shared" si="28"/>
        <v/>
      </c>
      <c r="O87" s="29" t="str">
        <f t="shared" si="29"/>
        <v/>
      </c>
      <c r="P87" s="28" t="str">
        <f t="shared" si="30"/>
        <v/>
      </c>
      <c r="Q87" s="29" t="str">
        <f t="shared" si="31"/>
        <v/>
      </c>
      <c r="R87" s="28" t="str">
        <f t="shared" si="32"/>
        <v/>
      </c>
      <c r="S87" s="29" t="str">
        <f t="shared" si="33"/>
        <v/>
      </c>
      <c r="T87" s="28" t="str">
        <f t="shared" si="34"/>
        <v/>
      </c>
      <c r="U87" s="29" t="str">
        <f t="shared" si="35"/>
        <v/>
      </c>
      <c r="V87" s="28" t="str">
        <f t="shared" si="36"/>
        <v/>
      </c>
      <c r="W87" s="29" t="str">
        <f t="shared" si="37"/>
        <v/>
      </c>
    </row>
    <row r="88" spans="1:23" x14ac:dyDescent="0.25">
      <c r="A88" s="14" t="str">
        <f t="shared" si="22"/>
        <v/>
      </c>
      <c r="B88" s="56" t="str">
        <f t="shared" ca="1" si="23"/>
        <v/>
      </c>
      <c r="C88" s="30" t="str">
        <f t="shared" si="24"/>
        <v/>
      </c>
      <c r="D88" s="10" t="str">
        <f t="shared" si="25"/>
        <v/>
      </c>
      <c r="E88" s="25" t="str">
        <f t="shared" si="43"/>
        <v/>
      </c>
      <c r="F88" s="31" t="str">
        <f t="shared" si="38"/>
        <v/>
      </c>
      <c r="G88" s="31" t="str">
        <f t="shared" si="39"/>
        <v/>
      </c>
      <c r="H88" s="26" t="str">
        <f t="shared" si="40"/>
        <v/>
      </c>
      <c r="I88" s="25" t="str">
        <f t="shared" si="41"/>
        <v/>
      </c>
      <c r="K88" s="27" t="str">
        <f t="shared" si="42"/>
        <v/>
      </c>
      <c r="L88" s="28" t="str">
        <f t="shared" si="26"/>
        <v/>
      </c>
      <c r="M88" s="29" t="str">
        <f t="shared" si="27"/>
        <v/>
      </c>
      <c r="N88" s="28" t="str">
        <f t="shared" si="28"/>
        <v/>
      </c>
      <c r="O88" s="29" t="str">
        <f t="shared" si="29"/>
        <v/>
      </c>
      <c r="P88" s="28" t="str">
        <f t="shared" si="30"/>
        <v/>
      </c>
      <c r="Q88" s="29" t="str">
        <f t="shared" si="31"/>
        <v/>
      </c>
      <c r="R88" s="28" t="str">
        <f t="shared" si="32"/>
        <v/>
      </c>
      <c r="S88" s="29" t="str">
        <f t="shared" si="33"/>
        <v/>
      </c>
      <c r="T88" s="28" t="str">
        <f t="shared" si="34"/>
        <v/>
      </c>
      <c r="U88" s="29" t="str">
        <f t="shared" si="35"/>
        <v/>
      </c>
      <c r="V88" s="28" t="str">
        <f t="shared" si="36"/>
        <v/>
      </c>
      <c r="W88" s="29" t="str">
        <f t="shared" si="37"/>
        <v/>
      </c>
    </row>
    <row r="89" spans="1:23" x14ac:dyDescent="0.25">
      <c r="A89" s="14" t="str">
        <f t="shared" si="22"/>
        <v/>
      </c>
      <c r="B89" s="56" t="str">
        <f t="shared" ca="1" si="23"/>
        <v/>
      </c>
      <c r="C89" s="30" t="str">
        <f t="shared" si="24"/>
        <v/>
      </c>
      <c r="D89" s="10" t="str">
        <f t="shared" si="25"/>
        <v/>
      </c>
      <c r="E89" s="25" t="str">
        <f t="shared" si="43"/>
        <v/>
      </c>
      <c r="F89" s="31" t="str">
        <f t="shared" si="38"/>
        <v/>
      </c>
      <c r="G89" s="31" t="str">
        <f t="shared" si="39"/>
        <v/>
      </c>
      <c r="H89" s="26" t="str">
        <f t="shared" si="40"/>
        <v/>
      </c>
      <c r="I89" s="25" t="str">
        <f t="shared" si="41"/>
        <v/>
      </c>
      <c r="K89" s="27" t="str">
        <f t="shared" si="42"/>
        <v/>
      </c>
      <c r="L89" s="28" t="str">
        <f t="shared" si="26"/>
        <v/>
      </c>
      <c r="M89" s="29" t="str">
        <f t="shared" si="27"/>
        <v/>
      </c>
      <c r="N89" s="28" t="str">
        <f t="shared" si="28"/>
        <v/>
      </c>
      <c r="O89" s="29" t="str">
        <f t="shared" si="29"/>
        <v/>
      </c>
      <c r="P89" s="28" t="str">
        <f t="shared" si="30"/>
        <v/>
      </c>
      <c r="Q89" s="29" t="str">
        <f t="shared" si="31"/>
        <v/>
      </c>
      <c r="R89" s="28" t="str">
        <f t="shared" si="32"/>
        <v/>
      </c>
      <c r="S89" s="29" t="str">
        <f t="shared" si="33"/>
        <v/>
      </c>
      <c r="T89" s="28" t="str">
        <f t="shared" si="34"/>
        <v/>
      </c>
      <c r="U89" s="29" t="str">
        <f t="shared" si="35"/>
        <v/>
      </c>
      <c r="V89" s="28" t="str">
        <f t="shared" si="36"/>
        <v/>
      </c>
      <c r="W89" s="29" t="str">
        <f t="shared" si="37"/>
        <v/>
      </c>
    </row>
    <row r="90" spans="1:23" x14ac:dyDescent="0.25">
      <c r="A90" s="14" t="str">
        <f t="shared" si="22"/>
        <v/>
      </c>
      <c r="B90" s="56" t="str">
        <f t="shared" ca="1" si="23"/>
        <v/>
      </c>
      <c r="C90" s="30" t="str">
        <f t="shared" si="24"/>
        <v/>
      </c>
      <c r="D90" s="10" t="str">
        <f t="shared" si="25"/>
        <v/>
      </c>
      <c r="E90" s="25" t="str">
        <f t="shared" si="43"/>
        <v/>
      </c>
      <c r="F90" s="31" t="str">
        <f t="shared" si="38"/>
        <v/>
      </c>
      <c r="G90" s="31" t="str">
        <f t="shared" si="39"/>
        <v/>
      </c>
      <c r="H90" s="26" t="str">
        <f t="shared" si="40"/>
        <v/>
      </c>
      <c r="I90" s="25" t="str">
        <f t="shared" si="41"/>
        <v/>
      </c>
      <c r="K90" s="27" t="str">
        <f t="shared" si="42"/>
        <v/>
      </c>
      <c r="L90" s="28" t="str">
        <f t="shared" si="26"/>
        <v/>
      </c>
      <c r="M90" s="29" t="str">
        <f t="shared" si="27"/>
        <v/>
      </c>
      <c r="N90" s="28" t="str">
        <f t="shared" si="28"/>
        <v/>
      </c>
      <c r="O90" s="29" t="str">
        <f t="shared" si="29"/>
        <v/>
      </c>
      <c r="P90" s="28" t="str">
        <f t="shared" si="30"/>
        <v/>
      </c>
      <c r="Q90" s="29" t="str">
        <f t="shared" si="31"/>
        <v/>
      </c>
      <c r="R90" s="28" t="str">
        <f t="shared" si="32"/>
        <v/>
      </c>
      <c r="S90" s="29" t="str">
        <f t="shared" si="33"/>
        <v/>
      </c>
      <c r="T90" s="28" t="str">
        <f t="shared" si="34"/>
        <v/>
      </c>
      <c r="U90" s="29" t="str">
        <f t="shared" si="35"/>
        <v/>
      </c>
      <c r="V90" s="28" t="str">
        <f t="shared" si="36"/>
        <v/>
      </c>
      <c r="W90" s="29" t="str">
        <f t="shared" si="37"/>
        <v/>
      </c>
    </row>
    <row r="91" spans="1:23" x14ac:dyDescent="0.25">
      <c r="A91" s="14" t="str">
        <f t="shared" si="22"/>
        <v/>
      </c>
      <c r="B91" s="56" t="str">
        <f t="shared" ca="1" si="23"/>
        <v/>
      </c>
      <c r="C91" s="30" t="str">
        <f t="shared" si="24"/>
        <v/>
      </c>
      <c r="D91" s="10" t="str">
        <f t="shared" si="25"/>
        <v/>
      </c>
      <c r="E91" s="25" t="str">
        <f t="shared" si="43"/>
        <v/>
      </c>
      <c r="F91" s="31" t="str">
        <f t="shared" si="38"/>
        <v/>
      </c>
      <c r="G91" s="31" t="str">
        <f t="shared" si="39"/>
        <v/>
      </c>
      <c r="H91" s="26" t="str">
        <f t="shared" si="40"/>
        <v/>
      </c>
      <c r="I91" s="25" t="str">
        <f t="shared" si="41"/>
        <v/>
      </c>
      <c r="K91" s="27" t="str">
        <f t="shared" si="42"/>
        <v/>
      </c>
      <c r="L91" s="28" t="str">
        <f t="shared" si="26"/>
        <v/>
      </c>
      <c r="M91" s="29" t="str">
        <f t="shared" si="27"/>
        <v/>
      </c>
      <c r="N91" s="28" t="str">
        <f t="shared" si="28"/>
        <v/>
      </c>
      <c r="O91" s="29" t="str">
        <f t="shared" si="29"/>
        <v/>
      </c>
      <c r="P91" s="28" t="str">
        <f t="shared" si="30"/>
        <v/>
      </c>
      <c r="Q91" s="29" t="str">
        <f t="shared" si="31"/>
        <v/>
      </c>
      <c r="R91" s="28" t="str">
        <f t="shared" si="32"/>
        <v/>
      </c>
      <c r="S91" s="29" t="str">
        <f t="shared" si="33"/>
        <v/>
      </c>
      <c r="T91" s="28" t="str">
        <f t="shared" si="34"/>
        <v/>
      </c>
      <c r="U91" s="29" t="str">
        <f t="shared" si="35"/>
        <v/>
      </c>
      <c r="V91" s="28" t="str">
        <f t="shared" si="36"/>
        <v/>
      </c>
      <c r="W91" s="29" t="str">
        <f t="shared" si="37"/>
        <v/>
      </c>
    </row>
    <row r="92" spans="1:23" x14ac:dyDescent="0.25">
      <c r="A92" s="14" t="str">
        <f t="shared" si="22"/>
        <v/>
      </c>
      <c r="B92" s="56" t="str">
        <f t="shared" ca="1" si="23"/>
        <v/>
      </c>
      <c r="C92" s="30" t="str">
        <f t="shared" si="24"/>
        <v/>
      </c>
      <c r="D92" s="10" t="str">
        <f t="shared" si="25"/>
        <v/>
      </c>
      <c r="E92" s="25" t="str">
        <f t="shared" si="43"/>
        <v/>
      </c>
      <c r="F92" s="31" t="str">
        <f t="shared" si="38"/>
        <v/>
      </c>
      <c r="G92" s="31" t="str">
        <f t="shared" si="39"/>
        <v/>
      </c>
      <c r="H92" s="26" t="str">
        <f t="shared" si="40"/>
        <v/>
      </c>
      <c r="I92" s="25" t="str">
        <f t="shared" si="41"/>
        <v/>
      </c>
      <c r="K92" s="27" t="str">
        <f t="shared" si="42"/>
        <v/>
      </c>
      <c r="L92" s="28" t="str">
        <f t="shared" si="26"/>
        <v/>
      </c>
      <c r="M92" s="29" t="str">
        <f t="shared" si="27"/>
        <v/>
      </c>
      <c r="N92" s="28" t="str">
        <f t="shared" si="28"/>
        <v/>
      </c>
      <c r="O92" s="29" t="str">
        <f t="shared" si="29"/>
        <v/>
      </c>
      <c r="P92" s="28" t="str">
        <f t="shared" si="30"/>
        <v/>
      </c>
      <c r="Q92" s="29" t="str">
        <f t="shared" si="31"/>
        <v/>
      </c>
      <c r="R92" s="28" t="str">
        <f t="shared" si="32"/>
        <v/>
      </c>
      <c r="S92" s="29" t="str">
        <f t="shared" si="33"/>
        <v/>
      </c>
      <c r="T92" s="28" t="str">
        <f t="shared" si="34"/>
        <v/>
      </c>
      <c r="U92" s="29" t="str">
        <f t="shared" si="35"/>
        <v/>
      </c>
      <c r="V92" s="28" t="str">
        <f t="shared" si="36"/>
        <v/>
      </c>
      <c r="W92" s="29" t="str">
        <f t="shared" si="37"/>
        <v/>
      </c>
    </row>
    <row r="93" spans="1:23" x14ac:dyDescent="0.25">
      <c r="A93" s="14" t="str">
        <f t="shared" si="22"/>
        <v/>
      </c>
      <c r="B93" s="56" t="str">
        <f t="shared" ca="1" si="23"/>
        <v/>
      </c>
      <c r="C93" s="30" t="str">
        <f t="shared" si="24"/>
        <v/>
      </c>
      <c r="D93" s="10" t="str">
        <f t="shared" si="25"/>
        <v/>
      </c>
      <c r="E93" s="25" t="str">
        <f t="shared" si="43"/>
        <v/>
      </c>
      <c r="F93" s="31" t="str">
        <f t="shared" si="38"/>
        <v/>
      </c>
      <c r="G93" s="31" t="str">
        <f t="shared" si="39"/>
        <v/>
      </c>
      <c r="H93" s="26" t="str">
        <f t="shared" si="40"/>
        <v/>
      </c>
      <c r="I93" s="25" t="str">
        <f t="shared" si="41"/>
        <v/>
      </c>
      <c r="K93" s="27" t="str">
        <f t="shared" si="42"/>
        <v/>
      </c>
      <c r="L93" s="28" t="str">
        <f t="shared" si="26"/>
        <v/>
      </c>
      <c r="M93" s="29" t="str">
        <f t="shared" si="27"/>
        <v/>
      </c>
      <c r="N93" s="28" t="str">
        <f t="shared" si="28"/>
        <v/>
      </c>
      <c r="O93" s="29" t="str">
        <f t="shared" si="29"/>
        <v/>
      </c>
      <c r="P93" s="28" t="str">
        <f t="shared" si="30"/>
        <v/>
      </c>
      <c r="Q93" s="29" t="str">
        <f t="shared" si="31"/>
        <v/>
      </c>
      <c r="R93" s="28" t="str">
        <f t="shared" si="32"/>
        <v/>
      </c>
      <c r="S93" s="29" t="str">
        <f t="shared" si="33"/>
        <v/>
      </c>
      <c r="T93" s="28" t="str">
        <f t="shared" si="34"/>
        <v/>
      </c>
      <c r="U93" s="29" t="str">
        <f t="shared" si="35"/>
        <v/>
      </c>
      <c r="V93" s="28" t="str">
        <f t="shared" si="36"/>
        <v/>
      </c>
      <c r="W93" s="29" t="str">
        <f t="shared" si="37"/>
        <v/>
      </c>
    </row>
    <row r="94" spans="1:23" x14ac:dyDescent="0.25">
      <c r="A94" s="14" t="str">
        <f t="shared" si="22"/>
        <v/>
      </c>
      <c r="B94" s="56" t="str">
        <f t="shared" ca="1" si="23"/>
        <v/>
      </c>
      <c r="C94" s="30" t="str">
        <f t="shared" si="24"/>
        <v/>
      </c>
      <c r="D94" s="10" t="str">
        <f t="shared" si="25"/>
        <v/>
      </c>
      <c r="E94" s="25" t="str">
        <f t="shared" si="43"/>
        <v/>
      </c>
      <c r="F94" s="31" t="str">
        <f t="shared" si="38"/>
        <v/>
      </c>
      <c r="G94" s="31" t="str">
        <f t="shared" si="39"/>
        <v/>
      </c>
      <c r="H94" s="26" t="str">
        <f t="shared" si="40"/>
        <v/>
      </c>
      <c r="I94" s="25" t="str">
        <f t="shared" si="41"/>
        <v/>
      </c>
      <c r="K94" s="27" t="str">
        <f t="shared" si="42"/>
        <v/>
      </c>
      <c r="L94" s="28" t="str">
        <f t="shared" si="26"/>
        <v/>
      </c>
      <c r="M94" s="29" t="str">
        <f t="shared" si="27"/>
        <v/>
      </c>
      <c r="N94" s="28" t="str">
        <f t="shared" si="28"/>
        <v/>
      </c>
      <c r="O94" s="29" t="str">
        <f t="shared" si="29"/>
        <v/>
      </c>
      <c r="P94" s="28" t="str">
        <f t="shared" si="30"/>
        <v/>
      </c>
      <c r="Q94" s="29" t="str">
        <f t="shared" si="31"/>
        <v/>
      </c>
      <c r="R94" s="28" t="str">
        <f t="shared" si="32"/>
        <v/>
      </c>
      <c r="S94" s="29" t="str">
        <f t="shared" si="33"/>
        <v/>
      </c>
      <c r="T94" s="28" t="str">
        <f t="shared" si="34"/>
        <v/>
      </c>
      <c r="U94" s="29" t="str">
        <f t="shared" si="35"/>
        <v/>
      </c>
      <c r="V94" s="28" t="str">
        <f t="shared" si="36"/>
        <v/>
      </c>
      <c r="W94" s="29" t="str">
        <f t="shared" si="37"/>
        <v/>
      </c>
    </row>
    <row r="95" spans="1:23" x14ac:dyDescent="0.25">
      <c r="A95" s="14" t="str">
        <f t="shared" si="22"/>
        <v/>
      </c>
      <c r="B95" s="56" t="str">
        <f t="shared" ca="1" si="23"/>
        <v/>
      </c>
      <c r="C95" s="30" t="str">
        <f t="shared" si="24"/>
        <v/>
      </c>
      <c r="D95" s="10" t="str">
        <f t="shared" si="25"/>
        <v/>
      </c>
      <c r="E95" s="25" t="str">
        <f t="shared" si="43"/>
        <v/>
      </c>
      <c r="F95" s="31" t="str">
        <f t="shared" si="38"/>
        <v/>
      </c>
      <c r="G95" s="31" t="str">
        <f t="shared" si="39"/>
        <v/>
      </c>
      <c r="H95" s="26" t="str">
        <f t="shared" si="40"/>
        <v/>
      </c>
      <c r="I95" s="25" t="str">
        <f t="shared" si="41"/>
        <v/>
      </c>
      <c r="K95" s="27" t="str">
        <f t="shared" si="42"/>
        <v/>
      </c>
      <c r="L95" s="28" t="str">
        <f t="shared" si="26"/>
        <v/>
      </c>
      <c r="M95" s="29" t="str">
        <f t="shared" si="27"/>
        <v/>
      </c>
      <c r="N95" s="28" t="str">
        <f t="shared" si="28"/>
        <v/>
      </c>
      <c r="O95" s="29" t="str">
        <f t="shared" si="29"/>
        <v/>
      </c>
      <c r="P95" s="28" t="str">
        <f t="shared" si="30"/>
        <v/>
      </c>
      <c r="Q95" s="29" t="str">
        <f t="shared" si="31"/>
        <v/>
      </c>
      <c r="R95" s="28" t="str">
        <f t="shared" si="32"/>
        <v/>
      </c>
      <c r="S95" s="29" t="str">
        <f t="shared" si="33"/>
        <v/>
      </c>
      <c r="T95" s="28" t="str">
        <f t="shared" si="34"/>
        <v/>
      </c>
      <c r="U95" s="29" t="str">
        <f t="shared" si="35"/>
        <v/>
      </c>
      <c r="V95" s="28" t="str">
        <f t="shared" si="36"/>
        <v/>
      </c>
      <c r="W95" s="29" t="str">
        <f t="shared" si="37"/>
        <v/>
      </c>
    </row>
    <row r="96" spans="1:23" x14ac:dyDescent="0.25">
      <c r="A96" s="14" t="str">
        <f t="shared" si="22"/>
        <v/>
      </c>
      <c r="B96" s="56" t="str">
        <f t="shared" ca="1" si="23"/>
        <v/>
      </c>
      <c r="C96" s="30" t="str">
        <f t="shared" si="24"/>
        <v/>
      </c>
      <c r="D96" s="10" t="str">
        <f t="shared" si="25"/>
        <v/>
      </c>
      <c r="E96" s="25" t="str">
        <f t="shared" si="43"/>
        <v/>
      </c>
      <c r="F96" s="31" t="str">
        <f t="shared" si="38"/>
        <v/>
      </c>
      <c r="G96" s="31" t="str">
        <f t="shared" si="39"/>
        <v/>
      </c>
      <c r="H96" s="26" t="str">
        <f t="shared" si="40"/>
        <v/>
      </c>
      <c r="I96" s="25" t="str">
        <f t="shared" si="41"/>
        <v/>
      </c>
      <c r="K96" s="27" t="str">
        <f t="shared" si="42"/>
        <v/>
      </c>
      <c r="L96" s="28" t="str">
        <f t="shared" si="26"/>
        <v/>
      </c>
      <c r="M96" s="29" t="str">
        <f t="shared" si="27"/>
        <v/>
      </c>
      <c r="N96" s="28" t="str">
        <f t="shared" si="28"/>
        <v/>
      </c>
      <c r="O96" s="29" t="str">
        <f t="shared" si="29"/>
        <v/>
      </c>
      <c r="P96" s="28" t="str">
        <f t="shared" si="30"/>
        <v/>
      </c>
      <c r="Q96" s="29" t="str">
        <f t="shared" si="31"/>
        <v/>
      </c>
      <c r="R96" s="28" t="str">
        <f t="shared" si="32"/>
        <v/>
      </c>
      <c r="S96" s="29" t="str">
        <f t="shared" si="33"/>
        <v/>
      </c>
      <c r="T96" s="28" t="str">
        <f t="shared" si="34"/>
        <v/>
      </c>
      <c r="U96" s="29" t="str">
        <f t="shared" si="35"/>
        <v/>
      </c>
      <c r="V96" s="28" t="str">
        <f t="shared" si="36"/>
        <v/>
      </c>
      <c r="W96" s="29" t="str">
        <f t="shared" si="37"/>
        <v/>
      </c>
    </row>
    <row r="97" spans="1:23" x14ac:dyDescent="0.25">
      <c r="A97" s="14" t="str">
        <f t="shared" si="22"/>
        <v/>
      </c>
      <c r="B97" s="56" t="str">
        <f t="shared" ca="1" si="23"/>
        <v/>
      </c>
      <c r="C97" s="30" t="str">
        <f t="shared" si="24"/>
        <v/>
      </c>
      <c r="D97" s="10" t="str">
        <f t="shared" si="25"/>
        <v/>
      </c>
      <c r="E97" s="25" t="str">
        <f t="shared" si="43"/>
        <v/>
      </c>
      <c r="F97" s="31" t="str">
        <f t="shared" si="38"/>
        <v/>
      </c>
      <c r="G97" s="31" t="str">
        <f t="shared" si="39"/>
        <v/>
      </c>
      <c r="H97" s="26" t="str">
        <f t="shared" si="40"/>
        <v/>
      </c>
      <c r="I97" s="25" t="str">
        <f t="shared" si="41"/>
        <v/>
      </c>
      <c r="K97" s="27" t="str">
        <f t="shared" si="42"/>
        <v/>
      </c>
      <c r="L97" s="28" t="str">
        <f t="shared" si="26"/>
        <v/>
      </c>
      <c r="M97" s="29" t="str">
        <f t="shared" si="27"/>
        <v/>
      </c>
      <c r="N97" s="28" t="str">
        <f t="shared" si="28"/>
        <v/>
      </c>
      <c r="O97" s="29" t="str">
        <f t="shared" si="29"/>
        <v/>
      </c>
      <c r="P97" s="28" t="str">
        <f t="shared" si="30"/>
        <v/>
      </c>
      <c r="Q97" s="29" t="str">
        <f t="shared" si="31"/>
        <v/>
      </c>
      <c r="R97" s="28" t="str">
        <f t="shared" si="32"/>
        <v/>
      </c>
      <c r="S97" s="29" t="str">
        <f t="shared" si="33"/>
        <v/>
      </c>
      <c r="T97" s="28" t="str">
        <f t="shared" si="34"/>
        <v/>
      </c>
      <c r="U97" s="29" t="str">
        <f t="shared" si="35"/>
        <v/>
      </c>
      <c r="V97" s="28" t="str">
        <f t="shared" si="36"/>
        <v/>
      </c>
      <c r="W97" s="29" t="str">
        <f t="shared" si="37"/>
        <v/>
      </c>
    </row>
    <row r="98" spans="1:23" x14ac:dyDescent="0.25">
      <c r="A98" s="14" t="str">
        <f t="shared" si="22"/>
        <v/>
      </c>
      <c r="B98" s="56" t="str">
        <f t="shared" ca="1" si="23"/>
        <v/>
      </c>
      <c r="C98" s="30" t="str">
        <f t="shared" si="24"/>
        <v/>
      </c>
      <c r="D98" s="10" t="str">
        <f t="shared" si="25"/>
        <v/>
      </c>
      <c r="E98" s="25" t="str">
        <f t="shared" si="43"/>
        <v/>
      </c>
      <c r="F98" s="31" t="str">
        <f t="shared" si="38"/>
        <v/>
      </c>
      <c r="G98" s="31" t="str">
        <f t="shared" si="39"/>
        <v/>
      </c>
      <c r="H98" s="26" t="str">
        <f t="shared" si="40"/>
        <v/>
      </c>
      <c r="I98" s="25" t="str">
        <f t="shared" si="41"/>
        <v/>
      </c>
      <c r="K98" s="27" t="str">
        <f t="shared" si="42"/>
        <v/>
      </c>
      <c r="L98" s="28" t="str">
        <f t="shared" si="26"/>
        <v/>
      </c>
      <c r="M98" s="29" t="str">
        <f t="shared" si="27"/>
        <v/>
      </c>
      <c r="N98" s="28" t="str">
        <f t="shared" si="28"/>
        <v/>
      </c>
      <c r="O98" s="29" t="str">
        <f t="shared" si="29"/>
        <v/>
      </c>
      <c r="P98" s="28" t="str">
        <f t="shared" si="30"/>
        <v/>
      </c>
      <c r="Q98" s="29" t="str">
        <f t="shared" si="31"/>
        <v/>
      </c>
      <c r="R98" s="28" t="str">
        <f t="shared" si="32"/>
        <v/>
      </c>
      <c r="S98" s="29" t="str">
        <f t="shared" si="33"/>
        <v/>
      </c>
      <c r="T98" s="28" t="str">
        <f t="shared" si="34"/>
        <v/>
      </c>
      <c r="U98" s="29" t="str">
        <f t="shared" si="35"/>
        <v/>
      </c>
      <c r="V98" s="28" t="str">
        <f t="shared" si="36"/>
        <v/>
      </c>
      <c r="W98" s="29" t="str">
        <f t="shared" si="37"/>
        <v/>
      </c>
    </row>
    <row r="99" spans="1:23" x14ac:dyDescent="0.25">
      <c r="A99" s="14" t="str">
        <f t="shared" si="22"/>
        <v/>
      </c>
      <c r="B99" s="56" t="str">
        <f t="shared" ca="1" si="23"/>
        <v/>
      </c>
      <c r="C99" s="30" t="str">
        <f t="shared" si="24"/>
        <v/>
      </c>
      <c r="D99" s="10" t="str">
        <f t="shared" si="25"/>
        <v/>
      </c>
      <c r="E99" s="25" t="str">
        <f t="shared" si="43"/>
        <v/>
      </c>
      <c r="F99" s="31" t="str">
        <f t="shared" si="38"/>
        <v/>
      </c>
      <c r="G99" s="31" t="str">
        <f t="shared" si="39"/>
        <v/>
      </c>
      <c r="H99" s="26" t="str">
        <f t="shared" si="40"/>
        <v/>
      </c>
      <c r="I99" s="25" t="str">
        <f t="shared" si="41"/>
        <v/>
      </c>
      <c r="K99" s="27" t="str">
        <f t="shared" si="42"/>
        <v/>
      </c>
      <c r="L99" s="28" t="str">
        <f t="shared" si="26"/>
        <v/>
      </c>
      <c r="M99" s="29" t="str">
        <f t="shared" si="27"/>
        <v/>
      </c>
      <c r="N99" s="28" t="str">
        <f t="shared" si="28"/>
        <v/>
      </c>
      <c r="O99" s="29" t="str">
        <f t="shared" si="29"/>
        <v/>
      </c>
      <c r="P99" s="28" t="str">
        <f t="shared" si="30"/>
        <v/>
      </c>
      <c r="Q99" s="29" t="str">
        <f t="shared" si="31"/>
        <v/>
      </c>
      <c r="R99" s="28" t="str">
        <f t="shared" si="32"/>
        <v/>
      </c>
      <c r="S99" s="29" t="str">
        <f t="shared" si="33"/>
        <v/>
      </c>
      <c r="T99" s="28" t="str">
        <f t="shared" si="34"/>
        <v/>
      </c>
      <c r="U99" s="29" t="str">
        <f t="shared" si="35"/>
        <v/>
      </c>
      <c r="V99" s="28" t="str">
        <f t="shared" si="36"/>
        <v/>
      </c>
      <c r="W99" s="29" t="str">
        <f t="shared" si="37"/>
        <v/>
      </c>
    </row>
    <row r="100" spans="1:23" x14ac:dyDescent="0.25">
      <c r="A100" s="14" t="str">
        <f t="shared" si="22"/>
        <v/>
      </c>
      <c r="B100" s="56" t="str">
        <f t="shared" ca="1" si="23"/>
        <v/>
      </c>
      <c r="C100" s="30" t="str">
        <f t="shared" si="24"/>
        <v/>
      </c>
      <c r="D100" s="10" t="str">
        <f t="shared" si="25"/>
        <v/>
      </c>
      <c r="E100" s="25" t="str">
        <f t="shared" si="43"/>
        <v/>
      </c>
      <c r="F100" s="31" t="str">
        <f t="shared" si="38"/>
        <v/>
      </c>
      <c r="G100" s="31" t="str">
        <f t="shared" si="39"/>
        <v/>
      </c>
      <c r="H100" s="26" t="str">
        <f t="shared" si="40"/>
        <v/>
      </c>
      <c r="I100" s="25" t="str">
        <f t="shared" si="41"/>
        <v/>
      </c>
      <c r="K100" s="27" t="str">
        <f t="shared" si="42"/>
        <v/>
      </c>
      <c r="L100" s="28" t="str">
        <f t="shared" si="26"/>
        <v/>
      </c>
      <c r="M100" s="29" t="str">
        <f t="shared" si="27"/>
        <v/>
      </c>
      <c r="N100" s="28" t="str">
        <f t="shared" si="28"/>
        <v/>
      </c>
      <c r="O100" s="29" t="str">
        <f t="shared" si="29"/>
        <v/>
      </c>
      <c r="P100" s="28" t="str">
        <f t="shared" si="30"/>
        <v/>
      </c>
      <c r="Q100" s="29" t="str">
        <f t="shared" si="31"/>
        <v/>
      </c>
      <c r="R100" s="28" t="str">
        <f t="shared" si="32"/>
        <v/>
      </c>
      <c r="S100" s="29" t="str">
        <f t="shared" si="33"/>
        <v/>
      </c>
      <c r="T100" s="28" t="str">
        <f t="shared" si="34"/>
        <v/>
      </c>
      <c r="U100" s="29" t="str">
        <f t="shared" si="35"/>
        <v/>
      </c>
      <c r="V100" s="28" t="str">
        <f t="shared" si="36"/>
        <v/>
      </c>
      <c r="W100" s="29" t="str">
        <f t="shared" si="37"/>
        <v/>
      </c>
    </row>
    <row r="101" spans="1:23" x14ac:dyDescent="0.25">
      <c r="A101" s="14" t="str">
        <f t="shared" si="22"/>
        <v/>
      </c>
      <c r="B101" s="56" t="str">
        <f t="shared" ca="1" si="23"/>
        <v/>
      </c>
      <c r="C101" s="30" t="str">
        <f t="shared" si="24"/>
        <v/>
      </c>
      <c r="D101" s="10" t="str">
        <f t="shared" si="25"/>
        <v/>
      </c>
      <c r="E101" s="25" t="str">
        <f t="shared" si="43"/>
        <v/>
      </c>
      <c r="F101" s="31" t="str">
        <f t="shared" si="38"/>
        <v/>
      </c>
      <c r="G101" s="31" t="str">
        <f t="shared" si="39"/>
        <v/>
      </c>
      <c r="H101" s="26" t="str">
        <f t="shared" si="40"/>
        <v/>
      </c>
      <c r="I101" s="25" t="str">
        <f t="shared" si="41"/>
        <v/>
      </c>
      <c r="K101" s="27" t="str">
        <f t="shared" si="42"/>
        <v/>
      </c>
      <c r="L101" s="28" t="str">
        <f t="shared" si="26"/>
        <v/>
      </c>
      <c r="M101" s="29" t="str">
        <f t="shared" si="27"/>
        <v/>
      </c>
      <c r="N101" s="28" t="str">
        <f t="shared" si="28"/>
        <v/>
      </c>
      <c r="O101" s="29" t="str">
        <f t="shared" si="29"/>
        <v/>
      </c>
      <c r="P101" s="28" t="str">
        <f t="shared" si="30"/>
        <v/>
      </c>
      <c r="Q101" s="29" t="str">
        <f t="shared" si="31"/>
        <v/>
      </c>
      <c r="R101" s="28" t="str">
        <f t="shared" si="32"/>
        <v/>
      </c>
      <c r="S101" s="29" t="str">
        <f t="shared" si="33"/>
        <v/>
      </c>
      <c r="T101" s="28" t="str">
        <f t="shared" si="34"/>
        <v/>
      </c>
      <c r="U101" s="29" t="str">
        <f t="shared" si="35"/>
        <v/>
      </c>
      <c r="V101" s="28" t="str">
        <f t="shared" si="36"/>
        <v/>
      </c>
      <c r="W101" s="29" t="str">
        <f t="shared" si="37"/>
        <v/>
      </c>
    </row>
    <row r="102" spans="1:23" x14ac:dyDescent="0.25">
      <c r="A102" s="14" t="str">
        <f t="shared" si="22"/>
        <v/>
      </c>
      <c r="B102" s="56" t="str">
        <f t="shared" ca="1" si="23"/>
        <v/>
      </c>
      <c r="C102" s="30" t="str">
        <f t="shared" si="24"/>
        <v/>
      </c>
      <c r="D102" s="10" t="str">
        <f t="shared" si="25"/>
        <v/>
      </c>
      <c r="E102" s="25" t="str">
        <f t="shared" si="43"/>
        <v/>
      </c>
      <c r="F102" s="31" t="str">
        <f t="shared" si="38"/>
        <v/>
      </c>
      <c r="G102" s="31" t="str">
        <f t="shared" si="39"/>
        <v/>
      </c>
      <c r="H102" s="26" t="str">
        <f t="shared" si="40"/>
        <v/>
      </c>
      <c r="I102" s="25" t="str">
        <f t="shared" si="41"/>
        <v/>
      </c>
      <c r="K102" s="27" t="str">
        <f t="shared" si="42"/>
        <v/>
      </c>
      <c r="L102" s="28" t="str">
        <f t="shared" si="26"/>
        <v/>
      </c>
      <c r="M102" s="29" t="str">
        <f t="shared" si="27"/>
        <v/>
      </c>
      <c r="N102" s="28" t="str">
        <f t="shared" si="28"/>
        <v/>
      </c>
      <c r="O102" s="29" t="str">
        <f t="shared" si="29"/>
        <v/>
      </c>
      <c r="P102" s="28" t="str">
        <f t="shared" si="30"/>
        <v/>
      </c>
      <c r="Q102" s="29" t="str">
        <f t="shared" si="31"/>
        <v/>
      </c>
      <c r="R102" s="28" t="str">
        <f t="shared" si="32"/>
        <v/>
      </c>
      <c r="S102" s="29" t="str">
        <f t="shared" si="33"/>
        <v/>
      </c>
      <c r="T102" s="28" t="str">
        <f t="shared" si="34"/>
        <v/>
      </c>
      <c r="U102" s="29" t="str">
        <f t="shared" si="35"/>
        <v/>
      </c>
      <c r="V102" s="28" t="str">
        <f t="shared" si="36"/>
        <v/>
      </c>
      <c r="W102" s="29" t="str">
        <f t="shared" si="37"/>
        <v/>
      </c>
    </row>
    <row r="103" spans="1:23" x14ac:dyDescent="0.25">
      <c r="A103" s="14" t="str">
        <f t="shared" si="22"/>
        <v/>
      </c>
      <c r="B103" s="56" t="str">
        <f t="shared" ca="1" si="23"/>
        <v/>
      </c>
      <c r="C103" s="30" t="str">
        <f t="shared" si="24"/>
        <v/>
      </c>
      <c r="D103" s="10" t="str">
        <f t="shared" si="25"/>
        <v/>
      </c>
      <c r="E103" s="25" t="str">
        <f t="shared" si="43"/>
        <v/>
      </c>
      <c r="F103" s="31" t="str">
        <f t="shared" si="38"/>
        <v/>
      </c>
      <c r="G103" s="31" t="str">
        <f t="shared" si="39"/>
        <v/>
      </c>
      <c r="H103" s="26" t="str">
        <f t="shared" si="40"/>
        <v/>
      </c>
      <c r="I103" s="25" t="str">
        <f t="shared" si="41"/>
        <v/>
      </c>
      <c r="K103" s="27" t="str">
        <f t="shared" si="42"/>
        <v/>
      </c>
      <c r="L103" s="28" t="str">
        <f t="shared" si="26"/>
        <v/>
      </c>
      <c r="M103" s="29" t="str">
        <f t="shared" si="27"/>
        <v/>
      </c>
      <c r="N103" s="28" t="str">
        <f t="shared" si="28"/>
        <v/>
      </c>
      <c r="O103" s="29" t="str">
        <f t="shared" si="29"/>
        <v/>
      </c>
      <c r="P103" s="28" t="str">
        <f t="shared" si="30"/>
        <v/>
      </c>
      <c r="Q103" s="29" t="str">
        <f t="shared" si="31"/>
        <v/>
      </c>
      <c r="R103" s="28" t="str">
        <f t="shared" si="32"/>
        <v/>
      </c>
      <c r="S103" s="29" t="str">
        <f t="shared" si="33"/>
        <v/>
      </c>
      <c r="T103" s="28" t="str">
        <f t="shared" si="34"/>
        <v/>
      </c>
      <c r="U103" s="29" t="str">
        <f t="shared" si="35"/>
        <v/>
      </c>
      <c r="V103" s="28" t="str">
        <f t="shared" si="36"/>
        <v/>
      </c>
      <c r="W103" s="29" t="str">
        <f t="shared" si="37"/>
        <v/>
      </c>
    </row>
    <row r="104" spans="1:23" x14ac:dyDescent="0.25">
      <c r="A104" s="14" t="str">
        <f t="shared" si="22"/>
        <v/>
      </c>
      <c r="B104" s="56" t="str">
        <f t="shared" ca="1" si="23"/>
        <v/>
      </c>
      <c r="C104" s="30" t="str">
        <f t="shared" si="24"/>
        <v/>
      </c>
      <c r="D104" s="10" t="str">
        <f t="shared" si="25"/>
        <v/>
      </c>
      <c r="E104" s="25" t="str">
        <f t="shared" si="43"/>
        <v/>
      </c>
      <c r="F104" s="31" t="str">
        <f t="shared" si="38"/>
        <v/>
      </c>
      <c r="G104" s="31" t="str">
        <f t="shared" si="39"/>
        <v/>
      </c>
      <c r="H104" s="26" t="str">
        <f t="shared" si="40"/>
        <v/>
      </c>
      <c r="I104" s="25" t="str">
        <f t="shared" si="41"/>
        <v/>
      </c>
      <c r="K104" s="27" t="str">
        <f t="shared" si="42"/>
        <v/>
      </c>
      <c r="L104" s="28" t="str">
        <f t="shared" si="26"/>
        <v/>
      </c>
      <c r="M104" s="29" t="str">
        <f t="shared" si="27"/>
        <v/>
      </c>
      <c r="N104" s="28" t="str">
        <f t="shared" si="28"/>
        <v/>
      </c>
      <c r="O104" s="29" t="str">
        <f t="shared" si="29"/>
        <v/>
      </c>
      <c r="P104" s="28" t="str">
        <f t="shared" si="30"/>
        <v/>
      </c>
      <c r="Q104" s="29" t="str">
        <f t="shared" si="31"/>
        <v/>
      </c>
      <c r="R104" s="28" t="str">
        <f t="shared" si="32"/>
        <v/>
      </c>
      <c r="S104" s="29" t="str">
        <f t="shared" si="33"/>
        <v/>
      </c>
      <c r="T104" s="28" t="str">
        <f t="shared" si="34"/>
        <v/>
      </c>
      <c r="U104" s="29" t="str">
        <f t="shared" si="35"/>
        <v/>
      </c>
      <c r="V104" s="28" t="str">
        <f t="shared" si="36"/>
        <v/>
      </c>
      <c r="W104" s="29" t="str">
        <f t="shared" si="37"/>
        <v/>
      </c>
    </row>
    <row r="105" spans="1:23" x14ac:dyDescent="0.25">
      <c r="A105" s="14" t="str">
        <f t="shared" si="22"/>
        <v/>
      </c>
      <c r="B105" s="56" t="str">
        <f t="shared" ca="1" si="23"/>
        <v/>
      </c>
      <c r="C105" s="30" t="str">
        <f t="shared" si="24"/>
        <v/>
      </c>
      <c r="D105" s="10" t="str">
        <f t="shared" si="25"/>
        <v/>
      </c>
      <c r="E105" s="25" t="str">
        <f t="shared" si="43"/>
        <v/>
      </c>
      <c r="F105" s="31" t="str">
        <f t="shared" si="38"/>
        <v/>
      </c>
      <c r="G105" s="31" t="str">
        <f t="shared" si="39"/>
        <v/>
      </c>
      <c r="H105" s="26" t="str">
        <f t="shared" si="40"/>
        <v/>
      </c>
      <c r="I105" s="25" t="str">
        <f t="shared" si="41"/>
        <v/>
      </c>
      <c r="K105" s="27" t="str">
        <f t="shared" si="42"/>
        <v/>
      </c>
      <c r="L105" s="28" t="str">
        <f t="shared" si="26"/>
        <v/>
      </c>
      <c r="M105" s="29" t="str">
        <f t="shared" si="27"/>
        <v/>
      </c>
      <c r="N105" s="28" t="str">
        <f t="shared" si="28"/>
        <v/>
      </c>
      <c r="O105" s="29" t="str">
        <f t="shared" si="29"/>
        <v/>
      </c>
      <c r="P105" s="28" t="str">
        <f t="shared" si="30"/>
        <v/>
      </c>
      <c r="Q105" s="29" t="str">
        <f t="shared" si="31"/>
        <v/>
      </c>
      <c r="R105" s="28" t="str">
        <f t="shared" si="32"/>
        <v/>
      </c>
      <c r="S105" s="29" t="str">
        <f t="shared" si="33"/>
        <v/>
      </c>
      <c r="T105" s="28" t="str">
        <f t="shared" si="34"/>
        <v/>
      </c>
      <c r="U105" s="29" t="str">
        <f t="shared" si="35"/>
        <v/>
      </c>
      <c r="V105" s="28" t="str">
        <f t="shared" si="36"/>
        <v/>
      </c>
      <c r="W105" s="29" t="str">
        <f t="shared" si="37"/>
        <v/>
      </c>
    </row>
    <row r="106" spans="1:23" x14ac:dyDescent="0.25">
      <c r="A106" s="14" t="str">
        <f t="shared" si="22"/>
        <v/>
      </c>
      <c r="B106" s="56" t="str">
        <f t="shared" ca="1" si="23"/>
        <v/>
      </c>
      <c r="C106" s="30" t="str">
        <f t="shared" si="24"/>
        <v/>
      </c>
      <c r="D106" s="10" t="str">
        <f t="shared" si="25"/>
        <v/>
      </c>
      <c r="E106" s="25" t="str">
        <f t="shared" si="43"/>
        <v/>
      </c>
      <c r="F106" s="31" t="str">
        <f t="shared" si="38"/>
        <v/>
      </c>
      <c r="G106" s="31" t="str">
        <f t="shared" si="39"/>
        <v/>
      </c>
      <c r="H106" s="26" t="str">
        <f t="shared" si="40"/>
        <v/>
      </c>
      <c r="I106" s="25" t="str">
        <f t="shared" si="41"/>
        <v/>
      </c>
      <c r="K106" s="27" t="str">
        <f t="shared" si="42"/>
        <v/>
      </c>
      <c r="L106" s="28" t="str">
        <f t="shared" si="26"/>
        <v/>
      </c>
      <c r="M106" s="29" t="str">
        <f t="shared" si="27"/>
        <v/>
      </c>
      <c r="N106" s="28" t="str">
        <f t="shared" si="28"/>
        <v/>
      </c>
      <c r="O106" s="29" t="str">
        <f t="shared" si="29"/>
        <v/>
      </c>
      <c r="P106" s="28" t="str">
        <f t="shared" si="30"/>
        <v/>
      </c>
      <c r="Q106" s="29" t="str">
        <f t="shared" si="31"/>
        <v/>
      </c>
      <c r="R106" s="28" t="str">
        <f t="shared" si="32"/>
        <v/>
      </c>
      <c r="S106" s="29" t="str">
        <f t="shared" si="33"/>
        <v/>
      </c>
      <c r="T106" s="28" t="str">
        <f t="shared" si="34"/>
        <v/>
      </c>
      <c r="U106" s="29" t="str">
        <f t="shared" si="35"/>
        <v/>
      </c>
      <c r="V106" s="28" t="str">
        <f t="shared" si="36"/>
        <v/>
      </c>
      <c r="W106" s="29" t="str">
        <f t="shared" si="37"/>
        <v/>
      </c>
    </row>
    <row r="107" spans="1:23" x14ac:dyDescent="0.25">
      <c r="A107" s="14" t="str">
        <f t="shared" si="22"/>
        <v/>
      </c>
      <c r="B107" s="56" t="str">
        <f t="shared" ca="1" si="23"/>
        <v/>
      </c>
      <c r="C107" s="30" t="str">
        <f t="shared" si="24"/>
        <v/>
      </c>
      <c r="D107" s="10" t="str">
        <f t="shared" si="25"/>
        <v/>
      </c>
      <c r="E107" s="25" t="str">
        <f t="shared" si="43"/>
        <v/>
      </c>
      <c r="F107" s="31" t="str">
        <f t="shared" si="38"/>
        <v/>
      </c>
      <c r="G107" s="31" t="str">
        <f t="shared" si="39"/>
        <v/>
      </c>
      <c r="H107" s="26" t="str">
        <f t="shared" si="40"/>
        <v/>
      </c>
      <c r="I107" s="25" t="str">
        <f t="shared" si="41"/>
        <v/>
      </c>
      <c r="K107" s="27" t="str">
        <f t="shared" si="42"/>
        <v/>
      </c>
      <c r="L107" s="28" t="str">
        <f t="shared" si="26"/>
        <v/>
      </c>
      <c r="M107" s="29" t="str">
        <f t="shared" si="27"/>
        <v/>
      </c>
      <c r="N107" s="28" t="str">
        <f t="shared" si="28"/>
        <v/>
      </c>
      <c r="O107" s="29" t="str">
        <f t="shared" si="29"/>
        <v/>
      </c>
      <c r="P107" s="28" t="str">
        <f t="shared" si="30"/>
        <v/>
      </c>
      <c r="Q107" s="29" t="str">
        <f t="shared" si="31"/>
        <v/>
      </c>
      <c r="R107" s="28" t="str">
        <f t="shared" si="32"/>
        <v/>
      </c>
      <c r="S107" s="29" t="str">
        <f t="shared" si="33"/>
        <v/>
      </c>
      <c r="T107" s="28" t="str">
        <f t="shared" si="34"/>
        <v/>
      </c>
      <c r="U107" s="29" t="str">
        <f t="shared" si="35"/>
        <v/>
      </c>
      <c r="V107" s="28" t="str">
        <f t="shared" si="36"/>
        <v/>
      </c>
      <c r="W107" s="29" t="str">
        <f t="shared" si="37"/>
        <v/>
      </c>
    </row>
    <row r="108" spans="1:23" x14ac:dyDescent="0.25">
      <c r="A108" s="14" t="str">
        <f t="shared" si="22"/>
        <v/>
      </c>
      <c r="B108" s="56" t="str">
        <f t="shared" ca="1" si="23"/>
        <v/>
      </c>
      <c r="C108" s="30" t="str">
        <f t="shared" si="24"/>
        <v/>
      </c>
      <c r="D108" s="10" t="str">
        <f t="shared" si="25"/>
        <v/>
      </c>
      <c r="E108" s="25" t="str">
        <f t="shared" si="43"/>
        <v/>
      </c>
      <c r="F108" s="31" t="str">
        <f t="shared" si="38"/>
        <v/>
      </c>
      <c r="G108" s="31" t="str">
        <f t="shared" si="39"/>
        <v/>
      </c>
      <c r="H108" s="26" t="str">
        <f t="shared" si="40"/>
        <v/>
      </c>
      <c r="I108" s="25" t="str">
        <f t="shared" si="41"/>
        <v/>
      </c>
      <c r="K108" s="27" t="str">
        <f t="shared" si="42"/>
        <v/>
      </c>
      <c r="L108" s="28" t="str">
        <f t="shared" si="26"/>
        <v/>
      </c>
      <c r="M108" s="29" t="str">
        <f t="shared" si="27"/>
        <v/>
      </c>
      <c r="N108" s="28" t="str">
        <f t="shared" si="28"/>
        <v/>
      </c>
      <c r="O108" s="29" t="str">
        <f t="shared" si="29"/>
        <v/>
      </c>
      <c r="P108" s="28" t="str">
        <f t="shared" si="30"/>
        <v/>
      </c>
      <c r="Q108" s="29" t="str">
        <f t="shared" si="31"/>
        <v/>
      </c>
      <c r="R108" s="28" t="str">
        <f t="shared" si="32"/>
        <v/>
      </c>
      <c r="S108" s="29" t="str">
        <f t="shared" si="33"/>
        <v/>
      </c>
      <c r="T108" s="28" t="str">
        <f t="shared" si="34"/>
        <v/>
      </c>
      <c r="U108" s="29" t="str">
        <f t="shared" si="35"/>
        <v/>
      </c>
      <c r="V108" s="28" t="str">
        <f t="shared" si="36"/>
        <v/>
      </c>
      <c r="W108" s="29" t="str">
        <f t="shared" si="37"/>
        <v/>
      </c>
    </row>
    <row r="109" spans="1:23" x14ac:dyDescent="0.25">
      <c r="A109" s="14" t="str">
        <f t="shared" si="22"/>
        <v/>
      </c>
      <c r="B109" s="56" t="str">
        <f t="shared" ca="1" si="23"/>
        <v/>
      </c>
      <c r="C109" s="30" t="str">
        <f t="shared" si="24"/>
        <v/>
      </c>
      <c r="D109" s="10" t="str">
        <f t="shared" si="25"/>
        <v/>
      </c>
      <c r="E109" s="25" t="str">
        <f t="shared" si="43"/>
        <v/>
      </c>
      <c r="F109" s="31" t="str">
        <f t="shared" si="38"/>
        <v/>
      </c>
      <c r="G109" s="31" t="str">
        <f t="shared" si="39"/>
        <v/>
      </c>
      <c r="H109" s="26" t="str">
        <f t="shared" si="40"/>
        <v/>
      </c>
      <c r="I109" s="25" t="str">
        <f t="shared" si="41"/>
        <v/>
      </c>
      <c r="K109" s="27" t="str">
        <f t="shared" si="42"/>
        <v/>
      </c>
      <c r="L109" s="28" t="str">
        <f t="shared" si="26"/>
        <v/>
      </c>
      <c r="M109" s="29" t="str">
        <f t="shared" si="27"/>
        <v/>
      </c>
      <c r="N109" s="28" t="str">
        <f t="shared" si="28"/>
        <v/>
      </c>
      <c r="O109" s="29" t="str">
        <f t="shared" si="29"/>
        <v/>
      </c>
      <c r="P109" s="28" t="str">
        <f t="shared" si="30"/>
        <v/>
      </c>
      <c r="Q109" s="29" t="str">
        <f t="shared" si="31"/>
        <v/>
      </c>
      <c r="R109" s="28" t="str">
        <f t="shared" si="32"/>
        <v/>
      </c>
      <c r="S109" s="29" t="str">
        <f t="shared" si="33"/>
        <v/>
      </c>
      <c r="T109" s="28" t="str">
        <f t="shared" si="34"/>
        <v/>
      </c>
      <c r="U109" s="29" t="str">
        <f t="shared" si="35"/>
        <v/>
      </c>
      <c r="V109" s="28" t="str">
        <f t="shared" si="36"/>
        <v/>
      </c>
      <c r="W109" s="29" t="str">
        <f t="shared" si="37"/>
        <v/>
      </c>
    </row>
    <row r="110" spans="1:23" x14ac:dyDescent="0.25">
      <c r="A110" s="14" t="str">
        <f t="shared" si="22"/>
        <v/>
      </c>
      <c r="B110" s="56" t="str">
        <f t="shared" ca="1" si="23"/>
        <v/>
      </c>
      <c r="C110" s="30" t="str">
        <f t="shared" si="24"/>
        <v/>
      </c>
      <c r="D110" s="10" t="str">
        <f t="shared" si="25"/>
        <v/>
      </c>
      <c r="E110" s="25" t="str">
        <f t="shared" si="43"/>
        <v/>
      </c>
      <c r="F110" s="31" t="str">
        <f t="shared" si="38"/>
        <v/>
      </c>
      <c r="G110" s="31" t="str">
        <f t="shared" si="39"/>
        <v/>
      </c>
      <c r="H110" s="26" t="str">
        <f t="shared" si="40"/>
        <v/>
      </c>
      <c r="I110" s="25" t="str">
        <f t="shared" si="41"/>
        <v/>
      </c>
      <c r="K110" s="27" t="str">
        <f t="shared" si="42"/>
        <v/>
      </c>
      <c r="L110" s="28" t="str">
        <f t="shared" si="26"/>
        <v/>
      </c>
      <c r="M110" s="29" t="str">
        <f t="shared" si="27"/>
        <v/>
      </c>
      <c r="N110" s="28" t="str">
        <f t="shared" si="28"/>
        <v/>
      </c>
      <c r="O110" s="29" t="str">
        <f t="shared" si="29"/>
        <v/>
      </c>
      <c r="P110" s="28" t="str">
        <f t="shared" si="30"/>
        <v/>
      </c>
      <c r="Q110" s="29" t="str">
        <f t="shared" si="31"/>
        <v/>
      </c>
      <c r="R110" s="28" t="str">
        <f t="shared" si="32"/>
        <v/>
      </c>
      <c r="S110" s="29" t="str">
        <f t="shared" si="33"/>
        <v/>
      </c>
      <c r="T110" s="28" t="str">
        <f t="shared" si="34"/>
        <v/>
      </c>
      <c r="U110" s="29" t="str">
        <f t="shared" si="35"/>
        <v/>
      </c>
      <c r="V110" s="28" t="str">
        <f t="shared" si="36"/>
        <v/>
      </c>
      <c r="W110" s="29" t="str">
        <f t="shared" si="37"/>
        <v/>
      </c>
    </row>
    <row r="111" spans="1:23" x14ac:dyDescent="0.25">
      <c r="A111" s="14" t="str">
        <f t="shared" si="22"/>
        <v/>
      </c>
      <c r="B111" s="56" t="str">
        <f t="shared" ca="1" si="23"/>
        <v/>
      </c>
      <c r="C111" s="30" t="str">
        <f t="shared" si="24"/>
        <v/>
      </c>
      <c r="D111" s="10" t="str">
        <f t="shared" si="25"/>
        <v/>
      </c>
      <c r="E111" s="25" t="str">
        <f t="shared" si="43"/>
        <v/>
      </c>
      <c r="F111" s="31" t="str">
        <f t="shared" si="38"/>
        <v/>
      </c>
      <c r="G111" s="31" t="str">
        <f t="shared" si="39"/>
        <v/>
      </c>
      <c r="H111" s="26" t="str">
        <f t="shared" si="40"/>
        <v/>
      </c>
      <c r="I111" s="25" t="str">
        <f t="shared" si="41"/>
        <v/>
      </c>
      <c r="K111" s="27" t="str">
        <f t="shared" si="42"/>
        <v/>
      </c>
      <c r="L111" s="28" t="str">
        <f t="shared" si="26"/>
        <v/>
      </c>
      <c r="M111" s="29" t="str">
        <f t="shared" si="27"/>
        <v/>
      </c>
      <c r="N111" s="28" t="str">
        <f t="shared" si="28"/>
        <v/>
      </c>
      <c r="O111" s="29" t="str">
        <f t="shared" si="29"/>
        <v/>
      </c>
      <c r="P111" s="28" t="str">
        <f t="shared" si="30"/>
        <v/>
      </c>
      <c r="Q111" s="29" t="str">
        <f t="shared" si="31"/>
        <v/>
      </c>
      <c r="R111" s="28" t="str">
        <f t="shared" si="32"/>
        <v/>
      </c>
      <c r="S111" s="29" t="str">
        <f t="shared" si="33"/>
        <v/>
      </c>
      <c r="T111" s="28" t="str">
        <f t="shared" si="34"/>
        <v/>
      </c>
      <c r="U111" s="29" t="str">
        <f t="shared" si="35"/>
        <v/>
      </c>
      <c r="V111" s="28" t="str">
        <f t="shared" si="36"/>
        <v/>
      </c>
      <c r="W111" s="29" t="str">
        <f t="shared" si="37"/>
        <v/>
      </c>
    </row>
    <row r="112" spans="1:23" x14ac:dyDescent="0.25">
      <c r="A112" s="14" t="str">
        <f t="shared" si="22"/>
        <v/>
      </c>
      <c r="B112" s="56" t="str">
        <f t="shared" ca="1" si="23"/>
        <v/>
      </c>
      <c r="C112" s="30" t="str">
        <f t="shared" si="24"/>
        <v/>
      </c>
      <c r="D112" s="10" t="str">
        <f t="shared" si="25"/>
        <v/>
      </c>
      <c r="E112" s="25" t="str">
        <f t="shared" si="43"/>
        <v/>
      </c>
      <c r="F112" s="31" t="str">
        <f t="shared" si="38"/>
        <v/>
      </c>
      <c r="G112" s="31" t="str">
        <f t="shared" si="39"/>
        <v/>
      </c>
      <c r="H112" s="26" t="str">
        <f t="shared" si="40"/>
        <v/>
      </c>
      <c r="I112" s="25" t="str">
        <f t="shared" si="41"/>
        <v/>
      </c>
      <c r="K112" s="27" t="str">
        <f t="shared" si="42"/>
        <v/>
      </c>
      <c r="L112" s="28" t="str">
        <f t="shared" si="26"/>
        <v/>
      </c>
      <c r="M112" s="29" t="str">
        <f t="shared" si="27"/>
        <v/>
      </c>
      <c r="N112" s="28" t="str">
        <f t="shared" si="28"/>
        <v/>
      </c>
      <c r="O112" s="29" t="str">
        <f t="shared" si="29"/>
        <v/>
      </c>
      <c r="P112" s="28" t="str">
        <f t="shared" si="30"/>
        <v/>
      </c>
      <c r="Q112" s="29" t="str">
        <f t="shared" si="31"/>
        <v/>
      </c>
      <c r="R112" s="28" t="str">
        <f t="shared" si="32"/>
        <v/>
      </c>
      <c r="S112" s="29" t="str">
        <f t="shared" si="33"/>
        <v/>
      </c>
      <c r="T112" s="28" t="str">
        <f t="shared" si="34"/>
        <v/>
      </c>
      <c r="U112" s="29" t="str">
        <f t="shared" si="35"/>
        <v/>
      </c>
      <c r="V112" s="28" t="str">
        <f t="shared" si="36"/>
        <v/>
      </c>
      <c r="W112" s="29" t="str">
        <f t="shared" si="37"/>
        <v/>
      </c>
    </row>
    <row r="113" spans="1:23" x14ac:dyDescent="0.25">
      <c r="A113" s="14" t="str">
        <f t="shared" si="22"/>
        <v/>
      </c>
      <c r="B113" s="56" t="str">
        <f t="shared" ca="1" si="23"/>
        <v/>
      </c>
      <c r="C113" s="30" t="str">
        <f t="shared" si="24"/>
        <v/>
      </c>
      <c r="D113" s="10" t="str">
        <f t="shared" si="25"/>
        <v/>
      </c>
      <c r="E113" s="25" t="str">
        <f t="shared" si="43"/>
        <v/>
      </c>
      <c r="F113" s="31" t="str">
        <f t="shared" si="38"/>
        <v/>
      </c>
      <c r="G113" s="31" t="str">
        <f t="shared" si="39"/>
        <v/>
      </c>
      <c r="H113" s="26" t="str">
        <f t="shared" si="40"/>
        <v/>
      </c>
      <c r="I113" s="25" t="str">
        <f t="shared" si="41"/>
        <v/>
      </c>
      <c r="K113" s="27" t="str">
        <f t="shared" si="42"/>
        <v/>
      </c>
      <c r="L113" s="28" t="str">
        <f t="shared" si="26"/>
        <v/>
      </c>
      <c r="M113" s="29" t="str">
        <f t="shared" si="27"/>
        <v/>
      </c>
      <c r="N113" s="28" t="str">
        <f t="shared" si="28"/>
        <v/>
      </c>
      <c r="O113" s="29" t="str">
        <f t="shared" si="29"/>
        <v/>
      </c>
      <c r="P113" s="28" t="str">
        <f t="shared" si="30"/>
        <v/>
      </c>
      <c r="Q113" s="29" t="str">
        <f t="shared" si="31"/>
        <v/>
      </c>
      <c r="R113" s="28" t="str">
        <f t="shared" si="32"/>
        <v/>
      </c>
      <c r="S113" s="29" t="str">
        <f t="shared" si="33"/>
        <v/>
      </c>
      <c r="T113" s="28" t="str">
        <f t="shared" si="34"/>
        <v/>
      </c>
      <c r="U113" s="29" t="str">
        <f t="shared" si="35"/>
        <v/>
      </c>
      <c r="V113" s="28" t="str">
        <f t="shared" si="36"/>
        <v/>
      </c>
      <c r="W113" s="29" t="str">
        <f t="shared" si="37"/>
        <v/>
      </c>
    </row>
    <row r="114" spans="1:23" x14ac:dyDescent="0.25">
      <c r="A114" s="14" t="str">
        <f t="shared" si="22"/>
        <v/>
      </c>
      <c r="B114" s="56" t="str">
        <f t="shared" ca="1" si="23"/>
        <v/>
      </c>
      <c r="C114" s="30" t="str">
        <f t="shared" si="24"/>
        <v/>
      </c>
      <c r="D114" s="10" t="str">
        <f t="shared" si="25"/>
        <v/>
      </c>
      <c r="E114" s="25" t="str">
        <f t="shared" si="43"/>
        <v/>
      </c>
      <c r="F114" s="31" t="str">
        <f t="shared" si="38"/>
        <v/>
      </c>
      <c r="G114" s="31" t="str">
        <f t="shared" si="39"/>
        <v/>
      </c>
      <c r="H114" s="26" t="str">
        <f t="shared" si="40"/>
        <v/>
      </c>
      <c r="I114" s="25" t="str">
        <f t="shared" si="41"/>
        <v/>
      </c>
      <c r="K114" s="27" t="str">
        <f t="shared" si="42"/>
        <v/>
      </c>
      <c r="L114" s="28" t="str">
        <f t="shared" si="26"/>
        <v/>
      </c>
      <c r="M114" s="29" t="str">
        <f t="shared" si="27"/>
        <v/>
      </c>
      <c r="N114" s="28" t="str">
        <f t="shared" si="28"/>
        <v/>
      </c>
      <c r="O114" s="29" t="str">
        <f t="shared" si="29"/>
        <v/>
      </c>
      <c r="P114" s="28" t="str">
        <f t="shared" si="30"/>
        <v/>
      </c>
      <c r="Q114" s="29" t="str">
        <f t="shared" si="31"/>
        <v/>
      </c>
      <c r="R114" s="28" t="str">
        <f t="shared" si="32"/>
        <v/>
      </c>
      <c r="S114" s="29" t="str">
        <f t="shared" si="33"/>
        <v/>
      </c>
      <c r="T114" s="28" t="str">
        <f t="shared" si="34"/>
        <v/>
      </c>
      <c r="U114" s="29" t="str">
        <f t="shared" si="35"/>
        <v/>
      </c>
      <c r="V114" s="28" t="str">
        <f t="shared" si="36"/>
        <v/>
      </c>
      <c r="W114" s="29" t="str">
        <f t="shared" si="37"/>
        <v/>
      </c>
    </row>
    <row r="115" spans="1:23" x14ac:dyDescent="0.25">
      <c r="A115" s="14" t="str">
        <f t="shared" si="22"/>
        <v/>
      </c>
      <c r="B115" s="56" t="str">
        <f t="shared" ca="1" si="23"/>
        <v/>
      </c>
      <c r="C115" s="30" t="str">
        <f t="shared" si="24"/>
        <v/>
      </c>
      <c r="D115" s="10" t="str">
        <f t="shared" si="25"/>
        <v/>
      </c>
      <c r="E115" s="25" t="str">
        <f t="shared" si="43"/>
        <v/>
      </c>
      <c r="F115" s="31" t="str">
        <f t="shared" si="38"/>
        <v/>
      </c>
      <c r="G115" s="31" t="str">
        <f t="shared" si="39"/>
        <v/>
      </c>
      <c r="H115" s="26" t="str">
        <f t="shared" si="40"/>
        <v/>
      </c>
      <c r="I115" s="25" t="str">
        <f t="shared" si="41"/>
        <v/>
      </c>
      <c r="K115" s="27" t="str">
        <f t="shared" si="42"/>
        <v/>
      </c>
      <c r="L115" s="28" t="str">
        <f t="shared" si="26"/>
        <v/>
      </c>
      <c r="M115" s="29" t="str">
        <f t="shared" si="27"/>
        <v/>
      </c>
      <c r="N115" s="28" t="str">
        <f t="shared" si="28"/>
        <v/>
      </c>
      <c r="O115" s="29" t="str">
        <f t="shared" si="29"/>
        <v/>
      </c>
      <c r="P115" s="28" t="str">
        <f t="shared" si="30"/>
        <v/>
      </c>
      <c r="Q115" s="29" t="str">
        <f t="shared" si="31"/>
        <v/>
      </c>
      <c r="R115" s="28" t="str">
        <f t="shared" si="32"/>
        <v/>
      </c>
      <c r="S115" s="29" t="str">
        <f t="shared" si="33"/>
        <v/>
      </c>
      <c r="T115" s="28" t="str">
        <f t="shared" si="34"/>
        <v/>
      </c>
      <c r="U115" s="29" t="str">
        <f t="shared" si="35"/>
        <v/>
      </c>
      <c r="V115" s="28" t="str">
        <f t="shared" si="36"/>
        <v/>
      </c>
      <c r="W115" s="29" t="str">
        <f t="shared" si="37"/>
        <v/>
      </c>
    </row>
    <row r="116" spans="1:23" x14ac:dyDescent="0.25">
      <c r="A116" s="14" t="str">
        <f t="shared" si="22"/>
        <v/>
      </c>
      <c r="B116" s="56" t="str">
        <f t="shared" ca="1" si="23"/>
        <v/>
      </c>
      <c r="C116" s="30" t="str">
        <f t="shared" si="24"/>
        <v/>
      </c>
      <c r="D116" s="10" t="str">
        <f t="shared" si="25"/>
        <v/>
      </c>
      <c r="E116" s="25" t="str">
        <f t="shared" si="43"/>
        <v/>
      </c>
      <c r="F116" s="31" t="str">
        <f t="shared" si="38"/>
        <v/>
      </c>
      <c r="G116" s="31" t="str">
        <f t="shared" si="39"/>
        <v/>
      </c>
      <c r="H116" s="26" t="str">
        <f t="shared" si="40"/>
        <v/>
      </c>
      <c r="I116" s="25" t="str">
        <f t="shared" si="41"/>
        <v/>
      </c>
      <c r="K116" s="27" t="str">
        <f t="shared" si="42"/>
        <v/>
      </c>
      <c r="L116" s="28" t="str">
        <f t="shared" si="26"/>
        <v/>
      </c>
      <c r="M116" s="29" t="str">
        <f t="shared" si="27"/>
        <v/>
      </c>
      <c r="N116" s="28" t="str">
        <f t="shared" si="28"/>
        <v/>
      </c>
      <c r="O116" s="29" t="str">
        <f t="shared" si="29"/>
        <v/>
      </c>
      <c r="P116" s="28" t="str">
        <f t="shared" si="30"/>
        <v/>
      </c>
      <c r="Q116" s="29" t="str">
        <f t="shared" si="31"/>
        <v/>
      </c>
      <c r="R116" s="28" t="str">
        <f t="shared" si="32"/>
        <v/>
      </c>
      <c r="S116" s="29" t="str">
        <f t="shared" si="33"/>
        <v/>
      </c>
      <c r="T116" s="28" t="str">
        <f t="shared" si="34"/>
        <v/>
      </c>
      <c r="U116" s="29" t="str">
        <f t="shared" si="35"/>
        <v/>
      </c>
      <c r="V116" s="28" t="str">
        <f t="shared" si="36"/>
        <v/>
      </c>
      <c r="W116" s="29" t="str">
        <f t="shared" si="37"/>
        <v/>
      </c>
    </row>
    <row r="117" spans="1:23" x14ac:dyDescent="0.25">
      <c r="A117" s="14" t="str">
        <f t="shared" si="22"/>
        <v/>
      </c>
      <c r="B117" s="56" t="str">
        <f t="shared" ca="1" si="23"/>
        <v/>
      </c>
      <c r="C117" s="30" t="str">
        <f t="shared" si="24"/>
        <v/>
      </c>
      <c r="D117" s="10" t="str">
        <f t="shared" si="25"/>
        <v/>
      </c>
      <c r="E117" s="25" t="str">
        <f t="shared" si="43"/>
        <v/>
      </c>
      <c r="F117" s="31" t="str">
        <f t="shared" si="38"/>
        <v/>
      </c>
      <c r="G117" s="31" t="str">
        <f t="shared" si="39"/>
        <v/>
      </c>
      <c r="H117" s="26" t="str">
        <f t="shared" si="40"/>
        <v/>
      </c>
      <c r="I117" s="25" t="str">
        <f t="shared" si="41"/>
        <v/>
      </c>
      <c r="K117" s="27" t="str">
        <f t="shared" si="42"/>
        <v/>
      </c>
      <c r="L117" s="28" t="str">
        <f t="shared" si="26"/>
        <v/>
      </c>
      <c r="M117" s="29" t="str">
        <f t="shared" si="27"/>
        <v/>
      </c>
      <c r="N117" s="28" t="str">
        <f t="shared" si="28"/>
        <v/>
      </c>
      <c r="O117" s="29" t="str">
        <f t="shared" si="29"/>
        <v/>
      </c>
      <c r="P117" s="28" t="str">
        <f t="shared" si="30"/>
        <v/>
      </c>
      <c r="Q117" s="29" t="str">
        <f t="shared" si="31"/>
        <v/>
      </c>
      <c r="R117" s="28" t="str">
        <f t="shared" si="32"/>
        <v/>
      </c>
      <c r="S117" s="29" t="str">
        <f t="shared" si="33"/>
        <v/>
      </c>
      <c r="T117" s="28" t="str">
        <f t="shared" si="34"/>
        <v/>
      </c>
      <c r="U117" s="29" t="str">
        <f t="shared" si="35"/>
        <v/>
      </c>
      <c r="V117" s="28" t="str">
        <f t="shared" si="36"/>
        <v/>
      </c>
      <c r="W117" s="29" t="str">
        <f t="shared" si="37"/>
        <v/>
      </c>
    </row>
    <row r="118" spans="1:23" x14ac:dyDescent="0.25">
      <c r="A118" s="14" t="str">
        <f t="shared" si="22"/>
        <v/>
      </c>
      <c r="B118" s="56" t="str">
        <f t="shared" ca="1" si="23"/>
        <v/>
      </c>
      <c r="C118" s="30" t="str">
        <f t="shared" si="24"/>
        <v/>
      </c>
      <c r="D118" s="10" t="str">
        <f t="shared" si="25"/>
        <v/>
      </c>
      <c r="E118" s="25" t="str">
        <f t="shared" si="43"/>
        <v/>
      </c>
      <c r="F118" s="31" t="str">
        <f t="shared" si="38"/>
        <v/>
      </c>
      <c r="G118" s="31" t="str">
        <f t="shared" si="39"/>
        <v/>
      </c>
      <c r="H118" s="26" t="str">
        <f t="shared" si="40"/>
        <v/>
      </c>
      <c r="I118" s="25" t="str">
        <f t="shared" si="41"/>
        <v/>
      </c>
      <c r="K118" s="27" t="str">
        <f t="shared" si="42"/>
        <v/>
      </c>
      <c r="L118" s="28" t="str">
        <f t="shared" si="26"/>
        <v/>
      </c>
      <c r="M118" s="29" t="str">
        <f t="shared" si="27"/>
        <v/>
      </c>
      <c r="N118" s="28" t="str">
        <f t="shared" si="28"/>
        <v/>
      </c>
      <c r="O118" s="29" t="str">
        <f t="shared" si="29"/>
        <v/>
      </c>
      <c r="P118" s="28" t="str">
        <f t="shared" si="30"/>
        <v/>
      </c>
      <c r="Q118" s="29" t="str">
        <f t="shared" si="31"/>
        <v/>
      </c>
      <c r="R118" s="28" t="str">
        <f t="shared" si="32"/>
        <v/>
      </c>
      <c r="S118" s="29" t="str">
        <f t="shared" si="33"/>
        <v/>
      </c>
      <c r="T118" s="28" t="str">
        <f t="shared" si="34"/>
        <v/>
      </c>
      <c r="U118" s="29" t="str">
        <f t="shared" si="35"/>
        <v/>
      </c>
      <c r="V118" s="28" t="str">
        <f t="shared" si="36"/>
        <v/>
      </c>
      <c r="W118" s="29" t="str">
        <f t="shared" si="37"/>
        <v/>
      </c>
    </row>
    <row r="119" spans="1:23" x14ac:dyDescent="0.25">
      <c r="A119" s="14" t="str">
        <f t="shared" si="22"/>
        <v/>
      </c>
      <c r="B119" s="56" t="str">
        <f t="shared" ca="1" si="23"/>
        <v/>
      </c>
      <c r="C119" s="30" t="str">
        <f t="shared" si="24"/>
        <v/>
      </c>
      <c r="D119" s="10" t="str">
        <f t="shared" si="25"/>
        <v/>
      </c>
      <c r="E119" s="25" t="str">
        <f t="shared" si="43"/>
        <v/>
      </c>
      <c r="F119" s="31" t="str">
        <f t="shared" si="38"/>
        <v/>
      </c>
      <c r="G119" s="31" t="str">
        <f t="shared" si="39"/>
        <v/>
      </c>
      <c r="H119" s="26" t="str">
        <f t="shared" si="40"/>
        <v/>
      </c>
      <c r="I119" s="25" t="str">
        <f t="shared" si="41"/>
        <v/>
      </c>
      <c r="K119" s="27" t="str">
        <f t="shared" si="42"/>
        <v/>
      </c>
      <c r="L119" s="28" t="str">
        <f t="shared" si="26"/>
        <v/>
      </c>
      <c r="M119" s="29" t="str">
        <f t="shared" si="27"/>
        <v/>
      </c>
      <c r="N119" s="28" t="str">
        <f t="shared" si="28"/>
        <v/>
      </c>
      <c r="O119" s="29" t="str">
        <f t="shared" si="29"/>
        <v/>
      </c>
      <c r="P119" s="28" t="str">
        <f t="shared" si="30"/>
        <v/>
      </c>
      <c r="Q119" s="29" t="str">
        <f t="shared" si="31"/>
        <v/>
      </c>
      <c r="R119" s="28" t="str">
        <f t="shared" si="32"/>
        <v/>
      </c>
      <c r="S119" s="29" t="str">
        <f t="shared" si="33"/>
        <v/>
      </c>
      <c r="T119" s="28" t="str">
        <f t="shared" si="34"/>
        <v/>
      </c>
      <c r="U119" s="29" t="str">
        <f t="shared" si="35"/>
        <v/>
      </c>
      <c r="V119" s="28" t="str">
        <f t="shared" si="36"/>
        <v/>
      </c>
      <c r="W119" s="29" t="str">
        <f t="shared" si="37"/>
        <v/>
      </c>
    </row>
    <row r="120" spans="1:23" x14ac:dyDescent="0.25">
      <c r="A120" s="14" t="str">
        <f t="shared" si="22"/>
        <v/>
      </c>
      <c r="B120" s="56" t="str">
        <f t="shared" ca="1" si="23"/>
        <v/>
      </c>
      <c r="C120" s="30" t="str">
        <f t="shared" si="24"/>
        <v/>
      </c>
      <c r="D120" s="10" t="str">
        <f t="shared" si="25"/>
        <v/>
      </c>
      <c r="E120" s="25" t="str">
        <f t="shared" si="43"/>
        <v/>
      </c>
      <c r="F120" s="31" t="str">
        <f t="shared" si="38"/>
        <v/>
      </c>
      <c r="G120" s="31" t="str">
        <f t="shared" si="39"/>
        <v/>
      </c>
      <c r="H120" s="26" t="str">
        <f t="shared" si="40"/>
        <v/>
      </c>
      <c r="I120" s="25" t="str">
        <f t="shared" si="41"/>
        <v/>
      </c>
      <c r="K120" s="27" t="str">
        <f t="shared" si="42"/>
        <v/>
      </c>
      <c r="L120" s="28" t="str">
        <f t="shared" si="26"/>
        <v/>
      </c>
      <c r="M120" s="29" t="str">
        <f t="shared" si="27"/>
        <v/>
      </c>
      <c r="N120" s="28" t="str">
        <f t="shared" si="28"/>
        <v/>
      </c>
      <c r="O120" s="29" t="str">
        <f t="shared" si="29"/>
        <v/>
      </c>
      <c r="P120" s="28" t="str">
        <f t="shared" si="30"/>
        <v/>
      </c>
      <c r="Q120" s="29" t="str">
        <f t="shared" si="31"/>
        <v/>
      </c>
      <c r="R120" s="28" t="str">
        <f t="shared" si="32"/>
        <v/>
      </c>
      <c r="S120" s="29" t="str">
        <f t="shared" si="33"/>
        <v/>
      </c>
      <c r="T120" s="28" t="str">
        <f t="shared" si="34"/>
        <v/>
      </c>
      <c r="U120" s="29" t="str">
        <f t="shared" si="35"/>
        <v/>
      </c>
      <c r="V120" s="28" t="str">
        <f t="shared" si="36"/>
        <v/>
      </c>
      <c r="W120" s="29" t="str">
        <f t="shared" si="37"/>
        <v/>
      </c>
    </row>
    <row r="121" spans="1:23" x14ac:dyDescent="0.25">
      <c r="A121" s="14" t="str">
        <f t="shared" si="22"/>
        <v/>
      </c>
      <c r="B121" s="56" t="str">
        <f t="shared" ca="1" si="23"/>
        <v/>
      </c>
      <c r="C121" s="30" t="str">
        <f t="shared" si="24"/>
        <v/>
      </c>
      <c r="D121" s="10" t="str">
        <f t="shared" si="25"/>
        <v/>
      </c>
      <c r="E121" s="25" t="str">
        <f t="shared" si="43"/>
        <v/>
      </c>
      <c r="F121" s="31" t="str">
        <f t="shared" si="38"/>
        <v/>
      </c>
      <c r="G121" s="31" t="str">
        <f t="shared" si="39"/>
        <v/>
      </c>
      <c r="H121" s="26" t="str">
        <f t="shared" si="40"/>
        <v/>
      </c>
      <c r="I121" s="25" t="str">
        <f t="shared" si="41"/>
        <v/>
      </c>
      <c r="K121" s="27" t="str">
        <f t="shared" si="42"/>
        <v/>
      </c>
      <c r="L121" s="28" t="str">
        <f t="shared" si="26"/>
        <v/>
      </c>
      <c r="M121" s="29" t="str">
        <f t="shared" si="27"/>
        <v/>
      </c>
      <c r="N121" s="28" t="str">
        <f t="shared" si="28"/>
        <v/>
      </c>
      <c r="O121" s="29" t="str">
        <f t="shared" si="29"/>
        <v/>
      </c>
      <c r="P121" s="28" t="str">
        <f t="shared" si="30"/>
        <v/>
      </c>
      <c r="Q121" s="29" t="str">
        <f t="shared" si="31"/>
        <v/>
      </c>
      <c r="R121" s="28" t="str">
        <f t="shared" si="32"/>
        <v/>
      </c>
      <c r="S121" s="29" t="str">
        <f t="shared" si="33"/>
        <v/>
      </c>
      <c r="T121" s="28" t="str">
        <f t="shared" si="34"/>
        <v/>
      </c>
      <c r="U121" s="29" t="str">
        <f t="shared" si="35"/>
        <v/>
      </c>
      <c r="V121" s="28" t="str">
        <f t="shared" si="36"/>
        <v/>
      </c>
      <c r="W121" s="29" t="str">
        <f t="shared" si="37"/>
        <v/>
      </c>
    </row>
    <row r="122" spans="1:23" x14ac:dyDescent="0.25">
      <c r="A122" s="14" t="str">
        <f t="shared" si="22"/>
        <v/>
      </c>
      <c r="B122" s="56" t="str">
        <f t="shared" ca="1" si="23"/>
        <v/>
      </c>
      <c r="C122" s="30" t="str">
        <f t="shared" si="24"/>
        <v/>
      </c>
      <c r="D122" s="10" t="str">
        <f t="shared" si="25"/>
        <v/>
      </c>
      <c r="E122" s="25" t="str">
        <f t="shared" si="43"/>
        <v/>
      </c>
      <c r="F122" s="31" t="str">
        <f t="shared" si="38"/>
        <v/>
      </c>
      <c r="G122" s="31" t="str">
        <f t="shared" si="39"/>
        <v/>
      </c>
      <c r="H122" s="26" t="str">
        <f t="shared" si="40"/>
        <v/>
      </c>
      <c r="I122" s="25" t="str">
        <f t="shared" si="41"/>
        <v/>
      </c>
      <c r="K122" s="27" t="str">
        <f t="shared" si="42"/>
        <v/>
      </c>
      <c r="L122" s="28" t="str">
        <f t="shared" si="26"/>
        <v/>
      </c>
      <c r="M122" s="29" t="str">
        <f t="shared" si="27"/>
        <v/>
      </c>
      <c r="N122" s="28" t="str">
        <f t="shared" si="28"/>
        <v/>
      </c>
      <c r="O122" s="29" t="str">
        <f t="shared" si="29"/>
        <v/>
      </c>
      <c r="P122" s="28" t="str">
        <f t="shared" si="30"/>
        <v/>
      </c>
      <c r="Q122" s="29" t="str">
        <f t="shared" si="31"/>
        <v/>
      </c>
      <c r="R122" s="28" t="str">
        <f t="shared" si="32"/>
        <v/>
      </c>
      <c r="S122" s="29" t="str">
        <f t="shared" si="33"/>
        <v/>
      </c>
      <c r="T122" s="28" t="str">
        <f t="shared" si="34"/>
        <v/>
      </c>
      <c r="U122" s="29" t="str">
        <f t="shared" si="35"/>
        <v/>
      </c>
      <c r="V122" s="28" t="str">
        <f t="shared" si="36"/>
        <v/>
      </c>
      <c r="W122" s="29" t="str">
        <f t="shared" si="37"/>
        <v/>
      </c>
    </row>
    <row r="123" spans="1:23" x14ac:dyDescent="0.25">
      <c r="A123" s="14" t="str">
        <f t="shared" si="22"/>
        <v/>
      </c>
      <c r="B123" s="56" t="str">
        <f t="shared" ca="1" si="23"/>
        <v/>
      </c>
      <c r="C123" s="30" t="str">
        <f t="shared" si="24"/>
        <v/>
      </c>
      <c r="D123" s="10" t="str">
        <f t="shared" si="25"/>
        <v/>
      </c>
      <c r="E123" s="25" t="str">
        <f t="shared" si="43"/>
        <v/>
      </c>
      <c r="F123" s="31" t="str">
        <f t="shared" si="38"/>
        <v/>
      </c>
      <c r="G123" s="31" t="str">
        <f t="shared" si="39"/>
        <v/>
      </c>
      <c r="H123" s="26" t="str">
        <f t="shared" si="40"/>
        <v/>
      </c>
      <c r="I123" s="25" t="str">
        <f t="shared" si="41"/>
        <v/>
      </c>
      <c r="K123" s="27" t="str">
        <f t="shared" si="42"/>
        <v/>
      </c>
      <c r="L123" s="28" t="str">
        <f t="shared" si="26"/>
        <v/>
      </c>
      <c r="M123" s="29" t="str">
        <f t="shared" si="27"/>
        <v/>
      </c>
      <c r="N123" s="28" t="str">
        <f t="shared" si="28"/>
        <v/>
      </c>
      <c r="O123" s="29" t="str">
        <f t="shared" si="29"/>
        <v/>
      </c>
      <c r="P123" s="28" t="str">
        <f t="shared" si="30"/>
        <v/>
      </c>
      <c r="Q123" s="29" t="str">
        <f t="shared" si="31"/>
        <v/>
      </c>
      <c r="R123" s="28" t="str">
        <f t="shared" si="32"/>
        <v/>
      </c>
      <c r="S123" s="29" t="str">
        <f t="shared" si="33"/>
        <v/>
      </c>
      <c r="T123" s="28" t="str">
        <f t="shared" si="34"/>
        <v/>
      </c>
      <c r="U123" s="29" t="str">
        <f t="shared" si="35"/>
        <v/>
      </c>
      <c r="V123" s="28" t="str">
        <f t="shared" si="36"/>
        <v/>
      </c>
      <c r="W123" s="29" t="str">
        <f t="shared" si="37"/>
        <v/>
      </c>
    </row>
    <row r="124" spans="1:23" x14ac:dyDescent="0.25">
      <c r="A124" s="14" t="str">
        <f t="shared" si="22"/>
        <v/>
      </c>
      <c r="B124" s="56" t="str">
        <f t="shared" ca="1" si="23"/>
        <v/>
      </c>
      <c r="C124" s="30" t="str">
        <f t="shared" si="24"/>
        <v/>
      </c>
      <c r="D124" s="10" t="str">
        <f t="shared" si="25"/>
        <v/>
      </c>
      <c r="E124" s="25" t="str">
        <f t="shared" si="43"/>
        <v/>
      </c>
      <c r="F124" s="31" t="str">
        <f t="shared" si="38"/>
        <v/>
      </c>
      <c r="G124" s="31" t="str">
        <f t="shared" si="39"/>
        <v/>
      </c>
      <c r="H124" s="26" t="str">
        <f t="shared" si="40"/>
        <v/>
      </c>
      <c r="I124" s="25" t="str">
        <f t="shared" si="41"/>
        <v/>
      </c>
      <c r="K124" s="27" t="str">
        <f t="shared" si="42"/>
        <v/>
      </c>
      <c r="L124" s="28" t="str">
        <f t="shared" si="26"/>
        <v/>
      </c>
      <c r="M124" s="29" t="str">
        <f t="shared" si="27"/>
        <v/>
      </c>
      <c r="N124" s="28" t="str">
        <f t="shared" si="28"/>
        <v/>
      </c>
      <c r="O124" s="29" t="str">
        <f t="shared" si="29"/>
        <v/>
      </c>
      <c r="P124" s="28" t="str">
        <f t="shared" si="30"/>
        <v/>
      </c>
      <c r="Q124" s="29" t="str">
        <f t="shared" si="31"/>
        <v/>
      </c>
      <c r="R124" s="28" t="str">
        <f t="shared" si="32"/>
        <v/>
      </c>
      <c r="S124" s="29" t="str">
        <f t="shared" si="33"/>
        <v/>
      </c>
      <c r="T124" s="28" t="str">
        <f t="shared" si="34"/>
        <v/>
      </c>
      <c r="U124" s="29" t="str">
        <f t="shared" si="35"/>
        <v/>
      </c>
      <c r="V124" s="28" t="str">
        <f t="shared" si="36"/>
        <v/>
      </c>
      <c r="W124" s="29" t="str">
        <f t="shared" si="37"/>
        <v/>
      </c>
    </row>
    <row r="125" spans="1:23" x14ac:dyDescent="0.25">
      <c r="A125" s="14" t="str">
        <f t="shared" si="22"/>
        <v/>
      </c>
      <c r="B125" s="56" t="str">
        <f t="shared" ca="1" si="23"/>
        <v/>
      </c>
      <c r="C125" s="30" t="str">
        <f t="shared" si="24"/>
        <v/>
      </c>
      <c r="D125" s="10" t="str">
        <f t="shared" si="25"/>
        <v/>
      </c>
      <c r="E125" s="25" t="str">
        <f t="shared" si="43"/>
        <v/>
      </c>
      <c r="F125" s="31" t="str">
        <f t="shared" si="38"/>
        <v/>
      </c>
      <c r="G125" s="31" t="str">
        <f t="shared" si="39"/>
        <v/>
      </c>
      <c r="H125" s="26" t="str">
        <f t="shared" si="40"/>
        <v/>
      </c>
      <c r="I125" s="25" t="str">
        <f t="shared" si="41"/>
        <v/>
      </c>
      <c r="K125" s="27" t="str">
        <f t="shared" si="42"/>
        <v/>
      </c>
      <c r="L125" s="28" t="str">
        <f t="shared" si="26"/>
        <v/>
      </c>
      <c r="M125" s="29" t="str">
        <f t="shared" si="27"/>
        <v/>
      </c>
      <c r="N125" s="28" t="str">
        <f t="shared" si="28"/>
        <v/>
      </c>
      <c r="O125" s="29" t="str">
        <f t="shared" si="29"/>
        <v/>
      </c>
      <c r="P125" s="28" t="str">
        <f t="shared" si="30"/>
        <v/>
      </c>
      <c r="Q125" s="29" t="str">
        <f t="shared" si="31"/>
        <v/>
      </c>
      <c r="R125" s="28" t="str">
        <f t="shared" si="32"/>
        <v/>
      </c>
      <c r="S125" s="29" t="str">
        <f t="shared" si="33"/>
        <v/>
      </c>
      <c r="T125" s="28" t="str">
        <f t="shared" si="34"/>
        <v/>
      </c>
      <c r="U125" s="29" t="str">
        <f t="shared" si="35"/>
        <v/>
      </c>
      <c r="V125" s="28" t="str">
        <f t="shared" si="36"/>
        <v/>
      </c>
      <c r="W125" s="29" t="str">
        <f t="shared" si="37"/>
        <v/>
      </c>
    </row>
    <row r="126" spans="1:23" x14ac:dyDescent="0.25">
      <c r="A126" s="14" t="str">
        <f t="shared" si="22"/>
        <v/>
      </c>
      <c r="B126" s="56" t="str">
        <f t="shared" ca="1" si="23"/>
        <v/>
      </c>
      <c r="C126" s="30" t="str">
        <f t="shared" si="24"/>
        <v/>
      </c>
      <c r="D126" s="10" t="str">
        <f t="shared" si="25"/>
        <v/>
      </c>
      <c r="E126" s="25" t="str">
        <f t="shared" si="43"/>
        <v/>
      </c>
      <c r="F126" s="31" t="str">
        <f t="shared" si="38"/>
        <v/>
      </c>
      <c r="G126" s="31" t="str">
        <f t="shared" si="39"/>
        <v/>
      </c>
      <c r="H126" s="26" t="str">
        <f t="shared" si="40"/>
        <v/>
      </c>
      <c r="I126" s="25" t="str">
        <f t="shared" si="41"/>
        <v/>
      </c>
      <c r="K126" s="27" t="str">
        <f t="shared" si="42"/>
        <v/>
      </c>
      <c r="L126" s="28" t="str">
        <f t="shared" si="26"/>
        <v/>
      </c>
      <c r="M126" s="29" t="str">
        <f t="shared" si="27"/>
        <v/>
      </c>
      <c r="N126" s="28" t="str">
        <f t="shared" si="28"/>
        <v/>
      </c>
      <c r="O126" s="29" t="str">
        <f t="shared" si="29"/>
        <v/>
      </c>
      <c r="P126" s="28" t="str">
        <f t="shared" si="30"/>
        <v/>
      </c>
      <c r="Q126" s="29" t="str">
        <f t="shared" si="31"/>
        <v/>
      </c>
      <c r="R126" s="28" t="str">
        <f t="shared" si="32"/>
        <v/>
      </c>
      <c r="S126" s="29" t="str">
        <f t="shared" si="33"/>
        <v/>
      </c>
      <c r="T126" s="28" t="str">
        <f t="shared" si="34"/>
        <v/>
      </c>
      <c r="U126" s="29" t="str">
        <f t="shared" si="35"/>
        <v/>
      </c>
      <c r="V126" s="28" t="str">
        <f t="shared" si="36"/>
        <v/>
      </c>
      <c r="W126" s="29" t="str">
        <f t="shared" si="37"/>
        <v/>
      </c>
    </row>
    <row r="127" spans="1:23" x14ac:dyDescent="0.25">
      <c r="A127" s="14" t="str">
        <f t="shared" si="22"/>
        <v/>
      </c>
      <c r="B127" s="56" t="str">
        <f t="shared" ca="1" si="23"/>
        <v/>
      </c>
      <c r="C127" s="30" t="str">
        <f t="shared" si="24"/>
        <v/>
      </c>
      <c r="D127" s="10" t="str">
        <f t="shared" si="25"/>
        <v/>
      </c>
      <c r="E127" s="25" t="str">
        <f t="shared" si="43"/>
        <v/>
      </c>
      <c r="F127" s="31" t="str">
        <f t="shared" si="38"/>
        <v/>
      </c>
      <c r="G127" s="31" t="str">
        <f t="shared" si="39"/>
        <v/>
      </c>
      <c r="H127" s="26" t="str">
        <f t="shared" si="40"/>
        <v/>
      </c>
      <c r="I127" s="25" t="str">
        <f t="shared" si="41"/>
        <v/>
      </c>
      <c r="K127" s="27" t="str">
        <f t="shared" si="42"/>
        <v/>
      </c>
      <c r="L127" s="28" t="str">
        <f t="shared" si="26"/>
        <v/>
      </c>
      <c r="M127" s="29" t="str">
        <f t="shared" si="27"/>
        <v/>
      </c>
      <c r="N127" s="28" t="str">
        <f t="shared" si="28"/>
        <v/>
      </c>
      <c r="O127" s="29" t="str">
        <f t="shared" si="29"/>
        <v/>
      </c>
      <c r="P127" s="28" t="str">
        <f t="shared" si="30"/>
        <v/>
      </c>
      <c r="Q127" s="29" t="str">
        <f t="shared" si="31"/>
        <v/>
      </c>
      <c r="R127" s="28" t="str">
        <f t="shared" si="32"/>
        <v/>
      </c>
      <c r="S127" s="29" t="str">
        <f t="shared" si="33"/>
        <v/>
      </c>
      <c r="T127" s="28" t="str">
        <f t="shared" si="34"/>
        <v/>
      </c>
      <c r="U127" s="29" t="str">
        <f t="shared" si="35"/>
        <v/>
      </c>
      <c r="V127" s="28" t="str">
        <f t="shared" si="36"/>
        <v/>
      </c>
      <c r="W127" s="29" t="str">
        <f t="shared" si="37"/>
        <v/>
      </c>
    </row>
    <row r="128" spans="1:23" x14ac:dyDescent="0.25">
      <c r="A128" s="14" t="str">
        <f t="shared" si="22"/>
        <v/>
      </c>
      <c r="B128" s="56" t="str">
        <f t="shared" ca="1" si="23"/>
        <v/>
      </c>
      <c r="C128" s="30" t="str">
        <f t="shared" si="24"/>
        <v/>
      </c>
      <c r="D128" s="10" t="str">
        <f t="shared" si="25"/>
        <v/>
      </c>
      <c r="E128" s="25" t="str">
        <f t="shared" si="43"/>
        <v/>
      </c>
      <c r="F128" s="31" t="str">
        <f t="shared" si="38"/>
        <v/>
      </c>
      <c r="G128" s="31" t="str">
        <f t="shared" si="39"/>
        <v/>
      </c>
      <c r="H128" s="26" t="str">
        <f t="shared" si="40"/>
        <v/>
      </c>
      <c r="I128" s="25" t="str">
        <f t="shared" si="41"/>
        <v/>
      </c>
      <c r="K128" s="27" t="str">
        <f t="shared" si="42"/>
        <v/>
      </c>
      <c r="L128" s="28" t="str">
        <f t="shared" si="26"/>
        <v/>
      </c>
      <c r="M128" s="29" t="str">
        <f t="shared" si="27"/>
        <v/>
      </c>
      <c r="N128" s="28" t="str">
        <f t="shared" si="28"/>
        <v/>
      </c>
      <c r="O128" s="29" t="str">
        <f t="shared" si="29"/>
        <v/>
      </c>
      <c r="P128" s="28" t="str">
        <f t="shared" si="30"/>
        <v/>
      </c>
      <c r="Q128" s="29" t="str">
        <f t="shared" si="31"/>
        <v/>
      </c>
      <c r="R128" s="28" t="str">
        <f t="shared" si="32"/>
        <v/>
      </c>
      <c r="S128" s="29" t="str">
        <f t="shared" si="33"/>
        <v/>
      </c>
      <c r="T128" s="28" t="str">
        <f t="shared" si="34"/>
        <v/>
      </c>
      <c r="U128" s="29" t="str">
        <f t="shared" si="35"/>
        <v/>
      </c>
      <c r="V128" s="28" t="str">
        <f t="shared" si="36"/>
        <v/>
      </c>
      <c r="W128" s="29" t="str">
        <f t="shared" si="37"/>
        <v/>
      </c>
    </row>
    <row r="129" spans="1:23" x14ac:dyDescent="0.25">
      <c r="A129" s="14" t="str">
        <f t="shared" si="22"/>
        <v/>
      </c>
      <c r="B129" s="56" t="str">
        <f t="shared" ca="1" si="23"/>
        <v/>
      </c>
      <c r="C129" s="30" t="str">
        <f t="shared" si="24"/>
        <v/>
      </c>
      <c r="D129" s="10" t="str">
        <f t="shared" si="25"/>
        <v/>
      </c>
      <c r="E129" s="25" t="str">
        <f t="shared" si="43"/>
        <v/>
      </c>
      <c r="F129" s="31" t="str">
        <f t="shared" si="38"/>
        <v/>
      </c>
      <c r="G129" s="31" t="str">
        <f t="shared" si="39"/>
        <v/>
      </c>
      <c r="H129" s="26" t="str">
        <f t="shared" si="40"/>
        <v/>
      </c>
      <c r="I129" s="25" t="str">
        <f t="shared" si="41"/>
        <v/>
      </c>
      <c r="K129" s="27" t="str">
        <f t="shared" si="42"/>
        <v/>
      </c>
      <c r="L129" s="28" t="str">
        <f t="shared" si="26"/>
        <v/>
      </c>
      <c r="M129" s="29" t="str">
        <f t="shared" si="27"/>
        <v/>
      </c>
      <c r="N129" s="28" t="str">
        <f t="shared" si="28"/>
        <v/>
      </c>
      <c r="O129" s="29" t="str">
        <f t="shared" si="29"/>
        <v/>
      </c>
      <c r="P129" s="28" t="str">
        <f t="shared" si="30"/>
        <v/>
      </c>
      <c r="Q129" s="29" t="str">
        <f t="shared" si="31"/>
        <v/>
      </c>
      <c r="R129" s="28" t="str">
        <f t="shared" si="32"/>
        <v/>
      </c>
      <c r="S129" s="29" t="str">
        <f t="shared" si="33"/>
        <v/>
      </c>
      <c r="T129" s="28" t="str">
        <f t="shared" si="34"/>
        <v/>
      </c>
      <c r="U129" s="29" t="str">
        <f t="shared" si="35"/>
        <v/>
      </c>
      <c r="V129" s="28" t="str">
        <f t="shared" si="36"/>
        <v/>
      </c>
      <c r="W129" s="29" t="str">
        <f t="shared" si="37"/>
        <v/>
      </c>
    </row>
    <row r="130" spans="1:23" x14ac:dyDescent="0.25">
      <c r="A130" s="14" t="str">
        <f t="shared" si="22"/>
        <v/>
      </c>
      <c r="B130" s="56" t="str">
        <f t="shared" ca="1" si="23"/>
        <v/>
      </c>
      <c r="C130" s="30" t="str">
        <f t="shared" si="24"/>
        <v/>
      </c>
      <c r="D130" s="10" t="str">
        <f t="shared" si="25"/>
        <v/>
      </c>
      <c r="E130" s="25" t="str">
        <f t="shared" si="43"/>
        <v/>
      </c>
      <c r="F130" s="31" t="str">
        <f t="shared" si="38"/>
        <v/>
      </c>
      <c r="G130" s="31" t="str">
        <f t="shared" si="39"/>
        <v/>
      </c>
      <c r="H130" s="26" t="str">
        <f t="shared" si="40"/>
        <v/>
      </c>
      <c r="I130" s="25" t="str">
        <f t="shared" si="41"/>
        <v/>
      </c>
      <c r="K130" s="27" t="str">
        <f t="shared" si="42"/>
        <v/>
      </c>
      <c r="L130" s="28" t="str">
        <f t="shared" si="26"/>
        <v/>
      </c>
      <c r="M130" s="29" t="str">
        <f t="shared" si="27"/>
        <v/>
      </c>
      <c r="N130" s="28" t="str">
        <f t="shared" si="28"/>
        <v/>
      </c>
      <c r="O130" s="29" t="str">
        <f t="shared" si="29"/>
        <v/>
      </c>
      <c r="P130" s="28" t="str">
        <f t="shared" si="30"/>
        <v/>
      </c>
      <c r="Q130" s="29" t="str">
        <f t="shared" si="31"/>
        <v/>
      </c>
      <c r="R130" s="28" t="str">
        <f t="shared" si="32"/>
        <v/>
      </c>
      <c r="S130" s="29" t="str">
        <f t="shared" si="33"/>
        <v/>
      </c>
      <c r="T130" s="28" t="str">
        <f t="shared" si="34"/>
        <v/>
      </c>
      <c r="U130" s="29" t="str">
        <f t="shared" si="35"/>
        <v/>
      </c>
      <c r="V130" s="28" t="str">
        <f t="shared" si="36"/>
        <v/>
      </c>
      <c r="W130" s="29" t="str">
        <f t="shared" si="37"/>
        <v/>
      </c>
    </row>
    <row r="131" spans="1:23" x14ac:dyDescent="0.25">
      <c r="A131" s="14" t="str">
        <f t="shared" si="22"/>
        <v/>
      </c>
      <c r="B131" s="56" t="str">
        <f t="shared" ca="1" si="23"/>
        <v/>
      </c>
      <c r="C131" s="30" t="str">
        <f t="shared" si="24"/>
        <v/>
      </c>
      <c r="D131" s="10" t="str">
        <f t="shared" si="25"/>
        <v/>
      </c>
      <c r="E131" s="25" t="str">
        <f t="shared" si="43"/>
        <v/>
      </c>
      <c r="F131" s="31" t="str">
        <f t="shared" si="38"/>
        <v/>
      </c>
      <c r="G131" s="31" t="str">
        <f t="shared" si="39"/>
        <v/>
      </c>
      <c r="H131" s="26" t="str">
        <f t="shared" si="40"/>
        <v/>
      </c>
      <c r="I131" s="25" t="str">
        <f t="shared" si="41"/>
        <v/>
      </c>
      <c r="K131" s="27" t="str">
        <f t="shared" si="42"/>
        <v/>
      </c>
      <c r="L131" s="28" t="str">
        <f t="shared" si="26"/>
        <v/>
      </c>
      <c r="M131" s="29" t="str">
        <f t="shared" si="27"/>
        <v/>
      </c>
      <c r="N131" s="28" t="str">
        <f t="shared" si="28"/>
        <v/>
      </c>
      <c r="O131" s="29" t="str">
        <f t="shared" si="29"/>
        <v/>
      </c>
      <c r="P131" s="28" t="str">
        <f t="shared" si="30"/>
        <v/>
      </c>
      <c r="Q131" s="29" t="str">
        <f t="shared" si="31"/>
        <v/>
      </c>
      <c r="R131" s="28" t="str">
        <f t="shared" si="32"/>
        <v/>
      </c>
      <c r="S131" s="29" t="str">
        <f t="shared" si="33"/>
        <v/>
      </c>
      <c r="T131" s="28" t="str">
        <f t="shared" si="34"/>
        <v/>
      </c>
      <c r="U131" s="29" t="str">
        <f t="shared" si="35"/>
        <v/>
      </c>
      <c r="V131" s="28" t="str">
        <f t="shared" si="36"/>
        <v/>
      </c>
      <c r="W131" s="29" t="str">
        <f t="shared" si="37"/>
        <v/>
      </c>
    </row>
    <row r="132" spans="1:23" x14ac:dyDescent="0.25">
      <c r="A132" s="14" t="str">
        <f t="shared" si="22"/>
        <v/>
      </c>
      <c r="B132" s="56" t="str">
        <f t="shared" ca="1" si="23"/>
        <v/>
      </c>
      <c r="C132" s="30" t="str">
        <f t="shared" si="24"/>
        <v/>
      </c>
      <c r="D132" s="10" t="str">
        <f t="shared" si="25"/>
        <v/>
      </c>
      <c r="E132" s="25" t="str">
        <f t="shared" si="43"/>
        <v/>
      </c>
      <c r="F132" s="31" t="str">
        <f t="shared" si="38"/>
        <v/>
      </c>
      <c r="G132" s="31" t="str">
        <f t="shared" si="39"/>
        <v/>
      </c>
      <c r="H132" s="26" t="str">
        <f t="shared" si="40"/>
        <v/>
      </c>
      <c r="I132" s="25" t="str">
        <f t="shared" si="41"/>
        <v/>
      </c>
      <c r="K132" s="27" t="str">
        <f t="shared" si="42"/>
        <v/>
      </c>
      <c r="L132" s="28" t="str">
        <f t="shared" si="26"/>
        <v/>
      </c>
      <c r="M132" s="29" t="str">
        <f t="shared" si="27"/>
        <v/>
      </c>
      <c r="N132" s="28" t="str">
        <f t="shared" si="28"/>
        <v/>
      </c>
      <c r="O132" s="29" t="str">
        <f t="shared" si="29"/>
        <v/>
      </c>
      <c r="P132" s="28" t="str">
        <f t="shared" si="30"/>
        <v/>
      </c>
      <c r="Q132" s="29" t="str">
        <f t="shared" si="31"/>
        <v/>
      </c>
      <c r="R132" s="28" t="str">
        <f t="shared" si="32"/>
        <v/>
      </c>
      <c r="S132" s="29" t="str">
        <f t="shared" si="33"/>
        <v/>
      </c>
      <c r="T132" s="28" t="str">
        <f t="shared" si="34"/>
        <v/>
      </c>
      <c r="U132" s="29" t="str">
        <f t="shared" si="35"/>
        <v/>
      </c>
      <c r="V132" s="28" t="str">
        <f t="shared" si="36"/>
        <v/>
      </c>
      <c r="W132" s="29" t="str">
        <f t="shared" si="37"/>
        <v/>
      </c>
    </row>
    <row r="133" spans="1:23" x14ac:dyDescent="0.25">
      <c r="A133" s="14" t="str">
        <f t="shared" ref="A133:A196" si="44">IF(A132&lt;term*12,A132+1,"")</f>
        <v/>
      </c>
      <c r="B133" s="56" t="str">
        <f t="shared" ref="B133:B196" ca="1" si="45">IF(B132="","",IF(B132&lt;DateLastRepay,EDATE(Date1stRepay,A132),""))</f>
        <v/>
      </c>
      <c r="C133" s="30" t="str">
        <f t="shared" ref="C133:C196" si="46">IF(A133="","",IF(A132=FixedEnd2,SVR,C132))</f>
        <v/>
      </c>
      <c r="D133" s="10" t="str">
        <f t="shared" ref="D133:D196" si="47">IF(A133="","",IF(A132=FixedEnd2,ROUND(PMT(((1+C133/4)^(1/3))-1,(term*12-FixedEnd2),I132,0,0),2),""))</f>
        <v/>
      </c>
      <c r="E133" s="25" t="str">
        <f t="shared" si="43"/>
        <v/>
      </c>
      <c r="F133" s="31" t="str">
        <f t="shared" si="38"/>
        <v/>
      </c>
      <c r="G133" s="31" t="str">
        <f t="shared" si="39"/>
        <v/>
      </c>
      <c r="H133" s="26" t="str">
        <f t="shared" si="40"/>
        <v/>
      </c>
      <c r="I133" s="25" t="str">
        <f t="shared" si="41"/>
        <v/>
      </c>
      <c r="K133" s="27" t="str">
        <f t="shared" si="42"/>
        <v/>
      </c>
      <c r="L133" s="28" t="str">
        <f t="shared" ref="L133:L196" si="48">IF($A133="","",($E133)*(L$3^-$K133))</f>
        <v/>
      </c>
      <c r="M133" s="29" t="str">
        <f t="shared" ref="M133:M196" si="49">IF($A133="","",$K133*($E133*(L$3^-($K133-1))))</f>
        <v/>
      </c>
      <c r="N133" s="28" t="str">
        <f t="shared" ref="N133:N196" si="50">IF($A133="","",($E133)*(N$3^-$K133))</f>
        <v/>
      </c>
      <c r="O133" s="29" t="str">
        <f t="shared" ref="O133:O196" si="51">IF($A133="","",$K133*($E133)*(N$3^-($K133-1)))</f>
        <v/>
      </c>
      <c r="P133" s="28" t="str">
        <f t="shared" ref="P133:P196" si="52">IF($A133="","",($E133)*(P$3^-$K133))</f>
        <v/>
      </c>
      <c r="Q133" s="29" t="str">
        <f t="shared" ref="Q133:Q196" si="53">IF($A133="","",$K133*($E133)*(P$3^-($K133-1)))</f>
        <v/>
      </c>
      <c r="R133" s="28" t="str">
        <f t="shared" ref="R133:R196" si="54">IF($A133="","",($E133)*(R$3^-$K133))</f>
        <v/>
      </c>
      <c r="S133" s="29" t="str">
        <f t="shared" ref="S133:S196" si="55">IF($A133="","",$K133*($E133)*(R$3^-($K133-1)))</f>
        <v/>
      </c>
      <c r="T133" s="28" t="str">
        <f t="shared" ref="T133:T196" si="56">IF($A133="","",($E133)*(T$3^-$K133))</f>
        <v/>
      </c>
      <c r="U133" s="29" t="str">
        <f t="shared" ref="U133:U196" si="57">IF($A133="","",$K133*($E133)*(T$3^-($K133-1)))</f>
        <v/>
      </c>
      <c r="V133" s="28" t="str">
        <f t="shared" ref="V133:V196" si="58">IF($A133="","",($E133)*(V$3^-$K133))</f>
        <v/>
      </c>
      <c r="W133" s="29" t="str">
        <f t="shared" ref="W133:W196" si="59">IF($A133="","",$K133*($E133)*(V$3^-($K133-1)))</f>
        <v/>
      </c>
    </row>
    <row r="134" spans="1:23" x14ac:dyDescent="0.25">
      <c r="A134" s="14" t="str">
        <f t="shared" si="44"/>
        <v/>
      </c>
      <c r="B134" s="56" t="str">
        <f t="shared" ca="1" si="45"/>
        <v/>
      </c>
      <c r="C134" s="30" t="str">
        <f t="shared" si="46"/>
        <v/>
      </c>
      <c r="D134" s="10" t="str">
        <f t="shared" si="47"/>
        <v/>
      </c>
      <c r="E134" s="25" t="str">
        <f t="shared" si="43"/>
        <v/>
      </c>
      <c r="F134" s="31" t="str">
        <f t="shared" ref="F134:F197" si="60">IF(A134="","",ROUND(I133*C134/12,2))</f>
        <v/>
      </c>
      <c r="G134" s="31" t="str">
        <f t="shared" ref="G134:G197" si="61">IF(A134="","",IF(H133="Y",F134,G133+F134))</f>
        <v/>
      </c>
      <c r="H134" s="26" t="str">
        <f t="shared" ref="H134:H197" si="62">IF(A134="","",IF(MOD(MONTH(B134),3)=0,"Y",""))</f>
        <v/>
      </c>
      <c r="I134" s="25" t="str">
        <f t="shared" ref="I134:I197" si="63">IF(A134="","",IF(H134="Y",I133+E134+G134,I133+E134))</f>
        <v/>
      </c>
      <c r="K134" s="27" t="str">
        <f t="shared" ref="K134:K197" si="64">IF(A134="","",A134/12)</f>
        <v/>
      </c>
      <c r="L134" s="28" t="str">
        <f t="shared" si="48"/>
        <v/>
      </c>
      <c r="M134" s="29" t="str">
        <f t="shared" si="49"/>
        <v/>
      </c>
      <c r="N134" s="28" t="str">
        <f t="shared" si="50"/>
        <v/>
      </c>
      <c r="O134" s="29" t="str">
        <f t="shared" si="51"/>
        <v/>
      </c>
      <c r="P134" s="28" t="str">
        <f t="shared" si="52"/>
        <v/>
      </c>
      <c r="Q134" s="29" t="str">
        <f t="shared" si="53"/>
        <v/>
      </c>
      <c r="R134" s="28" t="str">
        <f t="shared" si="54"/>
        <v/>
      </c>
      <c r="S134" s="29" t="str">
        <f t="shared" si="55"/>
        <v/>
      </c>
      <c r="T134" s="28" t="str">
        <f t="shared" si="56"/>
        <v/>
      </c>
      <c r="U134" s="29" t="str">
        <f t="shared" si="57"/>
        <v/>
      </c>
      <c r="V134" s="28" t="str">
        <f t="shared" si="58"/>
        <v/>
      </c>
      <c r="W134" s="29" t="str">
        <f t="shared" si="59"/>
        <v/>
      </c>
    </row>
    <row r="135" spans="1:23" x14ac:dyDescent="0.25">
      <c r="A135" s="14" t="str">
        <f t="shared" si="44"/>
        <v/>
      </c>
      <c r="B135" s="56" t="str">
        <f t="shared" ca="1" si="45"/>
        <v/>
      </c>
      <c r="C135" s="30" t="str">
        <f t="shared" si="46"/>
        <v/>
      </c>
      <c r="D135" s="10" t="str">
        <f t="shared" si="47"/>
        <v/>
      </c>
      <c r="E135" s="25" t="str">
        <f t="shared" ref="E135:E198" si="65">IF(A135="","",IF(D135="",IF(A136="",-(I134+G135)+FeeFinal,E134),D135))</f>
        <v/>
      </c>
      <c r="F135" s="31" t="str">
        <f t="shared" si="60"/>
        <v/>
      </c>
      <c r="G135" s="31" t="str">
        <f t="shared" si="61"/>
        <v/>
      </c>
      <c r="H135" s="26" t="str">
        <f t="shared" si="62"/>
        <v/>
      </c>
      <c r="I135" s="25" t="str">
        <f t="shared" si="63"/>
        <v/>
      </c>
      <c r="K135" s="27" t="str">
        <f t="shared" si="64"/>
        <v/>
      </c>
      <c r="L135" s="28" t="str">
        <f t="shared" si="48"/>
        <v/>
      </c>
      <c r="M135" s="29" t="str">
        <f t="shared" si="49"/>
        <v/>
      </c>
      <c r="N135" s="28" t="str">
        <f t="shared" si="50"/>
        <v/>
      </c>
      <c r="O135" s="29" t="str">
        <f t="shared" si="51"/>
        <v/>
      </c>
      <c r="P135" s="28" t="str">
        <f t="shared" si="52"/>
        <v/>
      </c>
      <c r="Q135" s="29" t="str">
        <f t="shared" si="53"/>
        <v/>
      </c>
      <c r="R135" s="28" t="str">
        <f t="shared" si="54"/>
        <v/>
      </c>
      <c r="S135" s="29" t="str">
        <f t="shared" si="55"/>
        <v/>
      </c>
      <c r="T135" s="28" t="str">
        <f t="shared" si="56"/>
        <v/>
      </c>
      <c r="U135" s="29" t="str">
        <f t="shared" si="57"/>
        <v/>
      </c>
      <c r="V135" s="28" t="str">
        <f t="shared" si="58"/>
        <v/>
      </c>
      <c r="W135" s="29" t="str">
        <f t="shared" si="59"/>
        <v/>
      </c>
    </row>
    <row r="136" spans="1:23" x14ac:dyDescent="0.25">
      <c r="A136" s="14" t="str">
        <f t="shared" si="44"/>
        <v/>
      </c>
      <c r="B136" s="56" t="str">
        <f t="shared" ca="1" si="45"/>
        <v/>
      </c>
      <c r="C136" s="30" t="str">
        <f t="shared" si="46"/>
        <v/>
      </c>
      <c r="D136" s="10" t="str">
        <f t="shared" si="47"/>
        <v/>
      </c>
      <c r="E136" s="25" t="str">
        <f t="shared" si="65"/>
        <v/>
      </c>
      <c r="F136" s="31" t="str">
        <f t="shared" si="60"/>
        <v/>
      </c>
      <c r="G136" s="31" t="str">
        <f t="shared" si="61"/>
        <v/>
      </c>
      <c r="H136" s="26" t="str">
        <f t="shared" si="62"/>
        <v/>
      </c>
      <c r="I136" s="25" t="str">
        <f t="shared" si="63"/>
        <v/>
      </c>
      <c r="K136" s="27" t="str">
        <f t="shared" si="64"/>
        <v/>
      </c>
      <c r="L136" s="28" t="str">
        <f t="shared" si="48"/>
        <v/>
      </c>
      <c r="M136" s="29" t="str">
        <f t="shared" si="49"/>
        <v/>
      </c>
      <c r="N136" s="28" t="str">
        <f t="shared" si="50"/>
        <v/>
      </c>
      <c r="O136" s="29" t="str">
        <f t="shared" si="51"/>
        <v/>
      </c>
      <c r="P136" s="28" t="str">
        <f t="shared" si="52"/>
        <v/>
      </c>
      <c r="Q136" s="29" t="str">
        <f t="shared" si="53"/>
        <v/>
      </c>
      <c r="R136" s="28" t="str">
        <f t="shared" si="54"/>
        <v/>
      </c>
      <c r="S136" s="29" t="str">
        <f t="shared" si="55"/>
        <v/>
      </c>
      <c r="T136" s="28" t="str">
        <f t="shared" si="56"/>
        <v/>
      </c>
      <c r="U136" s="29" t="str">
        <f t="shared" si="57"/>
        <v/>
      </c>
      <c r="V136" s="28" t="str">
        <f t="shared" si="58"/>
        <v/>
      </c>
      <c r="W136" s="29" t="str">
        <f t="shared" si="59"/>
        <v/>
      </c>
    </row>
    <row r="137" spans="1:23" x14ac:dyDescent="0.25">
      <c r="A137" s="14" t="str">
        <f t="shared" si="44"/>
        <v/>
      </c>
      <c r="B137" s="56" t="str">
        <f t="shared" ca="1" si="45"/>
        <v/>
      </c>
      <c r="C137" s="30" t="str">
        <f t="shared" si="46"/>
        <v/>
      </c>
      <c r="D137" s="10" t="str">
        <f t="shared" si="47"/>
        <v/>
      </c>
      <c r="E137" s="25" t="str">
        <f t="shared" si="65"/>
        <v/>
      </c>
      <c r="F137" s="31" t="str">
        <f t="shared" si="60"/>
        <v/>
      </c>
      <c r="G137" s="31" t="str">
        <f t="shared" si="61"/>
        <v/>
      </c>
      <c r="H137" s="26" t="str">
        <f t="shared" si="62"/>
        <v/>
      </c>
      <c r="I137" s="25" t="str">
        <f t="shared" si="63"/>
        <v/>
      </c>
      <c r="K137" s="27" t="str">
        <f t="shared" si="64"/>
        <v/>
      </c>
      <c r="L137" s="28" t="str">
        <f t="shared" si="48"/>
        <v/>
      </c>
      <c r="M137" s="29" t="str">
        <f t="shared" si="49"/>
        <v/>
      </c>
      <c r="N137" s="28" t="str">
        <f t="shared" si="50"/>
        <v/>
      </c>
      <c r="O137" s="29" t="str">
        <f t="shared" si="51"/>
        <v/>
      </c>
      <c r="P137" s="28" t="str">
        <f t="shared" si="52"/>
        <v/>
      </c>
      <c r="Q137" s="29" t="str">
        <f t="shared" si="53"/>
        <v/>
      </c>
      <c r="R137" s="28" t="str">
        <f t="shared" si="54"/>
        <v/>
      </c>
      <c r="S137" s="29" t="str">
        <f t="shared" si="55"/>
        <v/>
      </c>
      <c r="T137" s="28" t="str">
        <f t="shared" si="56"/>
        <v/>
      </c>
      <c r="U137" s="29" t="str">
        <f t="shared" si="57"/>
        <v/>
      </c>
      <c r="V137" s="28" t="str">
        <f t="shared" si="58"/>
        <v/>
      </c>
      <c r="W137" s="29" t="str">
        <f t="shared" si="59"/>
        <v/>
      </c>
    </row>
    <row r="138" spans="1:23" x14ac:dyDescent="0.25">
      <c r="A138" s="14" t="str">
        <f t="shared" si="44"/>
        <v/>
      </c>
      <c r="B138" s="56" t="str">
        <f t="shared" ca="1" si="45"/>
        <v/>
      </c>
      <c r="C138" s="30" t="str">
        <f t="shared" si="46"/>
        <v/>
      </c>
      <c r="D138" s="10" t="str">
        <f t="shared" si="47"/>
        <v/>
      </c>
      <c r="E138" s="25" t="str">
        <f t="shared" si="65"/>
        <v/>
      </c>
      <c r="F138" s="31" t="str">
        <f t="shared" si="60"/>
        <v/>
      </c>
      <c r="G138" s="31" t="str">
        <f t="shared" si="61"/>
        <v/>
      </c>
      <c r="H138" s="26" t="str">
        <f t="shared" si="62"/>
        <v/>
      </c>
      <c r="I138" s="25" t="str">
        <f t="shared" si="63"/>
        <v/>
      </c>
      <c r="K138" s="27" t="str">
        <f t="shared" si="64"/>
        <v/>
      </c>
      <c r="L138" s="28" t="str">
        <f t="shared" si="48"/>
        <v/>
      </c>
      <c r="M138" s="29" t="str">
        <f t="shared" si="49"/>
        <v/>
      </c>
      <c r="N138" s="28" t="str">
        <f t="shared" si="50"/>
        <v/>
      </c>
      <c r="O138" s="29" t="str">
        <f t="shared" si="51"/>
        <v/>
      </c>
      <c r="P138" s="28" t="str">
        <f t="shared" si="52"/>
        <v/>
      </c>
      <c r="Q138" s="29" t="str">
        <f t="shared" si="53"/>
        <v/>
      </c>
      <c r="R138" s="28" t="str">
        <f t="shared" si="54"/>
        <v/>
      </c>
      <c r="S138" s="29" t="str">
        <f t="shared" si="55"/>
        <v/>
      </c>
      <c r="T138" s="28" t="str">
        <f t="shared" si="56"/>
        <v/>
      </c>
      <c r="U138" s="29" t="str">
        <f t="shared" si="57"/>
        <v/>
      </c>
      <c r="V138" s="28" t="str">
        <f t="shared" si="58"/>
        <v/>
      </c>
      <c r="W138" s="29" t="str">
        <f t="shared" si="59"/>
        <v/>
      </c>
    </row>
    <row r="139" spans="1:23" x14ac:dyDescent="0.25">
      <c r="A139" s="14" t="str">
        <f t="shared" si="44"/>
        <v/>
      </c>
      <c r="B139" s="56" t="str">
        <f t="shared" ca="1" si="45"/>
        <v/>
      </c>
      <c r="C139" s="30" t="str">
        <f t="shared" si="46"/>
        <v/>
      </c>
      <c r="D139" s="10" t="str">
        <f t="shared" si="47"/>
        <v/>
      </c>
      <c r="E139" s="25" t="str">
        <f t="shared" si="65"/>
        <v/>
      </c>
      <c r="F139" s="31" t="str">
        <f t="shared" si="60"/>
        <v/>
      </c>
      <c r="G139" s="31" t="str">
        <f t="shared" si="61"/>
        <v/>
      </c>
      <c r="H139" s="26" t="str">
        <f t="shared" si="62"/>
        <v/>
      </c>
      <c r="I139" s="25" t="str">
        <f t="shared" si="63"/>
        <v/>
      </c>
      <c r="K139" s="27" t="str">
        <f t="shared" si="64"/>
        <v/>
      </c>
      <c r="L139" s="28" t="str">
        <f t="shared" si="48"/>
        <v/>
      </c>
      <c r="M139" s="29" t="str">
        <f t="shared" si="49"/>
        <v/>
      </c>
      <c r="N139" s="28" t="str">
        <f t="shared" si="50"/>
        <v/>
      </c>
      <c r="O139" s="29" t="str">
        <f t="shared" si="51"/>
        <v/>
      </c>
      <c r="P139" s="28" t="str">
        <f t="shared" si="52"/>
        <v/>
      </c>
      <c r="Q139" s="29" t="str">
        <f t="shared" si="53"/>
        <v/>
      </c>
      <c r="R139" s="28" t="str">
        <f t="shared" si="54"/>
        <v/>
      </c>
      <c r="S139" s="29" t="str">
        <f t="shared" si="55"/>
        <v/>
      </c>
      <c r="T139" s="28" t="str">
        <f t="shared" si="56"/>
        <v/>
      </c>
      <c r="U139" s="29" t="str">
        <f t="shared" si="57"/>
        <v/>
      </c>
      <c r="V139" s="28" t="str">
        <f t="shared" si="58"/>
        <v/>
      </c>
      <c r="W139" s="29" t="str">
        <f t="shared" si="59"/>
        <v/>
      </c>
    </row>
    <row r="140" spans="1:23" x14ac:dyDescent="0.25">
      <c r="A140" s="14" t="str">
        <f t="shared" si="44"/>
        <v/>
      </c>
      <c r="B140" s="56" t="str">
        <f t="shared" ca="1" si="45"/>
        <v/>
      </c>
      <c r="C140" s="30" t="str">
        <f t="shared" si="46"/>
        <v/>
      </c>
      <c r="D140" s="10" t="str">
        <f t="shared" si="47"/>
        <v/>
      </c>
      <c r="E140" s="25" t="str">
        <f t="shared" si="65"/>
        <v/>
      </c>
      <c r="F140" s="31" t="str">
        <f t="shared" si="60"/>
        <v/>
      </c>
      <c r="G140" s="31" t="str">
        <f t="shared" si="61"/>
        <v/>
      </c>
      <c r="H140" s="26" t="str">
        <f t="shared" si="62"/>
        <v/>
      </c>
      <c r="I140" s="25" t="str">
        <f t="shared" si="63"/>
        <v/>
      </c>
      <c r="K140" s="27" t="str">
        <f t="shared" si="64"/>
        <v/>
      </c>
      <c r="L140" s="28" t="str">
        <f t="shared" si="48"/>
        <v/>
      </c>
      <c r="M140" s="29" t="str">
        <f t="shared" si="49"/>
        <v/>
      </c>
      <c r="N140" s="28" t="str">
        <f t="shared" si="50"/>
        <v/>
      </c>
      <c r="O140" s="29" t="str">
        <f t="shared" si="51"/>
        <v/>
      </c>
      <c r="P140" s="28" t="str">
        <f t="shared" si="52"/>
        <v/>
      </c>
      <c r="Q140" s="29" t="str">
        <f t="shared" si="53"/>
        <v/>
      </c>
      <c r="R140" s="28" t="str">
        <f t="shared" si="54"/>
        <v/>
      </c>
      <c r="S140" s="29" t="str">
        <f t="shared" si="55"/>
        <v/>
      </c>
      <c r="T140" s="28" t="str">
        <f t="shared" si="56"/>
        <v/>
      </c>
      <c r="U140" s="29" t="str">
        <f t="shared" si="57"/>
        <v/>
      </c>
      <c r="V140" s="28" t="str">
        <f t="shared" si="58"/>
        <v/>
      </c>
      <c r="W140" s="29" t="str">
        <f t="shared" si="59"/>
        <v/>
      </c>
    </row>
    <row r="141" spans="1:23" x14ac:dyDescent="0.25">
      <c r="A141" s="14" t="str">
        <f t="shared" si="44"/>
        <v/>
      </c>
      <c r="B141" s="56" t="str">
        <f t="shared" ca="1" si="45"/>
        <v/>
      </c>
      <c r="C141" s="30" t="str">
        <f t="shared" si="46"/>
        <v/>
      </c>
      <c r="D141" s="10" t="str">
        <f t="shared" si="47"/>
        <v/>
      </c>
      <c r="E141" s="25" t="str">
        <f t="shared" si="65"/>
        <v/>
      </c>
      <c r="F141" s="31" t="str">
        <f t="shared" si="60"/>
        <v/>
      </c>
      <c r="G141" s="31" t="str">
        <f t="shared" si="61"/>
        <v/>
      </c>
      <c r="H141" s="26" t="str">
        <f t="shared" si="62"/>
        <v/>
      </c>
      <c r="I141" s="25" t="str">
        <f t="shared" si="63"/>
        <v/>
      </c>
      <c r="K141" s="27" t="str">
        <f t="shared" si="64"/>
        <v/>
      </c>
      <c r="L141" s="28" t="str">
        <f t="shared" si="48"/>
        <v/>
      </c>
      <c r="M141" s="29" t="str">
        <f t="shared" si="49"/>
        <v/>
      </c>
      <c r="N141" s="28" t="str">
        <f t="shared" si="50"/>
        <v/>
      </c>
      <c r="O141" s="29" t="str">
        <f t="shared" si="51"/>
        <v/>
      </c>
      <c r="P141" s="28" t="str">
        <f t="shared" si="52"/>
        <v/>
      </c>
      <c r="Q141" s="29" t="str">
        <f t="shared" si="53"/>
        <v/>
      </c>
      <c r="R141" s="28" t="str">
        <f t="shared" si="54"/>
        <v/>
      </c>
      <c r="S141" s="29" t="str">
        <f t="shared" si="55"/>
        <v/>
      </c>
      <c r="T141" s="28" t="str">
        <f t="shared" si="56"/>
        <v/>
      </c>
      <c r="U141" s="29" t="str">
        <f t="shared" si="57"/>
        <v/>
      </c>
      <c r="V141" s="28" t="str">
        <f t="shared" si="58"/>
        <v/>
      </c>
      <c r="W141" s="29" t="str">
        <f t="shared" si="59"/>
        <v/>
      </c>
    </row>
    <row r="142" spans="1:23" x14ac:dyDescent="0.25">
      <c r="A142" s="14" t="str">
        <f t="shared" si="44"/>
        <v/>
      </c>
      <c r="B142" s="56" t="str">
        <f t="shared" ca="1" si="45"/>
        <v/>
      </c>
      <c r="C142" s="30" t="str">
        <f t="shared" si="46"/>
        <v/>
      </c>
      <c r="D142" s="10" t="str">
        <f t="shared" si="47"/>
        <v/>
      </c>
      <c r="E142" s="25" t="str">
        <f t="shared" si="65"/>
        <v/>
      </c>
      <c r="F142" s="31" t="str">
        <f t="shared" si="60"/>
        <v/>
      </c>
      <c r="G142" s="31" t="str">
        <f t="shared" si="61"/>
        <v/>
      </c>
      <c r="H142" s="26" t="str">
        <f t="shared" si="62"/>
        <v/>
      </c>
      <c r="I142" s="25" t="str">
        <f t="shared" si="63"/>
        <v/>
      </c>
      <c r="K142" s="27" t="str">
        <f t="shared" si="64"/>
        <v/>
      </c>
      <c r="L142" s="28" t="str">
        <f t="shared" si="48"/>
        <v/>
      </c>
      <c r="M142" s="29" t="str">
        <f t="shared" si="49"/>
        <v/>
      </c>
      <c r="N142" s="28" t="str">
        <f t="shared" si="50"/>
        <v/>
      </c>
      <c r="O142" s="29" t="str">
        <f t="shared" si="51"/>
        <v/>
      </c>
      <c r="P142" s="28" t="str">
        <f t="shared" si="52"/>
        <v/>
      </c>
      <c r="Q142" s="29" t="str">
        <f t="shared" si="53"/>
        <v/>
      </c>
      <c r="R142" s="28" t="str">
        <f t="shared" si="54"/>
        <v/>
      </c>
      <c r="S142" s="29" t="str">
        <f t="shared" si="55"/>
        <v/>
      </c>
      <c r="T142" s="28" t="str">
        <f t="shared" si="56"/>
        <v/>
      </c>
      <c r="U142" s="29" t="str">
        <f t="shared" si="57"/>
        <v/>
      </c>
      <c r="V142" s="28" t="str">
        <f t="shared" si="58"/>
        <v/>
      </c>
      <c r="W142" s="29" t="str">
        <f t="shared" si="59"/>
        <v/>
      </c>
    </row>
    <row r="143" spans="1:23" x14ac:dyDescent="0.25">
      <c r="A143" s="14" t="str">
        <f t="shared" si="44"/>
        <v/>
      </c>
      <c r="B143" s="56" t="str">
        <f t="shared" ca="1" si="45"/>
        <v/>
      </c>
      <c r="C143" s="30" t="str">
        <f t="shared" si="46"/>
        <v/>
      </c>
      <c r="D143" s="10" t="str">
        <f t="shared" si="47"/>
        <v/>
      </c>
      <c r="E143" s="25" t="str">
        <f t="shared" si="65"/>
        <v/>
      </c>
      <c r="F143" s="31" t="str">
        <f t="shared" si="60"/>
        <v/>
      </c>
      <c r="G143" s="31" t="str">
        <f t="shared" si="61"/>
        <v/>
      </c>
      <c r="H143" s="26" t="str">
        <f t="shared" si="62"/>
        <v/>
      </c>
      <c r="I143" s="25" t="str">
        <f t="shared" si="63"/>
        <v/>
      </c>
      <c r="K143" s="27" t="str">
        <f t="shared" si="64"/>
        <v/>
      </c>
      <c r="L143" s="28" t="str">
        <f t="shared" si="48"/>
        <v/>
      </c>
      <c r="M143" s="29" t="str">
        <f t="shared" si="49"/>
        <v/>
      </c>
      <c r="N143" s="28" t="str">
        <f t="shared" si="50"/>
        <v/>
      </c>
      <c r="O143" s="29" t="str">
        <f t="shared" si="51"/>
        <v/>
      </c>
      <c r="P143" s="28" t="str">
        <f t="shared" si="52"/>
        <v/>
      </c>
      <c r="Q143" s="29" t="str">
        <f t="shared" si="53"/>
        <v/>
      </c>
      <c r="R143" s="28" t="str">
        <f t="shared" si="54"/>
        <v/>
      </c>
      <c r="S143" s="29" t="str">
        <f t="shared" si="55"/>
        <v/>
      </c>
      <c r="T143" s="28" t="str">
        <f t="shared" si="56"/>
        <v/>
      </c>
      <c r="U143" s="29" t="str">
        <f t="shared" si="57"/>
        <v/>
      </c>
      <c r="V143" s="28" t="str">
        <f t="shared" si="58"/>
        <v/>
      </c>
      <c r="W143" s="29" t="str">
        <f t="shared" si="59"/>
        <v/>
      </c>
    </row>
    <row r="144" spans="1:23" x14ac:dyDescent="0.25">
      <c r="A144" s="14" t="str">
        <f t="shared" si="44"/>
        <v/>
      </c>
      <c r="B144" s="56" t="str">
        <f t="shared" ca="1" si="45"/>
        <v/>
      </c>
      <c r="C144" s="30" t="str">
        <f t="shared" si="46"/>
        <v/>
      </c>
      <c r="D144" s="10" t="str">
        <f t="shared" si="47"/>
        <v/>
      </c>
      <c r="E144" s="25" t="str">
        <f t="shared" si="65"/>
        <v/>
      </c>
      <c r="F144" s="31" t="str">
        <f t="shared" si="60"/>
        <v/>
      </c>
      <c r="G144" s="31" t="str">
        <f t="shared" si="61"/>
        <v/>
      </c>
      <c r="H144" s="26" t="str">
        <f t="shared" si="62"/>
        <v/>
      </c>
      <c r="I144" s="25" t="str">
        <f t="shared" si="63"/>
        <v/>
      </c>
      <c r="K144" s="27" t="str">
        <f t="shared" si="64"/>
        <v/>
      </c>
      <c r="L144" s="28" t="str">
        <f t="shared" si="48"/>
        <v/>
      </c>
      <c r="M144" s="29" t="str">
        <f t="shared" si="49"/>
        <v/>
      </c>
      <c r="N144" s="28" t="str">
        <f t="shared" si="50"/>
        <v/>
      </c>
      <c r="O144" s="29" t="str">
        <f t="shared" si="51"/>
        <v/>
      </c>
      <c r="P144" s="28" t="str">
        <f t="shared" si="52"/>
        <v/>
      </c>
      <c r="Q144" s="29" t="str">
        <f t="shared" si="53"/>
        <v/>
      </c>
      <c r="R144" s="28" t="str">
        <f t="shared" si="54"/>
        <v/>
      </c>
      <c r="S144" s="29" t="str">
        <f t="shared" si="55"/>
        <v/>
      </c>
      <c r="T144" s="28" t="str">
        <f t="shared" si="56"/>
        <v/>
      </c>
      <c r="U144" s="29" t="str">
        <f t="shared" si="57"/>
        <v/>
      </c>
      <c r="V144" s="28" t="str">
        <f t="shared" si="58"/>
        <v/>
      </c>
      <c r="W144" s="29" t="str">
        <f t="shared" si="59"/>
        <v/>
      </c>
    </row>
    <row r="145" spans="1:23" x14ac:dyDescent="0.25">
      <c r="A145" s="14" t="str">
        <f t="shared" si="44"/>
        <v/>
      </c>
      <c r="B145" s="56" t="str">
        <f t="shared" ca="1" si="45"/>
        <v/>
      </c>
      <c r="C145" s="30" t="str">
        <f t="shared" si="46"/>
        <v/>
      </c>
      <c r="D145" s="10" t="str">
        <f t="shared" si="47"/>
        <v/>
      </c>
      <c r="E145" s="25" t="str">
        <f t="shared" si="65"/>
        <v/>
      </c>
      <c r="F145" s="31" t="str">
        <f t="shared" si="60"/>
        <v/>
      </c>
      <c r="G145" s="31" t="str">
        <f t="shared" si="61"/>
        <v/>
      </c>
      <c r="H145" s="26" t="str">
        <f t="shared" si="62"/>
        <v/>
      </c>
      <c r="I145" s="25" t="str">
        <f t="shared" si="63"/>
        <v/>
      </c>
      <c r="K145" s="27" t="str">
        <f t="shared" si="64"/>
        <v/>
      </c>
      <c r="L145" s="28" t="str">
        <f t="shared" si="48"/>
        <v/>
      </c>
      <c r="M145" s="29" t="str">
        <f t="shared" si="49"/>
        <v/>
      </c>
      <c r="N145" s="28" t="str">
        <f t="shared" si="50"/>
        <v/>
      </c>
      <c r="O145" s="29" t="str">
        <f t="shared" si="51"/>
        <v/>
      </c>
      <c r="P145" s="28" t="str">
        <f t="shared" si="52"/>
        <v/>
      </c>
      <c r="Q145" s="29" t="str">
        <f t="shared" si="53"/>
        <v/>
      </c>
      <c r="R145" s="28" t="str">
        <f t="shared" si="54"/>
        <v/>
      </c>
      <c r="S145" s="29" t="str">
        <f t="shared" si="55"/>
        <v/>
      </c>
      <c r="T145" s="28" t="str">
        <f t="shared" si="56"/>
        <v/>
      </c>
      <c r="U145" s="29" t="str">
        <f t="shared" si="57"/>
        <v/>
      </c>
      <c r="V145" s="28" t="str">
        <f t="shared" si="58"/>
        <v/>
      </c>
      <c r="W145" s="29" t="str">
        <f t="shared" si="59"/>
        <v/>
      </c>
    </row>
    <row r="146" spans="1:23" x14ac:dyDescent="0.25">
      <c r="A146" s="14" t="str">
        <f t="shared" si="44"/>
        <v/>
      </c>
      <c r="B146" s="56" t="str">
        <f t="shared" ca="1" si="45"/>
        <v/>
      </c>
      <c r="C146" s="30" t="str">
        <f t="shared" si="46"/>
        <v/>
      </c>
      <c r="D146" s="10" t="str">
        <f t="shared" si="47"/>
        <v/>
      </c>
      <c r="E146" s="25" t="str">
        <f t="shared" si="65"/>
        <v/>
      </c>
      <c r="F146" s="31" t="str">
        <f t="shared" si="60"/>
        <v/>
      </c>
      <c r="G146" s="31" t="str">
        <f t="shared" si="61"/>
        <v/>
      </c>
      <c r="H146" s="26" t="str">
        <f t="shared" si="62"/>
        <v/>
      </c>
      <c r="I146" s="25" t="str">
        <f t="shared" si="63"/>
        <v/>
      </c>
      <c r="K146" s="27" t="str">
        <f t="shared" si="64"/>
        <v/>
      </c>
      <c r="L146" s="28" t="str">
        <f t="shared" si="48"/>
        <v/>
      </c>
      <c r="M146" s="29" t="str">
        <f t="shared" si="49"/>
        <v/>
      </c>
      <c r="N146" s="28" t="str">
        <f t="shared" si="50"/>
        <v/>
      </c>
      <c r="O146" s="29" t="str">
        <f t="shared" si="51"/>
        <v/>
      </c>
      <c r="P146" s="28" t="str">
        <f t="shared" si="52"/>
        <v/>
      </c>
      <c r="Q146" s="29" t="str">
        <f t="shared" si="53"/>
        <v/>
      </c>
      <c r="R146" s="28" t="str">
        <f t="shared" si="54"/>
        <v/>
      </c>
      <c r="S146" s="29" t="str">
        <f t="shared" si="55"/>
        <v/>
      </c>
      <c r="T146" s="28" t="str">
        <f t="shared" si="56"/>
        <v/>
      </c>
      <c r="U146" s="29" t="str">
        <f t="shared" si="57"/>
        <v/>
      </c>
      <c r="V146" s="28" t="str">
        <f t="shared" si="58"/>
        <v/>
      </c>
      <c r="W146" s="29" t="str">
        <f t="shared" si="59"/>
        <v/>
      </c>
    </row>
    <row r="147" spans="1:23" x14ac:dyDescent="0.25">
      <c r="A147" s="14" t="str">
        <f t="shared" si="44"/>
        <v/>
      </c>
      <c r="B147" s="56" t="str">
        <f t="shared" ca="1" si="45"/>
        <v/>
      </c>
      <c r="C147" s="30" t="str">
        <f t="shared" si="46"/>
        <v/>
      </c>
      <c r="D147" s="10" t="str">
        <f t="shared" si="47"/>
        <v/>
      </c>
      <c r="E147" s="25" t="str">
        <f t="shared" si="65"/>
        <v/>
      </c>
      <c r="F147" s="31" t="str">
        <f t="shared" si="60"/>
        <v/>
      </c>
      <c r="G147" s="31" t="str">
        <f t="shared" si="61"/>
        <v/>
      </c>
      <c r="H147" s="26" t="str">
        <f t="shared" si="62"/>
        <v/>
      </c>
      <c r="I147" s="25" t="str">
        <f t="shared" si="63"/>
        <v/>
      </c>
      <c r="K147" s="27" t="str">
        <f t="shared" si="64"/>
        <v/>
      </c>
      <c r="L147" s="28" t="str">
        <f t="shared" si="48"/>
        <v/>
      </c>
      <c r="M147" s="29" t="str">
        <f t="shared" si="49"/>
        <v/>
      </c>
      <c r="N147" s="28" t="str">
        <f t="shared" si="50"/>
        <v/>
      </c>
      <c r="O147" s="29" t="str">
        <f t="shared" si="51"/>
        <v/>
      </c>
      <c r="P147" s="28" t="str">
        <f t="shared" si="52"/>
        <v/>
      </c>
      <c r="Q147" s="29" t="str">
        <f t="shared" si="53"/>
        <v/>
      </c>
      <c r="R147" s="28" t="str">
        <f t="shared" si="54"/>
        <v/>
      </c>
      <c r="S147" s="29" t="str">
        <f t="shared" si="55"/>
        <v/>
      </c>
      <c r="T147" s="28" t="str">
        <f t="shared" si="56"/>
        <v/>
      </c>
      <c r="U147" s="29" t="str">
        <f t="shared" si="57"/>
        <v/>
      </c>
      <c r="V147" s="28" t="str">
        <f t="shared" si="58"/>
        <v/>
      </c>
      <c r="W147" s="29" t="str">
        <f t="shared" si="59"/>
        <v/>
      </c>
    </row>
    <row r="148" spans="1:23" x14ac:dyDescent="0.25">
      <c r="A148" s="14" t="str">
        <f t="shared" si="44"/>
        <v/>
      </c>
      <c r="B148" s="56" t="str">
        <f t="shared" ca="1" si="45"/>
        <v/>
      </c>
      <c r="C148" s="30" t="str">
        <f t="shared" si="46"/>
        <v/>
      </c>
      <c r="D148" s="10" t="str">
        <f t="shared" si="47"/>
        <v/>
      </c>
      <c r="E148" s="25" t="str">
        <f t="shared" si="65"/>
        <v/>
      </c>
      <c r="F148" s="31" t="str">
        <f t="shared" si="60"/>
        <v/>
      </c>
      <c r="G148" s="31" t="str">
        <f t="shared" si="61"/>
        <v/>
      </c>
      <c r="H148" s="26" t="str">
        <f t="shared" si="62"/>
        <v/>
      </c>
      <c r="I148" s="25" t="str">
        <f t="shared" si="63"/>
        <v/>
      </c>
      <c r="K148" s="27" t="str">
        <f t="shared" si="64"/>
        <v/>
      </c>
      <c r="L148" s="28" t="str">
        <f t="shared" si="48"/>
        <v/>
      </c>
      <c r="M148" s="29" t="str">
        <f t="shared" si="49"/>
        <v/>
      </c>
      <c r="N148" s="28" t="str">
        <f t="shared" si="50"/>
        <v/>
      </c>
      <c r="O148" s="29" t="str">
        <f t="shared" si="51"/>
        <v/>
      </c>
      <c r="P148" s="28" t="str">
        <f t="shared" si="52"/>
        <v/>
      </c>
      <c r="Q148" s="29" t="str">
        <f t="shared" si="53"/>
        <v/>
      </c>
      <c r="R148" s="28" t="str">
        <f t="shared" si="54"/>
        <v/>
      </c>
      <c r="S148" s="29" t="str">
        <f t="shared" si="55"/>
        <v/>
      </c>
      <c r="T148" s="28" t="str">
        <f t="shared" si="56"/>
        <v/>
      </c>
      <c r="U148" s="29" t="str">
        <f t="shared" si="57"/>
        <v/>
      </c>
      <c r="V148" s="28" t="str">
        <f t="shared" si="58"/>
        <v/>
      </c>
      <c r="W148" s="29" t="str">
        <f t="shared" si="59"/>
        <v/>
      </c>
    </row>
    <row r="149" spans="1:23" x14ac:dyDescent="0.25">
      <c r="A149" s="14" t="str">
        <f t="shared" si="44"/>
        <v/>
      </c>
      <c r="B149" s="56" t="str">
        <f t="shared" ca="1" si="45"/>
        <v/>
      </c>
      <c r="C149" s="30" t="str">
        <f t="shared" si="46"/>
        <v/>
      </c>
      <c r="D149" s="10" t="str">
        <f t="shared" si="47"/>
        <v/>
      </c>
      <c r="E149" s="25" t="str">
        <f t="shared" si="65"/>
        <v/>
      </c>
      <c r="F149" s="31" t="str">
        <f t="shared" si="60"/>
        <v/>
      </c>
      <c r="G149" s="31" t="str">
        <f t="shared" si="61"/>
        <v/>
      </c>
      <c r="H149" s="26" t="str">
        <f t="shared" si="62"/>
        <v/>
      </c>
      <c r="I149" s="25" t="str">
        <f t="shared" si="63"/>
        <v/>
      </c>
      <c r="K149" s="27" t="str">
        <f t="shared" si="64"/>
        <v/>
      </c>
      <c r="L149" s="28" t="str">
        <f t="shared" si="48"/>
        <v/>
      </c>
      <c r="M149" s="29" t="str">
        <f t="shared" si="49"/>
        <v/>
      </c>
      <c r="N149" s="28" t="str">
        <f t="shared" si="50"/>
        <v/>
      </c>
      <c r="O149" s="29" t="str">
        <f t="shared" si="51"/>
        <v/>
      </c>
      <c r="P149" s="28" t="str">
        <f t="shared" si="52"/>
        <v/>
      </c>
      <c r="Q149" s="29" t="str">
        <f t="shared" si="53"/>
        <v/>
      </c>
      <c r="R149" s="28" t="str">
        <f t="shared" si="54"/>
        <v/>
      </c>
      <c r="S149" s="29" t="str">
        <f t="shared" si="55"/>
        <v/>
      </c>
      <c r="T149" s="28" t="str">
        <f t="shared" si="56"/>
        <v/>
      </c>
      <c r="U149" s="29" t="str">
        <f t="shared" si="57"/>
        <v/>
      </c>
      <c r="V149" s="28" t="str">
        <f t="shared" si="58"/>
        <v/>
      </c>
      <c r="W149" s="29" t="str">
        <f t="shared" si="59"/>
        <v/>
      </c>
    </row>
    <row r="150" spans="1:23" x14ac:dyDescent="0.25">
      <c r="A150" s="14" t="str">
        <f t="shared" si="44"/>
        <v/>
      </c>
      <c r="B150" s="56" t="str">
        <f t="shared" ca="1" si="45"/>
        <v/>
      </c>
      <c r="C150" s="30" t="str">
        <f t="shared" si="46"/>
        <v/>
      </c>
      <c r="D150" s="10" t="str">
        <f t="shared" si="47"/>
        <v/>
      </c>
      <c r="E150" s="25" t="str">
        <f t="shared" si="65"/>
        <v/>
      </c>
      <c r="F150" s="31" t="str">
        <f t="shared" si="60"/>
        <v/>
      </c>
      <c r="G150" s="31" t="str">
        <f t="shared" si="61"/>
        <v/>
      </c>
      <c r="H150" s="26" t="str">
        <f t="shared" si="62"/>
        <v/>
      </c>
      <c r="I150" s="25" t="str">
        <f t="shared" si="63"/>
        <v/>
      </c>
      <c r="K150" s="27" t="str">
        <f t="shared" si="64"/>
        <v/>
      </c>
      <c r="L150" s="28" t="str">
        <f t="shared" si="48"/>
        <v/>
      </c>
      <c r="M150" s="29" t="str">
        <f t="shared" si="49"/>
        <v/>
      </c>
      <c r="N150" s="28" t="str">
        <f t="shared" si="50"/>
        <v/>
      </c>
      <c r="O150" s="29" t="str">
        <f t="shared" si="51"/>
        <v/>
      </c>
      <c r="P150" s="28" t="str">
        <f t="shared" si="52"/>
        <v/>
      </c>
      <c r="Q150" s="29" t="str">
        <f t="shared" si="53"/>
        <v/>
      </c>
      <c r="R150" s="28" t="str">
        <f t="shared" si="54"/>
        <v/>
      </c>
      <c r="S150" s="29" t="str">
        <f t="shared" si="55"/>
        <v/>
      </c>
      <c r="T150" s="28" t="str">
        <f t="shared" si="56"/>
        <v/>
      </c>
      <c r="U150" s="29" t="str">
        <f t="shared" si="57"/>
        <v/>
      </c>
      <c r="V150" s="28" t="str">
        <f t="shared" si="58"/>
        <v/>
      </c>
      <c r="W150" s="29" t="str">
        <f t="shared" si="59"/>
        <v/>
      </c>
    </row>
    <row r="151" spans="1:23" x14ac:dyDescent="0.25">
      <c r="A151" s="14" t="str">
        <f t="shared" si="44"/>
        <v/>
      </c>
      <c r="B151" s="56" t="str">
        <f t="shared" ca="1" si="45"/>
        <v/>
      </c>
      <c r="C151" s="30" t="str">
        <f t="shared" si="46"/>
        <v/>
      </c>
      <c r="D151" s="10" t="str">
        <f t="shared" si="47"/>
        <v/>
      </c>
      <c r="E151" s="25" t="str">
        <f t="shared" si="65"/>
        <v/>
      </c>
      <c r="F151" s="31" t="str">
        <f t="shared" si="60"/>
        <v/>
      </c>
      <c r="G151" s="31" t="str">
        <f t="shared" si="61"/>
        <v/>
      </c>
      <c r="H151" s="26" t="str">
        <f t="shared" si="62"/>
        <v/>
      </c>
      <c r="I151" s="25" t="str">
        <f t="shared" si="63"/>
        <v/>
      </c>
      <c r="K151" s="27" t="str">
        <f t="shared" si="64"/>
        <v/>
      </c>
      <c r="L151" s="28" t="str">
        <f t="shared" si="48"/>
        <v/>
      </c>
      <c r="M151" s="29" t="str">
        <f t="shared" si="49"/>
        <v/>
      </c>
      <c r="N151" s="28" t="str">
        <f t="shared" si="50"/>
        <v/>
      </c>
      <c r="O151" s="29" t="str">
        <f t="shared" si="51"/>
        <v/>
      </c>
      <c r="P151" s="28" t="str">
        <f t="shared" si="52"/>
        <v/>
      </c>
      <c r="Q151" s="29" t="str">
        <f t="shared" si="53"/>
        <v/>
      </c>
      <c r="R151" s="28" t="str">
        <f t="shared" si="54"/>
        <v/>
      </c>
      <c r="S151" s="29" t="str">
        <f t="shared" si="55"/>
        <v/>
      </c>
      <c r="T151" s="28" t="str">
        <f t="shared" si="56"/>
        <v/>
      </c>
      <c r="U151" s="29" t="str">
        <f t="shared" si="57"/>
        <v/>
      </c>
      <c r="V151" s="28" t="str">
        <f t="shared" si="58"/>
        <v/>
      </c>
      <c r="W151" s="29" t="str">
        <f t="shared" si="59"/>
        <v/>
      </c>
    </row>
    <row r="152" spans="1:23" x14ac:dyDescent="0.25">
      <c r="A152" s="14" t="str">
        <f t="shared" si="44"/>
        <v/>
      </c>
      <c r="B152" s="56" t="str">
        <f t="shared" ca="1" si="45"/>
        <v/>
      </c>
      <c r="C152" s="30" t="str">
        <f t="shared" si="46"/>
        <v/>
      </c>
      <c r="D152" s="10" t="str">
        <f t="shared" si="47"/>
        <v/>
      </c>
      <c r="E152" s="25" t="str">
        <f t="shared" si="65"/>
        <v/>
      </c>
      <c r="F152" s="31" t="str">
        <f t="shared" si="60"/>
        <v/>
      </c>
      <c r="G152" s="31" t="str">
        <f t="shared" si="61"/>
        <v/>
      </c>
      <c r="H152" s="26" t="str">
        <f t="shared" si="62"/>
        <v/>
      </c>
      <c r="I152" s="25" t="str">
        <f t="shared" si="63"/>
        <v/>
      </c>
      <c r="K152" s="27" t="str">
        <f t="shared" si="64"/>
        <v/>
      </c>
      <c r="L152" s="28" t="str">
        <f t="shared" si="48"/>
        <v/>
      </c>
      <c r="M152" s="29" t="str">
        <f t="shared" si="49"/>
        <v/>
      </c>
      <c r="N152" s="28" t="str">
        <f t="shared" si="50"/>
        <v/>
      </c>
      <c r="O152" s="29" t="str">
        <f t="shared" si="51"/>
        <v/>
      </c>
      <c r="P152" s="28" t="str">
        <f t="shared" si="52"/>
        <v/>
      </c>
      <c r="Q152" s="29" t="str">
        <f t="shared" si="53"/>
        <v/>
      </c>
      <c r="R152" s="28" t="str">
        <f t="shared" si="54"/>
        <v/>
      </c>
      <c r="S152" s="29" t="str">
        <f t="shared" si="55"/>
        <v/>
      </c>
      <c r="T152" s="28" t="str">
        <f t="shared" si="56"/>
        <v/>
      </c>
      <c r="U152" s="29" t="str">
        <f t="shared" si="57"/>
        <v/>
      </c>
      <c r="V152" s="28" t="str">
        <f t="shared" si="58"/>
        <v/>
      </c>
      <c r="W152" s="29" t="str">
        <f t="shared" si="59"/>
        <v/>
      </c>
    </row>
    <row r="153" spans="1:23" x14ac:dyDescent="0.25">
      <c r="A153" s="14" t="str">
        <f t="shared" si="44"/>
        <v/>
      </c>
      <c r="B153" s="56" t="str">
        <f t="shared" ca="1" si="45"/>
        <v/>
      </c>
      <c r="C153" s="30" t="str">
        <f t="shared" si="46"/>
        <v/>
      </c>
      <c r="D153" s="10" t="str">
        <f t="shared" si="47"/>
        <v/>
      </c>
      <c r="E153" s="25" t="str">
        <f t="shared" si="65"/>
        <v/>
      </c>
      <c r="F153" s="31" t="str">
        <f t="shared" si="60"/>
        <v/>
      </c>
      <c r="G153" s="31" t="str">
        <f t="shared" si="61"/>
        <v/>
      </c>
      <c r="H153" s="26" t="str">
        <f t="shared" si="62"/>
        <v/>
      </c>
      <c r="I153" s="25" t="str">
        <f t="shared" si="63"/>
        <v/>
      </c>
      <c r="K153" s="27" t="str">
        <f t="shared" si="64"/>
        <v/>
      </c>
      <c r="L153" s="28" t="str">
        <f t="shared" si="48"/>
        <v/>
      </c>
      <c r="M153" s="29" t="str">
        <f t="shared" si="49"/>
        <v/>
      </c>
      <c r="N153" s="28" t="str">
        <f t="shared" si="50"/>
        <v/>
      </c>
      <c r="O153" s="29" t="str">
        <f t="shared" si="51"/>
        <v/>
      </c>
      <c r="P153" s="28" t="str">
        <f t="shared" si="52"/>
        <v/>
      </c>
      <c r="Q153" s="29" t="str">
        <f t="shared" si="53"/>
        <v/>
      </c>
      <c r="R153" s="28" t="str">
        <f t="shared" si="54"/>
        <v/>
      </c>
      <c r="S153" s="29" t="str">
        <f t="shared" si="55"/>
        <v/>
      </c>
      <c r="T153" s="28" t="str">
        <f t="shared" si="56"/>
        <v/>
      </c>
      <c r="U153" s="29" t="str">
        <f t="shared" si="57"/>
        <v/>
      </c>
      <c r="V153" s="28" t="str">
        <f t="shared" si="58"/>
        <v/>
      </c>
      <c r="W153" s="29" t="str">
        <f t="shared" si="59"/>
        <v/>
      </c>
    </row>
    <row r="154" spans="1:23" x14ac:dyDescent="0.25">
      <c r="A154" s="14" t="str">
        <f t="shared" si="44"/>
        <v/>
      </c>
      <c r="B154" s="56" t="str">
        <f t="shared" ca="1" si="45"/>
        <v/>
      </c>
      <c r="C154" s="30" t="str">
        <f t="shared" si="46"/>
        <v/>
      </c>
      <c r="D154" s="10" t="str">
        <f t="shared" si="47"/>
        <v/>
      </c>
      <c r="E154" s="25" t="str">
        <f t="shared" si="65"/>
        <v/>
      </c>
      <c r="F154" s="31" t="str">
        <f t="shared" si="60"/>
        <v/>
      </c>
      <c r="G154" s="31" t="str">
        <f t="shared" si="61"/>
        <v/>
      </c>
      <c r="H154" s="26" t="str">
        <f t="shared" si="62"/>
        <v/>
      </c>
      <c r="I154" s="25" t="str">
        <f t="shared" si="63"/>
        <v/>
      </c>
      <c r="K154" s="27" t="str">
        <f t="shared" si="64"/>
        <v/>
      </c>
      <c r="L154" s="28" t="str">
        <f t="shared" si="48"/>
        <v/>
      </c>
      <c r="M154" s="29" t="str">
        <f t="shared" si="49"/>
        <v/>
      </c>
      <c r="N154" s="28" t="str">
        <f t="shared" si="50"/>
        <v/>
      </c>
      <c r="O154" s="29" t="str">
        <f t="shared" si="51"/>
        <v/>
      </c>
      <c r="P154" s="28" t="str">
        <f t="shared" si="52"/>
        <v/>
      </c>
      <c r="Q154" s="29" t="str">
        <f t="shared" si="53"/>
        <v/>
      </c>
      <c r="R154" s="28" t="str">
        <f t="shared" si="54"/>
        <v/>
      </c>
      <c r="S154" s="29" t="str">
        <f t="shared" si="55"/>
        <v/>
      </c>
      <c r="T154" s="28" t="str">
        <f t="shared" si="56"/>
        <v/>
      </c>
      <c r="U154" s="29" t="str">
        <f t="shared" si="57"/>
        <v/>
      </c>
      <c r="V154" s="28" t="str">
        <f t="shared" si="58"/>
        <v/>
      </c>
      <c r="W154" s="29" t="str">
        <f t="shared" si="59"/>
        <v/>
      </c>
    </row>
    <row r="155" spans="1:23" x14ac:dyDescent="0.25">
      <c r="A155" s="14" t="str">
        <f t="shared" si="44"/>
        <v/>
      </c>
      <c r="B155" s="56" t="str">
        <f t="shared" ca="1" si="45"/>
        <v/>
      </c>
      <c r="C155" s="30" t="str">
        <f t="shared" si="46"/>
        <v/>
      </c>
      <c r="D155" s="10" t="str">
        <f t="shared" si="47"/>
        <v/>
      </c>
      <c r="E155" s="25" t="str">
        <f t="shared" si="65"/>
        <v/>
      </c>
      <c r="F155" s="31" t="str">
        <f t="shared" si="60"/>
        <v/>
      </c>
      <c r="G155" s="31" t="str">
        <f t="shared" si="61"/>
        <v/>
      </c>
      <c r="H155" s="26" t="str">
        <f t="shared" si="62"/>
        <v/>
      </c>
      <c r="I155" s="25" t="str">
        <f t="shared" si="63"/>
        <v/>
      </c>
      <c r="K155" s="27" t="str">
        <f t="shared" si="64"/>
        <v/>
      </c>
      <c r="L155" s="28" t="str">
        <f t="shared" si="48"/>
        <v/>
      </c>
      <c r="M155" s="29" t="str">
        <f t="shared" si="49"/>
        <v/>
      </c>
      <c r="N155" s="28" t="str">
        <f t="shared" si="50"/>
        <v/>
      </c>
      <c r="O155" s="29" t="str">
        <f t="shared" si="51"/>
        <v/>
      </c>
      <c r="P155" s="28" t="str">
        <f t="shared" si="52"/>
        <v/>
      </c>
      <c r="Q155" s="29" t="str">
        <f t="shared" si="53"/>
        <v/>
      </c>
      <c r="R155" s="28" t="str">
        <f t="shared" si="54"/>
        <v/>
      </c>
      <c r="S155" s="29" t="str">
        <f t="shared" si="55"/>
        <v/>
      </c>
      <c r="T155" s="28" t="str">
        <f t="shared" si="56"/>
        <v/>
      </c>
      <c r="U155" s="29" t="str">
        <f t="shared" si="57"/>
        <v/>
      </c>
      <c r="V155" s="28" t="str">
        <f t="shared" si="58"/>
        <v/>
      </c>
      <c r="W155" s="29" t="str">
        <f t="shared" si="59"/>
        <v/>
      </c>
    </row>
    <row r="156" spans="1:23" x14ac:dyDescent="0.25">
      <c r="A156" s="14" t="str">
        <f t="shared" si="44"/>
        <v/>
      </c>
      <c r="B156" s="56" t="str">
        <f t="shared" ca="1" si="45"/>
        <v/>
      </c>
      <c r="C156" s="30" t="str">
        <f t="shared" si="46"/>
        <v/>
      </c>
      <c r="D156" s="10" t="str">
        <f t="shared" si="47"/>
        <v/>
      </c>
      <c r="E156" s="25" t="str">
        <f t="shared" si="65"/>
        <v/>
      </c>
      <c r="F156" s="31" t="str">
        <f t="shared" si="60"/>
        <v/>
      </c>
      <c r="G156" s="31" t="str">
        <f t="shared" si="61"/>
        <v/>
      </c>
      <c r="H156" s="26" t="str">
        <f t="shared" si="62"/>
        <v/>
      </c>
      <c r="I156" s="25" t="str">
        <f t="shared" si="63"/>
        <v/>
      </c>
      <c r="K156" s="27" t="str">
        <f t="shared" si="64"/>
        <v/>
      </c>
      <c r="L156" s="28" t="str">
        <f t="shared" si="48"/>
        <v/>
      </c>
      <c r="M156" s="29" t="str">
        <f t="shared" si="49"/>
        <v/>
      </c>
      <c r="N156" s="28" t="str">
        <f t="shared" si="50"/>
        <v/>
      </c>
      <c r="O156" s="29" t="str">
        <f t="shared" si="51"/>
        <v/>
      </c>
      <c r="P156" s="28" t="str">
        <f t="shared" si="52"/>
        <v/>
      </c>
      <c r="Q156" s="29" t="str">
        <f t="shared" si="53"/>
        <v/>
      </c>
      <c r="R156" s="28" t="str">
        <f t="shared" si="54"/>
        <v/>
      </c>
      <c r="S156" s="29" t="str">
        <f t="shared" si="55"/>
        <v/>
      </c>
      <c r="T156" s="28" t="str">
        <f t="shared" si="56"/>
        <v/>
      </c>
      <c r="U156" s="29" t="str">
        <f t="shared" si="57"/>
        <v/>
      </c>
      <c r="V156" s="28" t="str">
        <f t="shared" si="58"/>
        <v/>
      </c>
      <c r="W156" s="29" t="str">
        <f t="shared" si="59"/>
        <v/>
      </c>
    </row>
    <row r="157" spans="1:23" x14ac:dyDescent="0.25">
      <c r="A157" s="14" t="str">
        <f t="shared" si="44"/>
        <v/>
      </c>
      <c r="B157" s="56" t="str">
        <f t="shared" ca="1" si="45"/>
        <v/>
      </c>
      <c r="C157" s="30" t="str">
        <f t="shared" si="46"/>
        <v/>
      </c>
      <c r="D157" s="10" t="str">
        <f t="shared" si="47"/>
        <v/>
      </c>
      <c r="E157" s="25" t="str">
        <f t="shared" si="65"/>
        <v/>
      </c>
      <c r="F157" s="31" t="str">
        <f t="shared" si="60"/>
        <v/>
      </c>
      <c r="G157" s="31" t="str">
        <f t="shared" si="61"/>
        <v/>
      </c>
      <c r="H157" s="26" t="str">
        <f t="shared" si="62"/>
        <v/>
      </c>
      <c r="I157" s="25" t="str">
        <f t="shared" si="63"/>
        <v/>
      </c>
      <c r="K157" s="27" t="str">
        <f t="shared" si="64"/>
        <v/>
      </c>
      <c r="L157" s="28" t="str">
        <f t="shared" si="48"/>
        <v/>
      </c>
      <c r="M157" s="29" t="str">
        <f t="shared" si="49"/>
        <v/>
      </c>
      <c r="N157" s="28" t="str">
        <f t="shared" si="50"/>
        <v/>
      </c>
      <c r="O157" s="29" t="str">
        <f t="shared" si="51"/>
        <v/>
      </c>
      <c r="P157" s="28" t="str">
        <f t="shared" si="52"/>
        <v/>
      </c>
      <c r="Q157" s="29" t="str">
        <f t="shared" si="53"/>
        <v/>
      </c>
      <c r="R157" s="28" t="str">
        <f t="shared" si="54"/>
        <v/>
      </c>
      <c r="S157" s="29" t="str">
        <f t="shared" si="55"/>
        <v/>
      </c>
      <c r="T157" s="28" t="str">
        <f t="shared" si="56"/>
        <v/>
      </c>
      <c r="U157" s="29" t="str">
        <f t="shared" si="57"/>
        <v/>
      </c>
      <c r="V157" s="28" t="str">
        <f t="shared" si="58"/>
        <v/>
      </c>
      <c r="W157" s="29" t="str">
        <f t="shared" si="59"/>
        <v/>
      </c>
    </row>
    <row r="158" spans="1:23" x14ac:dyDescent="0.25">
      <c r="A158" s="14" t="str">
        <f t="shared" si="44"/>
        <v/>
      </c>
      <c r="B158" s="56" t="str">
        <f t="shared" ca="1" si="45"/>
        <v/>
      </c>
      <c r="C158" s="30" t="str">
        <f t="shared" si="46"/>
        <v/>
      </c>
      <c r="D158" s="10" t="str">
        <f t="shared" si="47"/>
        <v/>
      </c>
      <c r="E158" s="25" t="str">
        <f t="shared" si="65"/>
        <v/>
      </c>
      <c r="F158" s="31" t="str">
        <f t="shared" si="60"/>
        <v/>
      </c>
      <c r="G158" s="31" t="str">
        <f t="shared" si="61"/>
        <v/>
      </c>
      <c r="H158" s="26" t="str">
        <f t="shared" si="62"/>
        <v/>
      </c>
      <c r="I158" s="25" t="str">
        <f t="shared" si="63"/>
        <v/>
      </c>
      <c r="K158" s="27" t="str">
        <f t="shared" si="64"/>
        <v/>
      </c>
      <c r="L158" s="28" t="str">
        <f t="shared" si="48"/>
        <v/>
      </c>
      <c r="M158" s="29" t="str">
        <f t="shared" si="49"/>
        <v/>
      </c>
      <c r="N158" s="28" t="str">
        <f t="shared" si="50"/>
        <v/>
      </c>
      <c r="O158" s="29" t="str">
        <f t="shared" si="51"/>
        <v/>
      </c>
      <c r="P158" s="28" t="str">
        <f t="shared" si="52"/>
        <v/>
      </c>
      <c r="Q158" s="29" t="str">
        <f t="shared" si="53"/>
        <v/>
      </c>
      <c r="R158" s="28" t="str">
        <f t="shared" si="54"/>
        <v/>
      </c>
      <c r="S158" s="29" t="str">
        <f t="shared" si="55"/>
        <v/>
      </c>
      <c r="T158" s="28" t="str">
        <f t="shared" si="56"/>
        <v/>
      </c>
      <c r="U158" s="29" t="str">
        <f t="shared" si="57"/>
        <v/>
      </c>
      <c r="V158" s="28" t="str">
        <f t="shared" si="58"/>
        <v/>
      </c>
      <c r="W158" s="29" t="str">
        <f t="shared" si="59"/>
        <v/>
      </c>
    </row>
    <row r="159" spans="1:23" x14ac:dyDescent="0.25">
      <c r="A159" s="14" t="str">
        <f t="shared" si="44"/>
        <v/>
      </c>
      <c r="B159" s="56" t="str">
        <f t="shared" ca="1" si="45"/>
        <v/>
      </c>
      <c r="C159" s="30" t="str">
        <f t="shared" si="46"/>
        <v/>
      </c>
      <c r="D159" s="10" t="str">
        <f t="shared" si="47"/>
        <v/>
      </c>
      <c r="E159" s="25" t="str">
        <f t="shared" si="65"/>
        <v/>
      </c>
      <c r="F159" s="31" t="str">
        <f t="shared" si="60"/>
        <v/>
      </c>
      <c r="G159" s="31" t="str">
        <f t="shared" si="61"/>
        <v/>
      </c>
      <c r="H159" s="26" t="str">
        <f t="shared" si="62"/>
        <v/>
      </c>
      <c r="I159" s="25" t="str">
        <f t="shared" si="63"/>
        <v/>
      </c>
      <c r="K159" s="27" t="str">
        <f t="shared" si="64"/>
        <v/>
      </c>
      <c r="L159" s="28" t="str">
        <f t="shared" si="48"/>
        <v/>
      </c>
      <c r="M159" s="29" t="str">
        <f t="shared" si="49"/>
        <v/>
      </c>
      <c r="N159" s="28" t="str">
        <f t="shared" si="50"/>
        <v/>
      </c>
      <c r="O159" s="29" t="str">
        <f t="shared" si="51"/>
        <v/>
      </c>
      <c r="P159" s="28" t="str">
        <f t="shared" si="52"/>
        <v/>
      </c>
      <c r="Q159" s="29" t="str">
        <f t="shared" si="53"/>
        <v/>
      </c>
      <c r="R159" s="28" t="str">
        <f t="shared" si="54"/>
        <v/>
      </c>
      <c r="S159" s="29" t="str">
        <f t="shared" si="55"/>
        <v/>
      </c>
      <c r="T159" s="28" t="str">
        <f t="shared" si="56"/>
        <v/>
      </c>
      <c r="U159" s="29" t="str">
        <f t="shared" si="57"/>
        <v/>
      </c>
      <c r="V159" s="28" t="str">
        <f t="shared" si="58"/>
        <v/>
      </c>
      <c r="W159" s="29" t="str">
        <f t="shared" si="59"/>
        <v/>
      </c>
    </row>
    <row r="160" spans="1:23" x14ac:dyDescent="0.25">
      <c r="A160" s="14" t="str">
        <f t="shared" si="44"/>
        <v/>
      </c>
      <c r="B160" s="56" t="str">
        <f t="shared" ca="1" si="45"/>
        <v/>
      </c>
      <c r="C160" s="30" t="str">
        <f t="shared" si="46"/>
        <v/>
      </c>
      <c r="D160" s="10" t="str">
        <f t="shared" si="47"/>
        <v/>
      </c>
      <c r="E160" s="25" t="str">
        <f t="shared" si="65"/>
        <v/>
      </c>
      <c r="F160" s="31" t="str">
        <f t="shared" si="60"/>
        <v/>
      </c>
      <c r="G160" s="31" t="str">
        <f t="shared" si="61"/>
        <v/>
      </c>
      <c r="H160" s="26" t="str">
        <f t="shared" si="62"/>
        <v/>
      </c>
      <c r="I160" s="25" t="str">
        <f t="shared" si="63"/>
        <v/>
      </c>
      <c r="K160" s="27" t="str">
        <f t="shared" si="64"/>
        <v/>
      </c>
      <c r="L160" s="28" t="str">
        <f t="shared" si="48"/>
        <v/>
      </c>
      <c r="M160" s="29" t="str">
        <f t="shared" si="49"/>
        <v/>
      </c>
      <c r="N160" s="28" t="str">
        <f t="shared" si="50"/>
        <v/>
      </c>
      <c r="O160" s="29" t="str">
        <f t="shared" si="51"/>
        <v/>
      </c>
      <c r="P160" s="28" t="str">
        <f t="shared" si="52"/>
        <v/>
      </c>
      <c r="Q160" s="29" t="str">
        <f t="shared" si="53"/>
        <v/>
      </c>
      <c r="R160" s="28" t="str">
        <f t="shared" si="54"/>
        <v/>
      </c>
      <c r="S160" s="29" t="str">
        <f t="shared" si="55"/>
        <v/>
      </c>
      <c r="T160" s="28" t="str">
        <f t="shared" si="56"/>
        <v/>
      </c>
      <c r="U160" s="29" t="str">
        <f t="shared" si="57"/>
        <v/>
      </c>
      <c r="V160" s="28" t="str">
        <f t="shared" si="58"/>
        <v/>
      </c>
      <c r="W160" s="29" t="str">
        <f t="shared" si="59"/>
        <v/>
      </c>
    </row>
    <row r="161" spans="1:23" x14ac:dyDescent="0.25">
      <c r="A161" s="14" t="str">
        <f t="shared" si="44"/>
        <v/>
      </c>
      <c r="B161" s="56" t="str">
        <f t="shared" ca="1" si="45"/>
        <v/>
      </c>
      <c r="C161" s="30" t="str">
        <f t="shared" si="46"/>
        <v/>
      </c>
      <c r="D161" s="10" t="str">
        <f t="shared" si="47"/>
        <v/>
      </c>
      <c r="E161" s="25" t="str">
        <f t="shared" si="65"/>
        <v/>
      </c>
      <c r="F161" s="31" t="str">
        <f t="shared" si="60"/>
        <v/>
      </c>
      <c r="G161" s="31" t="str">
        <f t="shared" si="61"/>
        <v/>
      </c>
      <c r="H161" s="26" t="str">
        <f t="shared" si="62"/>
        <v/>
      </c>
      <c r="I161" s="25" t="str">
        <f t="shared" si="63"/>
        <v/>
      </c>
      <c r="K161" s="27" t="str">
        <f t="shared" si="64"/>
        <v/>
      </c>
      <c r="L161" s="28" t="str">
        <f t="shared" si="48"/>
        <v/>
      </c>
      <c r="M161" s="29" t="str">
        <f t="shared" si="49"/>
        <v/>
      </c>
      <c r="N161" s="28" t="str">
        <f t="shared" si="50"/>
        <v/>
      </c>
      <c r="O161" s="29" t="str">
        <f t="shared" si="51"/>
        <v/>
      </c>
      <c r="P161" s="28" t="str">
        <f t="shared" si="52"/>
        <v/>
      </c>
      <c r="Q161" s="29" t="str">
        <f t="shared" si="53"/>
        <v/>
      </c>
      <c r="R161" s="28" t="str">
        <f t="shared" si="54"/>
        <v/>
      </c>
      <c r="S161" s="29" t="str">
        <f t="shared" si="55"/>
        <v/>
      </c>
      <c r="T161" s="28" t="str">
        <f t="shared" si="56"/>
        <v/>
      </c>
      <c r="U161" s="29" t="str">
        <f t="shared" si="57"/>
        <v/>
      </c>
      <c r="V161" s="28" t="str">
        <f t="shared" si="58"/>
        <v/>
      </c>
      <c r="W161" s="29" t="str">
        <f t="shared" si="59"/>
        <v/>
      </c>
    </row>
    <row r="162" spans="1:23" x14ac:dyDescent="0.25">
      <c r="A162" s="14" t="str">
        <f t="shared" si="44"/>
        <v/>
      </c>
      <c r="B162" s="56" t="str">
        <f t="shared" ca="1" si="45"/>
        <v/>
      </c>
      <c r="C162" s="30" t="str">
        <f t="shared" si="46"/>
        <v/>
      </c>
      <c r="D162" s="10" t="str">
        <f t="shared" si="47"/>
        <v/>
      </c>
      <c r="E162" s="25" t="str">
        <f t="shared" si="65"/>
        <v/>
      </c>
      <c r="F162" s="31" t="str">
        <f t="shared" si="60"/>
        <v/>
      </c>
      <c r="G162" s="31" t="str">
        <f t="shared" si="61"/>
        <v/>
      </c>
      <c r="H162" s="26" t="str">
        <f t="shared" si="62"/>
        <v/>
      </c>
      <c r="I162" s="25" t="str">
        <f t="shared" si="63"/>
        <v/>
      </c>
      <c r="K162" s="27" t="str">
        <f t="shared" si="64"/>
        <v/>
      </c>
      <c r="L162" s="28" t="str">
        <f t="shared" si="48"/>
        <v/>
      </c>
      <c r="M162" s="29" t="str">
        <f t="shared" si="49"/>
        <v/>
      </c>
      <c r="N162" s="28" t="str">
        <f t="shared" si="50"/>
        <v/>
      </c>
      <c r="O162" s="29" t="str">
        <f t="shared" si="51"/>
        <v/>
      </c>
      <c r="P162" s="28" t="str">
        <f t="shared" si="52"/>
        <v/>
      </c>
      <c r="Q162" s="29" t="str">
        <f t="shared" si="53"/>
        <v/>
      </c>
      <c r="R162" s="28" t="str">
        <f t="shared" si="54"/>
        <v/>
      </c>
      <c r="S162" s="29" t="str">
        <f t="shared" si="55"/>
        <v/>
      </c>
      <c r="T162" s="28" t="str">
        <f t="shared" si="56"/>
        <v/>
      </c>
      <c r="U162" s="29" t="str">
        <f t="shared" si="57"/>
        <v/>
      </c>
      <c r="V162" s="28" t="str">
        <f t="shared" si="58"/>
        <v/>
      </c>
      <c r="W162" s="29" t="str">
        <f t="shared" si="59"/>
        <v/>
      </c>
    </row>
    <row r="163" spans="1:23" x14ac:dyDescent="0.25">
      <c r="A163" s="14" t="str">
        <f t="shared" si="44"/>
        <v/>
      </c>
      <c r="B163" s="56" t="str">
        <f t="shared" ca="1" si="45"/>
        <v/>
      </c>
      <c r="C163" s="30" t="str">
        <f t="shared" si="46"/>
        <v/>
      </c>
      <c r="D163" s="10" t="str">
        <f t="shared" si="47"/>
        <v/>
      </c>
      <c r="E163" s="25" t="str">
        <f t="shared" si="65"/>
        <v/>
      </c>
      <c r="F163" s="31" t="str">
        <f t="shared" si="60"/>
        <v/>
      </c>
      <c r="G163" s="31" t="str">
        <f t="shared" si="61"/>
        <v/>
      </c>
      <c r="H163" s="26" t="str">
        <f t="shared" si="62"/>
        <v/>
      </c>
      <c r="I163" s="25" t="str">
        <f t="shared" si="63"/>
        <v/>
      </c>
      <c r="K163" s="27" t="str">
        <f t="shared" si="64"/>
        <v/>
      </c>
      <c r="L163" s="28" t="str">
        <f t="shared" si="48"/>
        <v/>
      </c>
      <c r="M163" s="29" t="str">
        <f t="shared" si="49"/>
        <v/>
      </c>
      <c r="N163" s="28" t="str">
        <f t="shared" si="50"/>
        <v/>
      </c>
      <c r="O163" s="29" t="str">
        <f t="shared" si="51"/>
        <v/>
      </c>
      <c r="P163" s="28" t="str">
        <f t="shared" si="52"/>
        <v/>
      </c>
      <c r="Q163" s="29" t="str">
        <f t="shared" si="53"/>
        <v/>
      </c>
      <c r="R163" s="28" t="str">
        <f t="shared" si="54"/>
        <v/>
      </c>
      <c r="S163" s="29" t="str">
        <f t="shared" si="55"/>
        <v/>
      </c>
      <c r="T163" s="28" t="str">
        <f t="shared" si="56"/>
        <v/>
      </c>
      <c r="U163" s="29" t="str">
        <f t="shared" si="57"/>
        <v/>
      </c>
      <c r="V163" s="28" t="str">
        <f t="shared" si="58"/>
        <v/>
      </c>
      <c r="W163" s="29" t="str">
        <f t="shared" si="59"/>
        <v/>
      </c>
    </row>
    <row r="164" spans="1:23" x14ac:dyDescent="0.25">
      <c r="A164" s="14" t="str">
        <f t="shared" si="44"/>
        <v/>
      </c>
      <c r="B164" s="56" t="str">
        <f t="shared" ca="1" si="45"/>
        <v/>
      </c>
      <c r="C164" s="30" t="str">
        <f t="shared" si="46"/>
        <v/>
      </c>
      <c r="D164" s="10" t="str">
        <f t="shared" si="47"/>
        <v/>
      </c>
      <c r="E164" s="25" t="str">
        <f t="shared" si="65"/>
        <v/>
      </c>
      <c r="F164" s="31" t="str">
        <f t="shared" si="60"/>
        <v/>
      </c>
      <c r="G164" s="31" t="str">
        <f t="shared" si="61"/>
        <v/>
      </c>
      <c r="H164" s="26" t="str">
        <f t="shared" si="62"/>
        <v/>
      </c>
      <c r="I164" s="25" t="str">
        <f t="shared" si="63"/>
        <v/>
      </c>
      <c r="K164" s="27" t="str">
        <f t="shared" si="64"/>
        <v/>
      </c>
      <c r="L164" s="28" t="str">
        <f t="shared" si="48"/>
        <v/>
      </c>
      <c r="M164" s="29" t="str">
        <f t="shared" si="49"/>
        <v/>
      </c>
      <c r="N164" s="28" t="str">
        <f t="shared" si="50"/>
        <v/>
      </c>
      <c r="O164" s="29" t="str">
        <f t="shared" si="51"/>
        <v/>
      </c>
      <c r="P164" s="28" t="str">
        <f t="shared" si="52"/>
        <v/>
      </c>
      <c r="Q164" s="29" t="str">
        <f t="shared" si="53"/>
        <v/>
      </c>
      <c r="R164" s="28" t="str">
        <f t="shared" si="54"/>
        <v/>
      </c>
      <c r="S164" s="29" t="str">
        <f t="shared" si="55"/>
        <v/>
      </c>
      <c r="T164" s="28" t="str">
        <f t="shared" si="56"/>
        <v/>
      </c>
      <c r="U164" s="29" t="str">
        <f t="shared" si="57"/>
        <v/>
      </c>
      <c r="V164" s="28" t="str">
        <f t="shared" si="58"/>
        <v/>
      </c>
      <c r="W164" s="29" t="str">
        <f t="shared" si="59"/>
        <v/>
      </c>
    </row>
    <row r="165" spans="1:23" x14ac:dyDescent="0.25">
      <c r="A165" s="14" t="str">
        <f t="shared" si="44"/>
        <v/>
      </c>
      <c r="B165" s="56" t="str">
        <f t="shared" ca="1" si="45"/>
        <v/>
      </c>
      <c r="C165" s="30" t="str">
        <f t="shared" si="46"/>
        <v/>
      </c>
      <c r="D165" s="10" t="str">
        <f t="shared" si="47"/>
        <v/>
      </c>
      <c r="E165" s="25" t="str">
        <f t="shared" si="65"/>
        <v/>
      </c>
      <c r="F165" s="31" t="str">
        <f t="shared" si="60"/>
        <v/>
      </c>
      <c r="G165" s="31" t="str">
        <f t="shared" si="61"/>
        <v/>
      </c>
      <c r="H165" s="26" t="str">
        <f t="shared" si="62"/>
        <v/>
      </c>
      <c r="I165" s="25" t="str">
        <f t="shared" si="63"/>
        <v/>
      </c>
      <c r="K165" s="27" t="str">
        <f t="shared" si="64"/>
        <v/>
      </c>
      <c r="L165" s="28" t="str">
        <f t="shared" si="48"/>
        <v/>
      </c>
      <c r="M165" s="29" t="str">
        <f t="shared" si="49"/>
        <v/>
      </c>
      <c r="N165" s="28" t="str">
        <f t="shared" si="50"/>
        <v/>
      </c>
      <c r="O165" s="29" t="str">
        <f t="shared" si="51"/>
        <v/>
      </c>
      <c r="P165" s="28" t="str">
        <f t="shared" si="52"/>
        <v/>
      </c>
      <c r="Q165" s="29" t="str">
        <f t="shared" si="53"/>
        <v/>
      </c>
      <c r="R165" s="28" t="str">
        <f t="shared" si="54"/>
        <v/>
      </c>
      <c r="S165" s="29" t="str">
        <f t="shared" si="55"/>
        <v/>
      </c>
      <c r="T165" s="28" t="str">
        <f t="shared" si="56"/>
        <v/>
      </c>
      <c r="U165" s="29" t="str">
        <f t="shared" si="57"/>
        <v/>
      </c>
      <c r="V165" s="28" t="str">
        <f t="shared" si="58"/>
        <v/>
      </c>
      <c r="W165" s="29" t="str">
        <f t="shared" si="59"/>
        <v/>
      </c>
    </row>
    <row r="166" spans="1:23" x14ac:dyDescent="0.25">
      <c r="A166" s="14" t="str">
        <f t="shared" si="44"/>
        <v/>
      </c>
      <c r="B166" s="56" t="str">
        <f t="shared" ca="1" si="45"/>
        <v/>
      </c>
      <c r="C166" s="30" t="str">
        <f t="shared" si="46"/>
        <v/>
      </c>
      <c r="D166" s="10" t="str">
        <f t="shared" si="47"/>
        <v/>
      </c>
      <c r="E166" s="25" t="str">
        <f t="shared" si="65"/>
        <v/>
      </c>
      <c r="F166" s="31" t="str">
        <f t="shared" si="60"/>
        <v/>
      </c>
      <c r="G166" s="31" t="str">
        <f t="shared" si="61"/>
        <v/>
      </c>
      <c r="H166" s="26" t="str">
        <f t="shared" si="62"/>
        <v/>
      </c>
      <c r="I166" s="25" t="str">
        <f t="shared" si="63"/>
        <v/>
      </c>
      <c r="K166" s="27" t="str">
        <f t="shared" si="64"/>
        <v/>
      </c>
      <c r="L166" s="28" t="str">
        <f t="shared" si="48"/>
        <v/>
      </c>
      <c r="M166" s="29" t="str">
        <f t="shared" si="49"/>
        <v/>
      </c>
      <c r="N166" s="28" t="str">
        <f t="shared" si="50"/>
        <v/>
      </c>
      <c r="O166" s="29" t="str">
        <f t="shared" si="51"/>
        <v/>
      </c>
      <c r="P166" s="28" t="str">
        <f t="shared" si="52"/>
        <v/>
      </c>
      <c r="Q166" s="29" t="str">
        <f t="shared" si="53"/>
        <v/>
      </c>
      <c r="R166" s="28" t="str">
        <f t="shared" si="54"/>
        <v/>
      </c>
      <c r="S166" s="29" t="str">
        <f t="shared" si="55"/>
        <v/>
      </c>
      <c r="T166" s="28" t="str">
        <f t="shared" si="56"/>
        <v/>
      </c>
      <c r="U166" s="29" t="str">
        <f t="shared" si="57"/>
        <v/>
      </c>
      <c r="V166" s="28" t="str">
        <f t="shared" si="58"/>
        <v/>
      </c>
      <c r="W166" s="29" t="str">
        <f t="shared" si="59"/>
        <v/>
      </c>
    </row>
    <row r="167" spans="1:23" x14ac:dyDescent="0.25">
      <c r="A167" s="14" t="str">
        <f t="shared" si="44"/>
        <v/>
      </c>
      <c r="B167" s="56" t="str">
        <f t="shared" ca="1" si="45"/>
        <v/>
      </c>
      <c r="C167" s="30" t="str">
        <f t="shared" si="46"/>
        <v/>
      </c>
      <c r="D167" s="10" t="str">
        <f t="shared" si="47"/>
        <v/>
      </c>
      <c r="E167" s="25" t="str">
        <f t="shared" si="65"/>
        <v/>
      </c>
      <c r="F167" s="31" t="str">
        <f t="shared" si="60"/>
        <v/>
      </c>
      <c r="G167" s="31" t="str">
        <f t="shared" si="61"/>
        <v/>
      </c>
      <c r="H167" s="26" t="str">
        <f t="shared" si="62"/>
        <v/>
      </c>
      <c r="I167" s="25" t="str">
        <f t="shared" si="63"/>
        <v/>
      </c>
      <c r="K167" s="27" t="str">
        <f t="shared" si="64"/>
        <v/>
      </c>
      <c r="L167" s="28" t="str">
        <f t="shared" si="48"/>
        <v/>
      </c>
      <c r="M167" s="29" t="str">
        <f t="shared" si="49"/>
        <v/>
      </c>
      <c r="N167" s="28" t="str">
        <f t="shared" si="50"/>
        <v/>
      </c>
      <c r="O167" s="29" t="str">
        <f t="shared" si="51"/>
        <v/>
      </c>
      <c r="P167" s="28" t="str">
        <f t="shared" si="52"/>
        <v/>
      </c>
      <c r="Q167" s="29" t="str">
        <f t="shared" si="53"/>
        <v/>
      </c>
      <c r="R167" s="28" t="str">
        <f t="shared" si="54"/>
        <v/>
      </c>
      <c r="S167" s="29" t="str">
        <f t="shared" si="55"/>
        <v/>
      </c>
      <c r="T167" s="28" t="str">
        <f t="shared" si="56"/>
        <v/>
      </c>
      <c r="U167" s="29" t="str">
        <f t="shared" si="57"/>
        <v/>
      </c>
      <c r="V167" s="28" t="str">
        <f t="shared" si="58"/>
        <v/>
      </c>
      <c r="W167" s="29" t="str">
        <f t="shared" si="59"/>
        <v/>
      </c>
    </row>
    <row r="168" spans="1:23" x14ac:dyDescent="0.25">
      <c r="A168" s="14" t="str">
        <f t="shared" si="44"/>
        <v/>
      </c>
      <c r="B168" s="56" t="str">
        <f t="shared" ca="1" si="45"/>
        <v/>
      </c>
      <c r="C168" s="30" t="str">
        <f t="shared" si="46"/>
        <v/>
      </c>
      <c r="D168" s="10" t="str">
        <f t="shared" si="47"/>
        <v/>
      </c>
      <c r="E168" s="25" t="str">
        <f t="shared" si="65"/>
        <v/>
      </c>
      <c r="F168" s="31" t="str">
        <f t="shared" si="60"/>
        <v/>
      </c>
      <c r="G168" s="31" t="str">
        <f t="shared" si="61"/>
        <v/>
      </c>
      <c r="H168" s="26" t="str">
        <f t="shared" si="62"/>
        <v/>
      </c>
      <c r="I168" s="25" t="str">
        <f t="shared" si="63"/>
        <v/>
      </c>
      <c r="K168" s="27" t="str">
        <f t="shared" si="64"/>
        <v/>
      </c>
      <c r="L168" s="28" t="str">
        <f t="shared" si="48"/>
        <v/>
      </c>
      <c r="M168" s="29" t="str">
        <f t="shared" si="49"/>
        <v/>
      </c>
      <c r="N168" s="28" t="str">
        <f t="shared" si="50"/>
        <v/>
      </c>
      <c r="O168" s="29" t="str">
        <f t="shared" si="51"/>
        <v/>
      </c>
      <c r="P168" s="28" t="str">
        <f t="shared" si="52"/>
        <v/>
      </c>
      <c r="Q168" s="29" t="str">
        <f t="shared" si="53"/>
        <v/>
      </c>
      <c r="R168" s="28" t="str">
        <f t="shared" si="54"/>
        <v/>
      </c>
      <c r="S168" s="29" t="str">
        <f t="shared" si="55"/>
        <v/>
      </c>
      <c r="T168" s="28" t="str">
        <f t="shared" si="56"/>
        <v/>
      </c>
      <c r="U168" s="29" t="str">
        <f t="shared" si="57"/>
        <v/>
      </c>
      <c r="V168" s="28" t="str">
        <f t="shared" si="58"/>
        <v/>
      </c>
      <c r="W168" s="29" t="str">
        <f t="shared" si="59"/>
        <v/>
      </c>
    </row>
    <row r="169" spans="1:23" x14ac:dyDescent="0.25">
      <c r="A169" s="14" t="str">
        <f t="shared" si="44"/>
        <v/>
      </c>
      <c r="B169" s="56" t="str">
        <f t="shared" ca="1" si="45"/>
        <v/>
      </c>
      <c r="C169" s="30" t="str">
        <f t="shared" si="46"/>
        <v/>
      </c>
      <c r="D169" s="10" t="str">
        <f t="shared" si="47"/>
        <v/>
      </c>
      <c r="E169" s="25" t="str">
        <f t="shared" si="65"/>
        <v/>
      </c>
      <c r="F169" s="31" t="str">
        <f t="shared" si="60"/>
        <v/>
      </c>
      <c r="G169" s="31" t="str">
        <f t="shared" si="61"/>
        <v/>
      </c>
      <c r="H169" s="26" t="str">
        <f t="shared" si="62"/>
        <v/>
      </c>
      <c r="I169" s="25" t="str">
        <f t="shared" si="63"/>
        <v/>
      </c>
      <c r="K169" s="27" t="str">
        <f t="shared" si="64"/>
        <v/>
      </c>
      <c r="L169" s="28" t="str">
        <f t="shared" si="48"/>
        <v/>
      </c>
      <c r="M169" s="29" t="str">
        <f t="shared" si="49"/>
        <v/>
      </c>
      <c r="N169" s="28" t="str">
        <f t="shared" si="50"/>
        <v/>
      </c>
      <c r="O169" s="29" t="str">
        <f t="shared" si="51"/>
        <v/>
      </c>
      <c r="P169" s="28" t="str">
        <f t="shared" si="52"/>
        <v/>
      </c>
      <c r="Q169" s="29" t="str">
        <f t="shared" si="53"/>
        <v/>
      </c>
      <c r="R169" s="28" t="str">
        <f t="shared" si="54"/>
        <v/>
      </c>
      <c r="S169" s="29" t="str">
        <f t="shared" si="55"/>
        <v/>
      </c>
      <c r="T169" s="28" t="str">
        <f t="shared" si="56"/>
        <v/>
      </c>
      <c r="U169" s="29" t="str">
        <f t="shared" si="57"/>
        <v/>
      </c>
      <c r="V169" s="28" t="str">
        <f t="shared" si="58"/>
        <v/>
      </c>
      <c r="W169" s="29" t="str">
        <f t="shared" si="59"/>
        <v/>
      </c>
    </row>
    <row r="170" spans="1:23" x14ac:dyDescent="0.25">
      <c r="A170" s="14" t="str">
        <f t="shared" si="44"/>
        <v/>
      </c>
      <c r="B170" s="56" t="str">
        <f t="shared" ca="1" si="45"/>
        <v/>
      </c>
      <c r="C170" s="30" t="str">
        <f t="shared" si="46"/>
        <v/>
      </c>
      <c r="D170" s="10" t="str">
        <f t="shared" si="47"/>
        <v/>
      </c>
      <c r="E170" s="25" t="str">
        <f t="shared" si="65"/>
        <v/>
      </c>
      <c r="F170" s="31" t="str">
        <f t="shared" si="60"/>
        <v/>
      </c>
      <c r="G170" s="31" t="str">
        <f t="shared" si="61"/>
        <v/>
      </c>
      <c r="H170" s="26" t="str">
        <f t="shared" si="62"/>
        <v/>
      </c>
      <c r="I170" s="25" t="str">
        <f t="shared" si="63"/>
        <v/>
      </c>
      <c r="K170" s="27" t="str">
        <f t="shared" si="64"/>
        <v/>
      </c>
      <c r="L170" s="28" t="str">
        <f t="shared" si="48"/>
        <v/>
      </c>
      <c r="M170" s="29" t="str">
        <f t="shared" si="49"/>
        <v/>
      </c>
      <c r="N170" s="28" t="str">
        <f t="shared" si="50"/>
        <v/>
      </c>
      <c r="O170" s="29" t="str">
        <f t="shared" si="51"/>
        <v/>
      </c>
      <c r="P170" s="28" t="str">
        <f t="shared" si="52"/>
        <v/>
      </c>
      <c r="Q170" s="29" t="str">
        <f t="shared" si="53"/>
        <v/>
      </c>
      <c r="R170" s="28" t="str">
        <f t="shared" si="54"/>
        <v/>
      </c>
      <c r="S170" s="29" t="str">
        <f t="shared" si="55"/>
        <v/>
      </c>
      <c r="T170" s="28" t="str">
        <f t="shared" si="56"/>
        <v/>
      </c>
      <c r="U170" s="29" t="str">
        <f t="shared" si="57"/>
        <v/>
      </c>
      <c r="V170" s="28" t="str">
        <f t="shared" si="58"/>
        <v/>
      </c>
      <c r="W170" s="29" t="str">
        <f t="shared" si="59"/>
        <v/>
      </c>
    </row>
    <row r="171" spans="1:23" x14ac:dyDescent="0.25">
      <c r="A171" s="14" t="str">
        <f t="shared" si="44"/>
        <v/>
      </c>
      <c r="B171" s="56" t="str">
        <f t="shared" ca="1" si="45"/>
        <v/>
      </c>
      <c r="C171" s="30" t="str">
        <f t="shared" si="46"/>
        <v/>
      </c>
      <c r="D171" s="10" t="str">
        <f t="shared" si="47"/>
        <v/>
      </c>
      <c r="E171" s="25" t="str">
        <f t="shared" si="65"/>
        <v/>
      </c>
      <c r="F171" s="31" t="str">
        <f t="shared" si="60"/>
        <v/>
      </c>
      <c r="G171" s="31" t="str">
        <f t="shared" si="61"/>
        <v/>
      </c>
      <c r="H171" s="26" t="str">
        <f t="shared" si="62"/>
        <v/>
      </c>
      <c r="I171" s="25" t="str">
        <f t="shared" si="63"/>
        <v/>
      </c>
      <c r="K171" s="27" t="str">
        <f t="shared" si="64"/>
        <v/>
      </c>
      <c r="L171" s="28" t="str">
        <f t="shared" si="48"/>
        <v/>
      </c>
      <c r="M171" s="29" t="str">
        <f t="shared" si="49"/>
        <v/>
      </c>
      <c r="N171" s="28" t="str">
        <f t="shared" si="50"/>
        <v/>
      </c>
      <c r="O171" s="29" t="str">
        <f t="shared" si="51"/>
        <v/>
      </c>
      <c r="P171" s="28" t="str">
        <f t="shared" si="52"/>
        <v/>
      </c>
      <c r="Q171" s="29" t="str">
        <f t="shared" si="53"/>
        <v/>
      </c>
      <c r="R171" s="28" t="str">
        <f t="shared" si="54"/>
        <v/>
      </c>
      <c r="S171" s="29" t="str">
        <f t="shared" si="55"/>
        <v/>
      </c>
      <c r="T171" s="28" t="str">
        <f t="shared" si="56"/>
        <v/>
      </c>
      <c r="U171" s="29" t="str">
        <f t="shared" si="57"/>
        <v/>
      </c>
      <c r="V171" s="28" t="str">
        <f t="shared" si="58"/>
        <v/>
      </c>
      <c r="W171" s="29" t="str">
        <f t="shared" si="59"/>
        <v/>
      </c>
    </row>
    <row r="172" spans="1:23" x14ac:dyDescent="0.25">
      <c r="A172" s="14" t="str">
        <f t="shared" si="44"/>
        <v/>
      </c>
      <c r="B172" s="56" t="str">
        <f t="shared" ca="1" si="45"/>
        <v/>
      </c>
      <c r="C172" s="30" t="str">
        <f t="shared" si="46"/>
        <v/>
      </c>
      <c r="D172" s="10" t="str">
        <f t="shared" si="47"/>
        <v/>
      </c>
      <c r="E172" s="25" t="str">
        <f t="shared" si="65"/>
        <v/>
      </c>
      <c r="F172" s="31" t="str">
        <f t="shared" si="60"/>
        <v/>
      </c>
      <c r="G172" s="31" t="str">
        <f t="shared" si="61"/>
        <v/>
      </c>
      <c r="H172" s="26" t="str">
        <f t="shared" si="62"/>
        <v/>
      </c>
      <c r="I172" s="25" t="str">
        <f t="shared" si="63"/>
        <v/>
      </c>
      <c r="K172" s="27" t="str">
        <f t="shared" si="64"/>
        <v/>
      </c>
      <c r="L172" s="28" t="str">
        <f t="shared" si="48"/>
        <v/>
      </c>
      <c r="M172" s="29" t="str">
        <f t="shared" si="49"/>
        <v/>
      </c>
      <c r="N172" s="28" t="str">
        <f t="shared" si="50"/>
        <v/>
      </c>
      <c r="O172" s="29" t="str">
        <f t="shared" si="51"/>
        <v/>
      </c>
      <c r="P172" s="28" t="str">
        <f t="shared" si="52"/>
        <v/>
      </c>
      <c r="Q172" s="29" t="str">
        <f t="shared" si="53"/>
        <v/>
      </c>
      <c r="R172" s="28" t="str">
        <f t="shared" si="54"/>
        <v/>
      </c>
      <c r="S172" s="29" t="str">
        <f t="shared" si="55"/>
        <v/>
      </c>
      <c r="T172" s="28" t="str">
        <f t="shared" si="56"/>
        <v/>
      </c>
      <c r="U172" s="29" t="str">
        <f t="shared" si="57"/>
        <v/>
      </c>
      <c r="V172" s="28" t="str">
        <f t="shared" si="58"/>
        <v/>
      </c>
      <c r="W172" s="29" t="str">
        <f t="shared" si="59"/>
        <v/>
      </c>
    </row>
    <row r="173" spans="1:23" x14ac:dyDescent="0.25">
      <c r="A173" s="14" t="str">
        <f t="shared" si="44"/>
        <v/>
      </c>
      <c r="B173" s="56" t="str">
        <f t="shared" ca="1" si="45"/>
        <v/>
      </c>
      <c r="C173" s="30" t="str">
        <f t="shared" si="46"/>
        <v/>
      </c>
      <c r="D173" s="10" t="str">
        <f t="shared" si="47"/>
        <v/>
      </c>
      <c r="E173" s="25" t="str">
        <f t="shared" si="65"/>
        <v/>
      </c>
      <c r="F173" s="31" t="str">
        <f t="shared" si="60"/>
        <v/>
      </c>
      <c r="G173" s="31" t="str">
        <f t="shared" si="61"/>
        <v/>
      </c>
      <c r="H173" s="26" t="str">
        <f t="shared" si="62"/>
        <v/>
      </c>
      <c r="I173" s="25" t="str">
        <f t="shared" si="63"/>
        <v/>
      </c>
      <c r="K173" s="27" t="str">
        <f t="shared" si="64"/>
        <v/>
      </c>
      <c r="L173" s="28" t="str">
        <f t="shared" si="48"/>
        <v/>
      </c>
      <c r="M173" s="29" t="str">
        <f t="shared" si="49"/>
        <v/>
      </c>
      <c r="N173" s="28" t="str">
        <f t="shared" si="50"/>
        <v/>
      </c>
      <c r="O173" s="29" t="str">
        <f t="shared" si="51"/>
        <v/>
      </c>
      <c r="P173" s="28" t="str">
        <f t="shared" si="52"/>
        <v/>
      </c>
      <c r="Q173" s="29" t="str">
        <f t="shared" si="53"/>
        <v/>
      </c>
      <c r="R173" s="28" t="str">
        <f t="shared" si="54"/>
        <v/>
      </c>
      <c r="S173" s="29" t="str">
        <f t="shared" si="55"/>
        <v/>
      </c>
      <c r="T173" s="28" t="str">
        <f t="shared" si="56"/>
        <v/>
      </c>
      <c r="U173" s="29" t="str">
        <f t="shared" si="57"/>
        <v/>
      </c>
      <c r="V173" s="28" t="str">
        <f t="shared" si="58"/>
        <v/>
      </c>
      <c r="W173" s="29" t="str">
        <f t="shared" si="59"/>
        <v/>
      </c>
    </row>
    <row r="174" spans="1:23" x14ac:dyDescent="0.25">
      <c r="A174" s="14" t="str">
        <f t="shared" si="44"/>
        <v/>
      </c>
      <c r="B174" s="56" t="str">
        <f t="shared" ca="1" si="45"/>
        <v/>
      </c>
      <c r="C174" s="30" t="str">
        <f t="shared" si="46"/>
        <v/>
      </c>
      <c r="D174" s="10" t="str">
        <f t="shared" si="47"/>
        <v/>
      </c>
      <c r="E174" s="25" t="str">
        <f t="shared" si="65"/>
        <v/>
      </c>
      <c r="F174" s="31" t="str">
        <f t="shared" si="60"/>
        <v/>
      </c>
      <c r="G174" s="31" t="str">
        <f t="shared" si="61"/>
        <v/>
      </c>
      <c r="H174" s="26" t="str">
        <f t="shared" si="62"/>
        <v/>
      </c>
      <c r="I174" s="25" t="str">
        <f t="shared" si="63"/>
        <v/>
      </c>
      <c r="K174" s="27" t="str">
        <f t="shared" si="64"/>
        <v/>
      </c>
      <c r="L174" s="28" t="str">
        <f t="shared" si="48"/>
        <v/>
      </c>
      <c r="M174" s="29" t="str">
        <f t="shared" si="49"/>
        <v/>
      </c>
      <c r="N174" s="28" t="str">
        <f t="shared" si="50"/>
        <v/>
      </c>
      <c r="O174" s="29" t="str">
        <f t="shared" si="51"/>
        <v/>
      </c>
      <c r="P174" s="28" t="str">
        <f t="shared" si="52"/>
        <v/>
      </c>
      <c r="Q174" s="29" t="str">
        <f t="shared" si="53"/>
        <v/>
      </c>
      <c r="R174" s="28" t="str">
        <f t="shared" si="54"/>
        <v/>
      </c>
      <c r="S174" s="29" t="str">
        <f t="shared" si="55"/>
        <v/>
      </c>
      <c r="T174" s="28" t="str">
        <f t="shared" si="56"/>
        <v/>
      </c>
      <c r="U174" s="29" t="str">
        <f t="shared" si="57"/>
        <v/>
      </c>
      <c r="V174" s="28" t="str">
        <f t="shared" si="58"/>
        <v/>
      </c>
      <c r="W174" s="29" t="str">
        <f t="shared" si="59"/>
        <v/>
      </c>
    </row>
    <row r="175" spans="1:23" x14ac:dyDescent="0.25">
      <c r="A175" s="14" t="str">
        <f t="shared" si="44"/>
        <v/>
      </c>
      <c r="B175" s="56" t="str">
        <f t="shared" ca="1" si="45"/>
        <v/>
      </c>
      <c r="C175" s="30" t="str">
        <f t="shared" si="46"/>
        <v/>
      </c>
      <c r="D175" s="10" t="str">
        <f t="shared" si="47"/>
        <v/>
      </c>
      <c r="E175" s="25" t="str">
        <f t="shared" si="65"/>
        <v/>
      </c>
      <c r="F175" s="31" t="str">
        <f t="shared" si="60"/>
        <v/>
      </c>
      <c r="G175" s="31" t="str">
        <f t="shared" si="61"/>
        <v/>
      </c>
      <c r="H175" s="26" t="str">
        <f t="shared" si="62"/>
        <v/>
      </c>
      <c r="I175" s="25" t="str">
        <f t="shared" si="63"/>
        <v/>
      </c>
      <c r="K175" s="27" t="str">
        <f t="shared" si="64"/>
        <v/>
      </c>
      <c r="L175" s="28" t="str">
        <f t="shared" si="48"/>
        <v/>
      </c>
      <c r="M175" s="29" t="str">
        <f t="shared" si="49"/>
        <v/>
      </c>
      <c r="N175" s="28" t="str">
        <f t="shared" si="50"/>
        <v/>
      </c>
      <c r="O175" s="29" t="str">
        <f t="shared" si="51"/>
        <v/>
      </c>
      <c r="P175" s="28" t="str">
        <f t="shared" si="52"/>
        <v/>
      </c>
      <c r="Q175" s="29" t="str">
        <f t="shared" si="53"/>
        <v/>
      </c>
      <c r="R175" s="28" t="str">
        <f t="shared" si="54"/>
        <v/>
      </c>
      <c r="S175" s="29" t="str">
        <f t="shared" si="55"/>
        <v/>
      </c>
      <c r="T175" s="28" t="str">
        <f t="shared" si="56"/>
        <v/>
      </c>
      <c r="U175" s="29" t="str">
        <f t="shared" si="57"/>
        <v/>
      </c>
      <c r="V175" s="28" t="str">
        <f t="shared" si="58"/>
        <v/>
      </c>
      <c r="W175" s="29" t="str">
        <f t="shared" si="59"/>
        <v/>
      </c>
    </row>
    <row r="176" spans="1:23" x14ac:dyDescent="0.25">
      <c r="A176" s="14" t="str">
        <f t="shared" si="44"/>
        <v/>
      </c>
      <c r="B176" s="56" t="str">
        <f t="shared" ca="1" si="45"/>
        <v/>
      </c>
      <c r="C176" s="30" t="str">
        <f t="shared" si="46"/>
        <v/>
      </c>
      <c r="D176" s="10" t="str">
        <f t="shared" si="47"/>
        <v/>
      </c>
      <c r="E176" s="25" t="str">
        <f t="shared" si="65"/>
        <v/>
      </c>
      <c r="F176" s="31" t="str">
        <f t="shared" si="60"/>
        <v/>
      </c>
      <c r="G176" s="31" t="str">
        <f t="shared" si="61"/>
        <v/>
      </c>
      <c r="H176" s="26" t="str">
        <f t="shared" si="62"/>
        <v/>
      </c>
      <c r="I176" s="25" t="str">
        <f t="shared" si="63"/>
        <v/>
      </c>
      <c r="K176" s="27" t="str">
        <f t="shared" si="64"/>
        <v/>
      </c>
      <c r="L176" s="28" t="str">
        <f t="shared" si="48"/>
        <v/>
      </c>
      <c r="M176" s="29" t="str">
        <f t="shared" si="49"/>
        <v/>
      </c>
      <c r="N176" s="28" t="str">
        <f t="shared" si="50"/>
        <v/>
      </c>
      <c r="O176" s="29" t="str">
        <f t="shared" si="51"/>
        <v/>
      </c>
      <c r="P176" s="28" t="str">
        <f t="shared" si="52"/>
        <v/>
      </c>
      <c r="Q176" s="29" t="str">
        <f t="shared" si="53"/>
        <v/>
      </c>
      <c r="R176" s="28" t="str">
        <f t="shared" si="54"/>
        <v/>
      </c>
      <c r="S176" s="29" t="str">
        <f t="shared" si="55"/>
        <v/>
      </c>
      <c r="T176" s="28" t="str">
        <f t="shared" si="56"/>
        <v/>
      </c>
      <c r="U176" s="29" t="str">
        <f t="shared" si="57"/>
        <v/>
      </c>
      <c r="V176" s="28" t="str">
        <f t="shared" si="58"/>
        <v/>
      </c>
      <c r="W176" s="29" t="str">
        <f t="shared" si="59"/>
        <v/>
      </c>
    </row>
    <row r="177" spans="1:23" x14ac:dyDescent="0.25">
      <c r="A177" s="14" t="str">
        <f t="shared" si="44"/>
        <v/>
      </c>
      <c r="B177" s="56" t="str">
        <f t="shared" ca="1" si="45"/>
        <v/>
      </c>
      <c r="C177" s="30" t="str">
        <f t="shared" si="46"/>
        <v/>
      </c>
      <c r="D177" s="10" t="str">
        <f t="shared" si="47"/>
        <v/>
      </c>
      <c r="E177" s="25" t="str">
        <f t="shared" si="65"/>
        <v/>
      </c>
      <c r="F177" s="31" t="str">
        <f t="shared" si="60"/>
        <v/>
      </c>
      <c r="G177" s="31" t="str">
        <f t="shared" si="61"/>
        <v/>
      </c>
      <c r="H177" s="26" t="str">
        <f t="shared" si="62"/>
        <v/>
      </c>
      <c r="I177" s="25" t="str">
        <f t="shared" si="63"/>
        <v/>
      </c>
      <c r="K177" s="27" t="str">
        <f t="shared" si="64"/>
        <v/>
      </c>
      <c r="L177" s="28" t="str">
        <f t="shared" si="48"/>
        <v/>
      </c>
      <c r="M177" s="29" t="str">
        <f t="shared" si="49"/>
        <v/>
      </c>
      <c r="N177" s="28" t="str">
        <f t="shared" si="50"/>
        <v/>
      </c>
      <c r="O177" s="29" t="str">
        <f t="shared" si="51"/>
        <v/>
      </c>
      <c r="P177" s="28" t="str">
        <f t="shared" si="52"/>
        <v/>
      </c>
      <c r="Q177" s="29" t="str">
        <f t="shared" si="53"/>
        <v/>
      </c>
      <c r="R177" s="28" t="str">
        <f t="shared" si="54"/>
        <v/>
      </c>
      <c r="S177" s="29" t="str">
        <f t="shared" si="55"/>
        <v/>
      </c>
      <c r="T177" s="28" t="str">
        <f t="shared" si="56"/>
        <v/>
      </c>
      <c r="U177" s="29" t="str">
        <f t="shared" si="57"/>
        <v/>
      </c>
      <c r="V177" s="28" t="str">
        <f t="shared" si="58"/>
        <v/>
      </c>
      <c r="W177" s="29" t="str">
        <f t="shared" si="59"/>
        <v/>
      </c>
    </row>
    <row r="178" spans="1:23" x14ac:dyDescent="0.25">
      <c r="A178" s="14" t="str">
        <f t="shared" si="44"/>
        <v/>
      </c>
      <c r="B178" s="56" t="str">
        <f t="shared" ca="1" si="45"/>
        <v/>
      </c>
      <c r="C178" s="30" t="str">
        <f t="shared" si="46"/>
        <v/>
      </c>
      <c r="D178" s="10" t="str">
        <f t="shared" si="47"/>
        <v/>
      </c>
      <c r="E178" s="25" t="str">
        <f t="shared" si="65"/>
        <v/>
      </c>
      <c r="F178" s="31" t="str">
        <f t="shared" si="60"/>
        <v/>
      </c>
      <c r="G178" s="31" t="str">
        <f t="shared" si="61"/>
        <v/>
      </c>
      <c r="H178" s="26" t="str">
        <f t="shared" si="62"/>
        <v/>
      </c>
      <c r="I178" s="25" t="str">
        <f t="shared" si="63"/>
        <v/>
      </c>
      <c r="K178" s="27" t="str">
        <f t="shared" si="64"/>
        <v/>
      </c>
      <c r="L178" s="28" t="str">
        <f t="shared" si="48"/>
        <v/>
      </c>
      <c r="M178" s="29" t="str">
        <f t="shared" si="49"/>
        <v/>
      </c>
      <c r="N178" s="28" t="str">
        <f t="shared" si="50"/>
        <v/>
      </c>
      <c r="O178" s="29" t="str">
        <f t="shared" si="51"/>
        <v/>
      </c>
      <c r="P178" s="28" t="str">
        <f t="shared" si="52"/>
        <v/>
      </c>
      <c r="Q178" s="29" t="str">
        <f t="shared" si="53"/>
        <v/>
      </c>
      <c r="R178" s="28" t="str">
        <f t="shared" si="54"/>
        <v/>
      </c>
      <c r="S178" s="29" t="str">
        <f t="shared" si="55"/>
        <v/>
      </c>
      <c r="T178" s="28" t="str">
        <f t="shared" si="56"/>
        <v/>
      </c>
      <c r="U178" s="29" t="str">
        <f t="shared" si="57"/>
        <v/>
      </c>
      <c r="V178" s="28" t="str">
        <f t="shared" si="58"/>
        <v/>
      </c>
      <c r="W178" s="29" t="str">
        <f t="shared" si="59"/>
        <v/>
      </c>
    </row>
    <row r="179" spans="1:23" x14ac:dyDescent="0.25">
      <c r="A179" s="14" t="str">
        <f t="shared" si="44"/>
        <v/>
      </c>
      <c r="B179" s="56" t="str">
        <f t="shared" ca="1" si="45"/>
        <v/>
      </c>
      <c r="C179" s="30" t="str">
        <f t="shared" si="46"/>
        <v/>
      </c>
      <c r="D179" s="10" t="str">
        <f t="shared" si="47"/>
        <v/>
      </c>
      <c r="E179" s="25" t="str">
        <f t="shared" si="65"/>
        <v/>
      </c>
      <c r="F179" s="31" t="str">
        <f t="shared" si="60"/>
        <v/>
      </c>
      <c r="G179" s="31" t="str">
        <f t="shared" si="61"/>
        <v/>
      </c>
      <c r="H179" s="26" t="str">
        <f t="shared" si="62"/>
        <v/>
      </c>
      <c r="I179" s="25" t="str">
        <f t="shared" si="63"/>
        <v/>
      </c>
      <c r="K179" s="27" t="str">
        <f t="shared" si="64"/>
        <v/>
      </c>
      <c r="L179" s="28" t="str">
        <f t="shared" si="48"/>
        <v/>
      </c>
      <c r="M179" s="29" t="str">
        <f t="shared" si="49"/>
        <v/>
      </c>
      <c r="N179" s="28" t="str">
        <f t="shared" si="50"/>
        <v/>
      </c>
      <c r="O179" s="29" t="str">
        <f t="shared" si="51"/>
        <v/>
      </c>
      <c r="P179" s="28" t="str">
        <f t="shared" si="52"/>
        <v/>
      </c>
      <c r="Q179" s="29" t="str">
        <f t="shared" si="53"/>
        <v/>
      </c>
      <c r="R179" s="28" t="str">
        <f t="shared" si="54"/>
        <v/>
      </c>
      <c r="S179" s="29" t="str">
        <f t="shared" si="55"/>
        <v/>
      </c>
      <c r="T179" s="28" t="str">
        <f t="shared" si="56"/>
        <v/>
      </c>
      <c r="U179" s="29" t="str">
        <f t="shared" si="57"/>
        <v/>
      </c>
      <c r="V179" s="28" t="str">
        <f t="shared" si="58"/>
        <v/>
      </c>
      <c r="W179" s="29" t="str">
        <f t="shared" si="59"/>
        <v/>
      </c>
    </row>
    <row r="180" spans="1:23" x14ac:dyDescent="0.25">
      <c r="A180" s="14" t="str">
        <f t="shared" si="44"/>
        <v/>
      </c>
      <c r="B180" s="56" t="str">
        <f t="shared" ca="1" si="45"/>
        <v/>
      </c>
      <c r="C180" s="30" t="str">
        <f t="shared" si="46"/>
        <v/>
      </c>
      <c r="D180" s="10" t="str">
        <f t="shared" si="47"/>
        <v/>
      </c>
      <c r="E180" s="25" t="str">
        <f t="shared" si="65"/>
        <v/>
      </c>
      <c r="F180" s="31" t="str">
        <f t="shared" si="60"/>
        <v/>
      </c>
      <c r="G180" s="31" t="str">
        <f t="shared" si="61"/>
        <v/>
      </c>
      <c r="H180" s="26" t="str">
        <f t="shared" si="62"/>
        <v/>
      </c>
      <c r="I180" s="25" t="str">
        <f t="shared" si="63"/>
        <v/>
      </c>
      <c r="K180" s="27" t="str">
        <f t="shared" si="64"/>
        <v/>
      </c>
      <c r="L180" s="28" t="str">
        <f t="shared" si="48"/>
        <v/>
      </c>
      <c r="M180" s="29" t="str">
        <f t="shared" si="49"/>
        <v/>
      </c>
      <c r="N180" s="28" t="str">
        <f t="shared" si="50"/>
        <v/>
      </c>
      <c r="O180" s="29" t="str">
        <f t="shared" si="51"/>
        <v/>
      </c>
      <c r="P180" s="28" t="str">
        <f t="shared" si="52"/>
        <v/>
      </c>
      <c r="Q180" s="29" t="str">
        <f t="shared" si="53"/>
        <v/>
      </c>
      <c r="R180" s="28" t="str">
        <f t="shared" si="54"/>
        <v/>
      </c>
      <c r="S180" s="29" t="str">
        <f t="shared" si="55"/>
        <v/>
      </c>
      <c r="T180" s="28" t="str">
        <f t="shared" si="56"/>
        <v/>
      </c>
      <c r="U180" s="29" t="str">
        <f t="shared" si="57"/>
        <v/>
      </c>
      <c r="V180" s="28" t="str">
        <f t="shared" si="58"/>
        <v/>
      </c>
      <c r="W180" s="29" t="str">
        <f t="shared" si="59"/>
        <v/>
      </c>
    </row>
    <row r="181" spans="1:23" x14ac:dyDescent="0.25">
      <c r="A181" s="14" t="str">
        <f t="shared" si="44"/>
        <v/>
      </c>
      <c r="B181" s="56" t="str">
        <f t="shared" ca="1" si="45"/>
        <v/>
      </c>
      <c r="C181" s="30" t="str">
        <f t="shared" si="46"/>
        <v/>
      </c>
      <c r="D181" s="10" t="str">
        <f t="shared" si="47"/>
        <v/>
      </c>
      <c r="E181" s="25" t="str">
        <f t="shared" si="65"/>
        <v/>
      </c>
      <c r="F181" s="31" t="str">
        <f t="shared" si="60"/>
        <v/>
      </c>
      <c r="G181" s="31" t="str">
        <f t="shared" si="61"/>
        <v/>
      </c>
      <c r="H181" s="26" t="str">
        <f t="shared" si="62"/>
        <v/>
      </c>
      <c r="I181" s="25" t="str">
        <f t="shared" si="63"/>
        <v/>
      </c>
      <c r="K181" s="27" t="str">
        <f t="shared" si="64"/>
        <v/>
      </c>
      <c r="L181" s="28" t="str">
        <f t="shared" si="48"/>
        <v/>
      </c>
      <c r="M181" s="29" t="str">
        <f t="shared" si="49"/>
        <v/>
      </c>
      <c r="N181" s="28" t="str">
        <f t="shared" si="50"/>
        <v/>
      </c>
      <c r="O181" s="29" t="str">
        <f t="shared" si="51"/>
        <v/>
      </c>
      <c r="P181" s="28" t="str">
        <f t="shared" si="52"/>
        <v/>
      </c>
      <c r="Q181" s="29" t="str">
        <f t="shared" si="53"/>
        <v/>
      </c>
      <c r="R181" s="28" t="str">
        <f t="shared" si="54"/>
        <v/>
      </c>
      <c r="S181" s="29" t="str">
        <f t="shared" si="55"/>
        <v/>
      </c>
      <c r="T181" s="28" t="str">
        <f t="shared" si="56"/>
        <v/>
      </c>
      <c r="U181" s="29" t="str">
        <f t="shared" si="57"/>
        <v/>
      </c>
      <c r="V181" s="28" t="str">
        <f t="shared" si="58"/>
        <v/>
      </c>
      <c r="W181" s="29" t="str">
        <f t="shared" si="59"/>
        <v/>
      </c>
    </row>
    <row r="182" spans="1:23" x14ac:dyDescent="0.25">
      <c r="A182" s="14" t="str">
        <f t="shared" si="44"/>
        <v/>
      </c>
      <c r="B182" s="56" t="str">
        <f t="shared" ca="1" si="45"/>
        <v/>
      </c>
      <c r="C182" s="30" t="str">
        <f t="shared" si="46"/>
        <v/>
      </c>
      <c r="D182" s="10" t="str">
        <f t="shared" si="47"/>
        <v/>
      </c>
      <c r="E182" s="25" t="str">
        <f t="shared" si="65"/>
        <v/>
      </c>
      <c r="F182" s="31" t="str">
        <f t="shared" si="60"/>
        <v/>
      </c>
      <c r="G182" s="31" t="str">
        <f t="shared" si="61"/>
        <v/>
      </c>
      <c r="H182" s="26" t="str">
        <f t="shared" si="62"/>
        <v/>
      </c>
      <c r="I182" s="25" t="str">
        <f t="shared" si="63"/>
        <v/>
      </c>
      <c r="K182" s="27" t="str">
        <f t="shared" si="64"/>
        <v/>
      </c>
      <c r="L182" s="28" t="str">
        <f t="shared" si="48"/>
        <v/>
      </c>
      <c r="M182" s="29" t="str">
        <f t="shared" si="49"/>
        <v/>
      </c>
      <c r="N182" s="28" t="str">
        <f t="shared" si="50"/>
        <v/>
      </c>
      <c r="O182" s="29" t="str">
        <f t="shared" si="51"/>
        <v/>
      </c>
      <c r="P182" s="28" t="str">
        <f t="shared" si="52"/>
        <v/>
      </c>
      <c r="Q182" s="29" t="str">
        <f t="shared" si="53"/>
        <v/>
      </c>
      <c r="R182" s="28" t="str">
        <f t="shared" si="54"/>
        <v/>
      </c>
      <c r="S182" s="29" t="str">
        <f t="shared" si="55"/>
        <v/>
      </c>
      <c r="T182" s="28" t="str">
        <f t="shared" si="56"/>
        <v/>
      </c>
      <c r="U182" s="29" t="str">
        <f t="shared" si="57"/>
        <v/>
      </c>
      <c r="V182" s="28" t="str">
        <f t="shared" si="58"/>
        <v/>
      </c>
      <c r="W182" s="29" t="str">
        <f t="shared" si="59"/>
        <v/>
      </c>
    </row>
    <row r="183" spans="1:23" x14ac:dyDescent="0.25">
      <c r="A183" s="14" t="str">
        <f t="shared" si="44"/>
        <v/>
      </c>
      <c r="B183" s="56" t="str">
        <f t="shared" ca="1" si="45"/>
        <v/>
      </c>
      <c r="C183" s="30" t="str">
        <f t="shared" si="46"/>
        <v/>
      </c>
      <c r="D183" s="10" t="str">
        <f t="shared" si="47"/>
        <v/>
      </c>
      <c r="E183" s="25" t="str">
        <f t="shared" si="65"/>
        <v/>
      </c>
      <c r="F183" s="31" t="str">
        <f t="shared" si="60"/>
        <v/>
      </c>
      <c r="G183" s="31" t="str">
        <f t="shared" si="61"/>
        <v/>
      </c>
      <c r="H183" s="26" t="str">
        <f t="shared" si="62"/>
        <v/>
      </c>
      <c r="I183" s="25" t="str">
        <f t="shared" si="63"/>
        <v/>
      </c>
      <c r="K183" s="27" t="str">
        <f t="shared" si="64"/>
        <v/>
      </c>
      <c r="L183" s="28" t="str">
        <f t="shared" si="48"/>
        <v/>
      </c>
      <c r="M183" s="29" t="str">
        <f t="shared" si="49"/>
        <v/>
      </c>
      <c r="N183" s="28" t="str">
        <f t="shared" si="50"/>
        <v/>
      </c>
      <c r="O183" s="29" t="str">
        <f t="shared" si="51"/>
        <v/>
      </c>
      <c r="P183" s="28" t="str">
        <f t="shared" si="52"/>
        <v/>
      </c>
      <c r="Q183" s="29" t="str">
        <f t="shared" si="53"/>
        <v/>
      </c>
      <c r="R183" s="28" t="str">
        <f t="shared" si="54"/>
        <v/>
      </c>
      <c r="S183" s="29" t="str">
        <f t="shared" si="55"/>
        <v/>
      </c>
      <c r="T183" s="28" t="str">
        <f t="shared" si="56"/>
        <v/>
      </c>
      <c r="U183" s="29" t="str">
        <f t="shared" si="57"/>
        <v/>
      </c>
      <c r="V183" s="28" t="str">
        <f t="shared" si="58"/>
        <v/>
      </c>
      <c r="W183" s="29" t="str">
        <f t="shared" si="59"/>
        <v/>
      </c>
    </row>
    <row r="184" spans="1:23" x14ac:dyDescent="0.25">
      <c r="A184" s="14" t="str">
        <f t="shared" si="44"/>
        <v/>
      </c>
      <c r="B184" s="56" t="str">
        <f t="shared" ca="1" si="45"/>
        <v/>
      </c>
      <c r="C184" s="30" t="str">
        <f t="shared" si="46"/>
        <v/>
      </c>
      <c r="D184" s="10" t="str">
        <f t="shared" si="47"/>
        <v/>
      </c>
      <c r="E184" s="25" t="str">
        <f t="shared" si="65"/>
        <v/>
      </c>
      <c r="F184" s="31" t="str">
        <f t="shared" si="60"/>
        <v/>
      </c>
      <c r="G184" s="31" t="str">
        <f t="shared" si="61"/>
        <v/>
      </c>
      <c r="H184" s="26" t="str">
        <f t="shared" si="62"/>
        <v/>
      </c>
      <c r="I184" s="25" t="str">
        <f t="shared" si="63"/>
        <v/>
      </c>
      <c r="K184" s="27" t="str">
        <f t="shared" si="64"/>
        <v/>
      </c>
      <c r="L184" s="28" t="str">
        <f t="shared" si="48"/>
        <v/>
      </c>
      <c r="M184" s="29" t="str">
        <f t="shared" si="49"/>
        <v/>
      </c>
      <c r="N184" s="28" t="str">
        <f t="shared" si="50"/>
        <v/>
      </c>
      <c r="O184" s="29" t="str">
        <f t="shared" si="51"/>
        <v/>
      </c>
      <c r="P184" s="28" t="str">
        <f t="shared" si="52"/>
        <v/>
      </c>
      <c r="Q184" s="29" t="str">
        <f t="shared" si="53"/>
        <v/>
      </c>
      <c r="R184" s="28" t="str">
        <f t="shared" si="54"/>
        <v/>
      </c>
      <c r="S184" s="29" t="str">
        <f t="shared" si="55"/>
        <v/>
      </c>
      <c r="T184" s="28" t="str">
        <f t="shared" si="56"/>
        <v/>
      </c>
      <c r="U184" s="29" t="str">
        <f t="shared" si="57"/>
        <v/>
      </c>
      <c r="V184" s="28" t="str">
        <f t="shared" si="58"/>
        <v/>
      </c>
      <c r="W184" s="29" t="str">
        <f t="shared" si="59"/>
        <v/>
      </c>
    </row>
    <row r="185" spans="1:23" x14ac:dyDescent="0.25">
      <c r="A185" s="14" t="str">
        <f t="shared" si="44"/>
        <v/>
      </c>
      <c r="B185" s="56" t="str">
        <f t="shared" ca="1" si="45"/>
        <v/>
      </c>
      <c r="C185" s="30" t="str">
        <f t="shared" si="46"/>
        <v/>
      </c>
      <c r="D185" s="10" t="str">
        <f t="shared" si="47"/>
        <v/>
      </c>
      <c r="E185" s="25" t="str">
        <f t="shared" si="65"/>
        <v/>
      </c>
      <c r="F185" s="31" t="str">
        <f t="shared" si="60"/>
        <v/>
      </c>
      <c r="G185" s="31" t="str">
        <f t="shared" si="61"/>
        <v/>
      </c>
      <c r="H185" s="26" t="str">
        <f t="shared" si="62"/>
        <v/>
      </c>
      <c r="I185" s="25" t="str">
        <f t="shared" si="63"/>
        <v/>
      </c>
      <c r="K185" s="27" t="str">
        <f t="shared" si="64"/>
        <v/>
      </c>
      <c r="L185" s="28" t="str">
        <f t="shared" si="48"/>
        <v/>
      </c>
      <c r="M185" s="29" t="str">
        <f t="shared" si="49"/>
        <v/>
      </c>
      <c r="N185" s="28" t="str">
        <f t="shared" si="50"/>
        <v/>
      </c>
      <c r="O185" s="29" t="str">
        <f t="shared" si="51"/>
        <v/>
      </c>
      <c r="P185" s="28" t="str">
        <f t="shared" si="52"/>
        <v/>
      </c>
      <c r="Q185" s="29" t="str">
        <f t="shared" si="53"/>
        <v/>
      </c>
      <c r="R185" s="28" t="str">
        <f t="shared" si="54"/>
        <v/>
      </c>
      <c r="S185" s="29" t="str">
        <f t="shared" si="55"/>
        <v/>
      </c>
      <c r="T185" s="28" t="str">
        <f t="shared" si="56"/>
        <v/>
      </c>
      <c r="U185" s="29" t="str">
        <f t="shared" si="57"/>
        <v/>
      </c>
      <c r="V185" s="28" t="str">
        <f t="shared" si="58"/>
        <v/>
      </c>
      <c r="W185" s="29" t="str">
        <f t="shared" si="59"/>
        <v/>
      </c>
    </row>
    <row r="186" spans="1:23" x14ac:dyDescent="0.25">
      <c r="A186" s="14" t="str">
        <f t="shared" si="44"/>
        <v/>
      </c>
      <c r="B186" s="56" t="str">
        <f t="shared" ca="1" si="45"/>
        <v/>
      </c>
      <c r="C186" s="30" t="str">
        <f t="shared" si="46"/>
        <v/>
      </c>
      <c r="D186" s="10" t="str">
        <f t="shared" si="47"/>
        <v/>
      </c>
      <c r="E186" s="25" t="str">
        <f t="shared" si="65"/>
        <v/>
      </c>
      <c r="F186" s="31" t="str">
        <f t="shared" si="60"/>
        <v/>
      </c>
      <c r="G186" s="31" t="str">
        <f t="shared" si="61"/>
        <v/>
      </c>
      <c r="H186" s="26" t="str">
        <f t="shared" si="62"/>
        <v/>
      </c>
      <c r="I186" s="25" t="str">
        <f t="shared" si="63"/>
        <v/>
      </c>
      <c r="K186" s="27" t="str">
        <f t="shared" si="64"/>
        <v/>
      </c>
      <c r="L186" s="28" t="str">
        <f t="shared" si="48"/>
        <v/>
      </c>
      <c r="M186" s="29" t="str">
        <f t="shared" si="49"/>
        <v/>
      </c>
      <c r="N186" s="28" t="str">
        <f t="shared" si="50"/>
        <v/>
      </c>
      <c r="O186" s="29" t="str">
        <f t="shared" si="51"/>
        <v/>
      </c>
      <c r="P186" s="28" t="str">
        <f t="shared" si="52"/>
        <v/>
      </c>
      <c r="Q186" s="29" t="str">
        <f t="shared" si="53"/>
        <v/>
      </c>
      <c r="R186" s="28" t="str">
        <f t="shared" si="54"/>
        <v/>
      </c>
      <c r="S186" s="29" t="str">
        <f t="shared" si="55"/>
        <v/>
      </c>
      <c r="T186" s="28" t="str">
        <f t="shared" si="56"/>
        <v/>
      </c>
      <c r="U186" s="29" t="str">
        <f t="shared" si="57"/>
        <v/>
      </c>
      <c r="V186" s="28" t="str">
        <f t="shared" si="58"/>
        <v/>
      </c>
      <c r="W186" s="29" t="str">
        <f t="shared" si="59"/>
        <v/>
      </c>
    </row>
    <row r="187" spans="1:23" x14ac:dyDescent="0.25">
      <c r="A187" s="14" t="str">
        <f t="shared" si="44"/>
        <v/>
      </c>
      <c r="B187" s="56" t="str">
        <f t="shared" ca="1" si="45"/>
        <v/>
      </c>
      <c r="C187" s="30" t="str">
        <f t="shared" si="46"/>
        <v/>
      </c>
      <c r="D187" s="10" t="str">
        <f t="shared" si="47"/>
        <v/>
      </c>
      <c r="E187" s="25" t="str">
        <f t="shared" si="65"/>
        <v/>
      </c>
      <c r="F187" s="31" t="str">
        <f t="shared" si="60"/>
        <v/>
      </c>
      <c r="G187" s="31" t="str">
        <f t="shared" si="61"/>
        <v/>
      </c>
      <c r="H187" s="26" t="str">
        <f t="shared" si="62"/>
        <v/>
      </c>
      <c r="I187" s="25" t="str">
        <f t="shared" si="63"/>
        <v/>
      </c>
      <c r="K187" s="27" t="str">
        <f t="shared" si="64"/>
        <v/>
      </c>
      <c r="L187" s="28" t="str">
        <f t="shared" si="48"/>
        <v/>
      </c>
      <c r="M187" s="29" t="str">
        <f t="shared" si="49"/>
        <v/>
      </c>
      <c r="N187" s="28" t="str">
        <f t="shared" si="50"/>
        <v/>
      </c>
      <c r="O187" s="29" t="str">
        <f t="shared" si="51"/>
        <v/>
      </c>
      <c r="P187" s="28" t="str">
        <f t="shared" si="52"/>
        <v/>
      </c>
      <c r="Q187" s="29" t="str">
        <f t="shared" si="53"/>
        <v/>
      </c>
      <c r="R187" s="28" t="str">
        <f t="shared" si="54"/>
        <v/>
      </c>
      <c r="S187" s="29" t="str">
        <f t="shared" si="55"/>
        <v/>
      </c>
      <c r="T187" s="28" t="str">
        <f t="shared" si="56"/>
        <v/>
      </c>
      <c r="U187" s="29" t="str">
        <f t="shared" si="57"/>
        <v/>
      </c>
      <c r="V187" s="28" t="str">
        <f t="shared" si="58"/>
        <v/>
      </c>
      <c r="W187" s="29" t="str">
        <f t="shared" si="59"/>
        <v/>
      </c>
    </row>
    <row r="188" spans="1:23" x14ac:dyDescent="0.25">
      <c r="A188" s="14" t="str">
        <f t="shared" si="44"/>
        <v/>
      </c>
      <c r="B188" s="56" t="str">
        <f t="shared" ca="1" si="45"/>
        <v/>
      </c>
      <c r="C188" s="30" t="str">
        <f t="shared" si="46"/>
        <v/>
      </c>
      <c r="D188" s="10" t="str">
        <f t="shared" si="47"/>
        <v/>
      </c>
      <c r="E188" s="25" t="str">
        <f t="shared" si="65"/>
        <v/>
      </c>
      <c r="F188" s="31" t="str">
        <f t="shared" si="60"/>
        <v/>
      </c>
      <c r="G188" s="31" t="str">
        <f t="shared" si="61"/>
        <v/>
      </c>
      <c r="H188" s="26" t="str">
        <f t="shared" si="62"/>
        <v/>
      </c>
      <c r="I188" s="25" t="str">
        <f t="shared" si="63"/>
        <v/>
      </c>
      <c r="K188" s="27" t="str">
        <f t="shared" si="64"/>
        <v/>
      </c>
      <c r="L188" s="28" t="str">
        <f t="shared" si="48"/>
        <v/>
      </c>
      <c r="M188" s="29" t="str">
        <f t="shared" si="49"/>
        <v/>
      </c>
      <c r="N188" s="28" t="str">
        <f t="shared" si="50"/>
        <v/>
      </c>
      <c r="O188" s="29" t="str">
        <f t="shared" si="51"/>
        <v/>
      </c>
      <c r="P188" s="28" t="str">
        <f t="shared" si="52"/>
        <v/>
      </c>
      <c r="Q188" s="29" t="str">
        <f t="shared" si="53"/>
        <v/>
      </c>
      <c r="R188" s="28" t="str">
        <f t="shared" si="54"/>
        <v/>
      </c>
      <c r="S188" s="29" t="str">
        <f t="shared" si="55"/>
        <v/>
      </c>
      <c r="T188" s="28" t="str">
        <f t="shared" si="56"/>
        <v/>
      </c>
      <c r="U188" s="29" t="str">
        <f t="shared" si="57"/>
        <v/>
      </c>
      <c r="V188" s="28" t="str">
        <f t="shared" si="58"/>
        <v/>
      </c>
      <c r="W188" s="29" t="str">
        <f t="shared" si="59"/>
        <v/>
      </c>
    </row>
    <row r="189" spans="1:23" x14ac:dyDescent="0.25">
      <c r="A189" s="14" t="str">
        <f t="shared" si="44"/>
        <v/>
      </c>
      <c r="B189" s="56" t="str">
        <f t="shared" ca="1" si="45"/>
        <v/>
      </c>
      <c r="C189" s="30" t="str">
        <f t="shared" si="46"/>
        <v/>
      </c>
      <c r="D189" s="10" t="str">
        <f t="shared" si="47"/>
        <v/>
      </c>
      <c r="E189" s="25" t="str">
        <f t="shared" si="65"/>
        <v/>
      </c>
      <c r="F189" s="31" t="str">
        <f t="shared" si="60"/>
        <v/>
      </c>
      <c r="G189" s="31" t="str">
        <f t="shared" si="61"/>
        <v/>
      </c>
      <c r="H189" s="26" t="str">
        <f t="shared" si="62"/>
        <v/>
      </c>
      <c r="I189" s="25" t="str">
        <f t="shared" si="63"/>
        <v/>
      </c>
      <c r="K189" s="27" t="str">
        <f t="shared" si="64"/>
        <v/>
      </c>
      <c r="L189" s="28" t="str">
        <f t="shared" si="48"/>
        <v/>
      </c>
      <c r="M189" s="29" t="str">
        <f t="shared" si="49"/>
        <v/>
      </c>
      <c r="N189" s="28" t="str">
        <f t="shared" si="50"/>
        <v/>
      </c>
      <c r="O189" s="29" t="str">
        <f t="shared" si="51"/>
        <v/>
      </c>
      <c r="P189" s="28" t="str">
        <f t="shared" si="52"/>
        <v/>
      </c>
      <c r="Q189" s="29" t="str">
        <f t="shared" si="53"/>
        <v/>
      </c>
      <c r="R189" s="28" t="str">
        <f t="shared" si="54"/>
        <v/>
      </c>
      <c r="S189" s="29" t="str">
        <f t="shared" si="55"/>
        <v/>
      </c>
      <c r="T189" s="28" t="str">
        <f t="shared" si="56"/>
        <v/>
      </c>
      <c r="U189" s="29" t="str">
        <f t="shared" si="57"/>
        <v/>
      </c>
      <c r="V189" s="28" t="str">
        <f t="shared" si="58"/>
        <v/>
      </c>
      <c r="W189" s="29" t="str">
        <f t="shared" si="59"/>
        <v/>
      </c>
    </row>
    <row r="190" spans="1:23" x14ac:dyDescent="0.25">
      <c r="A190" s="14" t="str">
        <f t="shared" si="44"/>
        <v/>
      </c>
      <c r="B190" s="56" t="str">
        <f t="shared" ca="1" si="45"/>
        <v/>
      </c>
      <c r="C190" s="30" t="str">
        <f t="shared" si="46"/>
        <v/>
      </c>
      <c r="D190" s="10" t="str">
        <f t="shared" si="47"/>
        <v/>
      </c>
      <c r="E190" s="25" t="str">
        <f t="shared" si="65"/>
        <v/>
      </c>
      <c r="F190" s="31" t="str">
        <f t="shared" si="60"/>
        <v/>
      </c>
      <c r="G190" s="31" t="str">
        <f t="shared" si="61"/>
        <v/>
      </c>
      <c r="H190" s="26" t="str">
        <f t="shared" si="62"/>
        <v/>
      </c>
      <c r="I190" s="25" t="str">
        <f t="shared" si="63"/>
        <v/>
      </c>
      <c r="K190" s="27" t="str">
        <f t="shared" si="64"/>
        <v/>
      </c>
      <c r="L190" s="28" t="str">
        <f t="shared" si="48"/>
        <v/>
      </c>
      <c r="M190" s="29" t="str">
        <f t="shared" si="49"/>
        <v/>
      </c>
      <c r="N190" s="28" t="str">
        <f t="shared" si="50"/>
        <v/>
      </c>
      <c r="O190" s="29" t="str">
        <f t="shared" si="51"/>
        <v/>
      </c>
      <c r="P190" s="28" t="str">
        <f t="shared" si="52"/>
        <v/>
      </c>
      <c r="Q190" s="29" t="str">
        <f t="shared" si="53"/>
        <v/>
      </c>
      <c r="R190" s="28" t="str">
        <f t="shared" si="54"/>
        <v/>
      </c>
      <c r="S190" s="29" t="str">
        <f t="shared" si="55"/>
        <v/>
      </c>
      <c r="T190" s="28" t="str">
        <f t="shared" si="56"/>
        <v/>
      </c>
      <c r="U190" s="29" t="str">
        <f t="shared" si="57"/>
        <v/>
      </c>
      <c r="V190" s="28" t="str">
        <f t="shared" si="58"/>
        <v/>
      </c>
      <c r="W190" s="29" t="str">
        <f t="shared" si="59"/>
        <v/>
      </c>
    </row>
    <row r="191" spans="1:23" x14ac:dyDescent="0.25">
      <c r="A191" s="14" t="str">
        <f t="shared" si="44"/>
        <v/>
      </c>
      <c r="B191" s="56" t="str">
        <f t="shared" ca="1" si="45"/>
        <v/>
      </c>
      <c r="C191" s="30" t="str">
        <f t="shared" si="46"/>
        <v/>
      </c>
      <c r="D191" s="10" t="str">
        <f t="shared" si="47"/>
        <v/>
      </c>
      <c r="E191" s="25" t="str">
        <f t="shared" si="65"/>
        <v/>
      </c>
      <c r="F191" s="31" t="str">
        <f t="shared" si="60"/>
        <v/>
      </c>
      <c r="G191" s="31" t="str">
        <f t="shared" si="61"/>
        <v/>
      </c>
      <c r="H191" s="26" t="str">
        <f t="shared" si="62"/>
        <v/>
      </c>
      <c r="I191" s="25" t="str">
        <f t="shared" si="63"/>
        <v/>
      </c>
      <c r="K191" s="27" t="str">
        <f t="shared" si="64"/>
        <v/>
      </c>
      <c r="L191" s="28" t="str">
        <f t="shared" si="48"/>
        <v/>
      </c>
      <c r="M191" s="29" t="str">
        <f t="shared" si="49"/>
        <v/>
      </c>
      <c r="N191" s="28" t="str">
        <f t="shared" si="50"/>
        <v/>
      </c>
      <c r="O191" s="29" t="str">
        <f t="shared" si="51"/>
        <v/>
      </c>
      <c r="P191" s="28" t="str">
        <f t="shared" si="52"/>
        <v/>
      </c>
      <c r="Q191" s="29" t="str">
        <f t="shared" si="53"/>
        <v/>
      </c>
      <c r="R191" s="28" t="str">
        <f t="shared" si="54"/>
        <v/>
      </c>
      <c r="S191" s="29" t="str">
        <f t="shared" si="55"/>
        <v/>
      </c>
      <c r="T191" s="28" t="str">
        <f t="shared" si="56"/>
        <v/>
      </c>
      <c r="U191" s="29" t="str">
        <f t="shared" si="57"/>
        <v/>
      </c>
      <c r="V191" s="28" t="str">
        <f t="shared" si="58"/>
        <v/>
      </c>
      <c r="W191" s="29" t="str">
        <f t="shared" si="59"/>
        <v/>
      </c>
    </row>
    <row r="192" spans="1:23" x14ac:dyDescent="0.25">
      <c r="A192" s="14" t="str">
        <f t="shared" si="44"/>
        <v/>
      </c>
      <c r="B192" s="56" t="str">
        <f t="shared" ca="1" si="45"/>
        <v/>
      </c>
      <c r="C192" s="30" t="str">
        <f t="shared" si="46"/>
        <v/>
      </c>
      <c r="D192" s="10" t="str">
        <f t="shared" si="47"/>
        <v/>
      </c>
      <c r="E192" s="25" t="str">
        <f t="shared" si="65"/>
        <v/>
      </c>
      <c r="F192" s="31" t="str">
        <f t="shared" si="60"/>
        <v/>
      </c>
      <c r="G192" s="31" t="str">
        <f t="shared" si="61"/>
        <v/>
      </c>
      <c r="H192" s="26" t="str">
        <f t="shared" si="62"/>
        <v/>
      </c>
      <c r="I192" s="25" t="str">
        <f t="shared" si="63"/>
        <v/>
      </c>
      <c r="K192" s="27" t="str">
        <f t="shared" si="64"/>
        <v/>
      </c>
      <c r="L192" s="28" t="str">
        <f t="shared" si="48"/>
        <v/>
      </c>
      <c r="M192" s="29" t="str">
        <f t="shared" si="49"/>
        <v/>
      </c>
      <c r="N192" s="28" t="str">
        <f t="shared" si="50"/>
        <v/>
      </c>
      <c r="O192" s="29" t="str">
        <f t="shared" si="51"/>
        <v/>
      </c>
      <c r="P192" s="28" t="str">
        <f t="shared" si="52"/>
        <v/>
      </c>
      <c r="Q192" s="29" t="str">
        <f t="shared" si="53"/>
        <v/>
      </c>
      <c r="R192" s="28" t="str">
        <f t="shared" si="54"/>
        <v/>
      </c>
      <c r="S192" s="29" t="str">
        <f t="shared" si="55"/>
        <v/>
      </c>
      <c r="T192" s="28" t="str">
        <f t="shared" si="56"/>
        <v/>
      </c>
      <c r="U192" s="29" t="str">
        <f t="shared" si="57"/>
        <v/>
      </c>
      <c r="V192" s="28" t="str">
        <f t="shared" si="58"/>
        <v/>
      </c>
      <c r="W192" s="29" t="str">
        <f t="shared" si="59"/>
        <v/>
      </c>
    </row>
    <row r="193" spans="1:23" x14ac:dyDescent="0.25">
      <c r="A193" s="14" t="str">
        <f t="shared" si="44"/>
        <v/>
      </c>
      <c r="B193" s="56" t="str">
        <f t="shared" ca="1" si="45"/>
        <v/>
      </c>
      <c r="C193" s="30" t="str">
        <f t="shared" si="46"/>
        <v/>
      </c>
      <c r="D193" s="10" t="str">
        <f t="shared" si="47"/>
        <v/>
      </c>
      <c r="E193" s="25" t="str">
        <f t="shared" si="65"/>
        <v/>
      </c>
      <c r="F193" s="31" t="str">
        <f t="shared" si="60"/>
        <v/>
      </c>
      <c r="G193" s="31" t="str">
        <f t="shared" si="61"/>
        <v/>
      </c>
      <c r="H193" s="26" t="str">
        <f t="shared" si="62"/>
        <v/>
      </c>
      <c r="I193" s="25" t="str">
        <f t="shared" si="63"/>
        <v/>
      </c>
      <c r="K193" s="27" t="str">
        <f t="shared" si="64"/>
        <v/>
      </c>
      <c r="L193" s="28" t="str">
        <f t="shared" si="48"/>
        <v/>
      </c>
      <c r="M193" s="29" t="str">
        <f t="shared" si="49"/>
        <v/>
      </c>
      <c r="N193" s="28" t="str">
        <f t="shared" si="50"/>
        <v/>
      </c>
      <c r="O193" s="29" t="str">
        <f t="shared" si="51"/>
        <v/>
      </c>
      <c r="P193" s="28" t="str">
        <f t="shared" si="52"/>
        <v/>
      </c>
      <c r="Q193" s="29" t="str">
        <f t="shared" si="53"/>
        <v/>
      </c>
      <c r="R193" s="28" t="str">
        <f t="shared" si="54"/>
        <v/>
      </c>
      <c r="S193" s="29" t="str">
        <f t="shared" si="55"/>
        <v/>
      </c>
      <c r="T193" s="28" t="str">
        <f t="shared" si="56"/>
        <v/>
      </c>
      <c r="U193" s="29" t="str">
        <f t="shared" si="57"/>
        <v/>
      </c>
      <c r="V193" s="28" t="str">
        <f t="shared" si="58"/>
        <v/>
      </c>
      <c r="W193" s="29" t="str">
        <f t="shared" si="59"/>
        <v/>
      </c>
    </row>
    <row r="194" spans="1:23" x14ac:dyDescent="0.25">
      <c r="A194" s="14" t="str">
        <f t="shared" si="44"/>
        <v/>
      </c>
      <c r="B194" s="56" t="str">
        <f t="shared" ca="1" si="45"/>
        <v/>
      </c>
      <c r="C194" s="30" t="str">
        <f t="shared" si="46"/>
        <v/>
      </c>
      <c r="D194" s="10" t="str">
        <f t="shared" si="47"/>
        <v/>
      </c>
      <c r="E194" s="25" t="str">
        <f t="shared" si="65"/>
        <v/>
      </c>
      <c r="F194" s="31" t="str">
        <f t="shared" si="60"/>
        <v/>
      </c>
      <c r="G194" s="31" t="str">
        <f t="shared" si="61"/>
        <v/>
      </c>
      <c r="H194" s="26" t="str">
        <f t="shared" si="62"/>
        <v/>
      </c>
      <c r="I194" s="25" t="str">
        <f t="shared" si="63"/>
        <v/>
      </c>
      <c r="K194" s="27" t="str">
        <f t="shared" si="64"/>
        <v/>
      </c>
      <c r="L194" s="28" t="str">
        <f t="shared" si="48"/>
        <v/>
      </c>
      <c r="M194" s="29" t="str">
        <f t="shared" si="49"/>
        <v/>
      </c>
      <c r="N194" s="28" t="str">
        <f t="shared" si="50"/>
        <v/>
      </c>
      <c r="O194" s="29" t="str">
        <f t="shared" si="51"/>
        <v/>
      </c>
      <c r="P194" s="28" t="str">
        <f t="shared" si="52"/>
        <v/>
      </c>
      <c r="Q194" s="29" t="str">
        <f t="shared" si="53"/>
        <v/>
      </c>
      <c r="R194" s="28" t="str">
        <f t="shared" si="54"/>
        <v/>
      </c>
      <c r="S194" s="29" t="str">
        <f t="shared" si="55"/>
        <v/>
      </c>
      <c r="T194" s="28" t="str">
        <f t="shared" si="56"/>
        <v/>
      </c>
      <c r="U194" s="29" t="str">
        <f t="shared" si="57"/>
        <v/>
      </c>
      <c r="V194" s="28" t="str">
        <f t="shared" si="58"/>
        <v/>
      </c>
      <c r="W194" s="29" t="str">
        <f t="shared" si="59"/>
        <v/>
      </c>
    </row>
    <row r="195" spans="1:23" x14ac:dyDescent="0.25">
      <c r="A195" s="14" t="str">
        <f t="shared" si="44"/>
        <v/>
      </c>
      <c r="B195" s="56" t="str">
        <f t="shared" ca="1" si="45"/>
        <v/>
      </c>
      <c r="C195" s="30" t="str">
        <f t="shared" si="46"/>
        <v/>
      </c>
      <c r="D195" s="10" t="str">
        <f t="shared" si="47"/>
        <v/>
      </c>
      <c r="E195" s="25" t="str">
        <f t="shared" si="65"/>
        <v/>
      </c>
      <c r="F195" s="31" t="str">
        <f t="shared" si="60"/>
        <v/>
      </c>
      <c r="G195" s="31" t="str">
        <f t="shared" si="61"/>
        <v/>
      </c>
      <c r="H195" s="26" t="str">
        <f t="shared" si="62"/>
        <v/>
      </c>
      <c r="I195" s="25" t="str">
        <f t="shared" si="63"/>
        <v/>
      </c>
      <c r="K195" s="27" t="str">
        <f t="shared" si="64"/>
        <v/>
      </c>
      <c r="L195" s="28" t="str">
        <f t="shared" si="48"/>
        <v/>
      </c>
      <c r="M195" s="29" t="str">
        <f t="shared" si="49"/>
        <v/>
      </c>
      <c r="N195" s="28" t="str">
        <f t="shared" si="50"/>
        <v/>
      </c>
      <c r="O195" s="29" t="str">
        <f t="shared" si="51"/>
        <v/>
      </c>
      <c r="P195" s="28" t="str">
        <f t="shared" si="52"/>
        <v/>
      </c>
      <c r="Q195" s="29" t="str">
        <f t="shared" si="53"/>
        <v/>
      </c>
      <c r="R195" s="28" t="str">
        <f t="shared" si="54"/>
        <v/>
      </c>
      <c r="S195" s="29" t="str">
        <f t="shared" si="55"/>
        <v/>
      </c>
      <c r="T195" s="28" t="str">
        <f t="shared" si="56"/>
        <v/>
      </c>
      <c r="U195" s="29" t="str">
        <f t="shared" si="57"/>
        <v/>
      </c>
      <c r="V195" s="28" t="str">
        <f t="shared" si="58"/>
        <v/>
      </c>
      <c r="W195" s="29" t="str">
        <f t="shared" si="59"/>
        <v/>
      </c>
    </row>
    <row r="196" spans="1:23" x14ac:dyDescent="0.25">
      <c r="A196" s="14" t="str">
        <f t="shared" si="44"/>
        <v/>
      </c>
      <c r="B196" s="56" t="str">
        <f t="shared" ca="1" si="45"/>
        <v/>
      </c>
      <c r="C196" s="30" t="str">
        <f t="shared" si="46"/>
        <v/>
      </c>
      <c r="D196" s="10" t="str">
        <f t="shared" si="47"/>
        <v/>
      </c>
      <c r="E196" s="25" t="str">
        <f t="shared" si="65"/>
        <v/>
      </c>
      <c r="F196" s="31" t="str">
        <f t="shared" si="60"/>
        <v/>
      </c>
      <c r="G196" s="31" t="str">
        <f t="shared" si="61"/>
        <v/>
      </c>
      <c r="H196" s="26" t="str">
        <f t="shared" si="62"/>
        <v/>
      </c>
      <c r="I196" s="25" t="str">
        <f t="shared" si="63"/>
        <v/>
      </c>
      <c r="K196" s="27" t="str">
        <f t="shared" si="64"/>
        <v/>
      </c>
      <c r="L196" s="28" t="str">
        <f t="shared" si="48"/>
        <v/>
      </c>
      <c r="M196" s="29" t="str">
        <f t="shared" si="49"/>
        <v/>
      </c>
      <c r="N196" s="28" t="str">
        <f t="shared" si="50"/>
        <v/>
      </c>
      <c r="O196" s="29" t="str">
        <f t="shared" si="51"/>
        <v/>
      </c>
      <c r="P196" s="28" t="str">
        <f t="shared" si="52"/>
        <v/>
      </c>
      <c r="Q196" s="29" t="str">
        <f t="shared" si="53"/>
        <v/>
      </c>
      <c r="R196" s="28" t="str">
        <f t="shared" si="54"/>
        <v/>
      </c>
      <c r="S196" s="29" t="str">
        <f t="shared" si="55"/>
        <v/>
      </c>
      <c r="T196" s="28" t="str">
        <f t="shared" si="56"/>
        <v/>
      </c>
      <c r="U196" s="29" t="str">
        <f t="shared" si="57"/>
        <v/>
      </c>
      <c r="V196" s="28" t="str">
        <f t="shared" si="58"/>
        <v/>
      </c>
      <c r="W196" s="29" t="str">
        <f t="shared" si="59"/>
        <v/>
      </c>
    </row>
    <row r="197" spans="1:23" x14ac:dyDescent="0.25">
      <c r="A197" s="14" t="str">
        <f t="shared" ref="A197:A260" si="66">IF(A196&lt;term*12,A196+1,"")</f>
        <v/>
      </c>
      <c r="B197" s="56" t="str">
        <f t="shared" ref="B197:B260" ca="1" si="67">IF(B196="","",IF(B196&lt;DateLastRepay,EDATE(Date1stRepay,A196),""))</f>
        <v/>
      </c>
      <c r="C197" s="30" t="str">
        <f t="shared" ref="C197:C260" si="68">IF(A197="","",IF(A196=FixedEnd2,SVR,C196))</f>
        <v/>
      </c>
      <c r="D197" s="10" t="str">
        <f t="shared" ref="D197:D260" si="69">IF(A197="","",IF(A196=FixedEnd2,ROUND(PMT(((1+C197/4)^(1/3))-1,(term*12-FixedEnd2),I196,0,0),2),""))</f>
        <v/>
      </c>
      <c r="E197" s="25" t="str">
        <f t="shared" si="65"/>
        <v/>
      </c>
      <c r="F197" s="31" t="str">
        <f t="shared" si="60"/>
        <v/>
      </c>
      <c r="G197" s="31" t="str">
        <f t="shared" si="61"/>
        <v/>
      </c>
      <c r="H197" s="26" t="str">
        <f t="shared" si="62"/>
        <v/>
      </c>
      <c r="I197" s="25" t="str">
        <f t="shared" si="63"/>
        <v/>
      </c>
      <c r="K197" s="27" t="str">
        <f t="shared" si="64"/>
        <v/>
      </c>
      <c r="L197" s="28" t="str">
        <f t="shared" ref="L197:L260" si="70">IF($A197="","",($E197)*(L$3^-$K197))</f>
        <v/>
      </c>
      <c r="M197" s="29" t="str">
        <f t="shared" ref="M197:M260" si="71">IF($A197="","",$K197*($E197*(L$3^-($K197-1))))</f>
        <v/>
      </c>
      <c r="N197" s="28" t="str">
        <f t="shared" ref="N197:N260" si="72">IF($A197="","",($E197)*(N$3^-$K197))</f>
        <v/>
      </c>
      <c r="O197" s="29" t="str">
        <f t="shared" ref="O197:O260" si="73">IF($A197="","",$K197*($E197)*(N$3^-($K197-1)))</f>
        <v/>
      </c>
      <c r="P197" s="28" t="str">
        <f t="shared" ref="P197:P260" si="74">IF($A197="","",($E197)*(P$3^-$K197))</f>
        <v/>
      </c>
      <c r="Q197" s="29" t="str">
        <f t="shared" ref="Q197:Q260" si="75">IF($A197="","",$K197*($E197)*(P$3^-($K197-1)))</f>
        <v/>
      </c>
      <c r="R197" s="28" t="str">
        <f t="shared" ref="R197:R260" si="76">IF($A197="","",($E197)*(R$3^-$K197))</f>
        <v/>
      </c>
      <c r="S197" s="29" t="str">
        <f t="shared" ref="S197:S260" si="77">IF($A197="","",$K197*($E197)*(R$3^-($K197-1)))</f>
        <v/>
      </c>
      <c r="T197" s="28" t="str">
        <f t="shared" ref="T197:T260" si="78">IF($A197="","",($E197)*(T$3^-$K197))</f>
        <v/>
      </c>
      <c r="U197" s="29" t="str">
        <f t="shared" ref="U197:U260" si="79">IF($A197="","",$K197*($E197)*(T$3^-($K197-1)))</f>
        <v/>
      </c>
      <c r="V197" s="28" t="str">
        <f t="shared" ref="V197:V260" si="80">IF($A197="","",($E197)*(V$3^-$K197))</f>
        <v/>
      </c>
      <c r="W197" s="29" t="str">
        <f t="shared" ref="W197:W260" si="81">IF($A197="","",$K197*($E197)*(V$3^-($K197-1)))</f>
        <v/>
      </c>
    </row>
    <row r="198" spans="1:23" x14ac:dyDescent="0.25">
      <c r="A198" s="14" t="str">
        <f t="shared" si="66"/>
        <v/>
      </c>
      <c r="B198" s="56" t="str">
        <f t="shared" ca="1" si="67"/>
        <v/>
      </c>
      <c r="C198" s="30" t="str">
        <f t="shared" si="68"/>
        <v/>
      </c>
      <c r="D198" s="10" t="str">
        <f t="shared" si="69"/>
        <v/>
      </c>
      <c r="E198" s="25" t="str">
        <f t="shared" si="65"/>
        <v/>
      </c>
      <c r="F198" s="31" t="str">
        <f t="shared" ref="F198:F261" si="82">IF(A198="","",ROUND(I197*C198/12,2))</f>
        <v/>
      </c>
      <c r="G198" s="31" t="str">
        <f t="shared" ref="G198:G261" si="83">IF(A198="","",IF(H197="Y",F198,G197+F198))</f>
        <v/>
      </c>
      <c r="H198" s="26" t="str">
        <f t="shared" ref="H198:H261" si="84">IF(A198="","",IF(MOD(MONTH(B198),3)=0,"Y",""))</f>
        <v/>
      </c>
      <c r="I198" s="25" t="str">
        <f t="shared" ref="I198:I261" si="85">IF(A198="","",IF(H198="Y",I197+E198+G198,I197+E198))</f>
        <v/>
      </c>
      <c r="K198" s="27" t="str">
        <f t="shared" ref="K198:K261" si="86">IF(A198="","",A198/12)</f>
        <v/>
      </c>
      <c r="L198" s="28" t="str">
        <f t="shared" si="70"/>
        <v/>
      </c>
      <c r="M198" s="29" t="str">
        <f t="shared" si="71"/>
        <v/>
      </c>
      <c r="N198" s="28" t="str">
        <f t="shared" si="72"/>
        <v/>
      </c>
      <c r="O198" s="29" t="str">
        <f t="shared" si="73"/>
        <v/>
      </c>
      <c r="P198" s="28" t="str">
        <f t="shared" si="74"/>
        <v/>
      </c>
      <c r="Q198" s="29" t="str">
        <f t="shared" si="75"/>
        <v/>
      </c>
      <c r="R198" s="28" t="str">
        <f t="shared" si="76"/>
        <v/>
      </c>
      <c r="S198" s="29" t="str">
        <f t="shared" si="77"/>
        <v/>
      </c>
      <c r="T198" s="28" t="str">
        <f t="shared" si="78"/>
        <v/>
      </c>
      <c r="U198" s="29" t="str">
        <f t="shared" si="79"/>
        <v/>
      </c>
      <c r="V198" s="28" t="str">
        <f t="shared" si="80"/>
        <v/>
      </c>
      <c r="W198" s="29" t="str">
        <f t="shared" si="81"/>
        <v/>
      </c>
    </row>
    <row r="199" spans="1:23" x14ac:dyDescent="0.25">
      <c r="A199" s="14" t="str">
        <f t="shared" si="66"/>
        <v/>
      </c>
      <c r="B199" s="56" t="str">
        <f t="shared" ca="1" si="67"/>
        <v/>
      </c>
      <c r="C199" s="30" t="str">
        <f t="shared" si="68"/>
        <v/>
      </c>
      <c r="D199" s="10" t="str">
        <f t="shared" si="69"/>
        <v/>
      </c>
      <c r="E199" s="25" t="str">
        <f t="shared" ref="E199:E262" si="87">IF(A199="","",IF(D199="",IF(A200="",-(I198+G199)+FeeFinal,E198),D199))</f>
        <v/>
      </c>
      <c r="F199" s="31" t="str">
        <f t="shared" si="82"/>
        <v/>
      </c>
      <c r="G199" s="31" t="str">
        <f t="shared" si="83"/>
        <v/>
      </c>
      <c r="H199" s="26" t="str">
        <f t="shared" si="84"/>
        <v/>
      </c>
      <c r="I199" s="25" t="str">
        <f t="shared" si="85"/>
        <v/>
      </c>
      <c r="K199" s="27" t="str">
        <f t="shared" si="86"/>
        <v/>
      </c>
      <c r="L199" s="28" t="str">
        <f t="shared" si="70"/>
        <v/>
      </c>
      <c r="M199" s="29" t="str">
        <f t="shared" si="71"/>
        <v/>
      </c>
      <c r="N199" s="28" t="str">
        <f t="shared" si="72"/>
        <v/>
      </c>
      <c r="O199" s="29" t="str">
        <f t="shared" si="73"/>
        <v/>
      </c>
      <c r="P199" s="28" t="str">
        <f t="shared" si="74"/>
        <v/>
      </c>
      <c r="Q199" s="29" t="str">
        <f t="shared" si="75"/>
        <v/>
      </c>
      <c r="R199" s="28" t="str">
        <f t="shared" si="76"/>
        <v/>
      </c>
      <c r="S199" s="29" t="str">
        <f t="shared" si="77"/>
        <v/>
      </c>
      <c r="T199" s="28" t="str">
        <f t="shared" si="78"/>
        <v/>
      </c>
      <c r="U199" s="29" t="str">
        <f t="shared" si="79"/>
        <v/>
      </c>
      <c r="V199" s="28" t="str">
        <f t="shared" si="80"/>
        <v/>
      </c>
      <c r="W199" s="29" t="str">
        <f t="shared" si="81"/>
        <v/>
      </c>
    </row>
    <row r="200" spans="1:23" x14ac:dyDescent="0.25">
      <c r="A200" s="14" t="str">
        <f t="shared" si="66"/>
        <v/>
      </c>
      <c r="B200" s="56" t="str">
        <f t="shared" ca="1" si="67"/>
        <v/>
      </c>
      <c r="C200" s="30" t="str">
        <f t="shared" si="68"/>
        <v/>
      </c>
      <c r="D200" s="10" t="str">
        <f t="shared" si="69"/>
        <v/>
      </c>
      <c r="E200" s="25" t="str">
        <f t="shared" si="87"/>
        <v/>
      </c>
      <c r="F200" s="31" t="str">
        <f t="shared" si="82"/>
        <v/>
      </c>
      <c r="G200" s="31" t="str">
        <f t="shared" si="83"/>
        <v/>
      </c>
      <c r="H200" s="26" t="str">
        <f t="shared" si="84"/>
        <v/>
      </c>
      <c r="I200" s="25" t="str">
        <f t="shared" si="85"/>
        <v/>
      </c>
      <c r="K200" s="27" t="str">
        <f t="shared" si="86"/>
        <v/>
      </c>
      <c r="L200" s="28" t="str">
        <f t="shared" si="70"/>
        <v/>
      </c>
      <c r="M200" s="29" t="str">
        <f t="shared" si="71"/>
        <v/>
      </c>
      <c r="N200" s="28" t="str">
        <f t="shared" si="72"/>
        <v/>
      </c>
      <c r="O200" s="29" t="str">
        <f t="shared" si="73"/>
        <v/>
      </c>
      <c r="P200" s="28" t="str">
        <f t="shared" si="74"/>
        <v/>
      </c>
      <c r="Q200" s="29" t="str">
        <f t="shared" si="75"/>
        <v/>
      </c>
      <c r="R200" s="28" t="str">
        <f t="shared" si="76"/>
        <v/>
      </c>
      <c r="S200" s="29" t="str">
        <f t="shared" si="77"/>
        <v/>
      </c>
      <c r="T200" s="28" t="str">
        <f t="shared" si="78"/>
        <v/>
      </c>
      <c r="U200" s="29" t="str">
        <f t="shared" si="79"/>
        <v/>
      </c>
      <c r="V200" s="28" t="str">
        <f t="shared" si="80"/>
        <v/>
      </c>
      <c r="W200" s="29" t="str">
        <f t="shared" si="81"/>
        <v/>
      </c>
    </row>
    <row r="201" spans="1:23" x14ac:dyDescent="0.25">
      <c r="A201" s="14" t="str">
        <f t="shared" si="66"/>
        <v/>
      </c>
      <c r="B201" s="56" t="str">
        <f t="shared" ca="1" si="67"/>
        <v/>
      </c>
      <c r="C201" s="30" t="str">
        <f t="shared" si="68"/>
        <v/>
      </c>
      <c r="D201" s="10" t="str">
        <f t="shared" si="69"/>
        <v/>
      </c>
      <c r="E201" s="25" t="str">
        <f t="shared" si="87"/>
        <v/>
      </c>
      <c r="F201" s="31" t="str">
        <f t="shared" si="82"/>
        <v/>
      </c>
      <c r="G201" s="31" t="str">
        <f t="shared" si="83"/>
        <v/>
      </c>
      <c r="H201" s="26" t="str">
        <f t="shared" si="84"/>
        <v/>
      </c>
      <c r="I201" s="25" t="str">
        <f t="shared" si="85"/>
        <v/>
      </c>
      <c r="K201" s="27" t="str">
        <f t="shared" si="86"/>
        <v/>
      </c>
      <c r="L201" s="28" t="str">
        <f t="shared" si="70"/>
        <v/>
      </c>
      <c r="M201" s="29" t="str">
        <f t="shared" si="71"/>
        <v/>
      </c>
      <c r="N201" s="28" t="str">
        <f t="shared" si="72"/>
        <v/>
      </c>
      <c r="O201" s="29" t="str">
        <f t="shared" si="73"/>
        <v/>
      </c>
      <c r="P201" s="28" t="str">
        <f t="shared" si="74"/>
        <v/>
      </c>
      <c r="Q201" s="29" t="str">
        <f t="shared" si="75"/>
        <v/>
      </c>
      <c r="R201" s="28" t="str">
        <f t="shared" si="76"/>
        <v/>
      </c>
      <c r="S201" s="29" t="str">
        <f t="shared" si="77"/>
        <v/>
      </c>
      <c r="T201" s="28" t="str">
        <f t="shared" si="78"/>
        <v/>
      </c>
      <c r="U201" s="29" t="str">
        <f t="shared" si="79"/>
        <v/>
      </c>
      <c r="V201" s="28" t="str">
        <f t="shared" si="80"/>
        <v/>
      </c>
      <c r="W201" s="29" t="str">
        <f t="shared" si="81"/>
        <v/>
      </c>
    </row>
    <row r="202" spans="1:23" x14ac:dyDescent="0.25">
      <c r="A202" s="14" t="str">
        <f t="shared" si="66"/>
        <v/>
      </c>
      <c r="B202" s="56" t="str">
        <f t="shared" ca="1" si="67"/>
        <v/>
      </c>
      <c r="C202" s="30" t="str">
        <f t="shared" si="68"/>
        <v/>
      </c>
      <c r="D202" s="10" t="str">
        <f t="shared" si="69"/>
        <v/>
      </c>
      <c r="E202" s="25" t="str">
        <f t="shared" si="87"/>
        <v/>
      </c>
      <c r="F202" s="31" t="str">
        <f t="shared" si="82"/>
        <v/>
      </c>
      <c r="G202" s="31" t="str">
        <f t="shared" si="83"/>
        <v/>
      </c>
      <c r="H202" s="26" t="str">
        <f t="shared" si="84"/>
        <v/>
      </c>
      <c r="I202" s="25" t="str">
        <f t="shared" si="85"/>
        <v/>
      </c>
      <c r="K202" s="27" t="str">
        <f t="shared" si="86"/>
        <v/>
      </c>
      <c r="L202" s="28" t="str">
        <f t="shared" si="70"/>
        <v/>
      </c>
      <c r="M202" s="29" t="str">
        <f t="shared" si="71"/>
        <v/>
      </c>
      <c r="N202" s="28" t="str">
        <f t="shared" si="72"/>
        <v/>
      </c>
      <c r="O202" s="29" t="str">
        <f t="shared" si="73"/>
        <v/>
      </c>
      <c r="P202" s="28" t="str">
        <f t="shared" si="74"/>
        <v/>
      </c>
      <c r="Q202" s="29" t="str">
        <f t="shared" si="75"/>
        <v/>
      </c>
      <c r="R202" s="28" t="str">
        <f t="shared" si="76"/>
        <v/>
      </c>
      <c r="S202" s="29" t="str">
        <f t="shared" si="77"/>
        <v/>
      </c>
      <c r="T202" s="28" t="str">
        <f t="shared" si="78"/>
        <v/>
      </c>
      <c r="U202" s="29" t="str">
        <f t="shared" si="79"/>
        <v/>
      </c>
      <c r="V202" s="28" t="str">
        <f t="shared" si="80"/>
        <v/>
      </c>
      <c r="W202" s="29" t="str">
        <f t="shared" si="81"/>
        <v/>
      </c>
    </row>
    <row r="203" spans="1:23" x14ac:dyDescent="0.25">
      <c r="A203" s="14" t="str">
        <f t="shared" si="66"/>
        <v/>
      </c>
      <c r="B203" s="56" t="str">
        <f t="shared" ca="1" si="67"/>
        <v/>
      </c>
      <c r="C203" s="30" t="str">
        <f t="shared" si="68"/>
        <v/>
      </c>
      <c r="D203" s="10" t="str">
        <f t="shared" si="69"/>
        <v/>
      </c>
      <c r="E203" s="25" t="str">
        <f t="shared" si="87"/>
        <v/>
      </c>
      <c r="F203" s="31" t="str">
        <f t="shared" si="82"/>
        <v/>
      </c>
      <c r="G203" s="31" t="str">
        <f t="shared" si="83"/>
        <v/>
      </c>
      <c r="H203" s="26" t="str">
        <f t="shared" si="84"/>
        <v/>
      </c>
      <c r="I203" s="25" t="str">
        <f t="shared" si="85"/>
        <v/>
      </c>
      <c r="K203" s="27" t="str">
        <f t="shared" si="86"/>
        <v/>
      </c>
      <c r="L203" s="28" t="str">
        <f t="shared" si="70"/>
        <v/>
      </c>
      <c r="M203" s="29" t="str">
        <f t="shared" si="71"/>
        <v/>
      </c>
      <c r="N203" s="28" t="str">
        <f t="shared" si="72"/>
        <v/>
      </c>
      <c r="O203" s="29" t="str">
        <f t="shared" si="73"/>
        <v/>
      </c>
      <c r="P203" s="28" t="str">
        <f t="shared" si="74"/>
        <v/>
      </c>
      <c r="Q203" s="29" t="str">
        <f t="shared" si="75"/>
        <v/>
      </c>
      <c r="R203" s="28" t="str">
        <f t="shared" si="76"/>
        <v/>
      </c>
      <c r="S203" s="29" t="str">
        <f t="shared" si="77"/>
        <v/>
      </c>
      <c r="T203" s="28" t="str">
        <f t="shared" si="78"/>
        <v/>
      </c>
      <c r="U203" s="29" t="str">
        <f t="shared" si="79"/>
        <v/>
      </c>
      <c r="V203" s="28" t="str">
        <f t="shared" si="80"/>
        <v/>
      </c>
      <c r="W203" s="29" t="str">
        <f t="shared" si="81"/>
        <v/>
      </c>
    </row>
    <row r="204" spans="1:23" x14ac:dyDescent="0.25">
      <c r="A204" s="14" t="str">
        <f t="shared" si="66"/>
        <v/>
      </c>
      <c r="B204" s="56" t="str">
        <f t="shared" ca="1" si="67"/>
        <v/>
      </c>
      <c r="C204" s="30" t="str">
        <f t="shared" si="68"/>
        <v/>
      </c>
      <c r="D204" s="10" t="str">
        <f t="shared" si="69"/>
        <v/>
      </c>
      <c r="E204" s="25" t="str">
        <f t="shared" si="87"/>
        <v/>
      </c>
      <c r="F204" s="31" t="str">
        <f t="shared" si="82"/>
        <v/>
      </c>
      <c r="G204" s="31" t="str">
        <f t="shared" si="83"/>
        <v/>
      </c>
      <c r="H204" s="26" t="str">
        <f t="shared" si="84"/>
        <v/>
      </c>
      <c r="I204" s="25" t="str">
        <f t="shared" si="85"/>
        <v/>
      </c>
      <c r="K204" s="27" t="str">
        <f t="shared" si="86"/>
        <v/>
      </c>
      <c r="L204" s="28" t="str">
        <f t="shared" si="70"/>
        <v/>
      </c>
      <c r="M204" s="29" t="str">
        <f t="shared" si="71"/>
        <v/>
      </c>
      <c r="N204" s="28" t="str">
        <f t="shared" si="72"/>
        <v/>
      </c>
      <c r="O204" s="29" t="str">
        <f t="shared" si="73"/>
        <v/>
      </c>
      <c r="P204" s="28" t="str">
        <f t="shared" si="74"/>
        <v/>
      </c>
      <c r="Q204" s="29" t="str">
        <f t="shared" si="75"/>
        <v/>
      </c>
      <c r="R204" s="28" t="str">
        <f t="shared" si="76"/>
        <v/>
      </c>
      <c r="S204" s="29" t="str">
        <f t="shared" si="77"/>
        <v/>
      </c>
      <c r="T204" s="28" t="str">
        <f t="shared" si="78"/>
        <v/>
      </c>
      <c r="U204" s="29" t="str">
        <f t="shared" si="79"/>
        <v/>
      </c>
      <c r="V204" s="28" t="str">
        <f t="shared" si="80"/>
        <v/>
      </c>
      <c r="W204" s="29" t="str">
        <f t="shared" si="81"/>
        <v/>
      </c>
    </row>
    <row r="205" spans="1:23" x14ac:dyDescent="0.25">
      <c r="A205" s="14" t="str">
        <f t="shared" si="66"/>
        <v/>
      </c>
      <c r="B205" s="56" t="str">
        <f t="shared" ca="1" si="67"/>
        <v/>
      </c>
      <c r="C205" s="30" t="str">
        <f t="shared" si="68"/>
        <v/>
      </c>
      <c r="D205" s="10" t="str">
        <f t="shared" si="69"/>
        <v/>
      </c>
      <c r="E205" s="25" t="str">
        <f t="shared" si="87"/>
        <v/>
      </c>
      <c r="F205" s="31" t="str">
        <f t="shared" si="82"/>
        <v/>
      </c>
      <c r="G205" s="31" t="str">
        <f t="shared" si="83"/>
        <v/>
      </c>
      <c r="H205" s="26" t="str">
        <f t="shared" si="84"/>
        <v/>
      </c>
      <c r="I205" s="25" t="str">
        <f t="shared" si="85"/>
        <v/>
      </c>
      <c r="K205" s="27" t="str">
        <f t="shared" si="86"/>
        <v/>
      </c>
      <c r="L205" s="28" t="str">
        <f t="shared" si="70"/>
        <v/>
      </c>
      <c r="M205" s="29" t="str">
        <f t="shared" si="71"/>
        <v/>
      </c>
      <c r="N205" s="28" t="str">
        <f t="shared" si="72"/>
        <v/>
      </c>
      <c r="O205" s="29" t="str">
        <f t="shared" si="73"/>
        <v/>
      </c>
      <c r="P205" s="28" t="str">
        <f t="shared" si="74"/>
        <v/>
      </c>
      <c r="Q205" s="29" t="str">
        <f t="shared" si="75"/>
        <v/>
      </c>
      <c r="R205" s="28" t="str">
        <f t="shared" si="76"/>
        <v/>
      </c>
      <c r="S205" s="29" t="str">
        <f t="shared" si="77"/>
        <v/>
      </c>
      <c r="T205" s="28" t="str">
        <f t="shared" si="78"/>
        <v/>
      </c>
      <c r="U205" s="29" t="str">
        <f t="shared" si="79"/>
        <v/>
      </c>
      <c r="V205" s="28" t="str">
        <f t="shared" si="80"/>
        <v/>
      </c>
      <c r="W205" s="29" t="str">
        <f t="shared" si="81"/>
        <v/>
      </c>
    </row>
    <row r="206" spans="1:23" x14ac:dyDescent="0.25">
      <c r="A206" s="14" t="str">
        <f t="shared" si="66"/>
        <v/>
      </c>
      <c r="B206" s="56" t="str">
        <f t="shared" ca="1" si="67"/>
        <v/>
      </c>
      <c r="C206" s="30" t="str">
        <f t="shared" si="68"/>
        <v/>
      </c>
      <c r="D206" s="10" t="str">
        <f t="shared" si="69"/>
        <v/>
      </c>
      <c r="E206" s="25" t="str">
        <f t="shared" si="87"/>
        <v/>
      </c>
      <c r="F206" s="31" t="str">
        <f t="shared" si="82"/>
        <v/>
      </c>
      <c r="G206" s="31" t="str">
        <f t="shared" si="83"/>
        <v/>
      </c>
      <c r="H206" s="26" t="str">
        <f t="shared" si="84"/>
        <v/>
      </c>
      <c r="I206" s="25" t="str">
        <f t="shared" si="85"/>
        <v/>
      </c>
      <c r="K206" s="27" t="str">
        <f t="shared" si="86"/>
        <v/>
      </c>
      <c r="L206" s="28" t="str">
        <f t="shared" si="70"/>
        <v/>
      </c>
      <c r="M206" s="29" t="str">
        <f t="shared" si="71"/>
        <v/>
      </c>
      <c r="N206" s="28" t="str">
        <f t="shared" si="72"/>
        <v/>
      </c>
      <c r="O206" s="29" t="str">
        <f t="shared" si="73"/>
        <v/>
      </c>
      <c r="P206" s="28" t="str">
        <f t="shared" si="74"/>
        <v/>
      </c>
      <c r="Q206" s="29" t="str">
        <f t="shared" si="75"/>
        <v/>
      </c>
      <c r="R206" s="28" t="str">
        <f t="shared" si="76"/>
        <v/>
      </c>
      <c r="S206" s="29" t="str">
        <f t="shared" si="77"/>
        <v/>
      </c>
      <c r="T206" s="28" t="str">
        <f t="shared" si="78"/>
        <v/>
      </c>
      <c r="U206" s="29" t="str">
        <f t="shared" si="79"/>
        <v/>
      </c>
      <c r="V206" s="28" t="str">
        <f t="shared" si="80"/>
        <v/>
      </c>
      <c r="W206" s="29" t="str">
        <f t="shared" si="81"/>
        <v/>
      </c>
    </row>
    <row r="207" spans="1:23" x14ac:dyDescent="0.25">
      <c r="A207" s="14" t="str">
        <f t="shared" si="66"/>
        <v/>
      </c>
      <c r="B207" s="56" t="str">
        <f t="shared" ca="1" si="67"/>
        <v/>
      </c>
      <c r="C207" s="30" t="str">
        <f t="shared" si="68"/>
        <v/>
      </c>
      <c r="D207" s="10" t="str">
        <f t="shared" si="69"/>
        <v/>
      </c>
      <c r="E207" s="25" t="str">
        <f t="shared" si="87"/>
        <v/>
      </c>
      <c r="F207" s="31" t="str">
        <f t="shared" si="82"/>
        <v/>
      </c>
      <c r="G207" s="31" t="str">
        <f t="shared" si="83"/>
        <v/>
      </c>
      <c r="H207" s="26" t="str">
        <f t="shared" si="84"/>
        <v/>
      </c>
      <c r="I207" s="25" t="str">
        <f t="shared" si="85"/>
        <v/>
      </c>
      <c r="K207" s="27" t="str">
        <f t="shared" si="86"/>
        <v/>
      </c>
      <c r="L207" s="28" t="str">
        <f t="shared" si="70"/>
        <v/>
      </c>
      <c r="M207" s="29" t="str">
        <f t="shared" si="71"/>
        <v/>
      </c>
      <c r="N207" s="28" t="str">
        <f t="shared" si="72"/>
        <v/>
      </c>
      <c r="O207" s="29" t="str">
        <f t="shared" si="73"/>
        <v/>
      </c>
      <c r="P207" s="28" t="str">
        <f t="shared" si="74"/>
        <v/>
      </c>
      <c r="Q207" s="29" t="str">
        <f t="shared" si="75"/>
        <v/>
      </c>
      <c r="R207" s="28" t="str">
        <f t="shared" si="76"/>
        <v/>
      </c>
      <c r="S207" s="29" t="str">
        <f t="shared" si="77"/>
        <v/>
      </c>
      <c r="T207" s="28" t="str">
        <f t="shared" si="78"/>
        <v/>
      </c>
      <c r="U207" s="29" t="str">
        <f t="shared" si="79"/>
        <v/>
      </c>
      <c r="V207" s="28" t="str">
        <f t="shared" si="80"/>
        <v/>
      </c>
      <c r="W207" s="29" t="str">
        <f t="shared" si="81"/>
        <v/>
      </c>
    </row>
    <row r="208" spans="1:23" x14ac:dyDescent="0.25">
      <c r="A208" s="14" t="str">
        <f t="shared" si="66"/>
        <v/>
      </c>
      <c r="B208" s="56" t="str">
        <f t="shared" ca="1" si="67"/>
        <v/>
      </c>
      <c r="C208" s="30" t="str">
        <f t="shared" si="68"/>
        <v/>
      </c>
      <c r="D208" s="10" t="str">
        <f t="shared" si="69"/>
        <v/>
      </c>
      <c r="E208" s="25" t="str">
        <f t="shared" si="87"/>
        <v/>
      </c>
      <c r="F208" s="31" t="str">
        <f t="shared" si="82"/>
        <v/>
      </c>
      <c r="G208" s="31" t="str">
        <f t="shared" si="83"/>
        <v/>
      </c>
      <c r="H208" s="26" t="str">
        <f t="shared" si="84"/>
        <v/>
      </c>
      <c r="I208" s="25" t="str">
        <f t="shared" si="85"/>
        <v/>
      </c>
      <c r="K208" s="27" t="str">
        <f t="shared" si="86"/>
        <v/>
      </c>
      <c r="L208" s="28" t="str">
        <f t="shared" si="70"/>
        <v/>
      </c>
      <c r="M208" s="29" t="str">
        <f t="shared" si="71"/>
        <v/>
      </c>
      <c r="N208" s="28" t="str">
        <f t="shared" si="72"/>
        <v/>
      </c>
      <c r="O208" s="29" t="str">
        <f t="shared" si="73"/>
        <v/>
      </c>
      <c r="P208" s="28" t="str">
        <f t="shared" si="74"/>
        <v/>
      </c>
      <c r="Q208" s="29" t="str">
        <f t="shared" si="75"/>
        <v/>
      </c>
      <c r="R208" s="28" t="str">
        <f t="shared" si="76"/>
        <v/>
      </c>
      <c r="S208" s="29" t="str">
        <f t="shared" si="77"/>
        <v/>
      </c>
      <c r="T208" s="28" t="str">
        <f t="shared" si="78"/>
        <v/>
      </c>
      <c r="U208" s="29" t="str">
        <f t="shared" si="79"/>
        <v/>
      </c>
      <c r="V208" s="28" t="str">
        <f t="shared" si="80"/>
        <v/>
      </c>
      <c r="W208" s="29" t="str">
        <f t="shared" si="81"/>
        <v/>
      </c>
    </row>
    <row r="209" spans="1:23" x14ac:dyDescent="0.25">
      <c r="A209" s="14" t="str">
        <f t="shared" si="66"/>
        <v/>
      </c>
      <c r="B209" s="56" t="str">
        <f t="shared" ca="1" si="67"/>
        <v/>
      </c>
      <c r="C209" s="30" t="str">
        <f t="shared" si="68"/>
        <v/>
      </c>
      <c r="D209" s="10" t="str">
        <f t="shared" si="69"/>
        <v/>
      </c>
      <c r="E209" s="25" t="str">
        <f t="shared" si="87"/>
        <v/>
      </c>
      <c r="F209" s="31" t="str">
        <f t="shared" si="82"/>
        <v/>
      </c>
      <c r="G209" s="31" t="str">
        <f t="shared" si="83"/>
        <v/>
      </c>
      <c r="H209" s="26" t="str">
        <f t="shared" si="84"/>
        <v/>
      </c>
      <c r="I209" s="25" t="str">
        <f t="shared" si="85"/>
        <v/>
      </c>
      <c r="K209" s="27" t="str">
        <f t="shared" si="86"/>
        <v/>
      </c>
      <c r="L209" s="28" t="str">
        <f t="shared" si="70"/>
        <v/>
      </c>
      <c r="M209" s="29" t="str">
        <f t="shared" si="71"/>
        <v/>
      </c>
      <c r="N209" s="28" t="str">
        <f t="shared" si="72"/>
        <v/>
      </c>
      <c r="O209" s="29" t="str">
        <f t="shared" si="73"/>
        <v/>
      </c>
      <c r="P209" s="28" t="str">
        <f t="shared" si="74"/>
        <v/>
      </c>
      <c r="Q209" s="29" t="str">
        <f t="shared" si="75"/>
        <v/>
      </c>
      <c r="R209" s="28" t="str">
        <f t="shared" si="76"/>
        <v/>
      </c>
      <c r="S209" s="29" t="str">
        <f t="shared" si="77"/>
        <v/>
      </c>
      <c r="T209" s="28" t="str">
        <f t="shared" si="78"/>
        <v/>
      </c>
      <c r="U209" s="29" t="str">
        <f t="shared" si="79"/>
        <v/>
      </c>
      <c r="V209" s="28" t="str">
        <f t="shared" si="80"/>
        <v/>
      </c>
      <c r="W209" s="29" t="str">
        <f t="shared" si="81"/>
        <v/>
      </c>
    </row>
    <row r="210" spans="1:23" x14ac:dyDescent="0.25">
      <c r="A210" s="14" t="str">
        <f t="shared" si="66"/>
        <v/>
      </c>
      <c r="B210" s="56" t="str">
        <f t="shared" ca="1" si="67"/>
        <v/>
      </c>
      <c r="C210" s="30" t="str">
        <f t="shared" si="68"/>
        <v/>
      </c>
      <c r="D210" s="10" t="str">
        <f t="shared" si="69"/>
        <v/>
      </c>
      <c r="E210" s="25" t="str">
        <f t="shared" si="87"/>
        <v/>
      </c>
      <c r="F210" s="31" t="str">
        <f t="shared" si="82"/>
        <v/>
      </c>
      <c r="G210" s="31" t="str">
        <f t="shared" si="83"/>
        <v/>
      </c>
      <c r="H210" s="26" t="str">
        <f t="shared" si="84"/>
        <v/>
      </c>
      <c r="I210" s="25" t="str">
        <f t="shared" si="85"/>
        <v/>
      </c>
      <c r="K210" s="27" t="str">
        <f t="shared" si="86"/>
        <v/>
      </c>
      <c r="L210" s="28" t="str">
        <f t="shared" si="70"/>
        <v/>
      </c>
      <c r="M210" s="29" t="str">
        <f t="shared" si="71"/>
        <v/>
      </c>
      <c r="N210" s="28" t="str">
        <f t="shared" si="72"/>
        <v/>
      </c>
      <c r="O210" s="29" t="str">
        <f t="shared" si="73"/>
        <v/>
      </c>
      <c r="P210" s="28" t="str">
        <f t="shared" si="74"/>
        <v/>
      </c>
      <c r="Q210" s="29" t="str">
        <f t="shared" si="75"/>
        <v/>
      </c>
      <c r="R210" s="28" t="str">
        <f t="shared" si="76"/>
        <v/>
      </c>
      <c r="S210" s="29" t="str">
        <f t="shared" si="77"/>
        <v/>
      </c>
      <c r="T210" s="28" t="str">
        <f t="shared" si="78"/>
        <v/>
      </c>
      <c r="U210" s="29" t="str">
        <f t="shared" si="79"/>
        <v/>
      </c>
      <c r="V210" s="28" t="str">
        <f t="shared" si="80"/>
        <v/>
      </c>
      <c r="W210" s="29" t="str">
        <f t="shared" si="81"/>
        <v/>
      </c>
    </row>
    <row r="211" spans="1:23" x14ac:dyDescent="0.25">
      <c r="A211" s="14" t="str">
        <f t="shared" si="66"/>
        <v/>
      </c>
      <c r="B211" s="56" t="str">
        <f t="shared" ca="1" si="67"/>
        <v/>
      </c>
      <c r="C211" s="30" t="str">
        <f t="shared" si="68"/>
        <v/>
      </c>
      <c r="D211" s="10" t="str">
        <f t="shared" si="69"/>
        <v/>
      </c>
      <c r="E211" s="25" t="str">
        <f t="shared" si="87"/>
        <v/>
      </c>
      <c r="F211" s="31" t="str">
        <f t="shared" si="82"/>
        <v/>
      </c>
      <c r="G211" s="31" t="str">
        <f t="shared" si="83"/>
        <v/>
      </c>
      <c r="H211" s="26" t="str">
        <f t="shared" si="84"/>
        <v/>
      </c>
      <c r="I211" s="25" t="str">
        <f t="shared" si="85"/>
        <v/>
      </c>
      <c r="K211" s="27" t="str">
        <f t="shared" si="86"/>
        <v/>
      </c>
      <c r="L211" s="28" t="str">
        <f t="shared" si="70"/>
        <v/>
      </c>
      <c r="M211" s="29" t="str">
        <f t="shared" si="71"/>
        <v/>
      </c>
      <c r="N211" s="28" t="str">
        <f t="shared" si="72"/>
        <v/>
      </c>
      <c r="O211" s="29" t="str">
        <f t="shared" si="73"/>
        <v/>
      </c>
      <c r="P211" s="28" t="str">
        <f t="shared" si="74"/>
        <v/>
      </c>
      <c r="Q211" s="29" t="str">
        <f t="shared" si="75"/>
        <v/>
      </c>
      <c r="R211" s="28" t="str">
        <f t="shared" si="76"/>
        <v/>
      </c>
      <c r="S211" s="29" t="str">
        <f t="shared" si="77"/>
        <v/>
      </c>
      <c r="T211" s="28" t="str">
        <f t="shared" si="78"/>
        <v/>
      </c>
      <c r="U211" s="29" t="str">
        <f t="shared" si="79"/>
        <v/>
      </c>
      <c r="V211" s="28" t="str">
        <f t="shared" si="80"/>
        <v/>
      </c>
      <c r="W211" s="29" t="str">
        <f t="shared" si="81"/>
        <v/>
      </c>
    </row>
    <row r="212" spans="1:23" x14ac:dyDescent="0.25">
      <c r="A212" s="14" t="str">
        <f t="shared" si="66"/>
        <v/>
      </c>
      <c r="B212" s="56" t="str">
        <f t="shared" ca="1" si="67"/>
        <v/>
      </c>
      <c r="C212" s="30" t="str">
        <f t="shared" si="68"/>
        <v/>
      </c>
      <c r="D212" s="10" t="str">
        <f t="shared" si="69"/>
        <v/>
      </c>
      <c r="E212" s="25" t="str">
        <f t="shared" si="87"/>
        <v/>
      </c>
      <c r="F212" s="31" t="str">
        <f t="shared" si="82"/>
        <v/>
      </c>
      <c r="G212" s="31" t="str">
        <f t="shared" si="83"/>
        <v/>
      </c>
      <c r="H212" s="26" t="str">
        <f t="shared" si="84"/>
        <v/>
      </c>
      <c r="I212" s="25" t="str">
        <f t="shared" si="85"/>
        <v/>
      </c>
      <c r="K212" s="27" t="str">
        <f t="shared" si="86"/>
        <v/>
      </c>
      <c r="L212" s="28" t="str">
        <f t="shared" si="70"/>
        <v/>
      </c>
      <c r="M212" s="29" t="str">
        <f t="shared" si="71"/>
        <v/>
      </c>
      <c r="N212" s="28" t="str">
        <f t="shared" si="72"/>
        <v/>
      </c>
      <c r="O212" s="29" t="str">
        <f t="shared" si="73"/>
        <v/>
      </c>
      <c r="P212" s="28" t="str">
        <f t="shared" si="74"/>
        <v/>
      </c>
      <c r="Q212" s="29" t="str">
        <f t="shared" si="75"/>
        <v/>
      </c>
      <c r="R212" s="28" t="str">
        <f t="shared" si="76"/>
        <v/>
      </c>
      <c r="S212" s="29" t="str">
        <f t="shared" si="77"/>
        <v/>
      </c>
      <c r="T212" s="28" t="str">
        <f t="shared" si="78"/>
        <v/>
      </c>
      <c r="U212" s="29" t="str">
        <f t="shared" si="79"/>
        <v/>
      </c>
      <c r="V212" s="28" t="str">
        <f t="shared" si="80"/>
        <v/>
      </c>
      <c r="W212" s="29" t="str">
        <f t="shared" si="81"/>
        <v/>
      </c>
    </row>
    <row r="213" spans="1:23" x14ac:dyDescent="0.25">
      <c r="A213" s="14" t="str">
        <f t="shared" si="66"/>
        <v/>
      </c>
      <c r="B213" s="56" t="str">
        <f t="shared" ca="1" si="67"/>
        <v/>
      </c>
      <c r="C213" s="30" t="str">
        <f t="shared" si="68"/>
        <v/>
      </c>
      <c r="D213" s="10" t="str">
        <f t="shared" si="69"/>
        <v/>
      </c>
      <c r="E213" s="25" t="str">
        <f t="shared" si="87"/>
        <v/>
      </c>
      <c r="F213" s="31" t="str">
        <f t="shared" si="82"/>
        <v/>
      </c>
      <c r="G213" s="31" t="str">
        <f t="shared" si="83"/>
        <v/>
      </c>
      <c r="H213" s="26" t="str">
        <f t="shared" si="84"/>
        <v/>
      </c>
      <c r="I213" s="25" t="str">
        <f t="shared" si="85"/>
        <v/>
      </c>
      <c r="K213" s="27" t="str">
        <f t="shared" si="86"/>
        <v/>
      </c>
      <c r="L213" s="28" t="str">
        <f t="shared" si="70"/>
        <v/>
      </c>
      <c r="M213" s="29" t="str">
        <f t="shared" si="71"/>
        <v/>
      </c>
      <c r="N213" s="28" t="str">
        <f t="shared" si="72"/>
        <v/>
      </c>
      <c r="O213" s="29" t="str">
        <f t="shared" si="73"/>
        <v/>
      </c>
      <c r="P213" s="28" t="str">
        <f t="shared" si="74"/>
        <v/>
      </c>
      <c r="Q213" s="29" t="str">
        <f t="shared" si="75"/>
        <v/>
      </c>
      <c r="R213" s="28" t="str">
        <f t="shared" si="76"/>
        <v/>
      </c>
      <c r="S213" s="29" t="str">
        <f t="shared" si="77"/>
        <v/>
      </c>
      <c r="T213" s="28" t="str">
        <f t="shared" si="78"/>
        <v/>
      </c>
      <c r="U213" s="29" t="str">
        <f t="shared" si="79"/>
        <v/>
      </c>
      <c r="V213" s="28" t="str">
        <f t="shared" si="80"/>
        <v/>
      </c>
      <c r="W213" s="29" t="str">
        <f t="shared" si="81"/>
        <v/>
      </c>
    </row>
    <row r="214" spans="1:23" x14ac:dyDescent="0.25">
      <c r="A214" s="14" t="str">
        <f t="shared" si="66"/>
        <v/>
      </c>
      <c r="B214" s="56" t="str">
        <f t="shared" ca="1" si="67"/>
        <v/>
      </c>
      <c r="C214" s="30" t="str">
        <f t="shared" si="68"/>
        <v/>
      </c>
      <c r="D214" s="10" t="str">
        <f t="shared" si="69"/>
        <v/>
      </c>
      <c r="E214" s="25" t="str">
        <f t="shared" si="87"/>
        <v/>
      </c>
      <c r="F214" s="31" t="str">
        <f t="shared" si="82"/>
        <v/>
      </c>
      <c r="G214" s="31" t="str">
        <f t="shared" si="83"/>
        <v/>
      </c>
      <c r="H214" s="26" t="str">
        <f t="shared" si="84"/>
        <v/>
      </c>
      <c r="I214" s="25" t="str">
        <f t="shared" si="85"/>
        <v/>
      </c>
      <c r="K214" s="27" t="str">
        <f t="shared" si="86"/>
        <v/>
      </c>
      <c r="L214" s="28" t="str">
        <f t="shared" si="70"/>
        <v/>
      </c>
      <c r="M214" s="29" t="str">
        <f t="shared" si="71"/>
        <v/>
      </c>
      <c r="N214" s="28" t="str">
        <f t="shared" si="72"/>
        <v/>
      </c>
      <c r="O214" s="29" t="str">
        <f t="shared" si="73"/>
        <v/>
      </c>
      <c r="P214" s="28" t="str">
        <f t="shared" si="74"/>
        <v/>
      </c>
      <c r="Q214" s="29" t="str">
        <f t="shared" si="75"/>
        <v/>
      </c>
      <c r="R214" s="28" t="str">
        <f t="shared" si="76"/>
        <v/>
      </c>
      <c r="S214" s="29" t="str">
        <f t="shared" si="77"/>
        <v/>
      </c>
      <c r="T214" s="28" t="str">
        <f t="shared" si="78"/>
        <v/>
      </c>
      <c r="U214" s="29" t="str">
        <f t="shared" si="79"/>
        <v/>
      </c>
      <c r="V214" s="28" t="str">
        <f t="shared" si="80"/>
        <v/>
      </c>
      <c r="W214" s="29" t="str">
        <f t="shared" si="81"/>
        <v/>
      </c>
    </row>
    <row r="215" spans="1:23" x14ac:dyDescent="0.25">
      <c r="A215" s="14" t="str">
        <f t="shared" si="66"/>
        <v/>
      </c>
      <c r="B215" s="56" t="str">
        <f t="shared" ca="1" si="67"/>
        <v/>
      </c>
      <c r="C215" s="30" t="str">
        <f t="shared" si="68"/>
        <v/>
      </c>
      <c r="D215" s="10" t="str">
        <f t="shared" si="69"/>
        <v/>
      </c>
      <c r="E215" s="25" t="str">
        <f t="shared" si="87"/>
        <v/>
      </c>
      <c r="F215" s="31" t="str">
        <f t="shared" si="82"/>
        <v/>
      </c>
      <c r="G215" s="31" t="str">
        <f t="shared" si="83"/>
        <v/>
      </c>
      <c r="H215" s="26" t="str">
        <f t="shared" si="84"/>
        <v/>
      </c>
      <c r="I215" s="25" t="str">
        <f t="shared" si="85"/>
        <v/>
      </c>
      <c r="K215" s="27" t="str">
        <f t="shared" si="86"/>
        <v/>
      </c>
      <c r="L215" s="28" t="str">
        <f t="shared" si="70"/>
        <v/>
      </c>
      <c r="M215" s="29" t="str">
        <f t="shared" si="71"/>
        <v/>
      </c>
      <c r="N215" s="28" t="str">
        <f t="shared" si="72"/>
        <v/>
      </c>
      <c r="O215" s="29" t="str">
        <f t="shared" si="73"/>
        <v/>
      </c>
      <c r="P215" s="28" t="str">
        <f t="shared" si="74"/>
        <v/>
      </c>
      <c r="Q215" s="29" t="str">
        <f t="shared" si="75"/>
        <v/>
      </c>
      <c r="R215" s="28" t="str">
        <f t="shared" si="76"/>
        <v/>
      </c>
      <c r="S215" s="29" t="str">
        <f t="shared" si="77"/>
        <v/>
      </c>
      <c r="T215" s="28" t="str">
        <f t="shared" si="78"/>
        <v/>
      </c>
      <c r="U215" s="29" t="str">
        <f t="shared" si="79"/>
        <v/>
      </c>
      <c r="V215" s="28" t="str">
        <f t="shared" si="80"/>
        <v/>
      </c>
      <c r="W215" s="29" t="str">
        <f t="shared" si="81"/>
        <v/>
      </c>
    </row>
    <row r="216" spans="1:23" x14ac:dyDescent="0.25">
      <c r="A216" s="14" t="str">
        <f t="shared" si="66"/>
        <v/>
      </c>
      <c r="B216" s="56" t="str">
        <f t="shared" ca="1" si="67"/>
        <v/>
      </c>
      <c r="C216" s="30" t="str">
        <f t="shared" si="68"/>
        <v/>
      </c>
      <c r="D216" s="10" t="str">
        <f t="shared" si="69"/>
        <v/>
      </c>
      <c r="E216" s="25" t="str">
        <f t="shared" si="87"/>
        <v/>
      </c>
      <c r="F216" s="31" t="str">
        <f t="shared" si="82"/>
        <v/>
      </c>
      <c r="G216" s="31" t="str">
        <f t="shared" si="83"/>
        <v/>
      </c>
      <c r="H216" s="26" t="str">
        <f t="shared" si="84"/>
        <v/>
      </c>
      <c r="I216" s="25" t="str">
        <f t="shared" si="85"/>
        <v/>
      </c>
      <c r="K216" s="27" t="str">
        <f t="shared" si="86"/>
        <v/>
      </c>
      <c r="L216" s="28" t="str">
        <f t="shared" si="70"/>
        <v/>
      </c>
      <c r="M216" s="29" t="str">
        <f t="shared" si="71"/>
        <v/>
      </c>
      <c r="N216" s="28" t="str">
        <f t="shared" si="72"/>
        <v/>
      </c>
      <c r="O216" s="29" t="str">
        <f t="shared" si="73"/>
        <v/>
      </c>
      <c r="P216" s="28" t="str">
        <f t="shared" si="74"/>
        <v/>
      </c>
      <c r="Q216" s="29" t="str">
        <f t="shared" si="75"/>
        <v/>
      </c>
      <c r="R216" s="28" t="str">
        <f t="shared" si="76"/>
        <v/>
      </c>
      <c r="S216" s="29" t="str">
        <f t="shared" si="77"/>
        <v/>
      </c>
      <c r="T216" s="28" t="str">
        <f t="shared" si="78"/>
        <v/>
      </c>
      <c r="U216" s="29" t="str">
        <f t="shared" si="79"/>
        <v/>
      </c>
      <c r="V216" s="28" t="str">
        <f t="shared" si="80"/>
        <v/>
      </c>
      <c r="W216" s="29" t="str">
        <f t="shared" si="81"/>
        <v/>
      </c>
    </row>
    <row r="217" spans="1:23" x14ac:dyDescent="0.25">
      <c r="A217" s="14" t="str">
        <f t="shared" si="66"/>
        <v/>
      </c>
      <c r="B217" s="56" t="str">
        <f t="shared" ca="1" si="67"/>
        <v/>
      </c>
      <c r="C217" s="30" t="str">
        <f t="shared" si="68"/>
        <v/>
      </c>
      <c r="D217" s="10" t="str">
        <f t="shared" si="69"/>
        <v/>
      </c>
      <c r="E217" s="25" t="str">
        <f t="shared" si="87"/>
        <v/>
      </c>
      <c r="F217" s="31" t="str">
        <f t="shared" si="82"/>
        <v/>
      </c>
      <c r="G217" s="31" t="str">
        <f t="shared" si="83"/>
        <v/>
      </c>
      <c r="H217" s="26" t="str">
        <f t="shared" si="84"/>
        <v/>
      </c>
      <c r="I217" s="25" t="str">
        <f t="shared" si="85"/>
        <v/>
      </c>
      <c r="K217" s="27" t="str">
        <f t="shared" si="86"/>
        <v/>
      </c>
      <c r="L217" s="28" t="str">
        <f t="shared" si="70"/>
        <v/>
      </c>
      <c r="M217" s="29" t="str">
        <f t="shared" si="71"/>
        <v/>
      </c>
      <c r="N217" s="28" t="str">
        <f t="shared" si="72"/>
        <v/>
      </c>
      <c r="O217" s="29" t="str">
        <f t="shared" si="73"/>
        <v/>
      </c>
      <c r="P217" s="28" t="str">
        <f t="shared" si="74"/>
        <v/>
      </c>
      <c r="Q217" s="29" t="str">
        <f t="shared" si="75"/>
        <v/>
      </c>
      <c r="R217" s="28" t="str">
        <f t="shared" si="76"/>
        <v/>
      </c>
      <c r="S217" s="29" t="str">
        <f t="shared" si="77"/>
        <v/>
      </c>
      <c r="T217" s="28" t="str">
        <f t="shared" si="78"/>
        <v/>
      </c>
      <c r="U217" s="29" t="str">
        <f t="shared" si="79"/>
        <v/>
      </c>
      <c r="V217" s="28" t="str">
        <f t="shared" si="80"/>
        <v/>
      </c>
      <c r="W217" s="29" t="str">
        <f t="shared" si="81"/>
        <v/>
      </c>
    </row>
    <row r="218" spans="1:23" x14ac:dyDescent="0.25">
      <c r="A218" s="14" t="str">
        <f t="shared" si="66"/>
        <v/>
      </c>
      <c r="B218" s="56" t="str">
        <f t="shared" ca="1" si="67"/>
        <v/>
      </c>
      <c r="C218" s="30" t="str">
        <f t="shared" si="68"/>
        <v/>
      </c>
      <c r="D218" s="10" t="str">
        <f t="shared" si="69"/>
        <v/>
      </c>
      <c r="E218" s="25" t="str">
        <f t="shared" si="87"/>
        <v/>
      </c>
      <c r="F218" s="31" t="str">
        <f t="shared" si="82"/>
        <v/>
      </c>
      <c r="G218" s="31" t="str">
        <f t="shared" si="83"/>
        <v/>
      </c>
      <c r="H218" s="26" t="str">
        <f t="shared" si="84"/>
        <v/>
      </c>
      <c r="I218" s="25" t="str">
        <f t="shared" si="85"/>
        <v/>
      </c>
      <c r="K218" s="27" t="str">
        <f t="shared" si="86"/>
        <v/>
      </c>
      <c r="L218" s="28" t="str">
        <f t="shared" si="70"/>
        <v/>
      </c>
      <c r="M218" s="29" t="str">
        <f t="shared" si="71"/>
        <v/>
      </c>
      <c r="N218" s="28" t="str">
        <f t="shared" si="72"/>
        <v/>
      </c>
      <c r="O218" s="29" t="str">
        <f t="shared" si="73"/>
        <v/>
      </c>
      <c r="P218" s="28" t="str">
        <f t="shared" si="74"/>
        <v/>
      </c>
      <c r="Q218" s="29" t="str">
        <f t="shared" si="75"/>
        <v/>
      </c>
      <c r="R218" s="28" t="str">
        <f t="shared" si="76"/>
        <v/>
      </c>
      <c r="S218" s="29" t="str">
        <f t="shared" si="77"/>
        <v/>
      </c>
      <c r="T218" s="28" t="str">
        <f t="shared" si="78"/>
        <v/>
      </c>
      <c r="U218" s="29" t="str">
        <f t="shared" si="79"/>
        <v/>
      </c>
      <c r="V218" s="28" t="str">
        <f t="shared" si="80"/>
        <v/>
      </c>
      <c r="W218" s="29" t="str">
        <f t="shared" si="81"/>
        <v/>
      </c>
    </row>
    <row r="219" spans="1:23" x14ac:dyDescent="0.25">
      <c r="A219" s="14" t="str">
        <f t="shared" si="66"/>
        <v/>
      </c>
      <c r="B219" s="56" t="str">
        <f t="shared" ca="1" si="67"/>
        <v/>
      </c>
      <c r="C219" s="30" t="str">
        <f t="shared" si="68"/>
        <v/>
      </c>
      <c r="D219" s="10" t="str">
        <f t="shared" si="69"/>
        <v/>
      </c>
      <c r="E219" s="25" t="str">
        <f t="shared" si="87"/>
        <v/>
      </c>
      <c r="F219" s="31" t="str">
        <f t="shared" si="82"/>
        <v/>
      </c>
      <c r="G219" s="31" t="str">
        <f t="shared" si="83"/>
        <v/>
      </c>
      <c r="H219" s="26" t="str">
        <f t="shared" si="84"/>
        <v/>
      </c>
      <c r="I219" s="25" t="str">
        <f t="shared" si="85"/>
        <v/>
      </c>
      <c r="K219" s="27" t="str">
        <f t="shared" si="86"/>
        <v/>
      </c>
      <c r="L219" s="28" t="str">
        <f t="shared" si="70"/>
        <v/>
      </c>
      <c r="M219" s="29" t="str">
        <f t="shared" si="71"/>
        <v/>
      </c>
      <c r="N219" s="28" t="str">
        <f t="shared" si="72"/>
        <v/>
      </c>
      <c r="O219" s="29" t="str">
        <f t="shared" si="73"/>
        <v/>
      </c>
      <c r="P219" s="28" t="str">
        <f t="shared" si="74"/>
        <v/>
      </c>
      <c r="Q219" s="29" t="str">
        <f t="shared" si="75"/>
        <v/>
      </c>
      <c r="R219" s="28" t="str">
        <f t="shared" si="76"/>
        <v/>
      </c>
      <c r="S219" s="29" t="str">
        <f t="shared" si="77"/>
        <v/>
      </c>
      <c r="T219" s="28" t="str">
        <f t="shared" si="78"/>
        <v/>
      </c>
      <c r="U219" s="29" t="str">
        <f t="shared" si="79"/>
        <v/>
      </c>
      <c r="V219" s="28" t="str">
        <f t="shared" si="80"/>
        <v/>
      </c>
      <c r="W219" s="29" t="str">
        <f t="shared" si="81"/>
        <v/>
      </c>
    </row>
    <row r="220" spans="1:23" x14ac:dyDescent="0.25">
      <c r="A220" s="14" t="str">
        <f t="shared" si="66"/>
        <v/>
      </c>
      <c r="B220" s="56" t="str">
        <f t="shared" ca="1" si="67"/>
        <v/>
      </c>
      <c r="C220" s="30" t="str">
        <f t="shared" si="68"/>
        <v/>
      </c>
      <c r="D220" s="10" t="str">
        <f t="shared" si="69"/>
        <v/>
      </c>
      <c r="E220" s="25" t="str">
        <f t="shared" si="87"/>
        <v/>
      </c>
      <c r="F220" s="31" t="str">
        <f t="shared" si="82"/>
        <v/>
      </c>
      <c r="G220" s="31" t="str">
        <f t="shared" si="83"/>
        <v/>
      </c>
      <c r="H220" s="26" t="str">
        <f t="shared" si="84"/>
        <v/>
      </c>
      <c r="I220" s="25" t="str">
        <f t="shared" si="85"/>
        <v/>
      </c>
      <c r="K220" s="27" t="str">
        <f t="shared" si="86"/>
        <v/>
      </c>
      <c r="L220" s="28" t="str">
        <f t="shared" si="70"/>
        <v/>
      </c>
      <c r="M220" s="29" t="str">
        <f t="shared" si="71"/>
        <v/>
      </c>
      <c r="N220" s="28" t="str">
        <f t="shared" si="72"/>
        <v/>
      </c>
      <c r="O220" s="29" t="str">
        <f t="shared" si="73"/>
        <v/>
      </c>
      <c r="P220" s="28" t="str">
        <f t="shared" si="74"/>
        <v/>
      </c>
      <c r="Q220" s="29" t="str">
        <f t="shared" si="75"/>
        <v/>
      </c>
      <c r="R220" s="28" t="str">
        <f t="shared" si="76"/>
        <v/>
      </c>
      <c r="S220" s="29" t="str">
        <f t="shared" si="77"/>
        <v/>
      </c>
      <c r="T220" s="28" t="str">
        <f t="shared" si="78"/>
        <v/>
      </c>
      <c r="U220" s="29" t="str">
        <f t="shared" si="79"/>
        <v/>
      </c>
      <c r="V220" s="28" t="str">
        <f t="shared" si="80"/>
        <v/>
      </c>
      <c r="W220" s="29" t="str">
        <f t="shared" si="81"/>
        <v/>
      </c>
    </row>
    <row r="221" spans="1:23" x14ac:dyDescent="0.25">
      <c r="A221" s="14" t="str">
        <f t="shared" si="66"/>
        <v/>
      </c>
      <c r="B221" s="56" t="str">
        <f t="shared" ca="1" si="67"/>
        <v/>
      </c>
      <c r="C221" s="30" t="str">
        <f t="shared" si="68"/>
        <v/>
      </c>
      <c r="D221" s="10" t="str">
        <f t="shared" si="69"/>
        <v/>
      </c>
      <c r="E221" s="25" t="str">
        <f t="shared" si="87"/>
        <v/>
      </c>
      <c r="F221" s="31" t="str">
        <f t="shared" si="82"/>
        <v/>
      </c>
      <c r="G221" s="31" t="str">
        <f t="shared" si="83"/>
        <v/>
      </c>
      <c r="H221" s="26" t="str">
        <f t="shared" si="84"/>
        <v/>
      </c>
      <c r="I221" s="25" t="str">
        <f t="shared" si="85"/>
        <v/>
      </c>
      <c r="K221" s="27" t="str">
        <f t="shared" si="86"/>
        <v/>
      </c>
      <c r="L221" s="28" t="str">
        <f t="shared" si="70"/>
        <v/>
      </c>
      <c r="M221" s="29" t="str">
        <f t="shared" si="71"/>
        <v/>
      </c>
      <c r="N221" s="28" t="str">
        <f t="shared" si="72"/>
        <v/>
      </c>
      <c r="O221" s="29" t="str">
        <f t="shared" si="73"/>
        <v/>
      </c>
      <c r="P221" s="28" t="str">
        <f t="shared" si="74"/>
        <v/>
      </c>
      <c r="Q221" s="29" t="str">
        <f t="shared" si="75"/>
        <v/>
      </c>
      <c r="R221" s="28" t="str">
        <f t="shared" si="76"/>
        <v/>
      </c>
      <c r="S221" s="29" t="str">
        <f t="shared" si="77"/>
        <v/>
      </c>
      <c r="T221" s="28" t="str">
        <f t="shared" si="78"/>
        <v/>
      </c>
      <c r="U221" s="29" t="str">
        <f t="shared" si="79"/>
        <v/>
      </c>
      <c r="V221" s="28" t="str">
        <f t="shared" si="80"/>
        <v/>
      </c>
      <c r="W221" s="29" t="str">
        <f t="shared" si="81"/>
        <v/>
      </c>
    </row>
    <row r="222" spans="1:23" x14ac:dyDescent="0.25">
      <c r="A222" s="14" t="str">
        <f t="shared" si="66"/>
        <v/>
      </c>
      <c r="B222" s="56" t="str">
        <f t="shared" ca="1" si="67"/>
        <v/>
      </c>
      <c r="C222" s="30" t="str">
        <f t="shared" si="68"/>
        <v/>
      </c>
      <c r="D222" s="10" t="str">
        <f t="shared" si="69"/>
        <v/>
      </c>
      <c r="E222" s="25" t="str">
        <f t="shared" si="87"/>
        <v/>
      </c>
      <c r="F222" s="31" t="str">
        <f t="shared" si="82"/>
        <v/>
      </c>
      <c r="G222" s="31" t="str">
        <f t="shared" si="83"/>
        <v/>
      </c>
      <c r="H222" s="26" t="str">
        <f t="shared" si="84"/>
        <v/>
      </c>
      <c r="I222" s="25" t="str">
        <f t="shared" si="85"/>
        <v/>
      </c>
      <c r="K222" s="27" t="str">
        <f t="shared" si="86"/>
        <v/>
      </c>
      <c r="L222" s="28" t="str">
        <f t="shared" si="70"/>
        <v/>
      </c>
      <c r="M222" s="29" t="str">
        <f t="shared" si="71"/>
        <v/>
      </c>
      <c r="N222" s="28" t="str">
        <f t="shared" si="72"/>
        <v/>
      </c>
      <c r="O222" s="29" t="str">
        <f t="shared" si="73"/>
        <v/>
      </c>
      <c r="P222" s="28" t="str">
        <f t="shared" si="74"/>
        <v/>
      </c>
      <c r="Q222" s="29" t="str">
        <f t="shared" si="75"/>
        <v/>
      </c>
      <c r="R222" s="28" t="str">
        <f t="shared" si="76"/>
        <v/>
      </c>
      <c r="S222" s="29" t="str">
        <f t="shared" si="77"/>
        <v/>
      </c>
      <c r="T222" s="28" t="str">
        <f t="shared" si="78"/>
        <v/>
      </c>
      <c r="U222" s="29" t="str">
        <f t="shared" si="79"/>
        <v/>
      </c>
      <c r="V222" s="28" t="str">
        <f t="shared" si="80"/>
        <v/>
      </c>
      <c r="W222" s="29" t="str">
        <f t="shared" si="81"/>
        <v/>
      </c>
    </row>
    <row r="223" spans="1:23" x14ac:dyDescent="0.25">
      <c r="A223" s="14" t="str">
        <f t="shared" si="66"/>
        <v/>
      </c>
      <c r="B223" s="56" t="str">
        <f t="shared" ca="1" si="67"/>
        <v/>
      </c>
      <c r="C223" s="30" t="str">
        <f t="shared" si="68"/>
        <v/>
      </c>
      <c r="D223" s="10" t="str">
        <f t="shared" si="69"/>
        <v/>
      </c>
      <c r="E223" s="25" t="str">
        <f t="shared" si="87"/>
        <v/>
      </c>
      <c r="F223" s="31" t="str">
        <f t="shared" si="82"/>
        <v/>
      </c>
      <c r="G223" s="31" t="str">
        <f t="shared" si="83"/>
        <v/>
      </c>
      <c r="H223" s="26" t="str">
        <f t="shared" si="84"/>
        <v/>
      </c>
      <c r="I223" s="25" t="str">
        <f t="shared" si="85"/>
        <v/>
      </c>
      <c r="K223" s="27" t="str">
        <f t="shared" si="86"/>
        <v/>
      </c>
      <c r="L223" s="28" t="str">
        <f t="shared" si="70"/>
        <v/>
      </c>
      <c r="M223" s="29" t="str">
        <f t="shared" si="71"/>
        <v/>
      </c>
      <c r="N223" s="28" t="str">
        <f t="shared" si="72"/>
        <v/>
      </c>
      <c r="O223" s="29" t="str">
        <f t="shared" si="73"/>
        <v/>
      </c>
      <c r="P223" s="28" t="str">
        <f t="shared" si="74"/>
        <v/>
      </c>
      <c r="Q223" s="29" t="str">
        <f t="shared" si="75"/>
        <v/>
      </c>
      <c r="R223" s="28" t="str">
        <f t="shared" si="76"/>
        <v/>
      </c>
      <c r="S223" s="29" t="str">
        <f t="shared" si="77"/>
        <v/>
      </c>
      <c r="T223" s="28" t="str">
        <f t="shared" si="78"/>
        <v/>
      </c>
      <c r="U223" s="29" t="str">
        <f t="shared" si="79"/>
        <v/>
      </c>
      <c r="V223" s="28" t="str">
        <f t="shared" si="80"/>
        <v/>
      </c>
      <c r="W223" s="29" t="str">
        <f t="shared" si="81"/>
        <v/>
      </c>
    </row>
    <row r="224" spans="1:23" x14ac:dyDescent="0.25">
      <c r="A224" s="14" t="str">
        <f t="shared" si="66"/>
        <v/>
      </c>
      <c r="B224" s="56" t="str">
        <f t="shared" ca="1" si="67"/>
        <v/>
      </c>
      <c r="C224" s="30" t="str">
        <f t="shared" si="68"/>
        <v/>
      </c>
      <c r="D224" s="10" t="str">
        <f t="shared" si="69"/>
        <v/>
      </c>
      <c r="E224" s="25" t="str">
        <f t="shared" si="87"/>
        <v/>
      </c>
      <c r="F224" s="31" t="str">
        <f t="shared" si="82"/>
        <v/>
      </c>
      <c r="G224" s="31" t="str">
        <f t="shared" si="83"/>
        <v/>
      </c>
      <c r="H224" s="26" t="str">
        <f t="shared" si="84"/>
        <v/>
      </c>
      <c r="I224" s="25" t="str">
        <f t="shared" si="85"/>
        <v/>
      </c>
      <c r="K224" s="27" t="str">
        <f t="shared" si="86"/>
        <v/>
      </c>
      <c r="L224" s="28" t="str">
        <f t="shared" si="70"/>
        <v/>
      </c>
      <c r="M224" s="29" t="str">
        <f t="shared" si="71"/>
        <v/>
      </c>
      <c r="N224" s="28" t="str">
        <f t="shared" si="72"/>
        <v/>
      </c>
      <c r="O224" s="29" t="str">
        <f t="shared" si="73"/>
        <v/>
      </c>
      <c r="P224" s="28" t="str">
        <f t="shared" si="74"/>
        <v/>
      </c>
      <c r="Q224" s="29" t="str">
        <f t="shared" si="75"/>
        <v/>
      </c>
      <c r="R224" s="28" t="str">
        <f t="shared" si="76"/>
        <v/>
      </c>
      <c r="S224" s="29" t="str">
        <f t="shared" si="77"/>
        <v/>
      </c>
      <c r="T224" s="28" t="str">
        <f t="shared" si="78"/>
        <v/>
      </c>
      <c r="U224" s="29" t="str">
        <f t="shared" si="79"/>
        <v/>
      </c>
      <c r="V224" s="28" t="str">
        <f t="shared" si="80"/>
        <v/>
      </c>
      <c r="W224" s="29" t="str">
        <f t="shared" si="81"/>
        <v/>
      </c>
    </row>
    <row r="225" spans="1:23" x14ac:dyDescent="0.25">
      <c r="A225" s="14" t="str">
        <f t="shared" si="66"/>
        <v/>
      </c>
      <c r="B225" s="56" t="str">
        <f t="shared" ca="1" si="67"/>
        <v/>
      </c>
      <c r="C225" s="30" t="str">
        <f t="shared" si="68"/>
        <v/>
      </c>
      <c r="D225" s="10" t="str">
        <f t="shared" si="69"/>
        <v/>
      </c>
      <c r="E225" s="25" t="str">
        <f t="shared" si="87"/>
        <v/>
      </c>
      <c r="F225" s="31" t="str">
        <f t="shared" si="82"/>
        <v/>
      </c>
      <c r="G225" s="31" t="str">
        <f t="shared" si="83"/>
        <v/>
      </c>
      <c r="H225" s="26" t="str">
        <f t="shared" si="84"/>
        <v/>
      </c>
      <c r="I225" s="25" t="str">
        <f t="shared" si="85"/>
        <v/>
      </c>
      <c r="K225" s="27" t="str">
        <f t="shared" si="86"/>
        <v/>
      </c>
      <c r="L225" s="28" t="str">
        <f t="shared" si="70"/>
        <v/>
      </c>
      <c r="M225" s="29" t="str">
        <f t="shared" si="71"/>
        <v/>
      </c>
      <c r="N225" s="28" t="str">
        <f t="shared" si="72"/>
        <v/>
      </c>
      <c r="O225" s="29" t="str">
        <f t="shared" si="73"/>
        <v/>
      </c>
      <c r="P225" s="28" t="str">
        <f t="shared" si="74"/>
        <v/>
      </c>
      <c r="Q225" s="29" t="str">
        <f t="shared" si="75"/>
        <v/>
      </c>
      <c r="R225" s="28" t="str">
        <f t="shared" si="76"/>
        <v/>
      </c>
      <c r="S225" s="29" t="str">
        <f t="shared" si="77"/>
        <v/>
      </c>
      <c r="T225" s="28" t="str">
        <f t="shared" si="78"/>
        <v/>
      </c>
      <c r="U225" s="29" t="str">
        <f t="shared" si="79"/>
        <v/>
      </c>
      <c r="V225" s="28" t="str">
        <f t="shared" si="80"/>
        <v/>
      </c>
      <c r="W225" s="29" t="str">
        <f t="shared" si="81"/>
        <v/>
      </c>
    </row>
    <row r="226" spans="1:23" x14ac:dyDescent="0.25">
      <c r="A226" s="14" t="str">
        <f t="shared" si="66"/>
        <v/>
      </c>
      <c r="B226" s="56" t="str">
        <f t="shared" ca="1" si="67"/>
        <v/>
      </c>
      <c r="C226" s="30" t="str">
        <f t="shared" si="68"/>
        <v/>
      </c>
      <c r="D226" s="10" t="str">
        <f t="shared" si="69"/>
        <v/>
      </c>
      <c r="E226" s="25" t="str">
        <f t="shared" si="87"/>
        <v/>
      </c>
      <c r="F226" s="31" t="str">
        <f t="shared" si="82"/>
        <v/>
      </c>
      <c r="G226" s="31" t="str">
        <f t="shared" si="83"/>
        <v/>
      </c>
      <c r="H226" s="26" t="str">
        <f t="shared" si="84"/>
        <v/>
      </c>
      <c r="I226" s="25" t="str">
        <f t="shared" si="85"/>
        <v/>
      </c>
      <c r="K226" s="27" t="str">
        <f t="shared" si="86"/>
        <v/>
      </c>
      <c r="L226" s="28" t="str">
        <f t="shared" si="70"/>
        <v/>
      </c>
      <c r="M226" s="29" t="str">
        <f t="shared" si="71"/>
        <v/>
      </c>
      <c r="N226" s="28" t="str">
        <f t="shared" si="72"/>
        <v/>
      </c>
      <c r="O226" s="29" t="str">
        <f t="shared" si="73"/>
        <v/>
      </c>
      <c r="P226" s="28" t="str">
        <f t="shared" si="74"/>
        <v/>
      </c>
      <c r="Q226" s="29" t="str">
        <f t="shared" si="75"/>
        <v/>
      </c>
      <c r="R226" s="28" t="str">
        <f t="shared" si="76"/>
        <v/>
      </c>
      <c r="S226" s="29" t="str">
        <f t="shared" si="77"/>
        <v/>
      </c>
      <c r="T226" s="28" t="str">
        <f t="shared" si="78"/>
        <v/>
      </c>
      <c r="U226" s="29" t="str">
        <f t="shared" si="79"/>
        <v/>
      </c>
      <c r="V226" s="28" t="str">
        <f t="shared" si="80"/>
        <v/>
      </c>
      <c r="W226" s="29" t="str">
        <f t="shared" si="81"/>
        <v/>
      </c>
    </row>
    <row r="227" spans="1:23" x14ac:dyDescent="0.25">
      <c r="A227" s="14" t="str">
        <f t="shared" si="66"/>
        <v/>
      </c>
      <c r="B227" s="56" t="str">
        <f t="shared" ca="1" si="67"/>
        <v/>
      </c>
      <c r="C227" s="30" t="str">
        <f t="shared" si="68"/>
        <v/>
      </c>
      <c r="D227" s="10" t="str">
        <f t="shared" si="69"/>
        <v/>
      </c>
      <c r="E227" s="25" t="str">
        <f t="shared" si="87"/>
        <v/>
      </c>
      <c r="F227" s="31" t="str">
        <f t="shared" si="82"/>
        <v/>
      </c>
      <c r="G227" s="31" t="str">
        <f t="shared" si="83"/>
        <v/>
      </c>
      <c r="H227" s="26" t="str">
        <f t="shared" si="84"/>
        <v/>
      </c>
      <c r="I227" s="25" t="str">
        <f t="shared" si="85"/>
        <v/>
      </c>
      <c r="K227" s="27" t="str">
        <f t="shared" si="86"/>
        <v/>
      </c>
      <c r="L227" s="28" t="str">
        <f t="shared" si="70"/>
        <v/>
      </c>
      <c r="M227" s="29" t="str">
        <f t="shared" si="71"/>
        <v/>
      </c>
      <c r="N227" s="28" t="str">
        <f t="shared" si="72"/>
        <v/>
      </c>
      <c r="O227" s="29" t="str">
        <f t="shared" si="73"/>
        <v/>
      </c>
      <c r="P227" s="28" t="str">
        <f t="shared" si="74"/>
        <v/>
      </c>
      <c r="Q227" s="29" t="str">
        <f t="shared" si="75"/>
        <v/>
      </c>
      <c r="R227" s="28" t="str">
        <f t="shared" si="76"/>
        <v/>
      </c>
      <c r="S227" s="29" t="str">
        <f t="shared" si="77"/>
        <v/>
      </c>
      <c r="T227" s="28" t="str">
        <f t="shared" si="78"/>
        <v/>
      </c>
      <c r="U227" s="29" t="str">
        <f t="shared" si="79"/>
        <v/>
      </c>
      <c r="V227" s="28" t="str">
        <f t="shared" si="80"/>
        <v/>
      </c>
      <c r="W227" s="29" t="str">
        <f t="shared" si="81"/>
        <v/>
      </c>
    </row>
    <row r="228" spans="1:23" x14ac:dyDescent="0.25">
      <c r="A228" s="14" t="str">
        <f t="shared" si="66"/>
        <v/>
      </c>
      <c r="B228" s="56" t="str">
        <f t="shared" ca="1" si="67"/>
        <v/>
      </c>
      <c r="C228" s="30" t="str">
        <f t="shared" si="68"/>
        <v/>
      </c>
      <c r="D228" s="10" t="str">
        <f t="shared" si="69"/>
        <v/>
      </c>
      <c r="E228" s="25" t="str">
        <f t="shared" si="87"/>
        <v/>
      </c>
      <c r="F228" s="31" t="str">
        <f t="shared" si="82"/>
        <v/>
      </c>
      <c r="G228" s="31" t="str">
        <f t="shared" si="83"/>
        <v/>
      </c>
      <c r="H228" s="26" t="str">
        <f t="shared" si="84"/>
        <v/>
      </c>
      <c r="I228" s="25" t="str">
        <f t="shared" si="85"/>
        <v/>
      </c>
      <c r="K228" s="27" t="str">
        <f t="shared" si="86"/>
        <v/>
      </c>
      <c r="L228" s="28" t="str">
        <f t="shared" si="70"/>
        <v/>
      </c>
      <c r="M228" s="29" t="str">
        <f t="shared" si="71"/>
        <v/>
      </c>
      <c r="N228" s="28" t="str">
        <f t="shared" si="72"/>
        <v/>
      </c>
      <c r="O228" s="29" t="str">
        <f t="shared" si="73"/>
        <v/>
      </c>
      <c r="P228" s="28" t="str">
        <f t="shared" si="74"/>
        <v/>
      </c>
      <c r="Q228" s="29" t="str">
        <f t="shared" si="75"/>
        <v/>
      </c>
      <c r="R228" s="28" t="str">
        <f t="shared" si="76"/>
        <v/>
      </c>
      <c r="S228" s="29" t="str">
        <f t="shared" si="77"/>
        <v/>
      </c>
      <c r="T228" s="28" t="str">
        <f t="shared" si="78"/>
        <v/>
      </c>
      <c r="U228" s="29" t="str">
        <f t="shared" si="79"/>
        <v/>
      </c>
      <c r="V228" s="28" t="str">
        <f t="shared" si="80"/>
        <v/>
      </c>
      <c r="W228" s="29" t="str">
        <f t="shared" si="81"/>
        <v/>
      </c>
    </row>
    <row r="229" spans="1:23" x14ac:dyDescent="0.25">
      <c r="A229" s="14" t="str">
        <f t="shared" si="66"/>
        <v/>
      </c>
      <c r="B229" s="56" t="str">
        <f t="shared" ca="1" si="67"/>
        <v/>
      </c>
      <c r="C229" s="30" t="str">
        <f t="shared" si="68"/>
        <v/>
      </c>
      <c r="D229" s="10" t="str">
        <f t="shared" si="69"/>
        <v/>
      </c>
      <c r="E229" s="25" t="str">
        <f t="shared" si="87"/>
        <v/>
      </c>
      <c r="F229" s="31" t="str">
        <f t="shared" si="82"/>
        <v/>
      </c>
      <c r="G229" s="31" t="str">
        <f t="shared" si="83"/>
        <v/>
      </c>
      <c r="H229" s="26" t="str">
        <f t="shared" si="84"/>
        <v/>
      </c>
      <c r="I229" s="25" t="str">
        <f t="shared" si="85"/>
        <v/>
      </c>
      <c r="K229" s="27" t="str">
        <f t="shared" si="86"/>
        <v/>
      </c>
      <c r="L229" s="28" t="str">
        <f t="shared" si="70"/>
        <v/>
      </c>
      <c r="M229" s="29" t="str">
        <f t="shared" si="71"/>
        <v/>
      </c>
      <c r="N229" s="28" t="str">
        <f t="shared" si="72"/>
        <v/>
      </c>
      <c r="O229" s="29" t="str">
        <f t="shared" si="73"/>
        <v/>
      </c>
      <c r="P229" s="28" t="str">
        <f t="shared" si="74"/>
        <v/>
      </c>
      <c r="Q229" s="29" t="str">
        <f t="shared" si="75"/>
        <v/>
      </c>
      <c r="R229" s="28" t="str">
        <f t="shared" si="76"/>
        <v/>
      </c>
      <c r="S229" s="29" t="str">
        <f t="shared" si="77"/>
        <v/>
      </c>
      <c r="T229" s="28" t="str">
        <f t="shared" si="78"/>
        <v/>
      </c>
      <c r="U229" s="29" t="str">
        <f t="shared" si="79"/>
        <v/>
      </c>
      <c r="V229" s="28" t="str">
        <f t="shared" si="80"/>
        <v/>
      </c>
      <c r="W229" s="29" t="str">
        <f t="shared" si="81"/>
        <v/>
      </c>
    </row>
    <row r="230" spans="1:23" x14ac:dyDescent="0.25">
      <c r="A230" s="14" t="str">
        <f t="shared" si="66"/>
        <v/>
      </c>
      <c r="B230" s="56" t="str">
        <f t="shared" ca="1" si="67"/>
        <v/>
      </c>
      <c r="C230" s="30" t="str">
        <f t="shared" si="68"/>
        <v/>
      </c>
      <c r="D230" s="10" t="str">
        <f t="shared" si="69"/>
        <v/>
      </c>
      <c r="E230" s="25" t="str">
        <f t="shared" si="87"/>
        <v/>
      </c>
      <c r="F230" s="31" t="str">
        <f t="shared" si="82"/>
        <v/>
      </c>
      <c r="G230" s="31" t="str">
        <f t="shared" si="83"/>
        <v/>
      </c>
      <c r="H230" s="26" t="str">
        <f t="shared" si="84"/>
        <v/>
      </c>
      <c r="I230" s="25" t="str">
        <f t="shared" si="85"/>
        <v/>
      </c>
      <c r="K230" s="27" t="str">
        <f t="shared" si="86"/>
        <v/>
      </c>
      <c r="L230" s="28" t="str">
        <f t="shared" si="70"/>
        <v/>
      </c>
      <c r="M230" s="29" t="str">
        <f t="shared" si="71"/>
        <v/>
      </c>
      <c r="N230" s="28" t="str">
        <f t="shared" si="72"/>
        <v/>
      </c>
      <c r="O230" s="29" t="str">
        <f t="shared" si="73"/>
        <v/>
      </c>
      <c r="P230" s="28" t="str">
        <f t="shared" si="74"/>
        <v/>
      </c>
      <c r="Q230" s="29" t="str">
        <f t="shared" si="75"/>
        <v/>
      </c>
      <c r="R230" s="28" t="str">
        <f t="shared" si="76"/>
        <v/>
      </c>
      <c r="S230" s="29" t="str">
        <f t="shared" si="77"/>
        <v/>
      </c>
      <c r="T230" s="28" t="str">
        <f t="shared" si="78"/>
        <v/>
      </c>
      <c r="U230" s="29" t="str">
        <f t="shared" si="79"/>
        <v/>
      </c>
      <c r="V230" s="28" t="str">
        <f t="shared" si="80"/>
        <v/>
      </c>
      <c r="W230" s="29" t="str">
        <f t="shared" si="81"/>
        <v/>
      </c>
    </row>
    <row r="231" spans="1:23" x14ac:dyDescent="0.25">
      <c r="A231" s="14" t="str">
        <f t="shared" si="66"/>
        <v/>
      </c>
      <c r="B231" s="56" t="str">
        <f t="shared" ca="1" si="67"/>
        <v/>
      </c>
      <c r="C231" s="30" t="str">
        <f t="shared" si="68"/>
        <v/>
      </c>
      <c r="D231" s="10" t="str">
        <f t="shared" si="69"/>
        <v/>
      </c>
      <c r="E231" s="25" t="str">
        <f t="shared" si="87"/>
        <v/>
      </c>
      <c r="F231" s="31" t="str">
        <f t="shared" si="82"/>
        <v/>
      </c>
      <c r="G231" s="31" t="str">
        <f t="shared" si="83"/>
        <v/>
      </c>
      <c r="H231" s="26" t="str">
        <f t="shared" si="84"/>
        <v/>
      </c>
      <c r="I231" s="25" t="str">
        <f t="shared" si="85"/>
        <v/>
      </c>
      <c r="K231" s="27" t="str">
        <f t="shared" si="86"/>
        <v/>
      </c>
      <c r="L231" s="28" t="str">
        <f t="shared" si="70"/>
        <v/>
      </c>
      <c r="M231" s="29" t="str">
        <f t="shared" si="71"/>
        <v/>
      </c>
      <c r="N231" s="28" t="str">
        <f t="shared" si="72"/>
        <v/>
      </c>
      <c r="O231" s="29" t="str">
        <f t="shared" si="73"/>
        <v/>
      </c>
      <c r="P231" s="28" t="str">
        <f t="shared" si="74"/>
        <v/>
      </c>
      <c r="Q231" s="29" t="str">
        <f t="shared" si="75"/>
        <v/>
      </c>
      <c r="R231" s="28" t="str">
        <f t="shared" si="76"/>
        <v/>
      </c>
      <c r="S231" s="29" t="str">
        <f t="shared" si="77"/>
        <v/>
      </c>
      <c r="T231" s="28" t="str">
        <f t="shared" si="78"/>
        <v/>
      </c>
      <c r="U231" s="29" t="str">
        <f t="shared" si="79"/>
        <v/>
      </c>
      <c r="V231" s="28" t="str">
        <f t="shared" si="80"/>
        <v/>
      </c>
      <c r="W231" s="29" t="str">
        <f t="shared" si="81"/>
        <v/>
      </c>
    </row>
    <row r="232" spans="1:23" x14ac:dyDescent="0.25">
      <c r="A232" s="14" t="str">
        <f t="shared" si="66"/>
        <v/>
      </c>
      <c r="B232" s="56" t="str">
        <f t="shared" ca="1" si="67"/>
        <v/>
      </c>
      <c r="C232" s="30" t="str">
        <f t="shared" si="68"/>
        <v/>
      </c>
      <c r="D232" s="10" t="str">
        <f t="shared" si="69"/>
        <v/>
      </c>
      <c r="E232" s="25" t="str">
        <f t="shared" si="87"/>
        <v/>
      </c>
      <c r="F232" s="31" t="str">
        <f t="shared" si="82"/>
        <v/>
      </c>
      <c r="G232" s="31" t="str">
        <f t="shared" si="83"/>
        <v/>
      </c>
      <c r="H232" s="26" t="str">
        <f t="shared" si="84"/>
        <v/>
      </c>
      <c r="I232" s="25" t="str">
        <f t="shared" si="85"/>
        <v/>
      </c>
      <c r="K232" s="27" t="str">
        <f t="shared" si="86"/>
        <v/>
      </c>
      <c r="L232" s="28" t="str">
        <f t="shared" si="70"/>
        <v/>
      </c>
      <c r="M232" s="29" t="str">
        <f t="shared" si="71"/>
        <v/>
      </c>
      <c r="N232" s="28" t="str">
        <f t="shared" si="72"/>
        <v/>
      </c>
      <c r="O232" s="29" t="str">
        <f t="shared" si="73"/>
        <v/>
      </c>
      <c r="P232" s="28" t="str">
        <f t="shared" si="74"/>
        <v/>
      </c>
      <c r="Q232" s="29" t="str">
        <f t="shared" si="75"/>
        <v/>
      </c>
      <c r="R232" s="28" t="str">
        <f t="shared" si="76"/>
        <v/>
      </c>
      <c r="S232" s="29" t="str">
        <f t="shared" si="77"/>
        <v/>
      </c>
      <c r="T232" s="28" t="str">
        <f t="shared" si="78"/>
        <v/>
      </c>
      <c r="U232" s="29" t="str">
        <f t="shared" si="79"/>
        <v/>
      </c>
      <c r="V232" s="28" t="str">
        <f t="shared" si="80"/>
        <v/>
      </c>
      <c r="W232" s="29" t="str">
        <f t="shared" si="81"/>
        <v/>
      </c>
    </row>
    <row r="233" spans="1:23" x14ac:dyDescent="0.25">
      <c r="A233" s="14" t="str">
        <f t="shared" si="66"/>
        <v/>
      </c>
      <c r="B233" s="56" t="str">
        <f t="shared" ca="1" si="67"/>
        <v/>
      </c>
      <c r="C233" s="30" t="str">
        <f t="shared" si="68"/>
        <v/>
      </c>
      <c r="D233" s="10" t="str">
        <f t="shared" si="69"/>
        <v/>
      </c>
      <c r="E233" s="25" t="str">
        <f t="shared" si="87"/>
        <v/>
      </c>
      <c r="F233" s="31" t="str">
        <f t="shared" si="82"/>
        <v/>
      </c>
      <c r="G233" s="31" t="str">
        <f t="shared" si="83"/>
        <v/>
      </c>
      <c r="H233" s="26" t="str">
        <f t="shared" si="84"/>
        <v/>
      </c>
      <c r="I233" s="25" t="str">
        <f t="shared" si="85"/>
        <v/>
      </c>
      <c r="K233" s="27" t="str">
        <f t="shared" si="86"/>
        <v/>
      </c>
      <c r="L233" s="28" t="str">
        <f t="shared" si="70"/>
        <v/>
      </c>
      <c r="M233" s="29" t="str">
        <f t="shared" si="71"/>
        <v/>
      </c>
      <c r="N233" s="28" t="str">
        <f t="shared" si="72"/>
        <v/>
      </c>
      <c r="O233" s="29" t="str">
        <f t="shared" si="73"/>
        <v/>
      </c>
      <c r="P233" s="28" t="str">
        <f t="shared" si="74"/>
        <v/>
      </c>
      <c r="Q233" s="29" t="str">
        <f t="shared" si="75"/>
        <v/>
      </c>
      <c r="R233" s="28" t="str">
        <f t="shared" si="76"/>
        <v/>
      </c>
      <c r="S233" s="29" t="str">
        <f t="shared" si="77"/>
        <v/>
      </c>
      <c r="T233" s="28" t="str">
        <f t="shared" si="78"/>
        <v/>
      </c>
      <c r="U233" s="29" t="str">
        <f t="shared" si="79"/>
        <v/>
      </c>
      <c r="V233" s="28" t="str">
        <f t="shared" si="80"/>
        <v/>
      </c>
      <c r="W233" s="29" t="str">
        <f t="shared" si="81"/>
        <v/>
      </c>
    </row>
    <row r="234" spans="1:23" x14ac:dyDescent="0.25">
      <c r="A234" s="14" t="str">
        <f t="shared" si="66"/>
        <v/>
      </c>
      <c r="B234" s="56" t="str">
        <f t="shared" ca="1" si="67"/>
        <v/>
      </c>
      <c r="C234" s="30" t="str">
        <f t="shared" si="68"/>
        <v/>
      </c>
      <c r="D234" s="10" t="str">
        <f t="shared" si="69"/>
        <v/>
      </c>
      <c r="E234" s="25" t="str">
        <f t="shared" si="87"/>
        <v/>
      </c>
      <c r="F234" s="31" t="str">
        <f t="shared" si="82"/>
        <v/>
      </c>
      <c r="G234" s="31" t="str">
        <f t="shared" si="83"/>
        <v/>
      </c>
      <c r="H234" s="26" t="str">
        <f t="shared" si="84"/>
        <v/>
      </c>
      <c r="I234" s="25" t="str">
        <f t="shared" si="85"/>
        <v/>
      </c>
      <c r="K234" s="27" t="str">
        <f t="shared" si="86"/>
        <v/>
      </c>
      <c r="L234" s="28" t="str">
        <f t="shared" si="70"/>
        <v/>
      </c>
      <c r="M234" s="29" t="str">
        <f t="shared" si="71"/>
        <v/>
      </c>
      <c r="N234" s="28" t="str">
        <f t="shared" si="72"/>
        <v/>
      </c>
      <c r="O234" s="29" t="str">
        <f t="shared" si="73"/>
        <v/>
      </c>
      <c r="P234" s="28" t="str">
        <f t="shared" si="74"/>
        <v/>
      </c>
      <c r="Q234" s="29" t="str">
        <f t="shared" si="75"/>
        <v/>
      </c>
      <c r="R234" s="28" t="str">
        <f t="shared" si="76"/>
        <v/>
      </c>
      <c r="S234" s="29" t="str">
        <f t="shared" si="77"/>
        <v/>
      </c>
      <c r="T234" s="28" t="str">
        <f t="shared" si="78"/>
        <v/>
      </c>
      <c r="U234" s="29" t="str">
        <f t="shared" si="79"/>
        <v/>
      </c>
      <c r="V234" s="28" t="str">
        <f t="shared" si="80"/>
        <v/>
      </c>
      <c r="W234" s="29" t="str">
        <f t="shared" si="81"/>
        <v/>
      </c>
    </row>
    <row r="235" spans="1:23" x14ac:dyDescent="0.25">
      <c r="A235" s="14" t="str">
        <f t="shared" si="66"/>
        <v/>
      </c>
      <c r="B235" s="56" t="str">
        <f t="shared" ca="1" si="67"/>
        <v/>
      </c>
      <c r="C235" s="30" t="str">
        <f t="shared" si="68"/>
        <v/>
      </c>
      <c r="D235" s="10" t="str">
        <f t="shared" si="69"/>
        <v/>
      </c>
      <c r="E235" s="25" t="str">
        <f t="shared" si="87"/>
        <v/>
      </c>
      <c r="F235" s="31" t="str">
        <f t="shared" si="82"/>
        <v/>
      </c>
      <c r="G235" s="31" t="str">
        <f t="shared" si="83"/>
        <v/>
      </c>
      <c r="H235" s="26" t="str">
        <f t="shared" si="84"/>
        <v/>
      </c>
      <c r="I235" s="25" t="str">
        <f t="shared" si="85"/>
        <v/>
      </c>
      <c r="K235" s="27" t="str">
        <f t="shared" si="86"/>
        <v/>
      </c>
      <c r="L235" s="28" t="str">
        <f t="shared" si="70"/>
        <v/>
      </c>
      <c r="M235" s="29" t="str">
        <f t="shared" si="71"/>
        <v/>
      </c>
      <c r="N235" s="28" t="str">
        <f t="shared" si="72"/>
        <v/>
      </c>
      <c r="O235" s="29" t="str">
        <f t="shared" si="73"/>
        <v/>
      </c>
      <c r="P235" s="28" t="str">
        <f t="shared" si="74"/>
        <v/>
      </c>
      <c r="Q235" s="29" t="str">
        <f t="shared" si="75"/>
        <v/>
      </c>
      <c r="R235" s="28" t="str">
        <f t="shared" si="76"/>
        <v/>
      </c>
      <c r="S235" s="29" t="str">
        <f t="shared" si="77"/>
        <v/>
      </c>
      <c r="T235" s="28" t="str">
        <f t="shared" si="78"/>
        <v/>
      </c>
      <c r="U235" s="29" t="str">
        <f t="shared" si="79"/>
        <v/>
      </c>
      <c r="V235" s="28" t="str">
        <f t="shared" si="80"/>
        <v/>
      </c>
      <c r="W235" s="29" t="str">
        <f t="shared" si="81"/>
        <v/>
      </c>
    </row>
    <row r="236" spans="1:23" x14ac:dyDescent="0.25">
      <c r="A236" s="14" t="str">
        <f t="shared" si="66"/>
        <v/>
      </c>
      <c r="B236" s="56" t="str">
        <f t="shared" ca="1" si="67"/>
        <v/>
      </c>
      <c r="C236" s="30" t="str">
        <f t="shared" si="68"/>
        <v/>
      </c>
      <c r="D236" s="10" t="str">
        <f t="shared" si="69"/>
        <v/>
      </c>
      <c r="E236" s="25" t="str">
        <f t="shared" si="87"/>
        <v/>
      </c>
      <c r="F236" s="31" t="str">
        <f t="shared" si="82"/>
        <v/>
      </c>
      <c r="G236" s="31" t="str">
        <f t="shared" si="83"/>
        <v/>
      </c>
      <c r="H236" s="26" t="str">
        <f t="shared" si="84"/>
        <v/>
      </c>
      <c r="I236" s="25" t="str">
        <f t="shared" si="85"/>
        <v/>
      </c>
      <c r="K236" s="27" t="str">
        <f t="shared" si="86"/>
        <v/>
      </c>
      <c r="L236" s="28" t="str">
        <f t="shared" si="70"/>
        <v/>
      </c>
      <c r="M236" s="29" t="str">
        <f t="shared" si="71"/>
        <v/>
      </c>
      <c r="N236" s="28" t="str">
        <f t="shared" si="72"/>
        <v/>
      </c>
      <c r="O236" s="29" t="str">
        <f t="shared" si="73"/>
        <v/>
      </c>
      <c r="P236" s="28" t="str">
        <f t="shared" si="74"/>
        <v/>
      </c>
      <c r="Q236" s="29" t="str">
        <f t="shared" si="75"/>
        <v/>
      </c>
      <c r="R236" s="28" t="str">
        <f t="shared" si="76"/>
        <v/>
      </c>
      <c r="S236" s="29" t="str">
        <f t="shared" si="77"/>
        <v/>
      </c>
      <c r="T236" s="28" t="str">
        <f t="shared" si="78"/>
        <v/>
      </c>
      <c r="U236" s="29" t="str">
        <f t="shared" si="79"/>
        <v/>
      </c>
      <c r="V236" s="28" t="str">
        <f t="shared" si="80"/>
        <v/>
      </c>
      <c r="W236" s="29" t="str">
        <f t="shared" si="81"/>
        <v/>
      </c>
    </row>
    <row r="237" spans="1:23" x14ac:dyDescent="0.25">
      <c r="A237" s="14" t="str">
        <f t="shared" si="66"/>
        <v/>
      </c>
      <c r="B237" s="56" t="str">
        <f t="shared" ca="1" si="67"/>
        <v/>
      </c>
      <c r="C237" s="30" t="str">
        <f t="shared" si="68"/>
        <v/>
      </c>
      <c r="D237" s="10" t="str">
        <f t="shared" si="69"/>
        <v/>
      </c>
      <c r="E237" s="25" t="str">
        <f t="shared" si="87"/>
        <v/>
      </c>
      <c r="F237" s="31" t="str">
        <f t="shared" si="82"/>
        <v/>
      </c>
      <c r="G237" s="31" t="str">
        <f t="shared" si="83"/>
        <v/>
      </c>
      <c r="H237" s="26" t="str">
        <f t="shared" si="84"/>
        <v/>
      </c>
      <c r="I237" s="25" t="str">
        <f t="shared" si="85"/>
        <v/>
      </c>
      <c r="K237" s="27" t="str">
        <f t="shared" si="86"/>
        <v/>
      </c>
      <c r="L237" s="28" t="str">
        <f t="shared" si="70"/>
        <v/>
      </c>
      <c r="M237" s="29" t="str">
        <f t="shared" si="71"/>
        <v/>
      </c>
      <c r="N237" s="28" t="str">
        <f t="shared" si="72"/>
        <v/>
      </c>
      <c r="O237" s="29" t="str">
        <f t="shared" si="73"/>
        <v/>
      </c>
      <c r="P237" s="28" t="str">
        <f t="shared" si="74"/>
        <v/>
      </c>
      <c r="Q237" s="29" t="str">
        <f t="shared" si="75"/>
        <v/>
      </c>
      <c r="R237" s="28" t="str">
        <f t="shared" si="76"/>
        <v/>
      </c>
      <c r="S237" s="29" t="str">
        <f t="shared" si="77"/>
        <v/>
      </c>
      <c r="T237" s="28" t="str">
        <f t="shared" si="78"/>
        <v/>
      </c>
      <c r="U237" s="29" t="str">
        <f t="shared" si="79"/>
        <v/>
      </c>
      <c r="V237" s="28" t="str">
        <f t="shared" si="80"/>
        <v/>
      </c>
      <c r="W237" s="29" t="str">
        <f t="shared" si="81"/>
        <v/>
      </c>
    </row>
    <row r="238" spans="1:23" x14ac:dyDescent="0.25">
      <c r="A238" s="14" t="str">
        <f t="shared" si="66"/>
        <v/>
      </c>
      <c r="B238" s="56" t="str">
        <f t="shared" ca="1" si="67"/>
        <v/>
      </c>
      <c r="C238" s="30" t="str">
        <f t="shared" si="68"/>
        <v/>
      </c>
      <c r="D238" s="10" t="str">
        <f t="shared" si="69"/>
        <v/>
      </c>
      <c r="E238" s="25" t="str">
        <f t="shared" si="87"/>
        <v/>
      </c>
      <c r="F238" s="31" t="str">
        <f t="shared" si="82"/>
        <v/>
      </c>
      <c r="G238" s="31" t="str">
        <f t="shared" si="83"/>
        <v/>
      </c>
      <c r="H238" s="26" t="str">
        <f t="shared" si="84"/>
        <v/>
      </c>
      <c r="I238" s="25" t="str">
        <f t="shared" si="85"/>
        <v/>
      </c>
      <c r="K238" s="27" t="str">
        <f t="shared" si="86"/>
        <v/>
      </c>
      <c r="L238" s="28" t="str">
        <f t="shared" si="70"/>
        <v/>
      </c>
      <c r="M238" s="29" t="str">
        <f t="shared" si="71"/>
        <v/>
      </c>
      <c r="N238" s="28" t="str">
        <f t="shared" si="72"/>
        <v/>
      </c>
      <c r="O238" s="29" t="str">
        <f t="shared" si="73"/>
        <v/>
      </c>
      <c r="P238" s="28" t="str">
        <f t="shared" si="74"/>
        <v/>
      </c>
      <c r="Q238" s="29" t="str">
        <f t="shared" si="75"/>
        <v/>
      </c>
      <c r="R238" s="28" t="str">
        <f t="shared" si="76"/>
        <v/>
      </c>
      <c r="S238" s="29" t="str">
        <f t="shared" si="77"/>
        <v/>
      </c>
      <c r="T238" s="28" t="str">
        <f t="shared" si="78"/>
        <v/>
      </c>
      <c r="U238" s="29" t="str">
        <f t="shared" si="79"/>
        <v/>
      </c>
      <c r="V238" s="28" t="str">
        <f t="shared" si="80"/>
        <v/>
      </c>
      <c r="W238" s="29" t="str">
        <f t="shared" si="81"/>
        <v/>
      </c>
    </row>
    <row r="239" spans="1:23" x14ac:dyDescent="0.25">
      <c r="A239" s="14" t="str">
        <f t="shared" si="66"/>
        <v/>
      </c>
      <c r="B239" s="56" t="str">
        <f t="shared" ca="1" si="67"/>
        <v/>
      </c>
      <c r="C239" s="30" t="str">
        <f t="shared" si="68"/>
        <v/>
      </c>
      <c r="D239" s="10" t="str">
        <f t="shared" si="69"/>
        <v/>
      </c>
      <c r="E239" s="25" t="str">
        <f t="shared" si="87"/>
        <v/>
      </c>
      <c r="F239" s="31" t="str">
        <f t="shared" si="82"/>
        <v/>
      </c>
      <c r="G239" s="31" t="str">
        <f t="shared" si="83"/>
        <v/>
      </c>
      <c r="H239" s="26" t="str">
        <f t="shared" si="84"/>
        <v/>
      </c>
      <c r="I239" s="25" t="str">
        <f t="shared" si="85"/>
        <v/>
      </c>
      <c r="K239" s="27" t="str">
        <f t="shared" si="86"/>
        <v/>
      </c>
      <c r="L239" s="28" t="str">
        <f t="shared" si="70"/>
        <v/>
      </c>
      <c r="M239" s="29" t="str">
        <f t="shared" si="71"/>
        <v/>
      </c>
      <c r="N239" s="28" t="str">
        <f t="shared" si="72"/>
        <v/>
      </c>
      <c r="O239" s="29" t="str">
        <f t="shared" si="73"/>
        <v/>
      </c>
      <c r="P239" s="28" t="str">
        <f t="shared" si="74"/>
        <v/>
      </c>
      <c r="Q239" s="29" t="str">
        <f t="shared" si="75"/>
        <v/>
      </c>
      <c r="R239" s="28" t="str">
        <f t="shared" si="76"/>
        <v/>
      </c>
      <c r="S239" s="29" t="str">
        <f t="shared" si="77"/>
        <v/>
      </c>
      <c r="T239" s="28" t="str">
        <f t="shared" si="78"/>
        <v/>
      </c>
      <c r="U239" s="29" t="str">
        <f t="shared" si="79"/>
        <v/>
      </c>
      <c r="V239" s="28" t="str">
        <f t="shared" si="80"/>
        <v/>
      </c>
      <c r="W239" s="29" t="str">
        <f t="shared" si="81"/>
        <v/>
      </c>
    </row>
    <row r="240" spans="1:23" x14ac:dyDescent="0.25">
      <c r="A240" s="14" t="str">
        <f t="shared" si="66"/>
        <v/>
      </c>
      <c r="B240" s="56" t="str">
        <f t="shared" ca="1" si="67"/>
        <v/>
      </c>
      <c r="C240" s="30" t="str">
        <f t="shared" si="68"/>
        <v/>
      </c>
      <c r="D240" s="10" t="str">
        <f t="shared" si="69"/>
        <v/>
      </c>
      <c r="E240" s="25" t="str">
        <f t="shared" si="87"/>
        <v/>
      </c>
      <c r="F240" s="31" t="str">
        <f t="shared" si="82"/>
        <v/>
      </c>
      <c r="G240" s="31" t="str">
        <f t="shared" si="83"/>
        <v/>
      </c>
      <c r="H240" s="26" t="str">
        <f t="shared" si="84"/>
        <v/>
      </c>
      <c r="I240" s="25" t="str">
        <f t="shared" si="85"/>
        <v/>
      </c>
      <c r="K240" s="27" t="str">
        <f t="shared" si="86"/>
        <v/>
      </c>
      <c r="L240" s="28" t="str">
        <f t="shared" si="70"/>
        <v/>
      </c>
      <c r="M240" s="29" t="str">
        <f t="shared" si="71"/>
        <v/>
      </c>
      <c r="N240" s="28" t="str">
        <f t="shared" si="72"/>
        <v/>
      </c>
      <c r="O240" s="29" t="str">
        <f t="shared" si="73"/>
        <v/>
      </c>
      <c r="P240" s="28" t="str">
        <f t="shared" si="74"/>
        <v/>
      </c>
      <c r="Q240" s="29" t="str">
        <f t="shared" si="75"/>
        <v/>
      </c>
      <c r="R240" s="28" t="str">
        <f t="shared" si="76"/>
        <v/>
      </c>
      <c r="S240" s="29" t="str">
        <f t="shared" si="77"/>
        <v/>
      </c>
      <c r="T240" s="28" t="str">
        <f t="shared" si="78"/>
        <v/>
      </c>
      <c r="U240" s="29" t="str">
        <f t="shared" si="79"/>
        <v/>
      </c>
      <c r="V240" s="28" t="str">
        <f t="shared" si="80"/>
        <v/>
      </c>
      <c r="W240" s="29" t="str">
        <f t="shared" si="81"/>
        <v/>
      </c>
    </row>
    <row r="241" spans="1:23" x14ac:dyDescent="0.25">
      <c r="A241" s="14" t="str">
        <f t="shared" si="66"/>
        <v/>
      </c>
      <c r="B241" s="56" t="str">
        <f t="shared" ca="1" si="67"/>
        <v/>
      </c>
      <c r="C241" s="30" t="str">
        <f t="shared" si="68"/>
        <v/>
      </c>
      <c r="D241" s="10" t="str">
        <f t="shared" si="69"/>
        <v/>
      </c>
      <c r="E241" s="25" t="str">
        <f t="shared" si="87"/>
        <v/>
      </c>
      <c r="F241" s="31" t="str">
        <f t="shared" si="82"/>
        <v/>
      </c>
      <c r="G241" s="31" t="str">
        <f t="shared" si="83"/>
        <v/>
      </c>
      <c r="H241" s="26" t="str">
        <f t="shared" si="84"/>
        <v/>
      </c>
      <c r="I241" s="25" t="str">
        <f t="shared" si="85"/>
        <v/>
      </c>
      <c r="K241" s="27" t="str">
        <f t="shared" si="86"/>
        <v/>
      </c>
      <c r="L241" s="28" t="str">
        <f t="shared" si="70"/>
        <v/>
      </c>
      <c r="M241" s="29" t="str">
        <f t="shared" si="71"/>
        <v/>
      </c>
      <c r="N241" s="28" t="str">
        <f t="shared" si="72"/>
        <v/>
      </c>
      <c r="O241" s="29" t="str">
        <f t="shared" si="73"/>
        <v/>
      </c>
      <c r="P241" s="28" t="str">
        <f t="shared" si="74"/>
        <v/>
      </c>
      <c r="Q241" s="29" t="str">
        <f t="shared" si="75"/>
        <v/>
      </c>
      <c r="R241" s="28" t="str">
        <f t="shared" si="76"/>
        <v/>
      </c>
      <c r="S241" s="29" t="str">
        <f t="shared" si="77"/>
        <v/>
      </c>
      <c r="T241" s="28" t="str">
        <f t="shared" si="78"/>
        <v/>
      </c>
      <c r="U241" s="29" t="str">
        <f t="shared" si="79"/>
        <v/>
      </c>
      <c r="V241" s="28" t="str">
        <f t="shared" si="80"/>
        <v/>
      </c>
      <c r="W241" s="29" t="str">
        <f t="shared" si="81"/>
        <v/>
      </c>
    </row>
    <row r="242" spans="1:23" x14ac:dyDescent="0.25">
      <c r="A242" s="14" t="str">
        <f t="shared" si="66"/>
        <v/>
      </c>
      <c r="B242" s="56" t="str">
        <f t="shared" ca="1" si="67"/>
        <v/>
      </c>
      <c r="C242" s="30" t="str">
        <f t="shared" si="68"/>
        <v/>
      </c>
      <c r="D242" s="10" t="str">
        <f t="shared" si="69"/>
        <v/>
      </c>
      <c r="E242" s="25" t="str">
        <f t="shared" si="87"/>
        <v/>
      </c>
      <c r="F242" s="31" t="str">
        <f t="shared" si="82"/>
        <v/>
      </c>
      <c r="G242" s="31" t="str">
        <f t="shared" si="83"/>
        <v/>
      </c>
      <c r="H242" s="26" t="str">
        <f t="shared" si="84"/>
        <v/>
      </c>
      <c r="I242" s="25" t="str">
        <f t="shared" si="85"/>
        <v/>
      </c>
      <c r="K242" s="27" t="str">
        <f t="shared" si="86"/>
        <v/>
      </c>
      <c r="L242" s="28" t="str">
        <f t="shared" si="70"/>
        <v/>
      </c>
      <c r="M242" s="29" t="str">
        <f t="shared" si="71"/>
        <v/>
      </c>
      <c r="N242" s="28" t="str">
        <f t="shared" si="72"/>
        <v/>
      </c>
      <c r="O242" s="29" t="str">
        <f t="shared" si="73"/>
        <v/>
      </c>
      <c r="P242" s="28" t="str">
        <f t="shared" si="74"/>
        <v/>
      </c>
      <c r="Q242" s="29" t="str">
        <f t="shared" si="75"/>
        <v/>
      </c>
      <c r="R242" s="28" t="str">
        <f t="shared" si="76"/>
        <v/>
      </c>
      <c r="S242" s="29" t="str">
        <f t="shared" si="77"/>
        <v/>
      </c>
      <c r="T242" s="28" t="str">
        <f t="shared" si="78"/>
        <v/>
      </c>
      <c r="U242" s="29" t="str">
        <f t="shared" si="79"/>
        <v/>
      </c>
      <c r="V242" s="28" t="str">
        <f t="shared" si="80"/>
        <v/>
      </c>
      <c r="W242" s="29" t="str">
        <f t="shared" si="81"/>
        <v/>
      </c>
    </row>
    <row r="243" spans="1:23" x14ac:dyDescent="0.25">
      <c r="A243" s="14" t="str">
        <f t="shared" si="66"/>
        <v/>
      </c>
      <c r="B243" s="56" t="str">
        <f t="shared" ca="1" si="67"/>
        <v/>
      </c>
      <c r="C243" s="30" t="str">
        <f t="shared" si="68"/>
        <v/>
      </c>
      <c r="D243" s="10" t="str">
        <f t="shared" si="69"/>
        <v/>
      </c>
      <c r="E243" s="25" t="str">
        <f t="shared" si="87"/>
        <v/>
      </c>
      <c r="F243" s="31" t="str">
        <f t="shared" si="82"/>
        <v/>
      </c>
      <c r="G243" s="31" t="str">
        <f t="shared" si="83"/>
        <v/>
      </c>
      <c r="H243" s="26" t="str">
        <f t="shared" si="84"/>
        <v/>
      </c>
      <c r="I243" s="25" t="str">
        <f t="shared" si="85"/>
        <v/>
      </c>
      <c r="K243" s="27" t="str">
        <f t="shared" si="86"/>
        <v/>
      </c>
      <c r="L243" s="28" t="str">
        <f t="shared" si="70"/>
        <v/>
      </c>
      <c r="M243" s="29" t="str">
        <f t="shared" si="71"/>
        <v/>
      </c>
      <c r="N243" s="28" t="str">
        <f t="shared" si="72"/>
        <v/>
      </c>
      <c r="O243" s="29" t="str">
        <f t="shared" si="73"/>
        <v/>
      </c>
      <c r="P243" s="28" t="str">
        <f t="shared" si="74"/>
        <v/>
      </c>
      <c r="Q243" s="29" t="str">
        <f t="shared" si="75"/>
        <v/>
      </c>
      <c r="R243" s="28" t="str">
        <f t="shared" si="76"/>
        <v/>
      </c>
      <c r="S243" s="29" t="str">
        <f t="shared" si="77"/>
        <v/>
      </c>
      <c r="T243" s="28" t="str">
        <f t="shared" si="78"/>
        <v/>
      </c>
      <c r="U243" s="29" t="str">
        <f t="shared" si="79"/>
        <v/>
      </c>
      <c r="V243" s="28" t="str">
        <f t="shared" si="80"/>
        <v/>
      </c>
      <c r="W243" s="29" t="str">
        <f t="shared" si="81"/>
        <v/>
      </c>
    </row>
    <row r="244" spans="1:23" x14ac:dyDescent="0.25">
      <c r="A244" s="14" t="str">
        <f t="shared" si="66"/>
        <v/>
      </c>
      <c r="B244" s="56" t="str">
        <f t="shared" ca="1" si="67"/>
        <v/>
      </c>
      <c r="C244" s="30" t="str">
        <f t="shared" si="68"/>
        <v/>
      </c>
      <c r="D244" s="10" t="str">
        <f t="shared" si="69"/>
        <v/>
      </c>
      <c r="E244" s="25" t="str">
        <f t="shared" si="87"/>
        <v/>
      </c>
      <c r="F244" s="31" t="str">
        <f t="shared" si="82"/>
        <v/>
      </c>
      <c r="G244" s="31" t="str">
        <f t="shared" si="83"/>
        <v/>
      </c>
      <c r="H244" s="26" t="str">
        <f t="shared" si="84"/>
        <v/>
      </c>
      <c r="I244" s="25" t="str">
        <f t="shared" si="85"/>
        <v/>
      </c>
      <c r="K244" s="27" t="str">
        <f t="shared" si="86"/>
        <v/>
      </c>
      <c r="L244" s="28" t="str">
        <f t="shared" si="70"/>
        <v/>
      </c>
      <c r="M244" s="29" t="str">
        <f t="shared" si="71"/>
        <v/>
      </c>
      <c r="N244" s="28" t="str">
        <f t="shared" si="72"/>
        <v/>
      </c>
      <c r="O244" s="29" t="str">
        <f t="shared" si="73"/>
        <v/>
      </c>
      <c r="P244" s="28" t="str">
        <f t="shared" si="74"/>
        <v/>
      </c>
      <c r="Q244" s="29" t="str">
        <f t="shared" si="75"/>
        <v/>
      </c>
      <c r="R244" s="28" t="str">
        <f t="shared" si="76"/>
        <v/>
      </c>
      <c r="S244" s="29" t="str">
        <f t="shared" si="77"/>
        <v/>
      </c>
      <c r="T244" s="28" t="str">
        <f t="shared" si="78"/>
        <v/>
      </c>
      <c r="U244" s="29" t="str">
        <f t="shared" si="79"/>
        <v/>
      </c>
      <c r="V244" s="28" t="str">
        <f t="shared" si="80"/>
        <v/>
      </c>
      <c r="W244" s="29" t="str">
        <f t="shared" si="81"/>
        <v/>
      </c>
    </row>
    <row r="245" spans="1:23" x14ac:dyDescent="0.25">
      <c r="A245" s="14" t="str">
        <f t="shared" si="66"/>
        <v/>
      </c>
      <c r="B245" s="56" t="str">
        <f t="shared" ca="1" si="67"/>
        <v/>
      </c>
      <c r="C245" s="30" t="str">
        <f t="shared" si="68"/>
        <v/>
      </c>
      <c r="D245" s="10" t="str">
        <f t="shared" si="69"/>
        <v/>
      </c>
      <c r="E245" s="25" t="str">
        <f t="shared" si="87"/>
        <v/>
      </c>
      <c r="F245" s="31" t="str">
        <f t="shared" si="82"/>
        <v/>
      </c>
      <c r="G245" s="31" t="str">
        <f t="shared" si="83"/>
        <v/>
      </c>
      <c r="H245" s="26" t="str">
        <f t="shared" si="84"/>
        <v/>
      </c>
      <c r="I245" s="25" t="str">
        <f t="shared" si="85"/>
        <v/>
      </c>
      <c r="K245" s="27" t="str">
        <f t="shared" si="86"/>
        <v/>
      </c>
      <c r="L245" s="28" t="str">
        <f t="shared" si="70"/>
        <v/>
      </c>
      <c r="M245" s="29" t="str">
        <f t="shared" si="71"/>
        <v/>
      </c>
      <c r="N245" s="28" t="str">
        <f t="shared" si="72"/>
        <v/>
      </c>
      <c r="O245" s="29" t="str">
        <f t="shared" si="73"/>
        <v/>
      </c>
      <c r="P245" s="28" t="str">
        <f t="shared" si="74"/>
        <v/>
      </c>
      <c r="Q245" s="29" t="str">
        <f t="shared" si="75"/>
        <v/>
      </c>
      <c r="R245" s="28" t="str">
        <f t="shared" si="76"/>
        <v/>
      </c>
      <c r="S245" s="29" t="str">
        <f t="shared" si="77"/>
        <v/>
      </c>
      <c r="T245" s="28" t="str">
        <f t="shared" si="78"/>
        <v/>
      </c>
      <c r="U245" s="29" t="str">
        <f t="shared" si="79"/>
        <v/>
      </c>
      <c r="V245" s="28" t="str">
        <f t="shared" si="80"/>
        <v/>
      </c>
      <c r="W245" s="29" t="str">
        <f t="shared" si="81"/>
        <v/>
      </c>
    </row>
    <row r="246" spans="1:23" x14ac:dyDescent="0.25">
      <c r="A246" s="14" t="str">
        <f t="shared" si="66"/>
        <v/>
      </c>
      <c r="B246" s="56" t="str">
        <f t="shared" ca="1" si="67"/>
        <v/>
      </c>
      <c r="C246" s="30" t="str">
        <f t="shared" si="68"/>
        <v/>
      </c>
      <c r="D246" s="10" t="str">
        <f t="shared" si="69"/>
        <v/>
      </c>
      <c r="E246" s="25" t="str">
        <f t="shared" si="87"/>
        <v/>
      </c>
      <c r="F246" s="31" t="str">
        <f t="shared" si="82"/>
        <v/>
      </c>
      <c r="G246" s="31" t="str">
        <f t="shared" si="83"/>
        <v/>
      </c>
      <c r="H246" s="26" t="str">
        <f t="shared" si="84"/>
        <v/>
      </c>
      <c r="I246" s="25" t="str">
        <f t="shared" si="85"/>
        <v/>
      </c>
      <c r="K246" s="27" t="str">
        <f t="shared" si="86"/>
        <v/>
      </c>
      <c r="L246" s="28" t="str">
        <f t="shared" si="70"/>
        <v/>
      </c>
      <c r="M246" s="29" t="str">
        <f t="shared" si="71"/>
        <v/>
      </c>
      <c r="N246" s="28" t="str">
        <f t="shared" si="72"/>
        <v/>
      </c>
      <c r="O246" s="29" t="str">
        <f t="shared" si="73"/>
        <v/>
      </c>
      <c r="P246" s="28" t="str">
        <f t="shared" si="74"/>
        <v/>
      </c>
      <c r="Q246" s="29" t="str">
        <f t="shared" si="75"/>
        <v/>
      </c>
      <c r="R246" s="28" t="str">
        <f t="shared" si="76"/>
        <v/>
      </c>
      <c r="S246" s="29" t="str">
        <f t="shared" si="77"/>
        <v/>
      </c>
      <c r="T246" s="28" t="str">
        <f t="shared" si="78"/>
        <v/>
      </c>
      <c r="U246" s="29" t="str">
        <f t="shared" si="79"/>
        <v/>
      </c>
      <c r="V246" s="28" t="str">
        <f t="shared" si="80"/>
        <v/>
      </c>
      <c r="W246" s="29" t="str">
        <f t="shared" si="81"/>
        <v/>
      </c>
    </row>
    <row r="247" spans="1:23" x14ac:dyDescent="0.25">
      <c r="A247" s="14" t="str">
        <f t="shared" si="66"/>
        <v/>
      </c>
      <c r="B247" s="56" t="str">
        <f t="shared" ca="1" si="67"/>
        <v/>
      </c>
      <c r="C247" s="30" t="str">
        <f t="shared" si="68"/>
        <v/>
      </c>
      <c r="D247" s="10" t="str">
        <f t="shared" si="69"/>
        <v/>
      </c>
      <c r="E247" s="25" t="str">
        <f t="shared" si="87"/>
        <v/>
      </c>
      <c r="F247" s="31" t="str">
        <f t="shared" si="82"/>
        <v/>
      </c>
      <c r="G247" s="31" t="str">
        <f t="shared" si="83"/>
        <v/>
      </c>
      <c r="H247" s="26" t="str">
        <f t="shared" si="84"/>
        <v/>
      </c>
      <c r="I247" s="25" t="str">
        <f t="shared" si="85"/>
        <v/>
      </c>
      <c r="K247" s="27" t="str">
        <f t="shared" si="86"/>
        <v/>
      </c>
      <c r="L247" s="28" t="str">
        <f t="shared" si="70"/>
        <v/>
      </c>
      <c r="M247" s="29" t="str">
        <f t="shared" si="71"/>
        <v/>
      </c>
      <c r="N247" s="28" t="str">
        <f t="shared" si="72"/>
        <v/>
      </c>
      <c r="O247" s="29" t="str">
        <f t="shared" si="73"/>
        <v/>
      </c>
      <c r="P247" s="28" t="str">
        <f t="shared" si="74"/>
        <v/>
      </c>
      <c r="Q247" s="29" t="str">
        <f t="shared" si="75"/>
        <v/>
      </c>
      <c r="R247" s="28" t="str">
        <f t="shared" si="76"/>
        <v/>
      </c>
      <c r="S247" s="29" t="str">
        <f t="shared" si="77"/>
        <v/>
      </c>
      <c r="T247" s="28" t="str">
        <f t="shared" si="78"/>
        <v/>
      </c>
      <c r="U247" s="29" t="str">
        <f t="shared" si="79"/>
        <v/>
      </c>
      <c r="V247" s="28" t="str">
        <f t="shared" si="80"/>
        <v/>
      </c>
      <c r="W247" s="29" t="str">
        <f t="shared" si="81"/>
        <v/>
      </c>
    </row>
    <row r="248" spans="1:23" x14ac:dyDescent="0.25">
      <c r="A248" s="14" t="str">
        <f t="shared" si="66"/>
        <v/>
      </c>
      <c r="B248" s="56" t="str">
        <f t="shared" ca="1" si="67"/>
        <v/>
      </c>
      <c r="C248" s="30" t="str">
        <f t="shared" si="68"/>
        <v/>
      </c>
      <c r="D248" s="10" t="str">
        <f t="shared" si="69"/>
        <v/>
      </c>
      <c r="E248" s="25" t="str">
        <f t="shared" si="87"/>
        <v/>
      </c>
      <c r="F248" s="31" t="str">
        <f t="shared" si="82"/>
        <v/>
      </c>
      <c r="G248" s="31" t="str">
        <f t="shared" si="83"/>
        <v/>
      </c>
      <c r="H248" s="26" t="str">
        <f t="shared" si="84"/>
        <v/>
      </c>
      <c r="I248" s="25" t="str">
        <f t="shared" si="85"/>
        <v/>
      </c>
      <c r="K248" s="27" t="str">
        <f t="shared" si="86"/>
        <v/>
      </c>
      <c r="L248" s="28" t="str">
        <f t="shared" si="70"/>
        <v/>
      </c>
      <c r="M248" s="29" t="str">
        <f t="shared" si="71"/>
        <v/>
      </c>
      <c r="N248" s="28" t="str">
        <f t="shared" si="72"/>
        <v/>
      </c>
      <c r="O248" s="29" t="str">
        <f t="shared" si="73"/>
        <v/>
      </c>
      <c r="P248" s="28" t="str">
        <f t="shared" si="74"/>
        <v/>
      </c>
      <c r="Q248" s="29" t="str">
        <f t="shared" si="75"/>
        <v/>
      </c>
      <c r="R248" s="28" t="str">
        <f t="shared" si="76"/>
        <v/>
      </c>
      <c r="S248" s="29" t="str">
        <f t="shared" si="77"/>
        <v/>
      </c>
      <c r="T248" s="28" t="str">
        <f t="shared" si="78"/>
        <v/>
      </c>
      <c r="U248" s="29" t="str">
        <f t="shared" si="79"/>
        <v/>
      </c>
      <c r="V248" s="28" t="str">
        <f t="shared" si="80"/>
        <v/>
      </c>
      <c r="W248" s="29" t="str">
        <f t="shared" si="81"/>
        <v/>
      </c>
    </row>
    <row r="249" spans="1:23" x14ac:dyDescent="0.25">
      <c r="A249" s="14" t="str">
        <f t="shared" si="66"/>
        <v/>
      </c>
      <c r="B249" s="56" t="str">
        <f t="shared" ca="1" si="67"/>
        <v/>
      </c>
      <c r="C249" s="30" t="str">
        <f t="shared" si="68"/>
        <v/>
      </c>
      <c r="D249" s="10" t="str">
        <f t="shared" si="69"/>
        <v/>
      </c>
      <c r="E249" s="25" t="str">
        <f t="shared" si="87"/>
        <v/>
      </c>
      <c r="F249" s="31" t="str">
        <f t="shared" si="82"/>
        <v/>
      </c>
      <c r="G249" s="31" t="str">
        <f t="shared" si="83"/>
        <v/>
      </c>
      <c r="H249" s="26" t="str">
        <f t="shared" si="84"/>
        <v/>
      </c>
      <c r="I249" s="25" t="str">
        <f t="shared" si="85"/>
        <v/>
      </c>
      <c r="K249" s="27" t="str">
        <f t="shared" si="86"/>
        <v/>
      </c>
      <c r="L249" s="28" t="str">
        <f t="shared" si="70"/>
        <v/>
      </c>
      <c r="M249" s="29" t="str">
        <f t="shared" si="71"/>
        <v/>
      </c>
      <c r="N249" s="28" t="str">
        <f t="shared" si="72"/>
        <v/>
      </c>
      <c r="O249" s="29" t="str">
        <f t="shared" si="73"/>
        <v/>
      </c>
      <c r="P249" s="28" t="str">
        <f t="shared" si="74"/>
        <v/>
      </c>
      <c r="Q249" s="29" t="str">
        <f t="shared" si="75"/>
        <v/>
      </c>
      <c r="R249" s="28" t="str">
        <f t="shared" si="76"/>
        <v/>
      </c>
      <c r="S249" s="29" t="str">
        <f t="shared" si="77"/>
        <v/>
      </c>
      <c r="T249" s="28" t="str">
        <f t="shared" si="78"/>
        <v/>
      </c>
      <c r="U249" s="29" t="str">
        <f t="shared" si="79"/>
        <v/>
      </c>
      <c r="V249" s="28" t="str">
        <f t="shared" si="80"/>
        <v/>
      </c>
      <c r="W249" s="29" t="str">
        <f t="shared" si="81"/>
        <v/>
      </c>
    </row>
    <row r="250" spans="1:23" x14ac:dyDescent="0.25">
      <c r="A250" s="14" t="str">
        <f t="shared" si="66"/>
        <v/>
      </c>
      <c r="B250" s="56" t="str">
        <f t="shared" ca="1" si="67"/>
        <v/>
      </c>
      <c r="C250" s="30" t="str">
        <f t="shared" si="68"/>
        <v/>
      </c>
      <c r="D250" s="10" t="str">
        <f t="shared" si="69"/>
        <v/>
      </c>
      <c r="E250" s="25" t="str">
        <f t="shared" si="87"/>
        <v/>
      </c>
      <c r="F250" s="31" t="str">
        <f t="shared" si="82"/>
        <v/>
      </c>
      <c r="G250" s="31" t="str">
        <f t="shared" si="83"/>
        <v/>
      </c>
      <c r="H250" s="26" t="str">
        <f t="shared" si="84"/>
        <v/>
      </c>
      <c r="I250" s="25" t="str">
        <f t="shared" si="85"/>
        <v/>
      </c>
      <c r="K250" s="27" t="str">
        <f t="shared" si="86"/>
        <v/>
      </c>
      <c r="L250" s="28" t="str">
        <f t="shared" si="70"/>
        <v/>
      </c>
      <c r="M250" s="29" t="str">
        <f t="shared" si="71"/>
        <v/>
      </c>
      <c r="N250" s="28" t="str">
        <f t="shared" si="72"/>
        <v/>
      </c>
      <c r="O250" s="29" t="str">
        <f t="shared" si="73"/>
        <v/>
      </c>
      <c r="P250" s="28" t="str">
        <f t="shared" si="74"/>
        <v/>
      </c>
      <c r="Q250" s="29" t="str">
        <f t="shared" si="75"/>
        <v/>
      </c>
      <c r="R250" s="28" t="str">
        <f t="shared" si="76"/>
        <v/>
      </c>
      <c r="S250" s="29" t="str">
        <f t="shared" si="77"/>
        <v/>
      </c>
      <c r="T250" s="28" t="str">
        <f t="shared" si="78"/>
        <v/>
      </c>
      <c r="U250" s="29" t="str">
        <f t="shared" si="79"/>
        <v/>
      </c>
      <c r="V250" s="28" t="str">
        <f t="shared" si="80"/>
        <v/>
      </c>
      <c r="W250" s="29" t="str">
        <f t="shared" si="81"/>
        <v/>
      </c>
    </row>
    <row r="251" spans="1:23" x14ac:dyDescent="0.25">
      <c r="A251" s="14" t="str">
        <f t="shared" si="66"/>
        <v/>
      </c>
      <c r="B251" s="56" t="str">
        <f t="shared" ca="1" si="67"/>
        <v/>
      </c>
      <c r="C251" s="30" t="str">
        <f t="shared" si="68"/>
        <v/>
      </c>
      <c r="D251" s="10" t="str">
        <f t="shared" si="69"/>
        <v/>
      </c>
      <c r="E251" s="25" t="str">
        <f t="shared" si="87"/>
        <v/>
      </c>
      <c r="F251" s="31" t="str">
        <f t="shared" si="82"/>
        <v/>
      </c>
      <c r="G251" s="31" t="str">
        <f t="shared" si="83"/>
        <v/>
      </c>
      <c r="H251" s="26" t="str">
        <f t="shared" si="84"/>
        <v/>
      </c>
      <c r="I251" s="25" t="str">
        <f t="shared" si="85"/>
        <v/>
      </c>
      <c r="K251" s="27" t="str">
        <f t="shared" si="86"/>
        <v/>
      </c>
      <c r="L251" s="28" t="str">
        <f t="shared" si="70"/>
        <v/>
      </c>
      <c r="M251" s="29" t="str">
        <f t="shared" si="71"/>
        <v/>
      </c>
      <c r="N251" s="28" t="str">
        <f t="shared" si="72"/>
        <v/>
      </c>
      <c r="O251" s="29" t="str">
        <f t="shared" si="73"/>
        <v/>
      </c>
      <c r="P251" s="28" t="str">
        <f t="shared" si="74"/>
        <v/>
      </c>
      <c r="Q251" s="29" t="str">
        <f t="shared" si="75"/>
        <v/>
      </c>
      <c r="R251" s="28" t="str">
        <f t="shared" si="76"/>
        <v/>
      </c>
      <c r="S251" s="29" t="str">
        <f t="shared" si="77"/>
        <v/>
      </c>
      <c r="T251" s="28" t="str">
        <f t="shared" si="78"/>
        <v/>
      </c>
      <c r="U251" s="29" t="str">
        <f t="shared" si="79"/>
        <v/>
      </c>
      <c r="V251" s="28" t="str">
        <f t="shared" si="80"/>
        <v/>
      </c>
      <c r="W251" s="29" t="str">
        <f t="shared" si="81"/>
        <v/>
      </c>
    </row>
    <row r="252" spans="1:23" x14ac:dyDescent="0.25">
      <c r="A252" s="14" t="str">
        <f t="shared" si="66"/>
        <v/>
      </c>
      <c r="B252" s="56" t="str">
        <f t="shared" ca="1" si="67"/>
        <v/>
      </c>
      <c r="C252" s="30" t="str">
        <f t="shared" si="68"/>
        <v/>
      </c>
      <c r="D252" s="10" t="str">
        <f t="shared" si="69"/>
        <v/>
      </c>
      <c r="E252" s="25" t="str">
        <f t="shared" si="87"/>
        <v/>
      </c>
      <c r="F252" s="31" t="str">
        <f t="shared" si="82"/>
        <v/>
      </c>
      <c r="G252" s="31" t="str">
        <f t="shared" si="83"/>
        <v/>
      </c>
      <c r="H252" s="26" t="str">
        <f t="shared" si="84"/>
        <v/>
      </c>
      <c r="I252" s="25" t="str">
        <f t="shared" si="85"/>
        <v/>
      </c>
      <c r="K252" s="27" t="str">
        <f t="shared" si="86"/>
        <v/>
      </c>
      <c r="L252" s="28" t="str">
        <f t="shared" si="70"/>
        <v/>
      </c>
      <c r="M252" s="29" t="str">
        <f t="shared" si="71"/>
        <v/>
      </c>
      <c r="N252" s="28" t="str">
        <f t="shared" si="72"/>
        <v/>
      </c>
      <c r="O252" s="29" t="str">
        <f t="shared" si="73"/>
        <v/>
      </c>
      <c r="P252" s="28" t="str">
        <f t="shared" si="74"/>
        <v/>
      </c>
      <c r="Q252" s="29" t="str">
        <f t="shared" si="75"/>
        <v/>
      </c>
      <c r="R252" s="28" t="str">
        <f t="shared" si="76"/>
        <v/>
      </c>
      <c r="S252" s="29" t="str">
        <f t="shared" si="77"/>
        <v/>
      </c>
      <c r="T252" s="28" t="str">
        <f t="shared" si="78"/>
        <v/>
      </c>
      <c r="U252" s="29" t="str">
        <f t="shared" si="79"/>
        <v/>
      </c>
      <c r="V252" s="28" t="str">
        <f t="shared" si="80"/>
        <v/>
      </c>
      <c r="W252" s="29" t="str">
        <f t="shared" si="81"/>
        <v/>
      </c>
    </row>
    <row r="253" spans="1:23" x14ac:dyDescent="0.25">
      <c r="A253" s="14" t="str">
        <f t="shared" si="66"/>
        <v/>
      </c>
      <c r="B253" s="56" t="str">
        <f t="shared" ca="1" si="67"/>
        <v/>
      </c>
      <c r="C253" s="30" t="str">
        <f t="shared" si="68"/>
        <v/>
      </c>
      <c r="D253" s="10" t="str">
        <f t="shared" si="69"/>
        <v/>
      </c>
      <c r="E253" s="25" t="str">
        <f t="shared" si="87"/>
        <v/>
      </c>
      <c r="F253" s="31" t="str">
        <f t="shared" si="82"/>
        <v/>
      </c>
      <c r="G253" s="31" t="str">
        <f t="shared" si="83"/>
        <v/>
      </c>
      <c r="H253" s="26" t="str">
        <f t="shared" si="84"/>
        <v/>
      </c>
      <c r="I253" s="25" t="str">
        <f t="shared" si="85"/>
        <v/>
      </c>
      <c r="K253" s="27" t="str">
        <f t="shared" si="86"/>
        <v/>
      </c>
      <c r="L253" s="28" t="str">
        <f t="shared" si="70"/>
        <v/>
      </c>
      <c r="M253" s="29" t="str">
        <f t="shared" si="71"/>
        <v/>
      </c>
      <c r="N253" s="28" t="str">
        <f t="shared" si="72"/>
        <v/>
      </c>
      <c r="O253" s="29" t="str">
        <f t="shared" si="73"/>
        <v/>
      </c>
      <c r="P253" s="28" t="str">
        <f t="shared" si="74"/>
        <v/>
      </c>
      <c r="Q253" s="29" t="str">
        <f t="shared" si="75"/>
        <v/>
      </c>
      <c r="R253" s="28" t="str">
        <f t="shared" si="76"/>
        <v/>
      </c>
      <c r="S253" s="29" t="str">
        <f t="shared" si="77"/>
        <v/>
      </c>
      <c r="T253" s="28" t="str">
        <f t="shared" si="78"/>
        <v/>
      </c>
      <c r="U253" s="29" t="str">
        <f t="shared" si="79"/>
        <v/>
      </c>
      <c r="V253" s="28" t="str">
        <f t="shared" si="80"/>
        <v/>
      </c>
      <c r="W253" s="29" t="str">
        <f t="shared" si="81"/>
        <v/>
      </c>
    </row>
    <row r="254" spans="1:23" x14ac:dyDescent="0.25">
      <c r="A254" s="14" t="str">
        <f t="shared" si="66"/>
        <v/>
      </c>
      <c r="B254" s="56" t="str">
        <f t="shared" ca="1" si="67"/>
        <v/>
      </c>
      <c r="C254" s="30" t="str">
        <f t="shared" si="68"/>
        <v/>
      </c>
      <c r="D254" s="10" t="str">
        <f t="shared" si="69"/>
        <v/>
      </c>
      <c r="E254" s="25" t="str">
        <f t="shared" si="87"/>
        <v/>
      </c>
      <c r="F254" s="31" t="str">
        <f t="shared" si="82"/>
        <v/>
      </c>
      <c r="G254" s="31" t="str">
        <f t="shared" si="83"/>
        <v/>
      </c>
      <c r="H254" s="26" t="str">
        <f t="shared" si="84"/>
        <v/>
      </c>
      <c r="I254" s="25" t="str">
        <f t="shared" si="85"/>
        <v/>
      </c>
      <c r="K254" s="27" t="str">
        <f t="shared" si="86"/>
        <v/>
      </c>
      <c r="L254" s="28" t="str">
        <f t="shared" si="70"/>
        <v/>
      </c>
      <c r="M254" s="29" t="str">
        <f t="shared" si="71"/>
        <v/>
      </c>
      <c r="N254" s="28" t="str">
        <f t="shared" si="72"/>
        <v/>
      </c>
      <c r="O254" s="29" t="str">
        <f t="shared" si="73"/>
        <v/>
      </c>
      <c r="P254" s="28" t="str">
        <f t="shared" si="74"/>
        <v/>
      </c>
      <c r="Q254" s="29" t="str">
        <f t="shared" si="75"/>
        <v/>
      </c>
      <c r="R254" s="28" t="str">
        <f t="shared" si="76"/>
        <v/>
      </c>
      <c r="S254" s="29" t="str">
        <f t="shared" si="77"/>
        <v/>
      </c>
      <c r="T254" s="28" t="str">
        <f t="shared" si="78"/>
        <v/>
      </c>
      <c r="U254" s="29" t="str">
        <f t="shared" si="79"/>
        <v/>
      </c>
      <c r="V254" s="28" t="str">
        <f t="shared" si="80"/>
        <v/>
      </c>
      <c r="W254" s="29" t="str">
        <f t="shared" si="81"/>
        <v/>
      </c>
    </row>
    <row r="255" spans="1:23" x14ac:dyDescent="0.25">
      <c r="A255" s="14" t="str">
        <f t="shared" si="66"/>
        <v/>
      </c>
      <c r="B255" s="56" t="str">
        <f t="shared" ca="1" si="67"/>
        <v/>
      </c>
      <c r="C255" s="30" t="str">
        <f t="shared" si="68"/>
        <v/>
      </c>
      <c r="D255" s="10" t="str">
        <f t="shared" si="69"/>
        <v/>
      </c>
      <c r="E255" s="25" t="str">
        <f t="shared" si="87"/>
        <v/>
      </c>
      <c r="F255" s="31" t="str">
        <f t="shared" si="82"/>
        <v/>
      </c>
      <c r="G255" s="31" t="str">
        <f t="shared" si="83"/>
        <v/>
      </c>
      <c r="H255" s="26" t="str">
        <f t="shared" si="84"/>
        <v/>
      </c>
      <c r="I255" s="25" t="str">
        <f t="shared" si="85"/>
        <v/>
      </c>
      <c r="K255" s="27" t="str">
        <f t="shared" si="86"/>
        <v/>
      </c>
      <c r="L255" s="28" t="str">
        <f t="shared" si="70"/>
        <v/>
      </c>
      <c r="M255" s="29" t="str">
        <f t="shared" si="71"/>
        <v/>
      </c>
      <c r="N255" s="28" t="str">
        <f t="shared" si="72"/>
        <v/>
      </c>
      <c r="O255" s="29" t="str">
        <f t="shared" si="73"/>
        <v/>
      </c>
      <c r="P255" s="28" t="str">
        <f t="shared" si="74"/>
        <v/>
      </c>
      <c r="Q255" s="29" t="str">
        <f t="shared" si="75"/>
        <v/>
      </c>
      <c r="R255" s="28" t="str">
        <f t="shared" si="76"/>
        <v/>
      </c>
      <c r="S255" s="29" t="str">
        <f t="shared" si="77"/>
        <v/>
      </c>
      <c r="T255" s="28" t="str">
        <f t="shared" si="78"/>
        <v/>
      </c>
      <c r="U255" s="29" t="str">
        <f t="shared" si="79"/>
        <v/>
      </c>
      <c r="V255" s="28" t="str">
        <f t="shared" si="80"/>
        <v/>
      </c>
      <c r="W255" s="29" t="str">
        <f t="shared" si="81"/>
        <v/>
      </c>
    </row>
    <row r="256" spans="1:23" x14ac:dyDescent="0.25">
      <c r="A256" s="14" t="str">
        <f t="shared" si="66"/>
        <v/>
      </c>
      <c r="B256" s="56" t="str">
        <f t="shared" ca="1" si="67"/>
        <v/>
      </c>
      <c r="C256" s="30" t="str">
        <f t="shared" si="68"/>
        <v/>
      </c>
      <c r="D256" s="10" t="str">
        <f t="shared" si="69"/>
        <v/>
      </c>
      <c r="E256" s="25" t="str">
        <f t="shared" si="87"/>
        <v/>
      </c>
      <c r="F256" s="31" t="str">
        <f t="shared" si="82"/>
        <v/>
      </c>
      <c r="G256" s="31" t="str">
        <f t="shared" si="83"/>
        <v/>
      </c>
      <c r="H256" s="26" t="str">
        <f t="shared" si="84"/>
        <v/>
      </c>
      <c r="I256" s="25" t="str">
        <f t="shared" si="85"/>
        <v/>
      </c>
      <c r="K256" s="27" t="str">
        <f t="shared" si="86"/>
        <v/>
      </c>
      <c r="L256" s="28" t="str">
        <f t="shared" si="70"/>
        <v/>
      </c>
      <c r="M256" s="29" t="str">
        <f t="shared" si="71"/>
        <v/>
      </c>
      <c r="N256" s="28" t="str">
        <f t="shared" si="72"/>
        <v/>
      </c>
      <c r="O256" s="29" t="str">
        <f t="shared" si="73"/>
        <v/>
      </c>
      <c r="P256" s="28" t="str">
        <f t="shared" si="74"/>
        <v/>
      </c>
      <c r="Q256" s="29" t="str">
        <f t="shared" si="75"/>
        <v/>
      </c>
      <c r="R256" s="28" t="str">
        <f t="shared" si="76"/>
        <v/>
      </c>
      <c r="S256" s="29" t="str">
        <f t="shared" si="77"/>
        <v/>
      </c>
      <c r="T256" s="28" t="str">
        <f t="shared" si="78"/>
        <v/>
      </c>
      <c r="U256" s="29" t="str">
        <f t="shared" si="79"/>
        <v/>
      </c>
      <c r="V256" s="28" t="str">
        <f t="shared" si="80"/>
        <v/>
      </c>
      <c r="W256" s="29" t="str">
        <f t="shared" si="81"/>
        <v/>
      </c>
    </row>
    <row r="257" spans="1:23" x14ac:dyDescent="0.25">
      <c r="A257" s="14" t="str">
        <f t="shared" si="66"/>
        <v/>
      </c>
      <c r="B257" s="56" t="str">
        <f t="shared" ca="1" si="67"/>
        <v/>
      </c>
      <c r="C257" s="30" t="str">
        <f t="shared" si="68"/>
        <v/>
      </c>
      <c r="D257" s="10" t="str">
        <f t="shared" si="69"/>
        <v/>
      </c>
      <c r="E257" s="25" t="str">
        <f t="shared" si="87"/>
        <v/>
      </c>
      <c r="F257" s="31" t="str">
        <f t="shared" si="82"/>
        <v/>
      </c>
      <c r="G257" s="31" t="str">
        <f t="shared" si="83"/>
        <v/>
      </c>
      <c r="H257" s="26" t="str">
        <f t="shared" si="84"/>
        <v/>
      </c>
      <c r="I257" s="25" t="str">
        <f t="shared" si="85"/>
        <v/>
      </c>
      <c r="K257" s="27" t="str">
        <f t="shared" si="86"/>
        <v/>
      </c>
      <c r="L257" s="28" t="str">
        <f t="shared" si="70"/>
        <v/>
      </c>
      <c r="M257" s="29" t="str">
        <f t="shared" si="71"/>
        <v/>
      </c>
      <c r="N257" s="28" t="str">
        <f t="shared" si="72"/>
        <v/>
      </c>
      <c r="O257" s="29" t="str">
        <f t="shared" si="73"/>
        <v/>
      </c>
      <c r="P257" s="28" t="str">
        <f t="shared" si="74"/>
        <v/>
      </c>
      <c r="Q257" s="29" t="str">
        <f t="shared" si="75"/>
        <v/>
      </c>
      <c r="R257" s="28" t="str">
        <f t="shared" si="76"/>
        <v/>
      </c>
      <c r="S257" s="29" t="str">
        <f t="shared" si="77"/>
        <v/>
      </c>
      <c r="T257" s="28" t="str">
        <f t="shared" si="78"/>
        <v/>
      </c>
      <c r="U257" s="29" t="str">
        <f t="shared" si="79"/>
        <v/>
      </c>
      <c r="V257" s="28" t="str">
        <f t="shared" si="80"/>
        <v/>
      </c>
      <c r="W257" s="29" t="str">
        <f t="shared" si="81"/>
        <v/>
      </c>
    </row>
    <row r="258" spans="1:23" x14ac:dyDescent="0.25">
      <c r="A258" s="14" t="str">
        <f t="shared" si="66"/>
        <v/>
      </c>
      <c r="B258" s="56" t="str">
        <f t="shared" ca="1" si="67"/>
        <v/>
      </c>
      <c r="C258" s="30" t="str">
        <f t="shared" si="68"/>
        <v/>
      </c>
      <c r="D258" s="10" t="str">
        <f t="shared" si="69"/>
        <v/>
      </c>
      <c r="E258" s="25" t="str">
        <f t="shared" si="87"/>
        <v/>
      </c>
      <c r="F258" s="31" t="str">
        <f t="shared" si="82"/>
        <v/>
      </c>
      <c r="G258" s="31" t="str">
        <f t="shared" si="83"/>
        <v/>
      </c>
      <c r="H258" s="26" t="str">
        <f t="shared" si="84"/>
        <v/>
      </c>
      <c r="I258" s="25" t="str">
        <f t="shared" si="85"/>
        <v/>
      </c>
      <c r="K258" s="27" t="str">
        <f t="shared" si="86"/>
        <v/>
      </c>
      <c r="L258" s="28" t="str">
        <f t="shared" si="70"/>
        <v/>
      </c>
      <c r="M258" s="29" t="str">
        <f t="shared" si="71"/>
        <v/>
      </c>
      <c r="N258" s="28" t="str">
        <f t="shared" si="72"/>
        <v/>
      </c>
      <c r="O258" s="29" t="str">
        <f t="shared" si="73"/>
        <v/>
      </c>
      <c r="P258" s="28" t="str">
        <f t="shared" si="74"/>
        <v/>
      </c>
      <c r="Q258" s="29" t="str">
        <f t="shared" si="75"/>
        <v/>
      </c>
      <c r="R258" s="28" t="str">
        <f t="shared" si="76"/>
        <v/>
      </c>
      <c r="S258" s="29" t="str">
        <f t="shared" si="77"/>
        <v/>
      </c>
      <c r="T258" s="28" t="str">
        <f t="shared" si="78"/>
        <v/>
      </c>
      <c r="U258" s="29" t="str">
        <f t="shared" si="79"/>
        <v/>
      </c>
      <c r="V258" s="28" t="str">
        <f t="shared" si="80"/>
        <v/>
      </c>
      <c r="W258" s="29" t="str">
        <f t="shared" si="81"/>
        <v/>
      </c>
    </row>
    <row r="259" spans="1:23" x14ac:dyDescent="0.25">
      <c r="A259" s="14" t="str">
        <f t="shared" si="66"/>
        <v/>
      </c>
      <c r="B259" s="56" t="str">
        <f t="shared" ca="1" si="67"/>
        <v/>
      </c>
      <c r="C259" s="30" t="str">
        <f t="shared" si="68"/>
        <v/>
      </c>
      <c r="D259" s="10" t="str">
        <f t="shared" si="69"/>
        <v/>
      </c>
      <c r="E259" s="25" t="str">
        <f t="shared" si="87"/>
        <v/>
      </c>
      <c r="F259" s="31" t="str">
        <f t="shared" si="82"/>
        <v/>
      </c>
      <c r="G259" s="31" t="str">
        <f t="shared" si="83"/>
        <v/>
      </c>
      <c r="H259" s="26" t="str">
        <f t="shared" si="84"/>
        <v/>
      </c>
      <c r="I259" s="25" t="str">
        <f t="shared" si="85"/>
        <v/>
      </c>
      <c r="K259" s="27" t="str">
        <f t="shared" si="86"/>
        <v/>
      </c>
      <c r="L259" s="28" t="str">
        <f t="shared" si="70"/>
        <v/>
      </c>
      <c r="M259" s="29" t="str">
        <f t="shared" si="71"/>
        <v/>
      </c>
      <c r="N259" s="28" t="str">
        <f t="shared" si="72"/>
        <v/>
      </c>
      <c r="O259" s="29" t="str">
        <f t="shared" si="73"/>
        <v/>
      </c>
      <c r="P259" s="28" t="str">
        <f t="shared" si="74"/>
        <v/>
      </c>
      <c r="Q259" s="29" t="str">
        <f t="shared" si="75"/>
        <v/>
      </c>
      <c r="R259" s="28" t="str">
        <f t="shared" si="76"/>
        <v/>
      </c>
      <c r="S259" s="29" t="str">
        <f t="shared" si="77"/>
        <v/>
      </c>
      <c r="T259" s="28" t="str">
        <f t="shared" si="78"/>
        <v/>
      </c>
      <c r="U259" s="29" t="str">
        <f t="shared" si="79"/>
        <v/>
      </c>
      <c r="V259" s="28" t="str">
        <f t="shared" si="80"/>
        <v/>
      </c>
      <c r="W259" s="29" t="str">
        <f t="shared" si="81"/>
        <v/>
      </c>
    </row>
    <row r="260" spans="1:23" x14ac:dyDescent="0.25">
      <c r="A260" s="14" t="str">
        <f t="shared" si="66"/>
        <v/>
      </c>
      <c r="B260" s="56" t="str">
        <f t="shared" ca="1" si="67"/>
        <v/>
      </c>
      <c r="C260" s="30" t="str">
        <f t="shared" si="68"/>
        <v/>
      </c>
      <c r="D260" s="10" t="str">
        <f t="shared" si="69"/>
        <v/>
      </c>
      <c r="E260" s="25" t="str">
        <f t="shared" si="87"/>
        <v/>
      </c>
      <c r="F260" s="31" t="str">
        <f t="shared" si="82"/>
        <v/>
      </c>
      <c r="G260" s="31" t="str">
        <f t="shared" si="83"/>
        <v/>
      </c>
      <c r="H260" s="26" t="str">
        <f t="shared" si="84"/>
        <v/>
      </c>
      <c r="I260" s="25" t="str">
        <f t="shared" si="85"/>
        <v/>
      </c>
      <c r="K260" s="27" t="str">
        <f t="shared" si="86"/>
        <v/>
      </c>
      <c r="L260" s="28" t="str">
        <f t="shared" si="70"/>
        <v/>
      </c>
      <c r="M260" s="29" t="str">
        <f t="shared" si="71"/>
        <v/>
      </c>
      <c r="N260" s="28" t="str">
        <f t="shared" si="72"/>
        <v/>
      </c>
      <c r="O260" s="29" t="str">
        <f t="shared" si="73"/>
        <v/>
      </c>
      <c r="P260" s="28" t="str">
        <f t="shared" si="74"/>
        <v/>
      </c>
      <c r="Q260" s="29" t="str">
        <f t="shared" si="75"/>
        <v/>
      </c>
      <c r="R260" s="28" t="str">
        <f t="shared" si="76"/>
        <v/>
      </c>
      <c r="S260" s="29" t="str">
        <f t="shared" si="77"/>
        <v/>
      </c>
      <c r="T260" s="28" t="str">
        <f t="shared" si="78"/>
        <v/>
      </c>
      <c r="U260" s="29" t="str">
        <f t="shared" si="79"/>
        <v/>
      </c>
      <c r="V260" s="28" t="str">
        <f t="shared" si="80"/>
        <v/>
      </c>
      <c r="W260" s="29" t="str">
        <f t="shared" si="81"/>
        <v/>
      </c>
    </row>
    <row r="261" spans="1:23" x14ac:dyDescent="0.25">
      <c r="A261" s="14" t="str">
        <f t="shared" ref="A261:A324" si="88">IF(A260&lt;term*12,A260+1,"")</f>
        <v/>
      </c>
      <c r="B261" s="56" t="str">
        <f t="shared" ref="B261:B324" ca="1" si="89">IF(B260="","",IF(B260&lt;DateLastRepay,EDATE(Date1stRepay,A260),""))</f>
        <v/>
      </c>
      <c r="C261" s="30" t="str">
        <f t="shared" ref="C261:C324" si="90">IF(A261="","",IF(A260=FixedEnd2,SVR,C260))</f>
        <v/>
      </c>
      <c r="D261" s="10" t="str">
        <f t="shared" ref="D261:D304" si="91">IF(A261="","",IF(A260=FixedEnd2,ROUND(PMT(((1+C261/4)^(1/3))-1,(term*12-FixedEnd2),I260,0,0),2),""))</f>
        <v/>
      </c>
      <c r="E261" s="25" t="str">
        <f t="shared" si="87"/>
        <v/>
      </c>
      <c r="F261" s="31" t="str">
        <f t="shared" si="82"/>
        <v/>
      </c>
      <c r="G261" s="31" t="str">
        <f t="shared" si="83"/>
        <v/>
      </c>
      <c r="H261" s="26" t="str">
        <f t="shared" si="84"/>
        <v/>
      </c>
      <c r="I261" s="25" t="str">
        <f t="shared" si="85"/>
        <v/>
      </c>
      <c r="K261" s="27" t="str">
        <f t="shared" si="86"/>
        <v/>
      </c>
      <c r="L261" s="28" t="str">
        <f t="shared" ref="L261:L324" si="92">IF($A261="","",($E261)*(L$3^-$K261))</f>
        <v/>
      </c>
      <c r="M261" s="29" t="str">
        <f t="shared" ref="M261:M324" si="93">IF($A261="","",$K261*($E261*(L$3^-($K261-1))))</f>
        <v/>
      </c>
      <c r="N261" s="28" t="str">
        <f t="shared" ref="N261:N324" si="94">IF($A261="","",($E261)*(N$3^-$K261))</f>
        <v/>
      </c>
      <c r="O261" s="29" t="str">
        <f t="shared" ref="O261:O324" si="95">IF($A261="","",$K261*($E261)*(N$3^-($K261-1)))</f>
        <v/>
      </c>
      <c r="P261" s="28" t="str">
        <f t="shared" ref="P261:P324" si="96">IF($A261="","",($E261)*(P$3^-$K261))</f>
        <v/>
      </c>
      <c r="Q261" s="29" t="str">
        <f t="shared" ref="Q261:Q324" si="97">IF($A261="","",$K261*($E261)*(P$3^-($K261-1)))</f>
        <v/>
      </c>
      <c r="R261" s="28" t="str">
        <f t="shared" ref="R261:R324" si="98">IF($A261="","",($E261)*(R$3^-$K261))</f>
        <v/>
      </c>
      <c r="S261" s="29" t="str">
        <f t="shared" ref="S261:S324" si="99">IF($A261="","",$K261*($E261)*(R$3^-($K261-1)))</f>
        <v/>
      </c>
      <c r="T261" s="28" t="str">
        <f t="shared" ref="T261:T324" si="100">IF($A261="","",($E261)*(T$3^-$K261))</f>
        <v/>
      </c>
      <c r="U261" s="29" t="str">
        <f t="shared" ref="U261:U324" si="101">IF($A261="","",$K261*($E261)*(T$3^-($K261-1)))</f>
        <v/>
      </c>
      <c r="V261" s="28" t="str">
        <f t="shared" ref="V261:V324" si="102">IF($A261="","",($E261)*(V$3^-$K261))</f>
        <v/>
      </c>
      <c r="W261" s="29" t="str">
        <f t="shared" ref="W261:W324" si="103">IF($A261="","",$K261*($E261)*(V$3^-($K261-1)))</f>
        <v/>
      </c>
    </row>
    <row r="262" spans="1:23" x14ac:dyDescent="0.25">
      <c r="A262" s="14" t="str">
        <f t="shared" si="88"/>
        <v/>
      </c>
      <c r="B262" s="56" t="str">
        <f t="shared" ca="1" si="89"/>
        <v/>
      </c>
      <c r="C262" s="30" t="str">
        <f t="shared" si="90"/>
        <v/>
      </c>
      <c r="D262" s="10" t="str">
        <f t="shared" si="91"/>
        <v/>
      </c>
      <c r="E262" s="25" t="str">
        <f t="shared" si="87"/>
        <v/>
      </c>
      <c r="F262" s="31" t="str">
        <f t="shared" ref="F262:F325" si="104">IF(A262="","",ROUND(I261*C262/12,2))</f>
        <v/>
      </c>
      <c r="G262" s="31" t="str">
        <f t="shared" ref="G262:G325" si="105">IF(A262="","",IF(H261="Y",F262,G261+F262))</f>
        <v/>
      </c>
      <c r="H262" s="26" t="str">
        <f t="shared" ref="H262:H325" si="106">IF(A262="","",IF(MOD(MONTH(B262),3)=0,"Y",""))</f>
        <v/>
      </c>
      <c r="I262" s="25" t="str">
        <f t="shared" ref="I262:I325" si="107">IF(A262="","",IF(H262="Y",I261+E262+G262,I261+E262))</f>
        <v/>
      </c>
      <c r="K262" s="27" t="str">
        <f t="shared" ref="K262:K325" si="108">IF(A262="","",A262/12)</f>
        <v/>
      </c>
      <c r="L262" s="28" t="str">
        <f t="shared" si="92"/>
        <v/>
      </c>
      <c r="M262" s="29" t="str">
        <f t="shared" si="93"/>
        <v/>
      </c>
      <c r="N262" s="28" t="str">
        <f t="shared" si="94"/>
        <v/>
      </c>
      <c r="O262" s="29" t="str">
        <f t="shared" si="95"/>
        <v/>
      </c>
      <c r="P262" s="28" t="str">
        <f t="shared" si="96"/>
        <v/>
      </c>
      <c r="Q262" s="29" t="str">
        <f t="shared" si="97"/>
        <v/>
      </c>
      <c r="R262" s="28" t="str">
        <f t="shared" si="98"/>
        <v/>
      </c>
      <c r="S262" s="29" t="str">
        <f t="shared" si="99"/>
        <v/>
      </c>
      <c r="T262" s="28" t="str">
        <f t="shared" si="100"/>
        <v/>
      </c>
      <c r="U262" s="29" t="str">
        <f t="shared" si="101"/>
        <v/>
      </c>
      <c r="V262" s="28" t="str">
        <f t="shared" si="102"/>
        <v/>
      </c>
      <c r="W262" s="29" t="str">
        <f t="shared" si="103"/>
        <v/>
      </c>
    </row>
    <row r="263" spans="1:23" x14ac:dyDescent="0.25">
      <c r="A263" s="14" t="str">
        <f t="shared" si="88"/>
        <v/>
      </c>
      <c r="B263" s="56" t="str">
        <f t="shared" ca="1" si="89"/>
        <v/>
      </c>
      <c r="C263" s="30" t="str">
        <f t="shared" si="90"/>
        <v/>
      </c>
      <c r="D263" s="10" t="str">
        <f t="shared" si="91"/>
        <v/>
      </c>
      <c r="E263" s="25" t="str">
        <f t="shared" ref="E263:E326" si="109">IF(A263="","",IF(D263="",IF(A264="",-(I262+G263)+FeeFinal,E262),D263))</f>
        <v/>
      </c>
      <c r="F263" s="31" t="str">
        <f t="shared" si="104"/>
        <v/>
      </c>
      <c r="G263" s="31" t="str">
        <f t="shared" si="105"/>
        <v/>
      </c>
      <c r="H263" s="26" t="str">
        <f t="shared" si="106"/>
        <v/>
      </c>
      <c r="I263" s="25" t="str">
        <f t="shared" si="107"/>
        <v/>
      </c>
      <c r="K263" s="27" t="str">
        <f t="shared" si="108"/>
        <v/>
      </c>
      <c r="L263" s="28" t="str">
        <f t="shared" si="92"/>
        <v/>
      </c>
      <c r="M263" s="29" t="str">
        <f t="shared" si="93"/>
        <v/>
      </c>
      <c r="N263" s="28" t="str">
        <f t="shared" si="94"/>
        <v/>
      </c>
      <c r="O263" s="29" t="str">
        <f t="shared" si="95"/>
        <v/>
      </c>
      <c r="P263" s="28" t="str">
        <f t="shared" si="96"/>
        <v/>
      </c>
      <c r="Q263" s="29" t="str">
        <f t="shared" si="97"/>
        <v/>
      </c>
      <c r="R263" s="28" t="str">
        <f t="shared" si="98"/>
        <v/>
      </c>
      <c r="S263" s="29" t="str">
        <f t="shared" si="99"/>
        <v/>
      </c>
      <c r="T263" s="28" t="str">
        <f t="shared" si="100"/>
        <v/>
      </c>
      <c r="U263" s="29" t="str">
        <f t="shared" si="101"/>
        <v/>
      </c>
      <c r="V263" s="28" t="str">
        <f t="shared" si="102"/>
        <v/>
      </c>
      <c r="W263" s="29" t="str">
        <f t="shared" si="103"/>
        <v/>
      </c>
    </row>
    <row r="264" spans="1:23" x14ac:dyDescent="0.25">
      <c r="A264" s="14" t="str">
        <f t="shared" si="88"/>
        <v/>
      </c>
      <c r="B264" s="56" t="str">
        <f t="shared" ca="1" si="89"/>
        <v/>
      </c>
      <c r="C264" s="30" t="str">
        <f t="shared" si="90"/>
        <v/>
      </c>
      <c r="D264" s="10" t="str">
        <f t="shared" si="91"/>
        <v/>
      </c>
      <c r="E264" s="25" t="str">
        <f t="shared" si="109"/>
        <v/>
      </c>
      <c r="F264" s="31" t="str">
        <f t="shared" si="104"/>
        <v/>
      </c>
      <c r="G264" s="31" t="str">
        <f t="shared" si="105"/>
        <v/>
      </c>
      <c r="H264" s="26" t="str">
        <f t="shared" si="106"/>
        <v/>
      </c>
      <c r="I264" s="25" t="str">
        <f t="shared" si="107"/>
        <v/>
      </c>
      <c r="K264" s="27" t="str">
        <f t="shared" si="108"/>
        <v/>
      </c>
      <c r="L264" s="28" t="str">
        <f t="shared" si="92"/>
        <v/>
      </c>
      <c r="M264" s="29" t="str">
        <f t="shared" si="93"/>
        <v/>
      </c>
      <c r="N264" s="28" t="str">
        <f t="shared" si="94"/>
        <v/>
      </c>
      <c r="O264" s="29" t="str">
        <f t="shared" si="95"/>
        <v/>
      </c>
      <c r="P264" s="28" t="str">
        <f t="shared" si="96"/>
        <v/>
      </c>
      <c r="Q264" s="29" t="str">
        <f t="shared" si="97"/>
        <v/>
      </c>
      <c r="R264" s="28" t="str">
        <f t="shared" si="98"/>
        <v/>
      </c>
      <c r="S264" s="29" t="str">
        <f t="shared" si="99"/>
        <v/>
      </c>
      <c r="T264" s="28" t="str">
        <f t="shared" si="100"/>
        <v/>
      </c>
      <c r="U264" s="29" t="str">
        <f t="shared" si="101"/>
        <v/>
      </c>
      <c r="V264" s="28" t="str">
        <f t="shared" si="102"/>
        <v/>
      </c>
      <c r="W264" s="29" t="str">
        <f t="shared" si="103"/>
        <v/>
      </c>
    </row>
    <row r="265" spans="1:23" x14ac:dyDescent="0.25">
      <c r="A265" s="14" t="str">
        <f t="shared" si="88"/>
        <v/>
      </c>
      <c r="B265" s="56" t="str">
        <f t="shared" ca="1" si="89"/>
        <v/>
      </c>
      <c r="C265" s="30" t="str">
        <f t="shared" si="90"/>
        <v/>
      </c>
      <c r="D265" s="10" t="str">
        <f t="shared" si="91"/>
        <v/>
      </c>
      <c r="E265" s="25" t="str">
        <f t="shared" si="109"/>
        <v/>
      </c>
      <c r="F265" s="31" t="str">
        <f t="shared" si="104"/>
        <v/>
      </c>
      <c r="G265" s="31" t="str">
        <f t="shared" si="105"/>
        <v/>
      </c>
      <c r="H265" s="26" t="str">
        <f t="shared" si="106"/>
        <v/>
      </c>
      <c r="I265" s="25" t="str">
        <f t="shared" si="107"/>
        <v/>
      </c>
      <c r="K265" s="27" t="str">
        <f t="shared" si="108"/>
        <v/>
      </c>
      <c r="L265" s="28" t="str">
        <f t="shared" si="92"/>
        <v/>
      </c>
      <c r="M265" s="29" t="str">
        <f t="shared" si="93"/>
        <v/>
      </c>
      <c r="N265" s="28" t="str">
        <f t="shared" si="94"/>
        <v/>
      </c>
      <c r="O265" s="29" t="str">
        <f t="shared" si="95"/>
        <v/>
      </c>
      <c r="P265" s="28" t="str">
        <f t="shared" si="96"/>
        <v/>
      </c>
      <c r="Q265" s="29" t="str">
        <f t="shared" si="97"/>
        <v/>
      </c>
      <c r="R265" s="28" t="str">
        <f t="shared" si="98"/>
        <v/>
      </c>
      <c r="S265" s="29" t="str">
        <f t="shared" si="99"/>
        <v/>
      </c>
      <c r="T265" s="28" t="str">
        <f t="shared" si="100"/>
        <v/>
      </c>
      <c r="U265" s="29" t="str">
        <f t="shared" si="101"/>
        <v/>
      </c>
      <c r="V265" s="28" t="str">
        <f t="shared" si="102"/>
        <v/>
      </c>
      <c r="W265" s="29" t="str">
        <f t="shared" si="103"/>
        <v/>
      </c>
    </row>
    <row r="266" spans="1:23" x14ac:dyDescent="0.25">
      <c r="A266" s="14" t="str">
        <f t="shared" si="88"/>
        <v/>
      </c>
      <c r="B266" s="56" t="str">
        <f t="shared" ca="1" si="89"/>
        <v/>
      </c>
      <c r="C266" s="30" t="str">
        <f t="shared" si="90"/>
        <v/>
      </c>
      <c r="D266" s="10" t="str">
        <f t="shared" si="91"/>
        <v/>
      </c>
      <c r="E266" s="25" t="str">
        <f t="shared" si="109"/>
        <v/>
      </c>
      <c r="F266" s="31" t="str">
        <f t="shared" si="104"/>
        <v/>
      </c>
      <c r="G266" s="31" t="str">
        <f t="shared" si="105"/>
        <v/>
      </c>
      <c r="H266" s="26" t="str">
        <f t="shared" si="106"/>
        <v/>
      </c>
      <c r="I266" s="25" t="str">
        <f t="shared" si="107"/>
        <v/>
      </c>
      <c r="K266" s="27" t="str">
        <f t="shared" si="108"/>
        <v/>
      </c>
      <c r="L266" s="28" t="str">
        <f t="shared" si="92"/>
        <v/>
      </c>
      <c r="M266" s="29" t="str">
        <f t="shared" si="93"/>
        <v/>
      </c>
      <c r="N266" s="28" t="str">
        <f t="shared" si="94"/>
        <v/>
      </c>
      <c r="O266" s="29" t="str">
        <f t="shared" si="95"/>
        <v/>
      </c>
      <c r="P266" s="28" t="str">
        <f t="shared" si="96"/>
        <v/>
      </c>
      <c r="Q266" s="29" t="str">
        <f t="shared" si="97"/>
        <v/>
      </c>
      <c r="R266" s="28" t="str">
        <f t="shared" si="98"/>
        <v/>
      </c>
      <c r="S266" s="29" t="str">
        <f t="shared" si="99"/>
        <v/>
      </c>
      <c r="T266" s="28" t="str">
        <f t="shared" si="100"/>
        <v/>
      </c>
      <c r="U266" s="29" t="str">
        <f t="shared" si="101"/>
        <v/>
      </c>
      <c r="V266" s="28" t="str">
        <f t="shared" si="102"/>
        <v/>
      </c>
      <c r="W266" s="29" t="str">
        <f t="shared" si="103"/>
        <v/>
      </c>
    </row>
    <row r="267" spans="1:23" x14ac:dyDescent="0.25">
      <c r="A267" s="14" t="str">
        <f t="shared" si="88"/>
        <v/>
      </c>
      <c r="B267" s="56" t="str">
        <f t="shared" ca="1" si="89"/>
        <v/>
      </c>
      <c r="C267" s="30" t="str">
        <f t="shared" si="90"/>
        <v/>
      </c>
      <c r="D267" s="10" t="str">
        <f t="shared" si="91"/>
        <v/>
      </c>
      <c r="E267" s="25" t="str">
        <f t="shared" si="109"/>
        <v/>
      </c>
      <c r="F267" s="31" t="str">
        <f t="shared" si="104"/>
        <v/>
      </c>
      <c r="G267" s="31" t="str">
        <f t="shared" si="105"/>
        <v/>
      </c>
      <c r="H267" s="26" t="str">
        <f t="shared" si="106"/>
        <v/>
      </c>
      <c r="I267" s="25" t="str">
        <f t="shared" si="107"/>
        <v/>
      </c>
      <c r="K267" s="27" t="str">
        <f t="shared" si="108"/>
        <v/>
      </c>
      <c r="L267" s="28" t="str">
        <f t="shared" si="92"/>
        <v/>
      </c>
      <c r="M267" s="29" t="str">
        <f t="shared" si="93"/>
        <v/>
      </c>
      <c r="N267" s="28" t="str">
        <f t="shared" si="94"/>
        <v/>
      </c>
      <c r="O267" s="29" t="str">
        <f t="shared" si="95"/>
        <v/>
      </c>
      <c r="P267" s="28" t="str">
        <f t="shared" si="96"/>
        <v/>
      </c>
      <c r="Q267" s="29" t="str">
        <f t="shared" si="97"/>
        <v/>
      </c>
      <c r="R267" s="28" t="str">
        <f t="shared" si="98"/>
        <v/>
      </c>
      <c r="S267" s="29" t="str">
        <f t="shared" si="99"/>
        <v/>
      </c>
      <c r="T267" s="28" t="str">
        <f t="shared" si="100"/>
        <v/>
      </c>
      <c r="U267" s="29" t="str">
        <f t="shared" si="101"/>
        <v/>
      </c>
      <c r="V267" s="28" t="str">
        <f t="shared" si="102"/>
        <v/>
      </c>
      <c r="W267" s="29" t="str">
        <f t="shared" si="103"/>
        <v/>
      </c>
    </row>
    <row r="268" spans="1:23" x14ac:dyDescent="0.25">
      <c r="A268" s="14" t="str">
        <f t="shared" si="88"/>
        <v/>
      </c>
      <c r="B268" s="56" t="str">
        <f t="shared" ca="1" si="89"/>
        <v/>
      </c>
      <c r="C268" s="30" t="str">
        <f t="shared" si="90"/>
        <v/>
      </c>
      <c r="D268" s="10" t="str">
        <f t="shared" si="91"/>
        <v/>
      </c>
      <c r="E268" s="25" t="str">
        <f t="shared" si="109"/>
        <v/>
      </c>
      <c r="F268" s="31" t="str">
        <f t="shared" si="104"/>
        <v/>
      </c>
      <c r="G268" s="31" t="str">
        <f t="shared" si="105"/>
        <v/>
      </c>
      <c r="H268" s="26" t="str">
        <f t="shared" si="106"/>
        <v/>
      </c>
      <c r="I268" s="25" t="str">
        <f t="shared" si="107"/>
        <v/>
      </c>
      <c r="K268" s="27" t="str">
        <f t="shared" si="108"/>
        <v/>
      </c>
      <c r="L268" s="28" t="str">
        <f t="shared" si="92"/>
        <v/>
      </c>
      <c r="M268" s="29" t="str">
        <f t="shared" si="93"/>
        <v/>
      </c>
      <c r="N268" s="28" t="str">
        <f t="shared" si="94"/>
        <v/>
      </c>
      <c r="O268" s="29" t="str">
        <f t="shared" si="95"/>
        <v/>
      </c>
      <c r="P268" s="28" t="str">
        <f t="shared" si="96"/>
        <v/>
      </c>
      <c r="Q268" s="29" t="str">
        <f t="shared" si="97"/>
        <v/>
      </c>
      <c r="R268" s="28" t="str">
        <f t="shared" si="98"/>
        <v/>
      </c>
      <c r="S268" s="29" t="str">
        <f t="shared" si="99"/>
        <v/>
      </c>
      <c r="T268" s="28" t="str">
        <f t="shared" si="100"/>
        <v/>
      </c>
      <c r="U268" s="29" t="str">
        <f t="shared" si="101"/>
        <v/>
      </c>
      <c r="V268" s="28" t="str">
        <f t="shared" si="102"/>
        <v/>
      </c>
      <c r="W268" s="29" t="str">
        <f t="shared" si="103"/>
        <v/>
      </c>
    </row>
    <row r="269" spans="1:23" x14ac:dyDescent="0.25">
      <c r="A269" s="14" t="str">
        <f t="shared" si="88"/>
        <v/>
      </c>
      <c r="B269" s="56" t="str">
        <f t="shared" ca="1" si="89"/>
        <v/>
      </c>
      <c r="C269" s="30" t="str">
        <f t="shared" si="90"/>
        <v/>
      </c>
      <c r="D269" s="10" t="str">
        <f t="shared" si="91"/>
        <v/>
      </c>
      <c r="E269" s="25" t="str">
        <f t="shared" si="109"/>
        <v/>
      </c>
      <c r="F269" s="31" t="str">
        <f t="shared" si="104"/>
        <v/>
      </c>
      <c r="G269" s="31" t="str">
        <f t="shared" si="105"/>
        <v/>
      </c>
      <c r="H269" s="26" t="str">
        <f t="shared" si="106"/>
        <v/>
      </c>
      <c r="I269" s="25" t="str">
        <f t="shared" si="107"/>
        <v/>
      </c>
      <c r="K269" s="27" t="str">
        <f t="shared" si="108"/>
        <v/>
      </c>
      <c r="L269" s="28" t="str">
        <f t="shared" si="92"/>
        <v/>
      </c>
      <c r="M269" s="29" t="str">
        <f t="shared" si="93"/>
        <v/>
      </c>
      <c r="N269" s="28" t="str">
        <f t="shared" si="94"/>
        <v/>
      </c>
      <c r="O269" s="29" t="str">
        <f t="shared" si="95"/>
        <v/>
      </c>
      <c r="P269" s="28" t="str">
        <f t="shared" si="96"/>
        <v/>
      </c>
      <c r="Q269" s="29" t="str">
        <f t="shared" si="97"/>
        <v/>
      </c>
      <c r="R269" s="28" t="str">
        <f t="shared" si="98"/>
        <v/>
      </c>
      <c r="S269" s="29" t="str">
        <f t="shared" si="99"/>
        <v/>
      </c>
      <c r="T269" s="28" t="str">
        <f t="shared" si="100"/>
        <v/>
      </c>
      <c r="U269" s="29" t="str">
        <f t="shared" si="101"/>
        <v/>
      </c>
      <c r="V269" s="28" t="str">
        <f t="shared" si="102"/>
        <v/>
      </c>
      <c r="W269" s="29" t="str">
        <f t="shared" si="103"/>
        <v/>
      </c>
    </row>
    <row r="270" spans="1:23" x14ac:dyDescent="0.25">
      <c r="A270" s="14" t="str">
        <f t="shared" si="88"/>
        <v/>
      </c>
      <c r="B270" s="56" t="str">
        <f t="shared" ca="1" si="89"/>
        <v/>
      </c>
      <c r="C270" s="30" t="str">
        <f t="shared" si="90"/>
        <v/>
      </c>
      <c r="D270" s="10" t="str">
        <f t="shared" si="91"/>
        <v/>
      </c>
      <c r="E270" s="25" t="str">
        <f t="shared" si="109"/>
        <v/>
      </c>
      <c r="F270" s="31" t="str">
        <f t="shared" si="104"/>
        <v/>
      </c>
      <c r="G270" s="31" t="str">
        <f t="shared" si="105"/>
        <v/>
      </c>
      <c r="H270" s="26" t="str">
        <f t="shared" si="106"/>
        <v/>
      </c>
      <c r="I270" s="25" t="str">
        <f t="shared" si="107"/>
        <v/>
      </c>
      <c r="K270" s="27" t="str">
        <f t="shared" si="108"/>
        <v/>
      </c>
      <c r="L270" s="28" t="str">
        <f t="shared" si="92"/>
        <v/>
      </c>
      <c r="M270" s="29" t="str">
        <f t="shared" si="93"/>
        <v/>
      </c>
      <c r="N270" s="28" t="str">
        <f t="shared" si="94"/>
        <v/>
      </c>
      <c r="O270" s="29" t="str">
        <f t="shared" si="95"/>
        <v/>
      </c>
      <c r="P270" s="28" t="str">
        <f t="shared" si="96"/>
        <v/>
      </c>
      <c r="Q270" s="29" t="str">
        <f t="shared" si="97"/>
        <v/>
      </c>
      <c r="R270" s="28" t="str">
        <f t="shared" si="98"/>
        <v/>
      </c>
      <c r="S270" s="29" t="str">
        <f t="shared" si="99"/>
        <v/>
      </c>
      <c r="T270" s="28" t="str">
        <f t="shared" si="100"/>
        <v/>
      </c>
      <c r="U270" s="29" t="str">
        <f t="shared" si="101"/>
        <v/>
      </c>
      <c r="V270" s="28" t="str">
        <f t="shared" si="102"/>
        <v/>
      </c>
      <c r="W270" s="29" t="str">
        <f t="shared" si="103"/>
        <v/>
      </c>
    </row>
    <row r="271" spans="1:23" x14ac:dyDescent="0.25">
      <c r="A271" s="14" t="str">
        <f t="shared" si="88"/>
        <v/>
      </c>
      <c r="B271" s="56" t="str">
        <f t="shared" ca="1" si="89"/>
        <v/>
      </c>
      <c r="C271" s="30" t="str">
        <f t="shared" si="90"/>
        <v/>
      </c>
      <c r="D271" s="10" t="str">
        <f t="shared" si="91"/>
        <v/>
      </c>
      <c r="E271" s="25" t="str">
        <f t="shared" si="109"/>
        <v/>
      </c>
      <c r="F271" s="31" t="str">
        <f t="shared" si="104"/>
        <v/>
      </c>
      <c r="G271" s="31" t="str">
        <f t="shared" si="105"/>
        <v/>
      </c>
      <c r="H271" s="26" t="str">
        <f t="shared" si="106"/>
        <v/>
      </c>
      <c r="I271" s="25" t="str">
        <f t="shared" si="107"/>
        <v/>
      </c>
      <c r="K271" s="27" t="str">
        <f t="shared" si="108"/>
        <v/>
      </c>
      <c r="L271" s="28" t="str">
        <f t="shared" si="92"/>
        <v/>
      </c>
      <c r="M271" s="29" t="str">
        <f t="shared" si="93"/>
        <v/>
      </c>
      <c r="N271" s="28" t="str">
        <f t="shared" si="94"/>
        <v/>
      </c>
      <c r="O271" s="29" t="str">
        <f t="shared" si="95"/>
        <v/>
      </c>
      <c r="P271" s="28" t="str">
        <f t="shared" si="96"/>
        <v/>
      </c>
      <c r="Q271" s="29" t="str">
        <f t="shared" si="97"/>
        <v/>
      </c>
      <c r="R271" s="28" t="str">
        <f t="shared" si="98"/>
        <v/>
      </c>
      <c r="S271" s="29" t="str">
        <f t="shared" si="99"/>
        <v/>
      </c>
      <c r="T271" s="28" t="str">
        <f t="shared" si="100"/>
        <v/>
      </c>
      <c r="U271" s="29" t="str">
        <f t="shared" si="101"/>
        <v/>
      </c>
      <c r="V271" s="28" t="str">
        <f t="shared" si="102"/>
        <v/>
      </c>
      <c r="W271" s="29" t="str">
        <f t="shared" si="103"/>
        <v/>
      </c>
    </row>
    <row r="272" spans="1:23" x14ac:dyDescent="0.25">
      <c r="A272" s="14" t="str">
        <f t="shared" si="88"/>
        <v/>
      </c>
      <c r="B272" s="56" t="str">
        <f t="shared" ca="1" si="89"/>
        <v/>
      </c>
      <c r="C272" s="30" t="str">
        <f t="shared" si="90"/>
        <v/>
      </c>
      <c r="D272" s="10" t="str">
        <f t="shared" si="91"/>
        <v/>
      </c>
      <c r="E272" s="25" t="str">
        <f t="shared" si="109"/>
        <v/>
      </c>
      <c r="F272" s="31" t="str">
        <f t="shared" si="104"/>
        <v/>
      </c>
      <c r="G272" s="31" t="str">
        <f t="shared" si="105"/>
        <v/>
      </c>
      <c r="H272" s="26" t="str">
        <f t="shared" si="106"/>
        <v/>
      </c>
      <c r="I272" s="25" t="str">
        <f t="shared" si="107"/>
        <v/>
      </c>
      <c r="K272" s="27" t="str">
        <f t="shared" si="108"/>
        <v/>
      </c>
      <c r="L272" s="28" t="str">
        <f t="shared" si="92"/>
        <v/>
      </c>
      <c r="M272" s="29" t="str">
        <f t="shared" si="93"/>
        <v/>
      </c>
      <c r="N272" s="28" t="str">
        <f t="shared" si="94"/>
        <v/>
      </c>
      <c r="O272" s="29" t="str">
        <f t="shared" si="95"/>
        <v/>
      </c>
      <c r="P272" s="28" t="str">
        <f t="shared" si="96"/>
        <v/>
      </c>
      <c r="Q272" s="29" t="str">
        <f t="shared" si="97"/>
        <v/>
      </c>
      <c r="R272" s="28" t="str">
        <f t="shared" si="98"/>
        <v/>
      </c>
      <c r="S272" s="29" t="str">
        <f t="shared" si="99"/>
        <v/>
      </c>
      <c r="T272" s="28" t="str">
        <f t="shared" si="100"/>
        <v/>
      </c>
      <c r="U272" s="29" t="str">
        <f t="shared" si="101"/>
        <v/>
      </c>
      <c r="V272" s="28" t="str">
        <f t="shared" si="102"/>
        <v/>
      </c>
      <c r="W272" s="29" t="str">
        <f t="shared" si="103"/>
        <v/>
      </c>
    </row>
    <row r="273" spans="1:23" x14ac:dyDescent="0.25">
      <c r="A273" s="14" t="str">
        <f t="shared" si="88"/>
        <v/>
      </c>
      <c r="B273" s="56" t="str">
        <f t="shared" ca="1" si="89"/>
        <v/>
      </c>
      <c r="C273" s="30" t="str">
        <f t="shared" si="90"/>
        <v/>
      </c>
      <c r="D273" s="10" t="str">
        <f t="shared" si="91"/>
        <v/>
      </c>
      <c r="E273" s="25" t="str">
        <f t="shared" si="109"/>
        <v/>
      </c>
      <c r="F273" s="31" t="str">
        <f t="shared" si="104"/>
        <v/>
      </c>
      <c r="G273" s="31" t="str">
        <f t="shared" si="105"/>
        <v/>
      </c>
      <c r="H273" s="26" t="str">
        <f t="shared" si="106"/>
        <v/>
      </c>
      <c r="I273" s="25" t="str">
        <f t="shared" si="107"/>
        <v/>
      </c>
      <c r="K273" s="27" t="str">
        <f t="shared" si="108"/>
        <v/>
      </c>
      <c r="L273" s="28" t="str">
        <f t="shared" si="92"/>
        <v/>
      </c>
      <c r="M273" s="29" t="str">
        <f t="shared" si="93"/>
        <v/>
      </c>
      <c r="N273" s="28" t="str">
        <f t="shared" si="94"/>
        <v/>
      </c>
      <c r="O273" s="29" t="str">
        <f t="shared" si="95"/>
        <v/>
      </c>
      <c r="P273" s="28" t="str">
        <f t="shared" si="96"/>
        <v/>
      </c>
      <c r="Q273" s="29" t="str">
        <f t="shared" si="97"/>
        <v/>
      </c>
      <c r="R273" s="28" t="str">
        <f t="shared" si="98"/>
        <v/>
      </c>
      <c r="S273" s="29" t="str">
        <f t="shared" si="99"/>
        <v/>
      </c>
      <c r="T273" s="28" t="str">
        <f t="shared" si="100"/>
        <v/>
      </c>
      <c r="U273" s="29" t="str">
        <f t="shared" si="101"/>
        <v/>
      </c>
      <c r="V273" s="28" t="str">
        <f t="shared" si="102"/>
        <v/>
      </c>
      <c r="W273" s="29" t="str">
        <f t="shared" si="103"/>
        <v/>
      </c>
    </row>
    <row r="274" spans="1:23" x14ac:dyDescent="0.25">
      <c r="A274" s="14" t="str">
        <f t="shared" si="88"/>
        <v/>
      </c>
      <c r="B274" s="56" t="str">
        <f t="shared" ca="1" si="89"/>
        <v/>
      </c>
      <c r="C274" s="30" t="str">
        <f t="shared" si="90"/>
        <v/>
      </c>
      <c r="D274" s="10" t="str">
        <f t="shared" si="91"/>
        <v/>
      </c>
      <c r="E274" s="25" t="str">
        <f t="shared" si="109"/>
        <v/>
      </c>
      <c r="F274" s="31" t="str">
        <f t="shared" si="104"/>
        <v/>
      </c>
      <c r="G274" s="31" t="str">
        <f t="shared" si="105"/>
        <v/>
      </c>
      <c r="H274" s="26" t="str">
        <f t="shared" si="106"/>
        <v/>
      </c>
      <c r="I274" s="25" t="str">
        <f t="shared" si="107"/>
        <v/>
      </c>
      <c r="K274" s="27" t="str">
        <f t="shared" si="108"/>
        <v/>
      </c>
      <c r="L274" s="28" t="str">
        <f t="shared" si="92"/>
        <v/>
      </c>
      <c r="M274" s="29" t="str">
        <f t="shared" si="93"/>
        <v/>
      </c>
      <c r="N274" s="28" t="str">
        <f t="shared" si="94"/>
        <v/>
      </c>
      <c r="O274" s="29" t="str">
        <f t="shared" si="95"/>
        <v/>
      </c>
      <c r="P274" s="28" t="str">
        <f t="shared" si="96"/>
        <v/>
      </c>
      <c r="Q274" s="29" t="str">
        <f t="shared" si="97"/>
        <v/>
      </c>
      <c r="R274" s="28" t="str">
        <f t="shared" si="98"/>
        <v/>
      </c>
      <c r="S274" s="29" t="str">
        <f t="shared" si="99"/>
        <v/>
      </c>
      <c r="T274" s="28" t="str">
        <f t="shared" si="100"/>
        <v/>
      </c>
      <c r="U274" s="29" t="str">
        <f t="shared" si="101"/>
        <v/>
      </c>
      <c r="V274" s="28" t="str">
        <f t="shared" si="102"/>
        <v/>
      </c>
      <c r="W274" s="29" t="str">
        <f t="shared" si="103"/>
        <v/>
      </c>
    </row>
    <row r="275" spans="1:23" x14ac:dyDescent="0.25">
      <c r="A275" s="14" t="str">
        <f t="shared" si="88"/>
        <v/>
      </c>
      <c r="B275" s="56" t="str">
        <f t="shared" ca="1" si="89"/>
        <v/>
      </c>
      <c r="C275" s="30" t="str">
        <f t="shared" si="90"/>
        <v/>
      </c>
      <c r="D275" s="10" t="str">
        <f t="shared" si="91"/>
        <v/>
      </c>
      <c r="E275" s="25" t="str">
        <f t="shared" si="109"/>
        <v/>
      </c>
      <c r="F275" s="31" t="str">
        <f t="shared" si="104"/>
        <v/>
      </c>
      <c r="G275" s="31" t="str">
        <f t="shared" si="105"/>
        <v/>
      </c>
      <c r="H275" s="26" t="str">
        <f t="shared" si="106"/>
        <v/>
      </c>
      <c r="I275" s="25" t="str">
        <f t="shared" si="107"/>
        <v/>
      </c>
      <c r="K275" s="27" t="str">
        <f t="shared" si="108"/>
        <v/>
      </c>
      <c r="L275" s="28" t="str">
        <f t="shared" si="92"/>
        <v/>
      </c>
      <c r="M275" s="29" t="str">
        <f t="shared" si="93"/>
        <v/>
      </c>
      <c r="N275" s="28" t="str">
        <f t="shared" si="94"/>
        <v/>
      </c>
      <c r="O275" s="29" t="str">
        <f t="shared" si="95"/>
        <v/>
      </c>
      <c r="P275" s="28" t="str">
        <f t="shared" si="96"/>
        <v/>
      </c>
      <c r="Q275" s="29" t="str">
        <f t="shared" si="97"/>
        <v/>
      </c>
      <c r="R275" s="28" t="str">
        <f t="shared" si="98"/>
        <v/>
      </c>
      <c r="S275" s="29" t="str">
        <f t="shared" si="99"/>
        <v/>
      </c>
      <c r="T275" s="28" t="str">
        <f t="shared" si="100"/>
        <v/>
      </c>
      <c r="U275" s="29" t="str">
        <f t="shared" si="101"/>
        <v/>
      </c>
      <c r="V275" s="28" t="str">
        <f t="shared" si="102"/>
        <v/>
      </c>
      <c r="W275" s="29" t="str">
        <f t="shared" si="103"/>
        <v/>
      </c>
    </row>
    <row r="276" spans="1:23" x14ac:dyDescent="0.25">
      <c r="A276" s="14" t="str">
        <f t="shared" si="88"/>
        <v/>
      </c>
      <c r="B276" s="56" t="str">
        <f t="shared" ca="1" si="89"/>
        <v/>
      </c>
      <c r="C276" s="30" t="str">
        <f t="shared" si="90"/>
        <v/>
      </c>
      <c r="D276" s="10" t="str">
        <f t="shared" si="91"/>
        <v/>
      </c>
      <c r="E276" s="25" t="str">
        <f t="shared" si="109"/>
        <v/>
      </c>
      <c r="F276" s="31" t="str">
        <f t="shared" si="104"/>
        <v/>
      </c>
      <c r="G276" s="31" t="str">
        <f t="shared" si="105"/>
        <v/>
      </c>
      <c r="H276" s="26" t="str">
        <f t="shared" si="106"/>
        <v/>
      </c>
      <c r="I276" s="25" t="str">
        <f t="shared" si="107"/>
        <v/>
      </c>
      <c r="K276" s="27" t="str">
        <f t="shared" si="108"/>
        <v/>
      </c>
      <c r="L276" s="28" t="str">
        <f t="shared" si="92"/>
        <v/>
      </c>
      <c r="M276" s="29" t="str">
        <f t="shared" si="93"/>
        <v/>
      </c>
      <c r="N276" s="28" t="str">
        <f t="shared" si="94"/>
        <v/>
      </c>
      <c r="O276" s="29" t="str">
        <f t="shared" si="95"/>
        <v/>
      </c>
      <c r="P276" s="28" t="str">
        <f t="shared" si="96"/>
        <v/>
      </c>
      <c r="Q276" s="29" t="str">
        <f t="shared" si="97"/>
        <v/>
      </c>
      <c r="R276" s="28" t="str">
        <f t="shared" si="98"/>
        <v/>
      </c>
      <c r="S276" s="29" t="str">
        <f t="shared" si="99"/>
        <v/>
      </c>
      <c r="T276" s="28" t="str">
        <f t="shared" si="100"/>
        <v/>
      </c>
      <c r="U276" s="29" t="str">
        <f t="shared" si="101"/>
        <v/>
      </c>
      <c r="V276" s="28" t="str">
        <f t="shared" si="102"/>
        <v/>
      </c>
      <c r="W276" s="29" t="str">
        <f t="shared" si="103"/>
        <v/>
      </c>
    </row>
    <row r="277" spans="1:23" x14ac:dyDescent="0.25">
      <c r="A277" s="14" t="str">
        <f t="shared" si="88"/>
        <v/>
      </c>
      <c r="B277" s="56" t="str">
        <f t="shared" ca="1" si="89"/>
        <v/>
      </c>
      <c r="C277" s="30" t="str">
        <f t="shared" si="90"/>
        <v/>
      </c>
      <c r="D277" s="10" t="str">
        <f t="shared" si="91"/>
        <v/>
      </c>
      <c r="E277" s="25" t="str">
        <f t="shared" si="109"/>
        <v/>
      </c>
      <c r="F277" s="31" t="str">
        <f t="shared" si="104"/>
        <v/>
      </c>
      <c r="G277" s="31" t="str">
        <f t="shared" si="105"/>
        <v/>
      </c>
      <c r="H277" s="26" t="str">
        <f t="shared" si="106"/>
        <v/>
      </c>
      <c r="I277" s="25" t="str">
        <f t="shared" si="107"/>
        <v/>
      </c>
      <c r="K277" s="27" t="str">
        <f t="shared" si="108"/>
        <v/>
      </c>
      <c r="L277" s="28" t="str">
        <f t="shared" si="92"/>
        <v/>
      </c>
      <c r="M277" s="29" t="str">
        <f t="shared" si="93"/>
        <v/>
      </c>
      <c r="N277" s="28" t="str">
        <f t="shared" si="94"/>
        <v/>
      </c>
      <c r="O277" s="29" t="str">
        <f t="shared" si="95"/>
        <v/>
      </c>
      <c r="P277" s="28" t="str">
        <f t="shared" si="96"/>
        <v/>
      </c>
      <c r="Q277" s="29" t="str">
        <f t="shared" si="97"/>
        <v/>
      </c>
      <c r="R277" s="28" t="str">
        <f t="shared" si="98"/>
        <v/>
      </c>
      <c r="S277" s="29" t="str">
        <f t="shared" si="99"/>
        <v/>
      </c>
      <c r="T277" s="28" t="str">
        <f t="shared" si="100"/>
        <v/>
      </c>
      <c r="U277" s="29" t="str">
        <f t="shared" si="101"/>
        <v/>
      </c>
      <c r="V277" s="28" t="str">
        <f t="shared" si="102"/>
        <v/>
      </c>
      <c r="W277" s="29" t="str">
        <f t="shared" si="103"/>
        <v/>
      </c>
    </row>
    <row r="278" spans="1:23" x14ac:dyDescent="0.25">
      <c r="A278" s="14" t="str">
        <f t="shared" si="88"/>
        <v/>
      </c>
      <c r="B278" s="56" t="str">
        <f t="shared" ca="1" si="89"/>
        <v/>
      </c>
      <c r="C278" s="30" t="str">
        <f t="shared" si="90"/>
        <v/>
      </c>
      <c r="D278" s="10" t="str">
        <f t="shared" si="91"/>
        <v/>
      </c>
      <c r="E278" s="25" t="str">
        <f t="shared" si="109"/>
        <v/>
      </c>
      <c r="F278" s="31" t="str">
        <f t="shared" si="104"/>
        <v/>
      </c>
      <c r="G278" s="31" t="str">
        <f t="shared" si="105"/>
        <v/>
      </c>
      <c r="H278" s="26" t="str">
        <f t="shared" si="106"/>
        <v/>
      </c>
      <c r="I278" s="25" t="str">
        <f t="shared" si="107"/>
        <v/>
      </c>
      <c r="K278" s="27" t="str">
        <f t="shared" si="108"/>
        <v/>
      </c>
      <c r="L278" s="28" t="str">
        <f t="shared" si="92"/>
        <v/>
      </c>
      <c r="M278" s="29" t="str">
        <f t="shared" si="93"/>
        <v/>
      </c>
      <c r="N278" s="28" t="str">
        <f t="shared" si="94"/>
        <v/>
      </c>
      <c r="O278" s="29" t="str">
        <f t="shared" si="95"/>
        <v/>
      </c>
      <c r="P278" s="28" t="str">
        <f t="shared" si="96"/>
        <v/>
      </c>
      <c r="Q278" s="29" t="str">
        <f t="shared" si="97"/>
        <v/>
      </c>
      <c r="R278" s="28" t="str">
        <f t="shared" si="98"/>
        <v/>
      </c>
      <c r="S278" s="29" t="str">
        <f t="shared" si="99"/>
        <v/>
      </c>
      <c r="T278" s="28" t="str">
        <f t="shared" si="100"/>
        <v/>
      </c>
      <c r="U278" s="29" t="str">
        <f t="shared" si="101"/>
        <v/>
      </c>
      <c r="V278" s="28" t="str">
        <f t="shared" si="102"/>
        <v/>
      </c>
      <c r="W278" s="29" t="str">
        <f t="shared" si="103"/>
        <v/>
      </c>
    </row>
    <row r="279" spans="1:23" x14ac:dyDescent="0.25">
      <c r="A279" s="14" t="str">
        <f t="shared" si="88"/>
        <v/>
      </c>
      <c r="B279" s="56" t="str">
        <f t="shared" ca="1" si="89"/>
        <v/>
      </c>
      <c r="C279" s="30" t="str">
        <f t="shared" si="90"/>
        <v/>
      </c>
      <c r="D279" s="10" t="str">
        <f t="shared" si="91"/>
        <v/>
      </c>
      <c r="E279" s="25" t="str">
        <f t="shared" si="109"/>
        <v/>
      </c>
      <c r="F279" s="31" t="str">
        <f t="shared" si="104"/>
        <v/>
      </c>
      <c r="G279" s="31" t="str">
        <f t="shared" si="105"/>
        <v/>
      </c>
      <c r="H279" s="26" t="str">
        <f t="shared" si="106"/>
        <v/>
      </c>
      <c r="I279" s="25" t="str">
        <f t="shared" si="107"/>
        <v/>
      </c>
      <c r="K279" s="27" t="str">
        <f t="shared" si="108"/>
        <v/>
      </c>
      <c r="L279" s="28" t="str">
        <f t="shared" si="92"/>
        <v/>
      </c>
      <c r="M279" s="29" t="str">
        <f t="shared" si="93"/>
        <v/>
      </c>
      <c r="N279" s="28" t="str">
        <f t="shared" si="94"/>
        <v/>
      </c>
      <c r="O279" s="29" t="str">
        <f t="shared" si="95"/>
        <v/>
      </c>
      <c r="P279" s="28" t="str">
        <f t="shared" si="96"/>
        <v/>
      </c>
      <c r="Q279" s="29" t="str">
        <f t="shared" si="97"/>
        <v/>
      </c>
      <c r="R279" s="28" t="str">
        <f t="shared" si="98"/>
        <v/>
      </c>
      <c r="S279" s="29" t="str">
        <f t="shared" si="99"/>
        <v/>
      </c>
      <c r="T279" s="28" t="str">
        <f t="shared" si="100"/>
        <v/>
      </c>
      <c r="U279" s="29" t="str">
        <f t="shared" si="101"/>
        <v/>
      </c>
      <c r="V279" s="28" t="str">
        <f t="shared" si="102"/>
        <v/>
      </c>
      <c r="W279" s="29" t="str">
        <f t="shared" si="103"/>
        <v/>
      </c>
    </row>
    <row r="280" spans="1:23" x14ac:dyDescent="0.25">
      <c r="A280" s="14" t="str">
        <f t="shared" si="88"/>
        <v/>
      </c>
      <c r="B280" s="56" t="str">
        <f t="shared" ca="1" si="89"/>
        <v/>
      </c>
      <c r="C280" s="30" t="str">
        <f t="shared" si="90"/>
        <v/>
      </c>
      <c r="D280" s="10" t="str">
        <f t="shared" si="91"/>
        <v/>
      </c>
      <c r="E280" s="25" t="str">
        <f t="shared" si="109"/>
        <v/>
      </c>
      <c r="F280" s="31" t="str">
        <f t="shared" si="104"/>
        <v/>
      </c>
      <c r="G280" s="31" t="str">
        <f t="shared" si="105"/>
        <v/>
      </c>
      <c r="H280" s="26" t="str">
        <f t="shared" si="106"/>
        <v/>
      </c>
      <c r="I280" s="25" t="str">
        <f t="shared" si="107"/>
        <v/>
      </c>
      <c r="K280" s="27" t="str">
        <f t="shared" si="108"/>
        <v/>
      </c>
      <c r="L280" s="28" t="str">
        <f t="shared" si="92"/>
        <v/>
      </c>
      <c r="M280" s="29" t="str">
        <f t="shared" si="93"/>
        <v/>
      </c>
      <c r="N280" s="28" t="str">
        <f t="shared" si="94"/>
        <v/>
      </c>
      <c r="O280" s="29" t="str">
        <f t="shared" si="95"/>
        <v/>
      </c>
      <c r="P280" s="28" t="str">
        <f t="shared" si="96"/>
        <v/>
      </c>
      <c r="Q280" s="29" t="str">
        <f t="shared" si="97"/>
        <v/>
      </c>
      <c r="R280" s="28" t="str">
        <f t="shared" si="98"/>
        <v/>
      </c>
      <c r="S280" s="29" t="str">
        <f t="shared" si="99"/>
        <v/>
      </c>
      <c r="T280" s="28" t="str">
        <f t="shared" si="100"/>
        <v/>
      </c>
      <c r="U280" s="29" t="str">
        <f t="shared" si="101"/>
        <v/>
      </c>
      <c r="V280" s="28" t="str">
        <f t="shared" si="102"/>
        <v/>
      </c>
      <c r="W280" s="29" t="str">
        <f t="shared" si="103"/>
        <v/>
      </c>
    </row>
    <row r="281" spans="1:23" x14ac:dyDescent="0.25">
      <c r="A281" s="14" t="str">
        <f t="shared" si="88"/>
        <v/>
      </c>
      <c r="B281" s="56" t="str">
        <f t="shared" ca="1" si="89"/>
        <v/>
      </c>
      <c r="C281" s="30" t="str">
        <f t="shared" si="90"/>
        <v/>
      </c>
      <c r="D281" s="10" t="str">
        <f t="shared" si="91"/>
        <v/>
      </c>
      <c r="E281" s="25" t="str">
        <f t="shared" si="109"/>
        <v/>
      </c>
      <c r="F281" s="31" t="str">
        <f t="shared" si="104"/>
        <v/>
      </c>
      <c r="G281" s="31" t="str">
        <f t="shared" si="105"/>
        <v/>
      </c>
      <c r="H281" s="26" t="str">
        <f t="shared" si="106"/>
        <v/>
      </c>
      <c r="I281" s="25" t="str">
        <f t="shared" si="107"/>
        <v/>
      </c>
      <c r="K281" s="27" t="str">
        <f t="shared" si="108"/>
        <v/>
      </c>
      <c r="L281" s="28" t="str">
        <f t="shared" si="92"/>
        <v/>
      </c>
      <c r="M281" s="29" t="str">
        <f t="shared" si="93"/>
        <v/>
      </c>
      <c r="N281" s="28" t="str">
        <f t="shared" si="94"/>
        <v/>
      </c>
      <c r="O281" s="29" t="str">
        <f t="shared" si="95"/>
        <v/>
      </c>
      <c r="P281" s="28" t="str">
        <f t="shared" si="96"/>
        <v/>
      </c>
      <c r="Q281" s="29" t="str">
        <f t="shared" si="97"/>
        <v/>
      </c>
      <c r="R281" s="28" t="str">
        <f t="shared" si="98"/>
        <v/>
      </c>
      <c r="S281" s="29" t="str">
        <f t="shared" si="99"/>
        <v/>
      </c>
      <c r="T281" s="28" t="str">
        <f t="shared" si="100"/>
        <v/>
      </c>
      <c r="U281" s="29" t="str">
        <f t="shared" si="101"/>
        <v/>
      </c>
      <c r="V281" s="28" t="str">
        <f t="shared" si="102"/>
        <v/>
      </c>
      <c r="W281" s="29" t="str">
        <f t="shared" si="103"/>
        <v/>
      </c>
    </row>
    <row r="282" spans="1:23" x14ac:dyDescent="0.25">
      <c r="A282" s="14" t="str">
        <f t="shared" si="88"/>
        <v/>
      </c>
      <c r="B282" s="56" t="str">
        <f t="shared" ca="1" si="89"/>
        <v/>
      </c>
      <c r="C282" s="30" t="str">
        <f t="shared" si="90"/>
        <v/>
      </c>
      <c r="D282" s="10" t="str">
        <f t="shared" si="91"/>
        <v/>
      </c>
      <c r="E282" s="25" t="str">
        <f t="shared" si="109"/>
        <v/>
      </c>
      <c r="F282" s="31" t="str">
        <f t="shared" si="104"/>
        <v/>
      </c>
      <c r="G282" s="31" t="str">
        <f t="shared" si="105"/>
        <v/>
      </c>
      <c r="H282" s="26" t="str">
        <f t="shared" si="106"/>
        <v/>
      </c>
      <c r="I282" s="25" t="str">
        <f t="shared" si="107"/>
        <v/>
      </c>
      <c r="K282" s="27" t="str">
        <f t="shared" si="108"/>
        <v/>
      </c>
      <c r="L282" s="28" t="str">
        <f t="shared" si="92"/>
        <v/>
      </c>
      <c r="M282" s="29" t="str">
        <f t="shared" si="93"/>
        <v/>
      </c>
      <c r="N282" s="28" t="str">
        <f t="shared" si="94"/>
        <v/>
      </c>
      <c r="O282" s="29" t="str">
        <f t="shared" si="95"/>
        <v/>
      </c>
      <c r="P282" s="28" t="str">
        <f t="shared" si="96"/>
        <v/>
      </c>
      <c r="Q282" s="29" t="str">
        <f t="shared" si="97"/>
        <v/>
      </c>
      <c r="R282" s="28" t="str">
        <f t="shared" si="98"/>
        <v/>
      </c>
      <c r="S282" s="29" t="str">
        <f t="shared" si="99"/>
        <v/>
      </c>
      <c r="T282" s="28" t="str">
        <f t="shared" si="100"/>
        <v/>
      </c>
      <c r="U282" s="29" t="str">
        <f t="shared" si="101"/>
        <v/>
      </c>
      <c r="V282" s="28" t="str">
        <f t="shared" si="102"/>
        <v/>
      </c>
      <c r="W282" s="29" t="str">
        <f t="shared" si="103"/>
        <v/>
      </c>
    </row>
    <row r="283" spans="1:23" x14ac:dyDescent="0.25">
      <c r="A283" s="14" t="str">
        <f t="shared" si="88"/>
        <v/>
      </c>
      <c r="B283" s="56" t="str">
        <f t="shared" ca="1" si="89"/>
        <v/>
      </c>
      <c r="C283" s="30" t="str">
        <f t="shared" si="90"/>
        <v/>
      </c>
      <c r="D283" s="10" t="str">
        <f t="shared" si="91"/>
        <v/>
      </c>
      <c r="E283" s="25" t="str">
        <f t="shared" si="109"/>
        <v/>
      </c>
      <c r="F283" s="31" t="str">
        <f t="shared" si="104"/>
        <v/>
      </c>
      <c r="G283" s="31" t="str">
        <f t="shared" si="105"/>
        <v/>
      </c>
      <c r="H283" s="26" t="str">
        <f t="shared" si="106"/>
        <v/>
      </c>
      <c r="I283" s="25" t="str">
        <f t="shared" si="107"/>
        <v/>
      </c>
      <c r="K283" s="27" t="str">
        <f t="shared" si="108"/>
        <v/>
      </c>
      <c r="L283" s="28" t="str">
        <f t="shared" si="92"/>
        <v/>
      </c>
      <c r="M283" s="29" t="str">
        <f t="shared" si="93"/>
        <v/>
      </c>
      <c r="N283" s="28" t="str">
        <f t="shared" si="94"/>
        <v/>
      </c>
      <c r="O283" s="29" t="str">
        <f t="shared" si="95"/>
        <v/>
      </c>
      <c r="P283" s="28" t="str">
        <f t="shared" si="96"/>
        <v/>
      </c>
      <c r="Q283" s="29" t="str">
        <f t="shared" si="97"/>
        <v/>
      </c>
      <c r="R283" s="28" t="str">
        <f t="shared" si="98"/>
        <v/>
      </c>
      <c r="S283" s="29" t="str">
        <f t="shared" si="99"/>
        <v/>
      </c>
      <c r="T283" s="28" t="str">
        <f t="shared" si="100"/>
        <v/>
      </c>
      <c r="U283" s="29" t="str">
        <f t="shared" si="101"/>
        <v/>
      </c>
      <c r="V283" s="28" t="str">
        <f t="shared" si="102"/>
        <v/>
      </c>
      <c r="W283" s="29" t="str">
        <f t="shared" si="103"/>
        <v/>
      </c>
    </row>
    <row r="284" spans="1:23" x14ac:dyDescent="0.25">
      <c r="A284" s="14" t="str">
        <f t="shared" si="88"/>
        <v/>
      </c>
      <c r="B284" s="56" t="str">
        <f t="shared" ca="1" si="89"/>
        <v/>
      </c>
      <c r="C284" s="30" t="str">
        <f t="shared" si="90"/>
        <v/>
      </c>
      <c r="D284" s="10" t="str">
        <f t="shared" si="91"/>
        <v/>
      </c>
      <c r="E284" s="25" t="str">
        <f t="shared" si="109"/>
        <v/>
      </c>
      <c r="F284" s="31" t="str">
        <f t="shared" si="104"/>
        <v/>
      </c>
      <c r="G284" s="31" t="str">
        <f t="shared" si="105"/>
        <v/>
      </c>
      <c r="H284" s="26" t="str">
        <f t="shared" si="106"/>
        <v/>
      </c>
      <c r="I284" s="25" t="str">
        <f t="shared" si="107"/>
        <v/>
      </c>
      <c r="K284" s="27" t="str">
        <f t="shared" si="108"/>
        <v/>
      </c>
      <c r="L284" s="28" t="str">
        <f t="shared" si="92"/>
        <v/>
      </c>
      <c r="M284" s="29" t="str">
        <f t="shared" si="93"/>
        <v/>
      </c>
      <c r="N284" s="28" t="str">
        <f t="shared" si="94"/>
        <v/>
      </c>
      <c r="O284" s="29" t="str">
        <f t="shared" si="95"/>
        <v/>
      </c>
      <c r="P284" s="28" t="str">
        <f t="shared" si="96"/>
        <v/>
      </c>
      <c r="Q284" s="29" t="str">
        <f t="shared" si="97"/>
        <v/>
      </c>
      <c r="R284" s="28" t="str">
        <f t="shared" si="98"/>
        <v/>
      </c>
      <c r="S284" s="29" t="str">
        <f t="shared" si="99"/>
        <v/>
      </c>
      <c r="T284" s="28" t="str">
        <f t="shared" si="100"/>
        <v/>
      </c>
      <c r="U284" s="29" t="str">
        <f t="shared" si="101"/>
        <v/>
      </c>
      <c r="V284" s="28" t="str">
        <f t="shared" si="102"/>
        <v/>
      </c>
      <c r="W284" s="29" t="str">
        <f t="shared" si="103"/>
        <v/>
      </c>
    </row>
    <row r="285" spans="1:23" x14ac:dyDescent="0.25">
      <c r="A285" s="14" t="str">
        <f t="shared" si="88"/>
        <v/>
      </c>
      <c r="B285" s="56" t="str">
        <f t="shared" ca="1" si="89"/>
        <v/>
      </c>
      <c r="C285" s="30" t="str">
        <f t="shared" si="90"/>
        <v/>
      </c>
      <c r="D285" s="10" t="str">
        <f t="shared" si="91"/>
        <v/>
      </c>
      <c r="E285" s="25" t="str">
        <f t="shared" si="109"/>
        <v/>
      </c>
      <c r="F285" s="31" t="str">
        <f t="shared" si="104"/>
        <v/>
      </c>
      <c r="G285" s="31" t="str">
        <f t="shared" si="105"/>
        <v/>
      </c>
      <c r="H285" s="26" t="str">
        <f t="shared" si="106"/>
        <v/>
      </c>
      <c r="I285" s="25" t="str">
        <f t="shared" si="107"/>
        <v/>
      </c>
      <c r="K285" s="27" t="str">
        <f t="shared" si="108"/>
        <v/>
      </c>
      <c r="L285" s="28" t="str">
        <f t="shared" si="92"/>
        <v/>
      </c>
      <c r="M285" s="29" t="str">
        <f t="shared" si="93"/>
        <v/>
      </c>
      <c r="N285" s="28" t="str">
        <f t="shared" si="94"/>
        <v/>
      </c>
      <c r="O285" s="29" t="str">
        <f t="shared" si="95"/>
        <v/>
      </c>
      <c r="P285" s="28" t="str">
        <f t="shared" si="96"/>
        <v/>
      </c>
      <c r="Q285" s="29" t="str">
        <f t="shared" si="97"/>
        <v/>
      </c>
      <c r="R285" s="28" t="str">
        <f t="shared" si="98"/>
        <v/>
      </c>
      <c r="S285" s="29" t="str">
        <f t="shared" si="99"/>
        <v/>
      </c>
      <c r="T285" s="28" t="str">
        <f t="shared" si="100"/>
        <v/>
      </c>
      <c r="U285" s="29" t="str">
        <f t="shared" si="101"/>
        <v/>
      </c>
      <c r="V285" s="28" t="str">
        <f t="shared" si="102"/>
        <v/>
      </c>
      <c r="W285" s="29" t="str">
        <f t="shared" si="103"/>
        <v/>
      </c>
    </row>
    <row r="286" spans="1:23" x14ac:dyDescent="0.25">
      <c r="A286" s="14" t="str">
        <f t="shared" si="88"/>
        <v/>
      </c>
      <c r="B286" s="56" t="str">
        <f t="shared" ca="1" si="89"/>
        <v/>
      </c>
      <c r="C286" s="30" t="str">
        <f t="shared" si="90"/>
        <v/>
      </c>
      <c r="D286" s="10" t="str">
        <f t="shared" si="91"/>
        <v/>
      </c>
      <c r="E286" s="25" t="str">
        <f t="shared" si="109"/>
        <v/>
      </c>
      <c r="F286" s="31" t="str">
        <f t="shared" si="104"/>
        <v/>
      </c>
      <c r="G286" s="31" t="str">
        <f t="shared" si="105"/>
        <v/>
      </c>
      <c r="H286" s="26" t="str">
        <f t="shared" si="106"/>
        <v/>
      </c>
      <c r="I286" s="25" t="str">
        <f t="shared" si="107"/>
        <v/>
      </c>
      <c r="K286" s="27" t="str">
        <f t="shared" si="108"/>
        <v/>
      </c>
      <c r="L286" s="28" t="str">
        <f t="shared" si="92"/>
        <v/>
      </c>
      <c r="M286" s="29" t="str">
        <f t="shared" si="93"/>
        <v/>
      </c>
      <c r="N286" s="28" t="str">
        <f t="shared" si="94"/>
        <v/>
      </c>
      <c r="O286" s="29" t="str">
        <f t="shared" si="95"/>
        <v/>
      </c>
      <c r="P286" s="28" t="str">
        <f t="shared" si="96"/>
        <v/>
      </c>
      <c r="Q286" s="29" t="str">
        <f t="shared" si="97"/>
        <v/>
      </c>
      <c r="R286" s="28" t="str">
        <f t="shared" si="98"/>
        <v/>
      </c>
      <c r="S286" s="29" t="str">
        <f t="shared" si="99"/>
        <v/>
      </c>
      <c r="T286" s="28" t="str">
        <f t="shared" si="100"/>
        <v/>
      </c>
      <c r="U286" s="29" t="str">
        <f t="shared" si="101"/>
        <v/>
      </c>
      <c r="V286" s="28" t="str">
        <f t="shared" si="102"/>
        <v/>
      </c>
      <c r="W286" s="29" t="str">
        <f t="shared" si="103"/>
        <v/>
      </c>
    </row>
    <row r="287" spans="1:23" x14ac:dyDescent="0.25">
      <c r="A287" s="14" t="str">
        <f t="shared" si="88"/>
        <v/>
      </c>
      <c r="B287" s="56" t="str">
        <f t="shared" ca="1" si="89"/>
        <v/>
      </c>
      <c r="C287" s="30" t="str">
        <f t="shared" si="90"/>
        <v/>
      </c>
      <c r="D287" s="10" t="str">
        <f t="shared" si="91"/>
        <v/>
      </c>
      <c r="E287" s="25" t="str">
        <f t="shared" si="109"/>
        <v/>
      </c>
      <c r="F287" s="31" t="str">
        <f t="shared" si="104"/>
        <v/>
      </c>
      <c r="G287" s="31" t="str">
        <f t="shared" si="105"/>
        <v/>
      </c>
      <c r="H287" s="26" t="str">
        <f t="shared" si="106"/>
        <v/>
      </c>
      <c r="I287" s="25" t="str">
        <f t="shared" si="107"/>
        <v/>
      </c>
      <c r="K287" s="27" t="str">
        <f t="shared" si="108"/>
        <v/>
      </c>
      <c r="L287" s="28" t="str">
        <f t="shared" si="92"/>
        <v/>
      </c>
      <c r="M287" s="29" t="str">
        <f t="shared" si="93"/>
        <v/>
      </c>
      <c r="N287" s="28" t="str">
        <f t="shared" si="94"/>
        <v/>
      </c>
      <c r="O287" s="29" t="str">
        <f t="shared" si="95"/>
        <v/>
      </c>
      <c r="P287" s="28" t="str">
        <f t="shared" si="96"/>
        <v/>
      </c>
      <c r="Q287" s="29" t="str">
        <f t="shared" si="97"/>
        <v/>
      </c>
      <c r="R287" s="28" t="str">
        <f t="shared" si="98"/>
        <v/>
      </c>
      <c r="S287" s="29" t="str">
        <f t="shared" si="99"/>
        <v/>
      </c>
      <c r="T287" s="28" t="str">
        <f t="shared" si="100"/>
        <v/>
      </c>
      <c r="U287" s="29" t="str">
        <f t="shared" si="101"/>
        <v/>
      </c>
      <c r="V287" s="28" t="str">
        <f t="shared" si="102"/>
        <v/>
      </c>
      <c r="W287" s="29" t="str">
        <f t="shared" si="103"/>
        <v/>
      </c>
    </row>
    <row r="288" spans="1:23" x14ac:dyDescent="0.25">
      <c r="A288" s="14" t="str">
        <f t="shared" si="88"/>
        <v/>
      </c>
      <c r="B288" s="56" t="str">
        <f t="shared" ca="1" si="89"/>
        <v/>
      </c>
      <c r="C288" s="30" t="str">
        <f t="shared" si="90"/>
        <v/>
      </c>
      <c r="D288" s="10" t="str">
        <f t="shared" si="91"/>
        <v/>
      </c>
      <c r="E288" s="25" t="str">
        <f t="shared" si="109"/>
        <v/>
      </c>
      <c r="F288" s="31" t="str">
        <f t="shared" si="104"/>
        <v/>
      </c>
      <c r="G288" s="31" t="str">
        <f t="shared" si="105"/>
        <v/>
      </c>
      <c r="H288" s="26" t="str">
        <f t="shared" si="106"/>
        <v/>
      </c>
      <c r="I288" s="25" t="str">
        <f t="shared" si="107"/>
        <v/>
      </c>
      <c r="K288" s="27" t="str">
        <f t="shared" si="108"/>
        <v/>
      </c>
      <c r="L288" s="28" t="str">
        <f t="shared" si="92"/>
        <v/>
      </c>
      <c r="M288" s="29" t="str">
        <f t="shared" si="93"/>
        <v/>
      </c>
      <c r="N288" s="28" t="str">
        <f t="shared" si="94"/>
        <v/>
      </c>
      <c r="O288" s="29" t="str">
        <f t="shared" si="95"/>
        <v/>
      </c>
      <c r="P288" s="28" t="str">
        <f t="shared" si="96"/>
        <v/>
      </c>
      <c r="Q288" s="29" t="str">
        <f t="shared" si="97"/>
        <v/>
      </c>
      <c r="R288" s="28" t="str">
        <f t="shared" si="98"/>
        <v/>
      </c>
      <c r="S288" s="29" t="str">
        <f t="shared" si="99"/>
        <v/>
      </c>
      <c r="T288" s="28" t="str">
        <f t="shared" si="100"/>
        <v/>
      </c>
      <c r="U288" s="29" t="str">
        <f t="shared" si="101"/>
        <v/>
      </c>
      <c r="V288" s="28" t="str">
        <f t="shared" si="102"/>
        <v/>
      </c>
      <c r="W288" s="29" t="str">
        <f t="shared" si="103"/>
        <v/>
      </c>
    </row>
    <row r="289" spans="1:23" x14ac:dyDescent="0.25">
      <c r="A289" s="14" t="str">
        <f t="shared" si="88"/>
        <v/>
      </c>
      <c r="B289" s="56" t="str">
        <f t="shared" ca="1" si="89"/>
        <v/>
      </c>
      <c r="C289" s="30" t="str">
        <f t="shared" si="90"/>
        <v/>
      </c>
      <c r="D289" s="10" t="str">
        <f t="shared" si="91"/>
        <v/>
      </c>
      <c r="E289" s="25" t="str">
        <f t="shared" si="109"/>
        <v/>
      </c>
      <c r="F289" s="31" t="str">
        <f t="shared" si="104"/>
        <v/>
      </c>
      <c r="G289" s="31" t="str">
        <f t="shared" si="105"/>
        <v/>
      </c>
      <c r="H289" s="26" t="str">
        <f t="shared" si="106"/>
        <v/>
      </c>
      <c r="I289" s="25" t="str">
        <f t="shared" si="107"/>
        <v/>
      </c>
      <c r="K289" s="27" t="str">
        <f t="shared" si="108"/>
        <v/>
      </c>
      <c r="L289" s="28" t="str">
        <f t="shared" si="92"/>
        <v/>
      </c>
      <c r="M289" s="29" t="str">
        <f t="shared" si="93"/>
        <v/>
      </c>
      <c r="N289" s="28" t="str">
        <f t="shared" si="94"/>
        <v/>
      </c>
      <c r="O289" s="29" t="str">
        <f t="shared" si="95"/>
        <v/>
      </c>
      <c r="P289" s="28" t="str">
        <f t="shared" si="96"/>
        <v/>
      </c>
      <c r="Q289" s="29" t="str">
        <f t="shared" si="97"/>
        <v/>
      </c>
      <c r="R289" s="28" t="str">
        <f t="shared" si="98"/>
        <v/>
      </c>
      <c r="S289" s="29" t="str">
        <f t="shared" si="99"/>
        <v/>
      </c>
      <c r="T289" s="28" t="str">
        <f t="shared" si="100"/>
        <v/>
      </c>
      <c r="U289" s="29" t="str">
        <f t="shared" si="101"/>
        <v/>
      </c>
      <c r="V289" s="28" t="str">
        <f t="shared" si="102"/>
        <v/>
      </c>
      <c r="W289" s="29" t="str">
        <f t="shared" si="103"/>
        <v/>
      </c>
    </row>
    <row r="290" spans="1:23" x14ac:dyDescent="0.25">
      <c r="A290" s="14" t="str">
        <f t="shared" si="88"/>
        <v/>
      </c>
      <c r="B290" s="56" t="str">
        <f t="shared" ca="1" si="89"/>
        <v/>
      </c>
      <c r="C290" s="30" t="str">
        <f t="shared" si="90"/>
        <v/>
      </c>
      <c r="D290" s="10" t="str">
        <f t="shared" si="91"/>
        <v/>
      </c>
      <c r="E290" s="25" t="str">
        <f t="shared" si="109"/>
        <v/>
      </c>
      <c r="F290" s="31" t="str">
        <f t="shared" si="104"/>
        <v/>
      </c>
      <c r="G290" s="31" t="str">
        <f t="shared" si="105"/>
        <v/>
      </c>
      <c r="H290" s="26" t="str">
        <f t="shared" si="106"/>
        <v/>
      </c>
      <c r="I290" s="25" t="str">
        <f t="shared" si="107"/>
        <v/>
      </c>
      <c r="K290" s="27" t="str">
        <f t="shared" si="108"/>
        <v/>
      </c>
      <c r="L290" s="28" t="str">
        <f t="shared" si="92"/>
        <v/>
      </c>
      <c r="M290" s="29" t="str">
        <f t="shared" si="93"/>
        <v/>
      </c>
      <c r="N290" s="28" t="str">
        <f t="shared" si="94"/>
        <v/>
      </c>
      <c r="O290" s="29" t="str">
        <f t="shared" si="95"/>
        <v/>
      </c>
      <c r="P290" s="28" t="str">
        <f t="shared" si="96"/>
        <v/>
      </c>
      <c r="Q290" s="29" t="str">
        <f t="shared" si="97"/>
        <v/>
      </c>
      <c r="R290" s="28" t="str">
        <f t="shared" si="98"/>
        <v/>
      </c>
      <c r="S290" s="29" t="str">
        <f t="shared" si="99"/>
        <v/>
      </c>
      <c r="T290" s="28" t="str">
        <f t="shared" si="100"/>
        <v/>
      </c>
      <c r="U290" s="29" t="str">
        <f t="shared" si="101"/>
        <v/>
      </c>
      <c r="V290" s="28" t="str">
        <f t="shared" si="102"/>
        <v/>
      </c>
      <c r="W290" s="29" t="str">
        <f t="shared" si="103"/>
        <v/>
      </c>
    </row>
    <row r="291" spans="1:23" x14ac:dyDescent="0.25">
      <c r="A291" s="14" t="str">
        <f t="shared" si="88"/>
        <v/>
      </c>
      <c r="B291" s="56" t="str">
        <f t="shared" ca="1" si="89"/>
        <v/>
      </c>
      <c r="C291" s="30" t="str">
        <f t="shared" si="90"/>
        <v/>
      </c>
      <c r="D291" s="10" t="str">
        <f t="shared" si="91"/>
        <v/>
      </c>
      <c r="E291" s="25" t="str">
        <f t="shared" si="109"/>
        <v/>
      </c>
      <c r="F291" s="31" t="str">
        <f t="shared" si="104"/>
        <v/>
      </c>
      <c r="G291" s="31" t="str">
        <f t="shared" si="105"/>
        <v/>
      </c>
      <c r="H291" s="26" t="str">
        <f t="shared" si="106"/>
        <v/>
      </c>
      <c r="I291" s="25" t="str">
        <f t="shared" si="107"/>
        <v/>
      </c>
      <c r="K291" s="27" t="str">
        <f t="shared" si="108"/>
        <v/>
      </c>
      <c r="L291" s="28" t="str">
        <f t="shared" si="92"/>
        <v/>
      </c>
      <c r="M291" s="29" t="str">
        <f t="shared" si="93"/>
        <v/>
      </c>
      <c r="N291" s="28" t="str">
        <f t="shared" si="94"/>
        <v/>
      </c>
      <c r="O291" s="29" t="str">
        <f t="shared" si="95"/>
        <v/>
      </c>
      <c r="P291" s="28" t="str">
        <f t="shared" si="96"/>
        <v/>
      </c>
      <c r="Q291" s="29" t="str">
        <f t="shared" si="97"/>
        <v/>
      </c>
      <c r="R291" s="28" t="str">
        <f t="shared" si="98"/>
        <v/>
      </c>
      <c r="S291" s="29" t="str">
        <f t="shared" si="99"/>
        <v/>
      </c>
      <c r="T291" s="28" t="str">
        <f t="shared" si="100"/>
        <v/>
      </c>
      <c r="U291" s="29" t="str">
        <f t="shared" si="101"/>
        <v/>
      </c>
      <c r="V291" s="28" t="str">
        <f t="shared" si="102"/>
        <v/>
      </c>
      <c r="W291" s="29" t="str">
        <f t="shared" si="103"/>
        <v/>
      </c>
    </row>
    <row r="292" spans="1:23" x14ac:dyDescent="0.25">
      <c r="A292" s="14" t="str">
        <f t="shared" si="88"/>
        <v/>
      </c>
      <c r="B292" s="56" t="str">
        <f t="shared" ca="1" si="89"/>
        <v/>
      </c>
      <c r="C292" s="30" t="str">
        <f t="shared" si="90"/>
        <v/>
      </c>
      <c r="D292" s="10" t="str">
        <f t="shared" si="91"/>
        <v/>
      </c>
      <c r="E292" s="25" t="str">
        <f t="shared" si="109"/>
        <v/>
      </c>
      <c r="F292" s="31" t="str">
        <f t="shared" si="104"/>
        <v/>
      </c>
      <c r="G292" s="31" t="str">
        <f t="shared" si="105"/>
        <v/>
      </c>
      <c r="H292" s="26" t="str">
        <f t="shared" si="106"/>
        <v/>
      </c>
      <c r="I292" s="25" t="str">
        <f t="shared" si="107"/>
        <v/>
      </c>
      <c r="K292" s="27" t="str">
        <f t="shared" si="108"/>
        <v/>
      </c>
      <c r="L292" s="28" t="str">
        <f t="shared" si="92"/>
        <v/>
      </c>
      <c r="M292" s="29" t="str">
        <f t="shared" si="93"/>
        <v/>
      </c>
      <c r="N292" s="28" t="str">
        <f t="shared" si="94"/>
        <v/>
      </c>
      <c r="O292" s="29" t="str">
        <f t="shared" si="95"/>
        <v/>
      </c>
      <c r="P292" s="28" t="str">
        <f t="shared" si="96"/>
        <v/>
      </c>
      <c r="Q292" s="29" t="str">
        <f t="shared" si="97"/>
        <v/>
      </c>
      <c r="R292" s="28" t="str">
        <f t="shared" si="98"/>
        <v/>
      </c>
      <c r="S292" s="29" t="str">
        <f t="shared" si="99"/>
        <v/>
      </c>
      <c r="T292" s="28" t="str">
        <f t="shared" si="100"/>
        <v/>
      </c>
      <c r="U292" s="29" t="str">
        <f t="shared" si="101"/>
        <v/>
      </c>
      <c r="V292" s="28" t="str">
        <f t="shared" si="102"/>
        <v/>
      </c>
      <c r="W292" s="29" t="str">
        <f t="shared" si="103"/>
        <v/>
      </c>
    </row>
    <row r="293" spans="1:23" x14ac:dyDescent="0.25">
      <c r="A293" s="14" t="str">
        <f t="shared" si="88"/>
        <v/>
      </c>
      <c r="B293" s="56" t="str">
        <f t="shared" ca="1" si="89"/>
        <v/>
      </c>
      <c r="C293" s="30" t="str">
        <f t="shared" si="90"/>
        <v/>
      </c>
      <c r="D293" s="10" t="str">
        <f t="shared" si="91"/>
        <v/>
      </c>
      <c r="E293" s="25" t="str">
        <f t="shared" si="109"/>
        <v/>
      </c>
      <c r="F293" s="31" t="str">
        <f t="shared" si="104"/>
        <v/>
      </c>
      <c r="G293" s="31" t="str">
        <f t="shared" si="105"/>
        <v/>
      </c>
      <c r="H293" s="26" t="str">
        <f t="shared" si="106"/>
        <v/>
      </c>
      <c r="I293" s="25" t="str">
        <f t="shared" si="107"/>
        <v/>
      </c>
      <c r="K293" s="27" t="str">
        <f t="shared" si="108"/>
        <v/>
      </c>
      <c r="L293" s="28" t="str">
        <f t="shared" si="92"/>
        <v/>
      </c>
      <c r="M293" s="29" t="str">
        <f t="shared" si="93"/>
        <v/>
      </c>
      <c r="N293" s="28" t="str">
        <f t="shared" si="94"/>
        <v/>
      </c>
      <c r="O293" s="29" t="str">
        <f t="shared" si="95"/>
        <v/>
      </c>
      <c r="P293" s="28" t="str">
        <f t="shared" si="96"/>
        <v/>
      </c>
      <c r="Q293" s="29" t="str">
        <f t="shared" si="97"/>
        <v/>
      </c>
      <c r="R293" s="28" t="str">
        <f t="shared" si="98"/>
        <v/>
      </c>
      <c r="S293" s="29" t="str">
        <f t="shared" si="99"/>
        <v/>
      </c>
      <c r="T293" s="28" t="str">
        <f t="shared" si="100"/>
        <v/>
      </c>
      <c r="U293" s="29" t="str">
        <f t="shared" si="101"/>
        <v/>
      </c>
      <c r="V293" s="28" t="str">
        <f t="shared" si="102"/>
        <v/>
      </c>
      <c r="W293" s="29" t="str">
        <f t="shared" si="103"/>
        <v/>
      </c>
    </row>
    <row r="294" spans="1:23" x14ac:dyDescent="0.25">
      <c r="A294" s="14" t="str">
        <f t="shared" si="88"/>
        <v/>
      </c>
      <c r="B294" s="56" t="str">
        <f t="shared" ca="1" si="89"/>
        <v/>
      </c>
      <c r="C294" s="30" t="str">
        <f t="shared" si="90"/>
        <v/>
      </c>
      <c r="D294" s="10" t="str">
        <f t="shared" si="91"/>
        <v/>
      </c>
      <c r="E294" s="25" t="str">
        <f t="shared" si="109"/>
        <v/>
      </c>
      <c r="F294" s="31" t="str">
        <f t="shared" si="104"/>
        <v/>
      </c>
      <c r="G294" s="31" t="str">
        <f t="shared" si="105"/>
        <v/>
      </c>
      <c r="H294" s="26" t="str">
        <f t="shared" si="106"/>
        <v/>
      </c>
      <c r="I294" s="25" t="str">
        <f t="shared" si="107"/>
        <v/>
      </c>
      <c r="K294" s="27" t="str">
        <f t="shared" si="108"/>
        <v/>
      </c>
      <c r="L294" s="28" t="str">
        <f t="shared" si="92"/>
        <v/>
      </c>
      <c r="M294" s="29" t="str">
        <f t="shared" si="93"/>
        <v/>
      </c>
      <c r="N294" s="28" t="str">
        <f t="shared" si="94"/>
        <v/>
      </c>
      <c r="O294" s="29" t="str">
        <f t="shared" si="95"/>
        <v/>
      </c>
      <c r="P294" s="28" t="str">
        <f t="shared" si="96"/>
        <v/>
      </c>
      <c r="Q294" s="29" t="str">
        <f t="shared" si="97"/>
        <v/>
      </c>
      <c r="R294" s="28" t="str">
        <f t="shared" si="98"/>
        <v/>
      </c>
      <c r="S294" s="29" t="str">
        <f t="shared" si="99"/>
        <v/>
      </c>
      <c r="T294" s="28" t="str">
        <f t="shared" si="100"/>
        <v/>
      </c>
      <c r="U294" s="29" t="str">
        <f t="shared" si="101"/>
        <v/>
      </c>
      <c r="V294" s="28" t="str">
        <f t="shared" si="102"/>
        <v/>
      </c>
      <c r="W294" s="29" t="str">
        <f t="shared" si="103"/>
        <v/>
      </c>
    </row>
    <row r="295" spans="1:23" x14ac:dyDescent="0.25">
      <c r="A295" s="14" t="str">
        <f t="shared" si="88"/>
        <v/>
      </c>
      <c r="B295" s="56" t="str">
        <f t="shared" ca="1" si="89"/>
        <v/>
      </c>
      <c r="C295" s="30" t="str">
        <f t="shared" si="90"/>
        <v/>
      </c>
      <c r="D295" s="10" t="str">
        <f t="shared" si="91"/>
        <v/>
      </c>
      <c r="E295" s="25" t="str">
        <f t="shared" si="109"/>
        <v/>
      </c>
      <c r="F295" s="31" t="str">
        <f t="shared" si="104"/>
        <v/>
      </c>
      <c r="G295" s="31" t="str">
        <f t="shared" si="105"/>
        <v/>
      </c>
      <c r="H295" s="26" t="str">
        <f t="shared" si="106"/>
        <v/>
      </c>
      <c r="I295" s="25" t="str">
        <f t="shared" si="107"/>
        <v/>
      </c>
      <c r="K295" s="27" t="str">
        <f t="shared" si="108"/>
        <v/>
      </c>
      <c r="L295" s="28" t="str">
        <f t="shared" si="92"/>
        <v/>
      </c>
      <c r="M295" s="29" t="str">
        <f t="shared" si="93"/>
        <v/>
      </c>
      <c r="N295" s="28" t="str">
        <f t="shared" si="94"/>
        <v/>
      </c>
      <c r="O295" s="29" t="str">
        <f t="shared" si="95"/>
        <v/>
      </c>
      <c r="P295" s="28" t="str">
        <f t="shared" si="96"/>
        <v/>
      </c>
      <c r="Q295" s="29" t="str">
        <f t="shared" si="97"/>
        <v/>
      </c>
      <c r="R295" s="28" t="str">
        <f t="shared" si="98"/>
        <v/>
      </c>
      <c r="S295" s="29" t="str">
        <f t="shared" si="99"/>
        <v/>
      </c>
      <c r="T295" s="28" t="str">
        <f t="shared" si="100"/>
        <v/>
      </c>
      <c r="U295" s="29" t="str">
        <f t="shared" si="101"/>
        <v/>
      </c>
      <c r="V295" s="28" t="str">
        <f t="shared" si="102"/>
        <v/>
      </c>
      <c r="W295" s="29" t="str">
        <f t="shared" si="103"/>
        <v/>
      </c>
    </row>
    <row r="296" spans="1:23" x14ac:dyDescent="0.25">
      <c r="A296" s="14" t="str">
        <f t="shared" si="88"/>
        <v/>
      </c>
      <c r="B296" s="56" t="str">
        <f t="shared" ca="1" si="89"/>
        <v/>
      </c>
      <c r="C296" s="30" t="str">
        <f t="shared" si="90"/>
        <v/>
      </c>
      <c r="D296" s="10" t="str">
        <f t="shared" si="91"/>
        <v/>
      </c>
      <c r="E296" s="25" t="str">
        <f t="shared" si="109"/>
        <v/>
      </c>
      <c r="F296" s="31" t="str">
        <f t="shared" si="104"/>
        <v/>
      </c>
      <c r="G296" s="31" t="str">
        <f t="shared" si="105"/>
        <v/>
      </c>
      <c r="H296" s="26" t="str">
        <f t="shared" si="106"/>
        <v/>
      </c>
      <c r="I296" s="25" t="str">
        <f t="shared" si="107"/>
        <v/>
      </c>
      <c r="K296" s="27" t="str">
        <f t="shared" si="108"/>
        <v/>
      </c>
      <c r="L296" s="28" t="str">
        <f t="shared" si="92"/>
        <v/>
      </c>
      <c r="M296" s="29" t="str">
        <f t="shared" si="93"/>
        <v/>
      </c>
      <c r="N296" s="28" t="str">
        <f t="shared" si="94"/>
        <v/>
      </c>
      <c r="O296" s="29" t="str">
        <f t="shared" si="95"/>
        <v/>
      </c>
      <c r="P296" s="28" t="str">
        <f t="shared" si="96"/>
        <v/>
      </c>
      <c r="Q296" s="29" t="str">
        <f t="shared" si="97"/>
        <v/>
      </c>
      <c r="R296" s="28" t="str">
        <f t="shared" si="98"/>
        <v/>
      </c>
      <c r="S296" s="29" t="str">
        <f t="shared" si="99"/>
        <v/>
      </c>
      <c r="T296" s="28" t="str">
        <f t="shared" si="100"/>
        <v/>
      </c>
      <c r="U296" s="29" t="str">
        <f t="shared" si="101"/>
        <v/>
      </c>
      <c r="V296" s="28" t="str">
        <f t="shared" si="102"/>
        <v/>
      </c>
      <c r="W296" s="29" t="str">
        <f t="shared" si="103"/>
        <v/>
      </c>
    </row>
    <row r="297" spans="1:23" x14ac:dyDescent="0.25">
      <c r="A297" s="14" t="str">
        <f t="shared" si="88"/>
        <v/>
      </c>
      <c r="B297" s="56" t="str">
        <f t="shared" ca="1" si="89"/>
        <v/>
      </c>
      <c r="C297" s="30" t="str">
        <f t="shared" si="90"/>
        <v/>
      </c>
      <c r="D297" s="10" t="str">
        <f t="shared" si="91"/>
        <v/>
      </c>
      <c r="E297" s="25" t="str">
        <f t="shared" si="109"/>
        <v/>
      </c>
      <c r="F297" s="31" t="str">
        <f t="shared" si="104"/>
        <v/>
      </c>
      <c r="G297" s="31" t="str">
        <f t="shared" si="105"/>
        <v/>
      </c>
      <c r="H297" s="26" t="str">
        <f t="shared" si="106"/>
        <v/>
      </c>
      <c r="I297" s="25" t="str">
        <f t="shared" si="107"/>
        <v/>
      </c>
      <c r="K297" s="27" t="str">
        <f t="shared" si="108"/>
        <v/>
      </c>
      <c r="L297" s="28" t="str">
        <f t="shared" si="92"/>
        <v/>
      </c>
      <c r="M297" s="29" t="str">
        <f t="shared" si="93"/>
        <v/>
      </c>
      <c r="N297" s="28" t="str">
        <f t="shared" si="94"/>
        <v/>
      </c>
      <c r="O297" s="29" t="str">
        <f t="shared" si="95"/>
        <v/>
      </c>
      <c r="P297" s="28" t="str">
        <f t="shared" si="96"/>
        <v/>
      </c>
      <c r="Q297" s="29" t="str">
        <f t="shared" si="97"/>
        <v/>
      </c>
      <c r="R297" s="28" t="str">
        <f t="shared" si="98"/>
        <v/>
      </c>
      <c r="S297" s="29" t="str">
        <f t="shared" si="99"/>
        <v/>
      </c>
      <c r="T297" s="28" t="str">
        <f t="shared" si="100"/>
        <v/>
      </c>
      <c r="U297" s="29" t="str">
        <f t="shared" si="101"/>
        <v/>
      </c>
      <c r="V297" s="28" t="str">
        <f t="shared" si="102"/>
        <v/>
      </c>
      <c r="W297" s="29" t="str">
        <f t="shared" si="103"/>
        <v/>
      </c>
    </row>
    <row r="298" spans="1:23" x14ac:dyDescent="0.25">
      <c r="A298" s="14" t="str">
        <f t="shared" si="88"/>
        <v/>
      </c>
      <c r="B298" s="56" t="str">
        <f t="shared" ca="1" si="89"/>
        <v/>
      </c>
      <c r="C298" s="30" t="str">
        <f t="shared" si="90"/>
        <v/>
      </c>
      <c r="D298" s="10" t="str">
        <f t="shared" si="91"/>
        <v/>
      </c>
      <c r="E298" s="25" t="str">
        <f t="shared" si="109"/>
        <v/>
      </c>
      <c r="F298" s="31" t="str">
        <f t="shared" si="104"/>
        <v/>
      </c>
      <c r="G298" s="31" t="str">
        <f t="shared" si="105"/>
        <v/>
      </c>
      <c r="H298" s="26" t="str">
        <f t="shared" si="106"/>
        <v/>
      </c>
      <c r="I298" s="25" t="str">
        <f t="shared" si="107"/>
        <v/>
      </c>
      <c r="K298" s="27" t="str">
        <f t="shared" si="108"/>
        <v/>
      </c>
      <c r="L298" s="28" t="str">
        <f t="shared" si="92"/>
        <v/>
      </c>
      <c r="M298" s="29" t="str">
        <f t="shared" si="93"/>
        <v/>
      </c>
      <c r="N298" s="28" t="str">
        <f t="shared" si="94"/>
        <v/>
      </c>
      <c r="O298" s="29" t="str">
        <f t="shared" si="95"/>
        <v/>
      </c>
      <c r="P298" s="28" t="str">
        <f t="shared" si="96"/>
        <v/>
      </c>
      <c r="Q298" s="29" t="str">
        <f t="shared" si="97"/>
        <v/>
      </c>
      <c r="R298" s="28" t="str">
        <f t="shared" si="98"/>
        <v/>
      </c>
      <c r="S298" s="29" t="str">
        <f t="shared" si="99"/>
        <v/>
      </c>
      <c r="T298" s="28" t="str">
        <f t="shared" si="100"/>
        <v/>
      </c>
      <c r="U298" s="29" t="str">
        <f t="shared" si="101"/>
        <v/>
      </c>
      <c r="V298" s="28" t="str">
        <f t="shared" si="102"/>
        <v/>
      </c>
      <c r="W298" s="29" t="str">
        <f t="shared" si="103"/>
        <v/>
      </c>
    </row>
    <row r="299" spans="1:23" x14ac:dyDescent="0.25">
      <c r="A299" s="14" t="str">
        <f t="shared" si="88"/>
        <v/>
      </c>
      <c r="B299" s="56" t="str">
        <f t="shared" ca="1" si="89"/>
        <v/>
      </c>
      <c r="C299" s="30" t="str">
        <f t="shared" si="90"/>
        <v/>
      </c>
      <c r="D299" s="10" t="str">
        <f t="shared" si="91"/>
        <v/>
      </c>
      <c r="E299" s="25" t="str">
        <f t="shared" si="109"/>
        <v/>
      </c>
      <c r="F299" s="31" t="str">
        <f t="shared" si="104"/>
        <v/>
      </c>
      <c r="G299" s="31" t="str">
        <f t="shared" si="105"/>
        <v/>
      </c>
      <c r="H299" s="26" t="str">
        <f t="shared" si="106"/>
        <v/>
      </c>
      <c r="I299" s="25" t="str">
        <f t="shared" si="107"/>
        <v/>
      </c>
      <c r="K299" s="27" t="str">
        <f t="shared" si="108"/>
        <v/>
      </c>
      <c r="L299" s="28" t="str">
        <f t="shared" si="92"/>
        <v/>
      </c>
      <c r="M299" s="29" t="str">
        <f t="shared" si="93"/>
        <v/>
      </c>
      <c r="N299" s="28" t="str">
        <f t="shared" si="94"/>
        <v/>
      </c>
      <c r="O299" s="29" t="str">
        <f t="shared" si="95"/>
        <v/>
      </c>
      <c r="P299" s="28" t="str">
        <f t="shared" si="96"/>
        <v/>
      </c>
      <c r="Q299" s="29" t="str">
        <f t="shared" si="97"/>
        <v/>
      </c>
      <c r="R299" s="28" t="str">
        <f t="shared" si="98"/>
        <v/>
      </c>
      <c r="S299" s="29" t="str">
        <f t="shared" si="99"/>
        <v/>
      </c>
      <c r="T299" s="28" t="str">
        <f t="shared" si="100"/>
        <v/>
      </c>
      <c r="U299" s="29" t="str">
        <f t="shared" si="101"/>
        <v/>
      </c>
      <c r="V299" s="28" t="str">
        <f t="shared" si="102"/>
        <v/>
      </c>
      <c r="W299" s="29" t="str">
        <f t="shared" si="103"/>
        <v/>
      </c>
    </row>
    <row r="300" spans="1:23" x14ac:dyDescent="0.25">
      <c r="A300" s="14" t="str">
        <f t="shared" si="88"/>
        <v/>
      </c>
      <c r="B300" s="56" t="str">
        <f t="shared" ca="1" si="89"/>
        <v/>
      </c>
      <c r="C300" s="30" t="str">
        <f t="shared" si="90"/>
        <v/>
      </c>
      <c r="D300" s="10" t="str">
        <f t="shared" si="91"/>
        <v/>
      </c>
      <c r="E300" s="25" t="str">
        <f t="shared" si="109"/>
        <v/>
      </c>
      <c r="F300" s="31" t="str">
        <f t="shared" si="104"/>
        <v/>
      </c>
      <c r="G300" s="31" t="str">
        <f t="shared" si="105"/>
        <v/>
      </c>
      <c r="H300" s="26" t="str">
        <f t="shared" si="106"/>
        <v/>
      </c>
      <c r="I300" s="25" t="str">
        <f t="shared" si="107"/>
        <v/>
      </c>
      <c r="K300" s="27" t="str">
        <f t="shared" si="108"/>
        <v/>
      </c>
      <c r="L300" s="28" t="str">
        <f t="shared" si="92"/>
        <v/>
      </c>
      <c r="M300" s="29" t="str">
        <f t="shared" si="93"/>
        <v/>
      </c>
      <c r="N300" s="28" t="str">
        <f t="shared" si="94"/>
        <v/>
      </c>
      <c r="O300" s="29" t="str">
        <f t="shared" si="95"/>
        <v/>
      </c>
      <c r="P300" s="28" t="str">
        <f t="shared" si="96"/>
        <v/>
      </c>
      <c r="Q300" s="29" t="str">
        <f t="shared" si="97"/>
        <v/>
      </c>
      <c r="R300" s="28" t="str">
        <f t="shared" si="98"/>
        <v/>
      </c>
      <c r="S300" s="29" t="str">
        <f t="shared" si="99"/>
        <v/>
      </c>
      <c r="T300" s="28" t="str">
        <f t="shared" si="100"/>
        <v/>
      </c>
      <c r="U300" s="29" t="str">
        <f t="shared" si="101"/>
        <v/>
      </c>
      <c r="V300" s="28" t="str">
        <f t="shared" si="102"/>
        <v/>
      </c>
      <c r="W300" s="29" t="str">
        <f t="shared" si="103"/>
        <v/>
      </c>
    </row>
    <row r="301" spans="1:23" x14ac:dyDescent="0.25">
      <c r="A301" s="14" t="str">
        <f t="shared" si="88"/>
        <v/>
      </c>
      <c r="B301" s="56" t="str">
        <f t="shared" ca="1" si="89"/>
        <v/>
      </c>
      <c r="C301" s="30" t="str">
        <f t="shared" si="90"/>
        <v/>
      </c>
      <c r="D301" s="10" t="str">
        <f t="shared" si="91"/>
        <v/>
      </c>
      <c r="E301" s="25" t="str">
        <f t="shared" si="109"/>
        <v/>
      </c>
      <c r="F301" s="31" t="str">
        <f t="shared" si="104"/>
        <v/>
      </c>
      <c r="G301" s="31" t="str">
        <f t="shared" si="105"/>
        <v/>
      </c>
      <c r="H301" s="26" t="str">
        <f t="shared" si="106"/>
        <v/>
      </c>
      <c r="I301" s="25" t="str">
        <f t="shared" si="107"/>
        <v/>
      </c>
      <c r="K301" s="27" t="str">
        <f t="shared" si="108"/>
        <v/>
      </c>
      <c r="L301" s="28" t="str">
        <f t="shared" si="92"/>
        <v/>
      </c>
      <c r="M301" s="29" t="str">
        <f t="shared" si="93"/>
        <v/>
      </c>
      <c r="N301" s="28" t="str">
        <f t="shared" si="94"/>
        <v/>
      </c>
      <c r="O301" s="29" t="str">
        <f t="shared" si="95"/>
        <v/>
      </c>
      <c r="P301" s="28" t="str">
        <f t="shared" si="96"/>
        <v/>
      </c>
      <c r="Q301" s="29" t="str">
        <f t="shared" si="97"/>
        <v/>
      </c>
      <c r="R301" s="28" t="str">
        <f t="shared" si="98"/>
        <v/>
      </c>
      <c r="S301" s="29" t="str">
        <f t="shared" si="99"/>
        <v/>
      </c>
      <c r="T301" s="28" t="str">
        <f t="shared" si="100"/>
        <v/>
      </c>
      <c r="U301" s="29" t="str">
        <f t="shared" si="101"/>
        <v/>
      </c>
      <c r="V301" s="28" t="str">
        <f t="shared" si="102"/>
        <v/>
      </c>
      <c r="W301" s="29" t="str">
        <f t="shared" si="103"/>
        <v/>
      </c>
    </row>
    <row r="302" spans="1:23" x14ac:dyDescent="0.25">
      <c r="A302" s="14" t="str">
        <f t="shared" si="88"/>
        <v/>
      </c>
      <c r="B302" s="56" t="str">
        <f t="shared" ca="1" si="89"/>
        <v/>
      </c>
      <c r="C302" s="30" t="str">
        <f t="shared" si="90"/>
        <v/>
      </c>
      <c r="D302" s="10" t="str">
        <f t="shared" si="91"/>
        <v/>
      </c>
      <c r="E302" s="25" t="str">
        <f t="shared" si="109"/>
        <v/>
      </c>
      <c r="F302" s="31" t="str">
        <f t="shared" si="104"/>
        <v/>
      </c>
      <c r="G302" s="31" t="str">
        <f t="shared" si="105"/>
        <v/>
      </c>
      <c r="H302" s="26" t="str">
        <f t="shared" si="106"/>
        <v/>
      </c>
      <c r="I302" s="25" t="str">
        <f t="shared" si="107"/>
        <v/>
      </c>
      <c r="K302" s="27" t="str">
        <f t="shared" si="108"/>
        <v/>
      </c>
      <c r="L302" s="28" t="str">
        <f t="shared" si="92"/>
        <v/>
      </c>
      <c r="M302" s="29" t="str">
        <f t="shared" si="93"/>
        <v/>
      </c>
      <c r="N302" s="28" t="str">
        <f t="shared" si="94"/>
        <v/>
      </c>
      <c r="O302" s="29" t="str">
        <f t="shared" si="95"/>
        <v/>
      </c>
      <c r="P302" s="28" t="str">
        <f t="shared" si="96"/>
        <v/>
      </c>
      <c r="Q302" s="29" t="str">
        <f t="shared" si="97"/>
        <v/>
      </c>
      <c r="R302" s="28" t="str">
        <f t="shared" si="98"/>
        <v/>
      </c>
      <c r="S302" s="29" t="str">
        <f t="shared" si="99"/>
        <v/>
      </c>
      <c r="T302" s="28" t="str">
        <f t="shared" si="100"/>
        <v/>
      </c>
      <c r="U302" s="29" t="str">
        <f t="shared" si="101"/>
        <v/>
      </c>
      <c r="V302" s="28" t="str">
        <f t="shared" si="102"/>
        <v/>
      </c>
      <c r="W302" s="29" t="str">
        <f t="shared" si="103"/>
        <v/>
      </c>
    </row>
    <row r="303" spans="1:23" x14ac:dyDescent="0.25">
      <c r="A303" s="14" t="str">
        <f t="shared" si="88"/>
        <v/>
      </c>
      <c r="B303" s="56" t="str">
        <f t="shared" ca="1" si="89"/>
        <v/>
      </c>
      <c r="C303" s="30" t="str">
        <f t="shared" si="90"/>
        <v/>
      </c>
      <c r="D303" s="10" t="str">
        <f t="shared" si="91"/>
        <v/>
      </c>
      <c r="E303" s="25" t="str">
        <f t="shared" si="109"/>
        <v/>
      </c>
      <c r="F303" s="31" t="str">
        <f t="shared" si="104"/>
        <v/>
      </c>
      <c r="G303" s="31" t="str">
        <f t="shared" si="105"/>
        <v/>
      </c>
      <c r="H303" s="26" t="str">
        <f t="shared" si="106"/>
        <v/>
      </c>
      <c r="I303" s="25" t="str">
        <f t="shared" si="107"/>
        <v/>
      </c>
      <c r="K303" s="27" t="str">
        <f t="shared" si="108"/>
        <v/>
      </c>
      <c r="L303" s="28" t="str">
        <f t="shared" si="92"/>
        <v/>
      </c>
      <c r="M303" s="29" t="str">
        <f t="shared" si="93"/>
        <v/>
      </c>
      <c r="N303" s="28" t="str">
        <f t="shared" si="94"/>
        <v/>
      </c>
      <c r="O303" s="29" t="str">
        <f t="shared" si="95"/>
        <v/>
      </c>
      <c r="P303" s="28" t="str">
        <f t="shared" si="96"/>
        <v/>
      </c>
      <c r="Q303" s="29" t="str">
        <f t="shared" si="97"/>
        <v/>
      </c>
      <c r="R303" s="28" t="str">
        <f t="shared" si="98"/>
        <v/>
      </c>
      <c r="S303" s="29" t="str">
        <f t="shared" si="99"/>
        <v/>
      </c>
      <c r="T303" s="28" t="str">
        <f t="shared" si="100"/>
        <v/>
      </c>
      <c r="U303" s="29" t="str">
        <f t="shared" si="101"/>
        <v/>
      </c>
      <c r="V303" s="28" t="str">
        <f t="shared" si="102"/>
        <v/>
      </c>
      <c r="W303" s="29" t="str">
        <f t="shared" si="103"/>
        <v/>
      </c>
    </row>
    <row r="304" spans="1:23" x14ac:dyDescent="0.25">
      <c r="A304" s="14" t="str">
        <f t="shared" si="88"/>
        <v/>
      </c>
      <c r="B304" s="56" t="str">
        <f t="shared" ca="1" si="89"/>
        <v/>
      </c>
      <c r="C304" s="30" t="str">
        <f t="shared" si="90"/>
        <v/>
      </c>
      <c r="D304" s="10" t="str">
        <f t="shared" si="91"/>
        <v/>
      </c>
      <c r="E304" s="25" t="str">
        <f t="shared" si="109"/>
        <v/>
      </c>
      <c r="F304" s="31" t="str">
        <f t="shared" si="104"/>
        <v/>
      </c>
      <c r="G304" s="31" t="str">
        <f t="shared" si="105"/>
        <v/>
      </c>
      <c r="H304" s="26" t="str">
        <f t="shared" si="106"/>
        <v/>
      </c>
      <c r="I304" s="25" t="str">
        <f t="shared" si="107"/>
        <v/>
      </c>
      <c r="K304" s="27" t="str">
        <f t="shared" si="108"/>
        <v/>
      </c>
      <c r="L304" s="28" t="str">
        <f t="shared" si="92"/>
        <v/>
      </c>
      <c r="M304" s="29" t="str">
        <f t="shared" si="93"/>
        <v/>
      </c>
      <c r="N304" s="28" t="str">
        <f t="shared" si="94"/>
        <v/>
      </c>
      <c r="O304" s="29" t="str">
        <f t="shared" si="95"/>
        <v/>
      </c>
      <c r="P304" s="28" t="str">
        <f t="shared" si="96"/>
        <v/>
      </c>
      <c r="Q304" s="29" t="str">
        <f t="shared" si="97"/>
        <v/>
      </c>
      <c r="R304" s="28" t="str">
        <f t="shared" si="98"/>
        <v/>
      </c>
      <c r="S304" s="29" t="str">
        <f t="shared" si="99"/>
        <v/>
      </c>
      <c r="T304" s="28" t="str">
        <f t="shared" si="100"/>
        <v/>
      </c>
      <c r="U304" s="29" t="str">
        <f t="shared" si="101"/>
        <v/>
      </c>
      <c r="V304" s="28" t="str">
        <f t="shared" si="102"/>
        <v/>
      </c>
      <c r="W304" s="29" t="str">
        <f t="shared" si="103"/>
        <v/>
      </c>
    </row>
    <row r="305" spans="1:23" x14ac:dyDescent="0.25">
      <c r="A305" s="14" t="str">
        <f t="shared" si="88"/>
        <v/>
      </c>
      <c r="B305" s="56" t="str">
        <f t="shared" ca="1" si="89"/>
        <v/>
      </c>
      <c r="C305" s="30" t="str">
        <f t="shared" si="90"/>
        <v/>
      </c>
      <c r="D305" s="10" t="str">
        <f t="shared" ref="D305:D360" si="110">IF(A305="","",IF(A304=FixedEnd2,TRUNC(PMT(((1+C305/4)^(1/3))-1,(term*12-FixedEnd2),I304,0,0),2),""))</f>
        <v/>
      </c>
      <c r="E305" s="25" t="str">
        <f t="shared" si="109"/>
        <v/>
      </c>
      <c r="F305" s="31" t="str">
        <f t="shared" si="104"/>
        <v/>
      </c>
      <c r="G305" s="31" t="str">
        <f t="shared" si="105"/>
        <v/>
      </c>
      <c r="H305" s="26" t="str">
        <f t="shared" si="106"/>
        <v/>
      </c>
      <c r="I305" s="25" t="str">
        <f t="shared" si="107"/>
        <v/>
      </c>
      <c r="K305" s="27" t="str">
        <f t="shared" si="108"/>
        <v/>
      </c>
      <c r="L305" s="28" t="str">
        <f t="shared" si="92"/>
        <v/>
      </c>
      <c r="M305" s="29" t="str">
        <f t="shared" si="93"/>
        <v/>
      </c>
      <c r="N305" s="28" t="str">
        <f t="shared" si="94"/>
        <v/>
      </c>
      <c r="O305" s="29" t="str">
        <f t="shared" si="95"/>
        <v/>
      </c>
      <c r="P305" s="28" t="str">
        <f t="shared" si="96"/>
        <v/>
      </c>
      <c r="Q305" s="29" t="str">
        <f t="shared" si="97"/>
        <v/>
      </c>
      <c r="R305" s="28" t="str">
        <f t="shared" si="98"/>
        <v/>
      </c>
      <c r="S305" s="29" t="str">
        <f t="shared" si="99"/>
        <v/>
      </c>
      <c r="T305" s="28" t="str">
        <f t="shared" si="100"/>
        <v/>
      </c>
      <c r="U305" s="29" t="str">
        <f t="shared" si="101"/>
        <v/>
      </c>
      <c r="V305" s="28" t="str">
        <f t="shared" si="102"/>
        <v/>
      </c>
      <c r="W305" s="29" t="str">
        <f t="shared" si="103"/>
        <v/>
      </c>
    </row>
    <row r="306" spans="1:23" x14ac:dyDescent="0.25">
      <c r="A306" s="14" t="str">
        <f t="shared" si="88"/>
        <v/>
      </c>
      <c r="B306" s="56" t="str">
        <f t="shared" ca="1" si="89"/>
        <v/>
      </c>
      <c r="C306" s="30" t="str">
        <f t="shared" si="90"/>
        <v/>
      </c>
      <c r="D306" s="10" t="str">
        <f t="shared" si="110"/>
        <v/>
      </c>
      <c r="E306" s="25" t="str">
        <f t="shared" si="109"/>
        <v/>
      </c>
      <c r="F306" s="31" t="str">
        <f t="shared" si="104"/>
        <v/>
      </c>
      <c r="G306" s="31" t="str">
        <f t="shared" si="105"/>
        <v/>
      </c>
      <c r="H306" s="26" t="str">
        <f t="shared" si="106"/>
        <v/>
      </c>
      <c r="I306" s="25" t="str">
        <f t="shared" si="107"/>
        <v/>
      </c>
      <c r="K306" s="27" t="str">
        <f t="shared" si="108"/>
        <v/>
      </c>
      <c r="L306" s="28" t="str">
        <f t="shared" si="92"/>
        <v/>
      </c>
      <c r="M306" s="29" t="str">
        <f t="shared" si="93"/>
        <v/>
      </c>
      <c r="N306" s="28" t="str">
        <f t="shared" si="94"/>
        <v/>
      </c>
      <c r="O306" s="29" t="str">
        <f t="shared" si="95"/>
        <v/>
      </c>
      <c r="P306" s="28" t="str">
        <f t="shared" si="96"/>
        <v/>
      </c>
      <c r="Q306" s="29" t="str">
        <f t="shared" si="97"/>
        <v/>
      </c>
      <c r="R306" s="28" t="str">
        <f t="shared" si="98"/>
        <v/>
      </c>
      <c r="S306" s="29" t="str">
        <f t="shared" si="99"/>
        <v/>
      </c>
      <c r="T306" s="28" t="str">
        <f t="shared" si="100"/>
        <v/>
      </c>
      <c r="U306" s="29" t="str">
        <f t="shared" si="101"/>
        <v/>
      </c>
      <c r="V306" s="28" t="str">
        <f t="shared" si="102"/>
        <v/>
      </c>
      <c r="W306" s="29" t="str">
        <f t="shared" si="103"/>
        <v/>
      </c>
    </row>
    <row r="307" spans="1:23" x14ac:dyDescent="0.25">
      <c r="A307" s="14" t="str">
        <f t="shared" si="88"/>
        <v/>
      </c>
      <c r="B307" s="56" t="str">
        <f t="shared" ca="1" si="89"/>
        <v/>
      </c>
      <c r="C307" s="30" t="str">
        <f t="shared" si="90"/>
        <v/>
      </c>
      <c r="D307" s="10" t="str">
        <f t="shared" si="110"/>
        <v/>
      </c>
      <c r="E307" s="25" t="str">
        <f t="shared" si="109"/>
        <v/>
      </c>
      <c r="F307" s="31" t="str">
        <f t="shared" si="104"/>
        <v/>
      </c>
      <c r="G307" s="31" t="str">
        <f t="shared" si="105"/>
        <v/>
      </c>
      <c r="H307" s="26" t="str">
        <f t="shared" si="106"/>
        <v/>
      </c>
      <c r="I307" s="25" t="str">
        <f t="shared" si="107"/>
        <v/>
      </c>
      <c r="K307" s="27" t="str">
        <f t="shared" si="108"/>
        <v/>
      </c>
      <c r="L307" s="28" t="str">
        <f t="shared" si="92"/>
        <v/>
      </c>
      <c r="M307" s="29" t="str">
        <f t="shared" si="93"/>
        <v/>
      </c>
      <c r="N307" s="28" t="str">
        <f t="shared" si="94"/>
        <v/>
      </c>
      <c r="O307" s="29" t="str">
        <f t="shared" si="95"/>
        <v/>
      </c>
      <c r="P307" s="28" t="str">
        <f t="shared" si="96"/>
        <v/>
      </c>
      <c r="Q307" s="29" t="str">
        <f t="shared" si="97"/>
        <v/>
      </c>
      <c r="R307" s="28" t="str">
        <f t="shared" si="98"/>
        <v/>
      </c>
      <c r="S307" s="29" t="str">
        <f t="shared" si="99"/>
        <v/>
      </c>
      <c r="T307" s="28" t="str">
        <f t="shared" si="100"/>
        <v/>
      </c>
      <c r="U307" s="29" t="str">
        <f t="shared" si="101"/>
        <v/>
      </c>
      <c r="V307" s="28" t="str">
        <f t="shared" si="102"/>
        <v/>
      </c>
      <c r="W307" s="29" t="str">
        <f t="shared" si="103"/>
        <v/>
      </c>
    </row>
    <row r="308" spans="1:23" x14ac:dyDescent="0.25">
      <c r="A308" s="14" t="str">
        <f t="shared" si="88"/>
        <v/>
      </c>
      <c r="B308" s="56" t="str">
        <f t="shared" ca="1" si="89"/>
        <v/>
      </c>
      <c r="C308" s="30" t="str">
        <f t="shared" si="90"/>
        <v/>
      </c>
      <c r="D308" s="10" t="str">
        <f t="shared" si="110"/>
        <v/>
      </c>
      <c r="E308" s="25" t="str">
        <f t="shared" si="109"/>
        <v/>
      </c>
      <c r="F308" s="31" t="str">
        <f t="shared" si="104"/>
        <v/>
      </c>
      <c r="G308" s="31" t="str">
        <f t="shared" si="105"/>
        <v/>
      </c>
      <c r="H308" s="26" t="str">
        <f t="shared" si="106"/>
        <v/>
      </c>
      <c r="I308" s="25" t="str">
        <f t="shared" si="107"/>
        <v/>
      </c>
      <c r="K308" s="27" t="str">
        <f t="shared" si="108"/>
        <v/>
      </c>
      <c r="L308" s="28" t="str">
        <f t="shared" si="92"/>
        <v/>
      </c>
      <c r="M308" s="29" t="str">
        <f t="shared" si="93"/>
        <v/>
      </c>
      <c r="N308" s="28" t="str">
        <f t="shared" si="94"/>
        <v/>
      </c>
      <c r="O308" s="29" t="str">
        <f t="shared" si="95"/>
        <v/>
      </c>
      <c r="P308" s="28" t="str">
        <f t="shared" si="96"/>
        <v/>
      </c>
      <c r="Q308" s="29" t="str">
        <f t="shared" si="97"/>
        <v/>
      </c>
      <c r="R308" s="28" t="str">
        <f t="shared" si="98"/>
        <v/>
      </c>
      <c r="S308" s="29" t="str">
        <f t="shared" si="99"/>
        <v/>
      </c>
      <c r="T308" s="28" t="str">
        <f t="shared" si="100"/>
        <v/>
      </c>
      <c r="U308" s="29" t="str">
        <f t="shared" si="101"/>
        <v/>
      </c>
      <c r="V308" s="28" t="str">
        <f t="shared" si="102"/>
        <v/>
      </c>
      <c r="W308" s="29" t="str">
        <f t="shared" si="103"/>
        <v/>
      </c>
    </row>
    <row r="309" spans="1:23" x14ac:dyDescent="0.25">
      <c r="A309" s="14" t="str">
        <f t="shared" si="88"/>
        <v/>
      </c>
      <c r="B309" s="56" t="str">
        <f t="shared" ca="1" si="89"/>
        <v/>
      </c>
      <c r="C309" s="30" t="str">
        <f t="shared" si="90"/>
        <v/>
      </c>
      <c r="D309" s="10" t="str">
        <f t="shared" si="110"/>
        <v/>
      </c>
      <c r="E309" s="25" t="str">
        <f t="shared" si="109"/>
        <v/>
      </c>
      <c r="F309" s="31" t="str">
        <f t="shared" si="104"/>
        <v/>
      </c>
      <c r="G309" s="31" t="str">
        <f t="shared" si="105"/>
        <v/>
      </c>
      <c r="H309" s="26" t="str">
        <f t="shared" si="106"/>
        <v/>
      </c>
      <c r="I309" s="25" t="str">
        <f t="shared" si="107"/>
        <v/>
      </c>
      <c r="K309" s="27" t="str">
        <f t="shared" si="108"/>
        <v/>
      </c>
      <c r="L309" s="28" t="str">
        <f t="shared" si="92"/>
        <v/>
      </c>
      <c r="M309" s="29" t="str">
        <f t="shared" si="93"/>
        <v/>
      </c>
      <c r="N309" s="28" t="str">
        <f t="shared" si="94"/>
        <v/>
      </c>
      <c r="O309" s="29" t="str">
        <f t="shared" si="95"/>
        <v/>
      </c>
      <c r="P309" s="28" t="str">
        <f t="shared" si="96"/>
        <v/>
      </c>
      <c r="Q309" s="29" t="str">
        <f t="shared" si="97"/>
        <v/>
      </c>
      <c r="R309" s="28" t="str">
        <f t="shared" si="98"/>
        <v/>
      </c>
      <c r="S309" s="29" t="str">
        <f t="shared" si="99"/>
        <v/>
      </c>
      <c r="T309" s="28" t="str">
        <f t="shared" si="100"/>
        <v/>
      </c>
      <c r="U309" s="29" t="str">
        <f t="shared" si="101"/>
        <v/>
      </c>
      <c r="V309" s="28" t="str">
        <f t="shared" si="102"/>
        <v/>
      </c>
      <c r="W309" s="29" t="str">
        <f t="shared" si="103"/>
        <v/>
      </c>
    </row>
    <row r="310" spans="1:23" x14ac:dyDescent="0.25">
      <c r="A310" s="14" t="str">
        <f t="shared" si="88"/>
        <v/>
      </c>
      <c r="B310" s="56" t="str">
        <f t="shared" ca="1" si="89"/>
        <v/>
      </c>
      <c r="C310" s="30" t="str">
        <f t="shared" si="90"/>
        <v/>
      </c>
      <c r="D310" s="10" t="str">
        <f t="shared" si="110"/>
        <v/>
      </c>
      <c r="E310" s="25" t="str">
        <f t="shared" si="109"/>
        <v/>
      </c>
      <c r="F310" s="31" t="str">
        <f t="shared" si="104"/>
        <v/>
      </c>
      <c r="G310" s="31" t="str">
        <f t="shared" si="105"/>
        <v/>
      </c>
      <c r="H310" s="26" t="str">
        <f t="shared" si="106"/>
        <v/>
      </c>
      <c r="I310" s="25" t="str">
        <f t="shared" si="107"/>
        <v/>
      </c>
      <c r="K310" s="27" t="str">
        <f t="shared" si="108"/>
        <v/>
      </c>
      <c r="L310" s="28" t="str">
        <f t="shared" si="92"/>
        <v/>
      </c>
      <c r="M310" s="29" t="str">
        <f t="shared" si="93"/>
        <v/>
      </c>
      <c r="N310" s="28" t="str">
        <f t="shared" si="94"/>
        <v/>
      </c>
      <c r="O310" s="29" t="str">
        <f t="shared" si="95"/>
        <v/>
      </c>
      <c r="P310" s="28" t="str">
        <f t="shared" si="96"/>
        <v/>
      </c>
      <c r="Q310" s="29" t="str">
        <f t="shared" si="97"/>
        <v/>
      </c>
      <c r="R310" s="28" t="str">
        <f t="shared" si="98"/>
        <v/>
      </c>
      <c r="S310" s="29" t="str">
        <f t="shared" si="99"/>
        <v/>
      </c>
      <c r="T310" s="28" t="str">
        <f t="shared" si="100"/>
        <v/>
      </c>
      <c r="U310" s="29" t="str">
        <f t="shared" si="101"/>
        <v/>
      </c>
      <c r="V310" s="28" t="str">
        <f t="shared" si="102"/>
        <v/>
      </c>
      <c r="W310" s="29" t="str">
        <f t="shared" si="103"/>
        <v/>
      </c>
    </row>
    <row r="311" spans="1:23" x14ac:dyDescent="0.25">
      <c r="A311" s="14" t="str">
        <f t="shared" si="88"/>
        <v/>
      </c>
      <c r="B311" s="56" t="str">
        <f t="shared" ca="1" si="89"/>
        <v/>
      </c>
      <c r="C311" s="30" t="str">
        <f t="shared" si="90"/>
        <v/>
      </c>
      <c r="D311" s="10" t="str">
        <f t="shared" si="110"/>
        <v/>
      </c>
      <c r="E311" s="25" t="str">
        <f t="shared" si="109"/>
        <v/>
      </c>
      <c r="F311" s="31" t="str">
        <f t="shared" si="104"/>
        <v/>
      </c>
      <c r="G311" s="31" t="str">
        <f t="shared" si="105"/>
        <v/>
      </c>
      <c r="H311" s="26" t="str">
        <f t="shared" si="106"/>
        <v/>
      </c>
      <c r="I311" s="25" t="str">
        <f t="shared" si="107"/>
        <v/>
      </c>
      <c r="K311" s="27" t="str">
        <f t="shared" si="108"/>
        <v/>
      </c>
      <c r="L311" s="28" t="str">
        <f t="shared" si="92"/>
        <v/>
      </c>
      <c r="M311" s="29" t="str">
        <f t="shared" si="93"/>
        <v/>
      </c>
      <c r="N311" s="28" t="str">
        <f t="shared" si="94"/>
        <v/>
      </c>
      <c r="O311" s="29" t="str">
        <f t="shared" si="95"/>
        <v/>
      </c>
      <c r="P311" s="28" t="str">
        <f t="shared" si="96"/>
        <v/>
      </c>
      <c r="Q311" s="29" t="str">
        <f t="shared" si="97"/>
        <v/>
      </c>
      <c r="R311" s="28" t="str">
        <f t="shared" si="98"/>
        <v/>
      </c>
      <c r="S311" s="29" t="str">
        <f t="shared" si="99"/>
        <v/>
      </c>
      <c r="T311" s="28" t="str">
        <f t="shared" si="100"/>
        <v/>
      </c>
      <c r="U311" s="29" t="str">
        <f t="shared" si="101"/>
        <v/>
      </c>
      <c r="V311" s="28" t="str">
        <f t="shared" si="102"/>
        <v/>
      </c>
      <c r="W311" s="29" t="str">
        <f t="shared" si="103"/>
        <v/>
      </c>
    </row>
    <row r="312" spans="1:23" x14ac:dyDescent="0.25">
      <c r="A312" s="14" t="str">
        <f t="shared" si="88"/>
        <v/>
      </c>
      <c r="B312" s="56" t="str">
        <f t="shared" ca="1" si="89"/>
        <v/>
      </c>
      <c r="C312" s="30" t="str">
        <f t="shared" si="90"/>
        <v/>
      </c>
      <c r="D312" s="10" t="str">
        <f t="shared" si="110"/>
        <v/>
      </c>
      <c r="E312" s="25" t="str">
        <f t="shared" si="109"/>
        <v/>
      </c>
      <c r="F312" s="31" t="str">
        <f t="shared" si="104"/>
        <v/>
      </c>
      <c r="G312" s="31" t="str">
        <f t="shared" si="105"/>
        <v/>
      </c>
      <c r="H312" s="26" t="str">
        <f t="shared" si="106"/>
        <v/>
      </c>
      <c r="I312" s="25" t="str">
        <f t="shared" si="107"/>
        <v/>
      </c>
      <c r="K312" s="27" t="str">
        <f t="shared" si="108"/>
        <v/>
      </c>
      <c r="L312" s="28" t="str">
        <f t="shared" si="92"/>
        <v/>
      </c>
      <c r="M312" s="29" t="str">
        <f t="shared" si="93"/>
        <v/>
      </c>
      <c r="N312" s="28" t="str">
        <f t="shared" si="94"/>
        <v/>
      </c>
      <c r="O312" s="29" t="str">
        <f t="shared" si="95"/>
        <v/>
      </c>
      <c r="P312" s="28" t="str">
        <f t="shared" si="96"/>
        <v/>
      </c>
      <c r="Q312" s="29" t="str">
        <f t="shared" si="97"/>
        <v/>
      </c>
      <c r="R312" s="28" t="str">
        <f t="shared" si="98"/>
        <v/>
      </c>
      <c r="S312" s="29" t="str">
        <f t="shared" si="99"/>
        <v/>
      </c>
      <c r="T312" s="28" t="str">
        <f t="shared" si="100"/>
        <v/>
      </c>
      <c r="U312" s="29" t="str">
        <f t="shared" si="101"/>
        <v/>
      </c>
      <c r="V312" s="28" t="str">
        <f t="shared" si="102"/>
        <v/>
      </c>
      <c r="W312" s="29" t="str">
        <f t="shared" si="103"/>
        <v/>
      </c>
    </row>
    <row r="313" spans="1:23" x14ac:dyDescent="0.25">
      <c r="A313" s="14" t="str">
        <f t="shared" si="88"/>
        <v/>
      </c>
      <c r="B313" s="56" t="str">
        <f t="shared" ca="1" si="89"/>
        <v/>
      </c>
      <c r="C313" s="30" t="str">
        <f t="shared" si="90"/>
        <v/>
      </c>
      <c r="D313" s="10" t="str">
        <f t="shared" si="110"/>
        <v/>
      </c>
      <c r="E313" s="25" t="str">
        <f t="shared" si="109"/>
        <v/>
      </c>
      <c r="F313" s="31" t="str">
        <f t="shared" si="104"/>
        <v/>
      </c>
      <c r="G313" s="31" t="str">
        <f t="shared" si="105"/>
        <v/>
      </c>
      <c r="H313" s="26" t="str">
        <f t="shared" si="106"/>
        <v/>
      </c>
      <c r="I313" s="25" t="str">
        <f t="shared" si="107"/>
        <v/>
      </c>
      <c r="K313" s="27" t="str">
        <f t="shared" si="108"/>
        <v/>
      </c>
      <c r="L313" s="28" t="str">
        <f t="shared" si="92"/>
        <v/>
      </c>
      <c r="M313" s="29" t="str">
        <f t="shared" si="93"/>
        <v/>
      </c>
      <c r="N313" s="28" t="str">
        <f t="shared" si="94"/>
        <v/>
      </c>
      <c r="O313" s="29" t="str">
        <f t="shared" si="95"/>
        <v/>
      </c>
      <c r="P313" s="28" t="str">
        <f t="shared" si="96"/>
        <v/>
      </c>
      <c r="Q313" s="29" t="str">
        <f t="shared" si="97"/>
        <v/>
      </c>
      <c r="R313" s="28" t="str">
        <f t="shared" si="98"/>
        <v/>
      </c>
      <c r="S313" s="29" t="str">
        <f t="shared" si="99"/>
        <v/>
      </c>
      <c r="T313" s="28" t="str">
        <f t="shared" si="100"/>
        <v/>
      </c>
      <c r="U313" s="29" t="str">
        <f t="shared" si="101"/>
        <v/>
      </c>
      <c r="V313" s="28" t="str">
        <f t="shared" si="102"/>
        <v/>
      </c>
      <c r="W313" s="29" t="str">
        <f t="shared" si="103"/>
        <v/>
      </c>
    </row>
    <row r="314" spans="1:23" x14ac:dyDescent="0.25">
      <c r="A314" s="14" t="str">
        <f t="shared" si="88"/>
        <v/>
      </c>
      <c r="B314" s="56" t="str">
        <f t="shared" ca="1" si="89"/>
        <v/>
      </c>
      <c r="C314" s="30" t="str">
        <f t="shared" si="90"/>
        <v/>
      </c>
      <c r="D314" s="10" t="str">
        <f t="shared" si="110"/>
        <v/>
      </c>
      <c r="E314" s="25" t="str">
        <f t="shared" si="109"/>
        <v/>
      </c>
      <c r="F314" s="31" t="str">
        <f t="shared" si="104"/>
        <v/>
      </c>
      <c r="G314" s="31" t="str">
        <f t="shared" si="105"/>
        <v/>
      </c>
      <c r="H314" s="26" t="str">
        <f t="shared" si="106"/>
        <v/>
      </c>
      <c r="I314" s="25" t="str">
        <f t="shared" si="107"/>
        <v/>
      </c>
      <c r="K314" s="27" t="str">
        <f t="shared" si="108"/>
        <v/>
      </c>
      <c r="L314" s="28" t="str">
        <f t="shared" si="92"/>
        <v/>
      </c>
      <c r="M314" s="29" t="str">
        <f t="shared" si="93"/>
        <v/>
      </c>
      <c r="N314" s="28" t="str">
        <f t="shared" si="94"/>
        <v/>
      </c>
      <c r="O314" s="29" t="str">
        <f t="shared" si="95"/>
        <v/>
      </c>
      <c r="P314" s="28" t="str">
        <f t="shared" si="96"/>
        <v/>
      </c>
      <c r="Q314" s="29" t="str">
        <f t="shared" si="97"/>
        <v/>
      </c>
      <c r="R314" s="28" t="str">
        <f t="shared" si="98"/>
        <v/>
      </c>
      <c r="S314" s="29" t="str">
        <f t="shared" si="99"/>
        <v/>
      </c>
      <c r="T314" s="28" t="str">
        <f t="shared" si="100"/>
        <v/>
      </c>
      <c r="U314" s="29" t="str">
        <f t="shared" si="101"/>
        <v/>
      </c>
      <c r="V314" s="28" t="str">
        <f t="shared" si="102"/>
        <v/>
      </c>
      <c r="W314" s="29" t="str">
        <f t="shared" si="103"/>
        <v/>
      </c>
    </row>
    <row r="315" spans="1:23" x14ac:dyDescent="0.25">
      <c r="A315" s="14" t="str">
        <f t="shared" si="88"/>
        <v/>
      </c>
      <c r="B315" s="56" t="str">
        <f t="shared" ca="1" si="89"/>
        <v/>
      </c>
      <c r="C315" s="30" t="str">
        <f t="shared" si="90"/>
        <v/>
      </c>
      <c r="D315" s="10" t="str">
        <f t="shared" si="110"/>
        <v/>
      </c>
      <c r="E315" s="25" t="str">
        <f t="shared" si="109"/>
        <v/>
      </c>
      <c r="F315" s="31" t="str">
        <f t="shared" si="104"/>
        <v/>
      </c>
      <c r="G315" s="31" t="str">
        <f t="shared" si="105"/>
        <v/>
      </c>
      <c r="H315" s="26" t="str">
        <f t="shared" si="106"/>
        <v/>
      </c>
      <c r="I315" s="25" t="str">
        <f t="shared" si="107"/>
        <v/>
      </c>
      <c r="K315" s="27" t="str">
        <f t="shared" si="108"/>
        <v/>
      </c>
      <c r="L315" s="28" t="str">
        <f t="shared" si="92"/>
        <v/>
      </c>
      <c r="M315" s="29" t="str">
        <f t="shared" si="93"/>
        <v/>
      </c>
      <c r="N315" s="28" t="str">
        <f t="shared" si="94"/>
        <v/>
      </c>
      <c r="O315" s="29" t="str">
        <f t="shared" si="95"/>
        <v/>
      </c>
      <c r="P315" s="28" t="str">
        <f t="shared" si="96"/>
        <v/>
      </c>
      <c r="Q315" s="29" t="str">
        <f t="shared" si="97"/>
        <v/>
      </c>
      <c r="R315" s="28" t="str">
        <f t="shared" si="98"/>
        <v/>
      </c>
      <c r="S315" s="29" t="str">
        <f t="shared" si="99"/>
        <v/>
      </c>
      <c r="T315" s="28" t="str">
        <f t="shared" si="100"/>
        <v/>
      </c>
      <c r="U315" s="29" t="str">
        <f t="shared" si="101"/>
        <v/>
      </c>
      <c r="V315" s="28" t="str">
        <f t="shared" si="102"/>
        <v/>
      </c>
      <c r="W315" s="29" t="str">
        <f t="shared" si="103"/>
        <v/>
      </c>
    </row>
    <row r="316" spans="1:23" x14ac:dyDescent="0.25">
      <c r="A316" s="14" t="str">
        <f t="shared" si="88"/>
        <v/>
      </c>
      <c r="B316" s="56" t="str">
        <f t="shared" ca="1" si="89"/>
        <v/>
      </c>
      <c r="C316" s="30" t="str">
        <f t="shared" si="90"/>
        <v/>
      </c>
      <c r="D316" s="10" t="str">
        <f t="shared" si="110"/>
        <v/>
      </c>
      <c r="E316" s="25" t="str">
        <f t="shared" si="109"/>
        <v/>
      </c>
      <c r="F316" s="31" t="str">
        <f t="shared" si="104"/>
        <v/>
      </c>
      <c r="G316" s="31" t="str">
        <f t="shared" si="105"/>
        <v/>
      </c>
      <c r="H316" s="26" t="str">
        <f t="shared" si="106"/>
        <v/>
      </c>
      <c r="I316" s="25" t="str">
        <f t="shared" si="107"/>
        <v/>
      </c>
      <c r="K316" s="27" t="str">
        <f t="shared" si="108"/>
        <v/>
      </c>
      <c r="L316" s="28" t="str">
        <f t="shared" si="92"/>
        <v/>
      </c>
      <c r="M316" s="29" t="str">
        <f t="shared" si="93"/>
        <v/>
      </c>
      <c r="N316" s="28" t="str">
        <f t="shared" si="94"/>
        <v/>
      </c>
      <c r="O316" s="29" t="str">
        <f t="shared" si="95"/>
        <v/>
      </c>
      <c r="P316" s="28" t="str">
        <f t="shared" si="96"/>
        <v/>
      </c>
      <c r="Q316" s="29" t="str">
        <f t="shared" si="97"/>
        <v/>
      </c>
      <c r="R316" s="28" t="str">
        <f t="shared" si="98"/>
        <v/>
      </c>
      <c r="S316" s="29" t="str">
        <f t="shared" si="99"/>
        <v/>
      </c>
      <c r="T316" s="28" t="str">
        <f t="shared" si="100"/>
        <v/>
      </c>
      <c r="U316" s="29" t="str">
        <f t="shared" si="101"/>
        <v/>
      </c>
      <c r="V316" s="28" t="str">
        <f t="shared" si="102"/>
        <v/>
      </c>
      <c r="W316" s="29" t="str">
        <f t="shared" si="103"/>
        <v/>
      </c>
    </row>
    <row r="317" spans="1:23" x14ac:dyDescent="0.25">
      <c r="A317" s="14" t="str">
        <f t="shared" si="88"/>
        <v/>
      </c>
      <c r="B317" s="56" t="str">
        <f t="shared" ca="1" si="89"/>
        <v/>
      </c>
      <c r="C317" s="30" t="str">
        <f t="shared" si="90"/>
        <v/>
      </c>
      <c r="D317" s="10" t="str">
        <f t="shared" si="110"/>
        <v/>
      </c>
      <c r="E317" s="25" t="str">
        <f t="shared" si="109"/>
        <v/>
      </c>
      <c r="F317" s="31" t="str">
        <f t="shared" si="104"/>
        <v/>
      </c>
      <c r="G317" s="31" t="str">
        <f t="shared" si="105"/>
        <v/>
      </c>
      <c r="H317" s="26" t="str">
        <f t="shared" si="106"/>
        <v/>
      </c>
      <c r="I317" s="25" t="str">
        <f t="shared" si="107"/>
        <v/>
      </c>
      <c r="K317" s="27" t="str">
        <f t="shared" si="108"/>
        <v/>
      </c>
      <c r="L317" s="28" t="str">
        <f t="shared" si="92"/>
        <v/>
      </c>
      <c r="M317" s="29" t="str">
        <f t="shared" si="93"/>
        <v/>
      </c>
      <c r="N317" s="28" t="str">
        <f t="shared" si="94"/>
        <v/>
      </c>
      <c r="O317" s="29" t="str">
        <f t="shared" si="95"/>
        <v/>
      </c>
      <c r="P317" s="28" t="str">
        <f t="shared" si="96"/>
        <v/>
      </c>
      <c r="Q317" s="29" t="str">
        <f t="shared" si="97"/>
        <v/>
      </c>
      <c r="R317" s="28" t="str">
        <f t="shared" si="98"/>
        <v/>
      </c>
      <c r="S317" s="29" t="str">
        <f t="shared" si="99"/>
        <v/>
      </c>
      <c r="T317" s="28" t="str">
        <f t="shared" si="100"/>
        <v/>
      </c>
      <c r="U317" s="29" t="str">
        <f t="shared" si="101"/>
        <v/>
      </c>
      <c r="V317" s="28" t="str">
        <f t="shared" si="102"/>
        <v/>
      </c>
      <c r="W317" s="29" t="str">
        <f t="shared" si="103"/>
        <v/>
      </c>
    </row>
    <row r="318" spans="1:23" x14ac:dyDescent="0.25">
      <c r="A318" s="14" t="str">
        <f t="shared" si="88"/>
        <v/>
      </c>
      <c r="B318" s="56" t="str">
        <f t="shared" ca="1" si="89"/>
        <v/>
      </c>
      <c r="C318" s="30" t="str">
        <f t="shared" si="90"/>
        <v/>
      </c>
      <c r="D318" s="10" t="str">
        <f t="shared" si="110"/>
        <v/>
      </c>
      <c r="E318" s="25" t="str">
        <f t="shared" si="109"/>
        <v/>
      </c>
      <c r="F318" s="31" t="str">
        <f t="shared" si="104"/>
        <v/>
      </c>
      <c r="G318" s="31" t="str">
        <f t="shared" si="105"/>
        <v/>
      </c>
      <c r="H318" s="26" t="str">
        <f t="shared" si="106"/>
        <v/>
      </c>
      <c r="I318" s="25" t="str">
        <f t="shared" si="107"/>
        <v/>
      </c>
      <c r="K318" s="27" t="str">
        <f t="shared" si="108"/>
        <v/>
      </c>
      <c r="L318" s="28" t="str">
        <f t="shared" si="92"/>
        <v/>
      </c>
      <c r="M318" s="29" t="str">
        <f t="shared" si="93"/>
        <v/>
      </c>
      <c r="N318" s="28" t="str">
        <f t="shared" si="94"/>
        <v/>
      </c>
      <c r="O318" s="29" t="str">
        <f t="shared" si="95"/>
        <v/>
      </c>
      <c r="P318" s="28" t="str">
        <f t="shared" si="96"/>
        <v/>
      </c>
      <c r="Q318" s="29" t="str">
        <f t="shared" si="97"/>
        <v/>
      </c>
      <c r="R318" s="28" t="str">
        <f t="shared" si="98"/>
        <v/>
      </c>
      <c r="S318" s="29" t="str">
        <f t="shared" si="99"/>
        <v/>
      </c>
      <c r="T318" s="28" t="str">
        <f t="shared" si="100"/>
        <v/>
      </c>
      <c r="U318" s="29" t="str">
        <f t="shared" si="101"/>
        <v/>
      </c>
      <c r="V318" s="28" t="str">
        <f t="shared" si="102"/>
        <v/>
      </c>
      <c r="W318" s="29" t="str">
        <f t="shared" si="103"/>
        <v/>
      </c>
    </row>
    <row r="319" spans="1:23" x14ac:dyDescent="0.25">
      <c r="A319" s="14" t="str">
        <f t="shared" si="88"/>
        <v/>
      </c>
      <c r="B319" s="56" t="str">
        <f t="shared" ca="1" si="89"/>
        <v/>
      </c>
      <c r="C319" s="30" t="str">
        <f t="shared" si="90"/>
        <v/>
      </c>
      <c r="D319" s="10" t="str">
        <f t="shared" si="110"/>
        <v/>
      </c>
      <c r="E319" s="25" t="str">
        <f t="shared" si="109"/>
        <v/>
      </c>
      <c r="F319" s="31" t="str">
        <f t="shared" si="104"/>
        <v/>
      </c>
      <c r="G319" s="31" t="str">
        <f t="shared" si="105"/>
        <v/>
      </c>
      <c r="H319" s="26" t="str">
        <f t="shared" si="106"/>
        <v/>
      </c>
      <c r="I319" s="25" t="str">
        <f t="shared" si="107"/>
        <v/>
      </c>
      <c r="K319" s="27" t="str">
        <f t="shared" si="108"/>
        <v/>
      </c>
      <c r="L319" s="28" t="str">
        <f t="shared" si="92"/>
        <v/>
      </c>
      <c r="M319" s="29" t="str">
        <f t="shared" si="93"/>
        <v/>
      </c>
      <c r="N319" s="28" t="str">
        <f t="shared" si="94"/>
        <v/>
      </c>
      <c r="O319" s="29" t="str">
        <f t="shared" si="95"/>
        <v/>
      </c>
      <c r="P319" s="28" t="str">
        <f t="shared" si="96"/>
        <v/>
      </c>
      <c r="Q319" s="29" t="str">
        <f t="shared" si="97"/>
        <v/>
      </c>
      <c r="R319" s="28" t="str">
        <f t="shared" si="98"/>
        <v/>
      </c>
      <c r="S319" s="29" t="str">
        <f t="shared" si="99"/>
        <v/>
      </c>
      <c r="T319" s="28" t="str">
        <f t="shared" si="100"/>
        <v/>
      </c>
      <c r="U319" s="29" t="str">
        <f t="shared" si="101"/>
        <v/>
      </c>
      <c r="V319" s="28" t="str">
        <f t="shared" si="102"/>
        <v/>
      </c>
      <c r="W319" s="29" t="str">
        <f t="shared" si="103"/>
        <v/>
      </c>
    </row>
    <row r="320" spans="1:23" x14ac:dyDescent="0.25">
      <c r="A320" s="14" t="str">
        <f t="shared" si="88"/>
        <v/>
      </c>
      <c r="B320" s="56" t="str">
        <f t="shared" ca="1" si="89"/>
        <v/>
      </c>
      <c r="C320" s="30" t="str">
        <f t="shared" si="90"/>
        <v/>
      </c>
      <c r="D320" s="10" t="str">
        <f t="shared" si="110"/>
        <v/>
      </c>
      <c r="E320" s="25" t="str">
        <f t="shared" si="109"/>
        <v/>
      </c>
      <c r="F320" s="31" t="str">
        <f t="shared" si="104"/>
        <v/>
      </c>
      <c r="G320" s="31" t="str">
        <f t="shared" si="105"/>
        <v/>
      </c>
      <c r="H320" s="26" t="str">
        <f t="shared" si="106"/>
        <v/>
      </c>
      <c r="I320" s="25" t="str">
        <f t="shared" si="107"/>
        <v/>
      </c>
      <c r="K320" s="27" t="str">
        <f t="shared" si="108"/>
        <v/>
      </c>
      <c r="L320" s="28" t="str">
        <f t="shared" si="92"/>
        <v/>
      </c>
      <c r="M320" s="29" t="str">
        <f t="shared" si="93"/>
        <v/>
      </c>
      <c r="N320" s="28" t="str">
        <f t="shared" si="94"/>
        <v/>
      </c>
      <c r="O320" s="29" t="str">
        <f t="shared" si="95"/>
        <v/>
      </c>
      <c r="P320" s="28" t="str">
        <f t="shared" si="96"/>
        <v/>
      </c>
      <c r="Q320" s="29" t="str">
        <f t="shared" si="97"/>
        <v/>
      </c>
      <c r="R320" s="28" t="str">
        <f t="shared" si="98"/>
        <v/>
      </c>
      <c r="S320" s="29" t="str">
        <f t="shared" si="99"/>
        <v/>
      </c>
      <c r="T320" s="28" t="str">
        <f t="shared" si="100"/>
        <v/>
      </c>
      <c r="U320" s="29" t="str">
        <f t="shared" si="101"/>
        <v/>
      </c>
      <c r="V320" s="28" t="str">
        <f t="shared" si="102"/>
        <v/>
      </c>
      <c r="W320" s="29" t="str">
        <f t="shared" si="103"/>
        <v/>
      </c>
    </row>
    <row r="321" spans="1:23" x14ac:dyDescent="0.25">
      <c r="A321" s="14" t="str">
        <f t="shared" si="88"/>
        <v/>
      </c>
      <c r="B321" s="56" t="str">
        <f t="shared" ca="1" si="89"/>
        <v/>
      </c>
      <c r="C321" s="30" t="str">
        <f t="shared" si="90"/>
        <v/>
      </c>
      <c r="D321" s="10" t="str">
        <f t="shared" si="110"/>
        <v/>
      </c>
      <c r="E321" s="25" t="str">
        <f t="shared" si="109"/>
        <v/>
      </c>
      <c r="F321" s="31" t="str">
        <f t="shared" si="104"/>
        <v/>
      </c>
      <c r="G321" s="31" t="str">
        <f t="shared" si="105"/>
        <v/>
      </c>
      <c r="H321" s="26" t="str">
        <f t="shared" si="106"/>
        <v/>
      </c>
      <c r="I321" s="25" t="str">
        <f t="shared" si="107"/>
        <v/>
      </c>
      <c r="K321" s="27" t="str">
        <f t="shared" si="108"/>
        <v/>
      </c>
      <c r="L321" s="28" t="str">
        <f t="shared" si="92"/>
        <v/>
      </c>
      <c r="M321" s="29" t="str">
        <f t="shared" si="93"/>
        <v/>
      </c>
      <c r="N321" s="28" t="str">
        <f t="shared" si="94"/>
        <v/>
      </c>
      <c r="O321" s="29" t="str">
        <f t="shared" si="95"/>
        <v/>
      </c>
      <c r="P321" s="28" t="str">
        <f t="shared" si="96"/>
        <v/>
      </c>
      <c r="Q321" s="29" t="str">
        <f t="shared" si="97"/>
        <v/>
      </c>
      <c r="R321" s="28" t="str">
        <f t="shared" si="98"/>
        <v/>
      </c>
      <c r="S321" s="29" t="str">
        <f t="shared" si="99"/>
        <v/>
      </c>
      <c r="T321" s="28" t="str">
        <f t="shared" si="100"/>
        <v/>
      </c>
      <c r="U321" s="29" t="str">
        <f t="shared" si="101"/>
        <v/>
      </c>
      <c r="V321" s="28" t="str">
        <f t="shared" si="102"/>
        <v/>
      </c>
      <c r="W321" s="29" t="str">
        <f t="shared" si="103"/>
        <v/>
      </c>
    </row>
    <row r="322" spans="1:23" x14ac:dyDescent="0.25">
      <c r="A322" s="14" t="str">
        <f t="shared" si="88"/>
        <v/>
      </c>
      <c r="B322" s="56" t="str">
        <f t="shared" ca="1" si="89"/>
        <v/>
      </c>
      <c r="C322" s="30" t="str">
        <f t="shared" si="90"/>
        <v/>
      </c>
      <c r="D322" s="10" t="str">
        <f t="shared" si="110"/>
        <v/>
      </c>
      <c r="E322" s="25" t="str">
        <f t="shared" si="109"/>
        <v/>
      </c>
      <c r="F322" s="31" t="str">
        <f t="shared" si="104"/>
        <v/>
      </c>
      <c r="G322" s="31" t="str">
        <f t="shared" si="105"/>
        <v/>
      </c>
      <c r="H322" s="26" t="str">
        <f t="shared" si="106"/>
        <v/>
      </c>
      <c r="I322" s="25" t="str">
        <f t="shared" si="107"/>
        <v/>
      </c>
      <c r="K322" s="27" t="str">
        <f t="shared" si="108"/>
        <v/>
      </c>
      <c r="L322" s="28" t="str">
        <f t="shared" si="92"/>
        <v/>
      </c>
      <c r="M322" s="29" t="str">
        <f t="shared" si="93"/>
        <v/>
      </c>
      <c r="N322" s="28" t="str">
        <f t="shared" si="94"/>
        <v/>
      </c>
      <c r="O322" s="29" t="str">
        <f t="shared" si="95"/>
        <v/>
      </c>
      <c r="P322" s="28" t="str">
        <f t="shared" si="96"/>
        <v/>
      </c>
      <c r="Q322" s="29" t="str">
        <f t="shared" si="97"/>
        <v/>
      </c>
      <c r="R322" s="28" t="str">
        <f t="shared" si="98"/>
        <v/>
      </c>
      <c r="S322" s="29" t="str">
        <f t="shared" si="99"/>
        <v/>
      </c>
      <c r="T322" s="28" t="str">
        <f t="shared" si="100"/>
        <v/>
      </c>
      <c r="U322" s="29" t="str">
        <f t="shared" si="101"/>
        <v/>
      </c>
      <c r="V322" s="28" t="str">
        <f t="shared" si="102"/>
        <v/>
      </c>
      <c r="W322" s="29" t="str">
        <f t="shared" si="103"/>
        <v/>
      </c>
    </row>
    <row r="323" spans="1:23" x14ac:dyDescent="0.25">
      <c r="A323" s="14" t="str">
        <f t="shared" si="88"/>
        <v/>
      </c>
      <c r="B323" s="56" t="str">
        <f t="shared" ca="1" si="89"/>
        <v/>
      </c>
      <c r="C323" s="30" t="str">
        <f t="shared" si="90"/>
        <v/>
      </c>
      <c r="D323" s="10" t="str">
        <f t="shared" si="110"/>
        <v/>
      </c>
      <c r="E323" s="25" t="str">
        <f t="shared" si="109"/>
        <v/>
      </c>
      <c r="F323" s="31" t="str">
        <f t="shared" si="104"/>
        <v/>
      </c>
      <c r="G323" s="31" t="str">
        <f t="shared" si="105"/>
        <v/>
      </c>
      <c r="H323" s="26" t="str">
        <f t="shared" si="106"/>
        <v/>
      </c>
      <c r="I323" s="25" t="str">
        <f t="shared" si="107"/>
        <v/>
      </c>
      <c r="K323" s="27" t="str">
        <f t="shared" si="108"/>
        <v/>
      </c>
      <c r="L323" s="28" t="str">
        <f t="shared" si="92"/>
        <v/>
      </c>
      <c r="M323" s="29" t="str">
        <f t="shared" si="93"/>
        <v/>
      </c>
      <c r="N323" s="28" t="str">
        <f t="shared" si="94"/>
        <v/>
      </c>
      <c r="O323" s="29" t="str">
        <f t="shared" si="95"/>
        <v/>
      </c>
      <c r="P323" s="28" t="str">
        <f t="shared" si="96"/>
        <v/>
      </c>
      <c r="Q323" s="29" t="str">
        <f t="shared" si="97"/>
        <v/>
      </c>
      <c r="R323" s="28" t="str">
        <f t="shared" si="98"/>
        <v/>
      </c>
      <c r="S323" s="29" t="str">
        <f t="shared" si="99"/>
        <v/>
      </c>
      <c r="T323" s="28" t="str">
        <f t="shared" si="100"/>
        <v/>
      </c>
      <c r="U323" s="29" t="str">
        <f t="shared" si="101"/>
        <v/>
      </c>
      <c r="V323" s="28" t="str">
        <f t="shared" si="102"/>
        <v/>
      </c>
      <c r="W323" s="29" t="str">
        <f t="shared" si="103"/>
        <v/>
      </c>
    </row>
    <row r="324" spans="1:23" x14ac:dyDescent="0.25">
      <c r="A324" s="14" t="str">
        <f t="shared" si="88"/>
        <v/>
      </c>
      <c r="B324" s="56" t="str">
        <f t="shared" ca="1" si="89"/>
        <v/>
      </c>
      <c r="C324" s="30" t="str">
        <f t="shared" si="90"/>
        <v/>
      </c>
      <c r="D324" s="10" t="str">
        <f t="shared" si="110"/>
        <v/>
      </c>
      <c r="E324" s="25" t="str">
        <f t="shared" si="109"/>
        <v/>
      </c>
      <c r="F324" s="31" t="str">
        <f t="shared" si="104"/>
        <v/>
      </c>
      <c r="G324" s="31" t="str">
        <f t="shared" si="105"/>
        <v/>
      </c>
      <c r="H324" s="26" t="str">
        <f t="shared" si="106"/>
        <v/>
      </c>
      <c r="I324" s="25" t="str">
        <f t="shared" si="107"/>
        <v/>
      </c>
      <c r="K324" s="27" t="str">
        <f t="shared" si="108"/>
        <v/>
      </c>
      <c r="L324" s="28" t="str">
        <f t="shared" si="92"/>
        <v/>
      </c>
      <c r="M324" s="29" t="str">
        <f t="shared" si="93"/>
        <v/>
      </c>
      <c r="N324" s="28" t="str">
        <f t="shared" si="94"/>
        <v/>
      </c>
      <c r="O324" s="29" t="str">
        <f t="shared" si="95"/>
        <v/>
      </c>
      <c r="P324" s="28" t="str">
        <f t="shared" si="96"/>
        <v/>
      </c>
      <c r="Q324" s="29" t="str">
        <f t="shared" si="97"/>
        <v/>
      </c>
      <c r="R324" s="28" t="str">
        <f t="shared" si="98"/>
        <v/>
      </c>
      <c r="S324" s="29" t="str">
        <f t="shared" si="99"/>
        <v/>
      </c>
      <c r="T324" s="28" t="str">
        <f t="shared" si="100"/>
        <v/>
      </c>
      <c r="U324" s="29" t="str">
        <f t="shared" si="101"/>
        <v/>
      </c>
      <c r="V324" s="28" t="str">
        <f t="shared" si="102"/>
        <v/>
      </c>
      <c r="W324" s="29" t="str">
        <f t="shared" si="103"/>
        <v/>
      </c>
    </row>
    <row r="325" spans="1:23" x14ac:dyDescent="0.25">
      <c r="A325" s="14" t="str">
        <f t="shared" ref="A325:A388" si="111">IF(A324&lt;term*12,A324+1,"")</f>
        <v/>
      </c>
      <c r="B325" s="56" t="str">
        <f t="shared" ref="B325:B388" ca="1" si="112">IF(B324="","",IF(B324&lt;DateLastRepay,EDATE(Date1stRepay,A324),""))</f>
        <v/>
      </c>
      <c r="C325" s="30" t="str">
        <f t="shared" ref="C325:C388" si="113">IF(A325="","",IF(A324=FixedEnd2,SVR,C324))</f>
        <v/>
      </c>
      <c r="D325" s="10" t="str">
        <f t="shared" si="110"/>
        <v/>
      </c>
      <c r="E325" s="25" t="str">
        <f t="shared" si="109"/>
        <v/>
      </c>
      <c r="F325" s="31" t="str">
        <f t="shared" si="104"/>
        <v/>
      </c>
      <c r="G325" s="31" t="str">
        <f t="shared" si="105"/>
        <v/>
      </c>
      <c r="H325" s="26" t="str">
        <f t="shared" si="106"/>
        <v/>
      </c>
      <c r="I325" s="25" t="str">
        <f t="shared" si="107"/>
        <v/>
      </c>
      <c r="K325" s="27" t="str">
        <f t="shared" si="108"/>
        <v/>
      </c>
      <c r="L325" s="28" t="str">
        <f t="shared" ref="L325:L388" si="114">IF($A325="","",($E325)*(L$3^-$K325))</f>
        <v/>
      </c>
      <c r="M325" s="29" t="str">
        <f t="shared" ref="M325:M388" si="115">IF($A325="","",$K325*($E325*(L$3^-($K325-1))))</f>
        <v/>
      </c>
      <c r="N325" s="28" t="str">
        <f t="shared" ref="N325:N388" si="116">IF($A325="","",($E325)*(N$3^-$K325))</f>
        <v/>
      </c>
      <c r="O325" s="29" t="str">
        <f t="shared" ref="O325:O388" si="117">IF($A325="","",$K325*($E325)*(N$3^-($K325-1)))</f>
        <v/>
      </c>
      <c r="P325" s="28" t="str">
        <f t="shared" ref="P325:P388" si="118">IF($A325="","",($E325)*(P$3^-$K325))</f>
        <v/>
      </c>
      <c r="Q325" s="29" t="str">
        <f t="shared" ref="Q325:Q388" si="119">IF($A325="","",$K325*($E325)*(P$3^-($K325-1)))</f>
        <v/>
      </c>
      <c r="R325" s="28" t="str">
        <f t="shared" ref="R325:R388" si="120">IF($A325="","",($E325)*(R$3^-$K325))</f>
        <v/>
      </c>
      <c r="S325" s="29" t="str">
        <f t="shared" ref="S325:S388" si="121">IF($A325="","",$K325*($E325)*(R$3^-($K325-1)))</f>
        <v/>
      </c>
      <c r="T325" s="28" t="str">
        <f t="shared" ref="T325:T388" si="122">IF($A325="","",($E325)*(T$3^-$K325))</f>
        <v/>
      </c>
      <c r="U325" s="29" t="str">
        <f t="shared" ref="U325:U388" si="123">IF($A325="","",$K325*($E325)*(T$3^-($K325-1)))</f>
        <v/>
      </c>
      <c r="V325" s="28" t="str">
        <f t="shared" ref="V325:V388" si="124">IF($A325="","",($E325)*(V$3^-$K325))</f>
        <v/>
      </c>
      <c r="W325" s="29" t="str">
        <f t="shared" ref="W325:W388" si="125">IF($A325="","",$K325*($E325)*(V$3^-($K325-1)))</f>
        <v/>
      </c>
    </row>
    <row r="326" spans="1:23" x14ac:dyDescent="0.25">
      <c r="A326" s="14" t="str">
        <f t="shared" si="111"/>
        <v/>
      </c>
      <c r="B326" s="56" t="str">
        <f t="shared" ca="1" si="112"/>
        <v/>
      </c>
      <c r="C326" s="30" t="str">
        <f t="shared" si="113"/>
        <v/>
      </c>
      <c r="D326" s="10" t="str">
        <f t="shared" si="110"/>
        <v/>
      </c>
      <c r="E326" s="25" t="str">
        <f t="shared" si="109"/>
        <v/>
      </c>
      <c r="F326" s="31" t="str">
        <f t="shared" ref="F326:F389" si="126">IF(A326="","",ROUND(I325*C326/12,2))</f>
        <v/>
      </c>
      <c r="G326" s="31" t="str">
        <f t="shared" ref="G326:G389" si="127">IF(A326="","",IF(H325="Y",F326,G325+F326))</f>
        <v/>
      </c>
      <c r="H326" s="26" t="str">
        <f t="shared" ref="H326:H389" si="128">IF(A326="","",IF(MOD(MONTH(B326),3)=0,"Y",""))</f>
        <v/>
      </c>
      <c r="I326" s="25" t="str">
        <f t="shared" ref="I326:I389" si="129">IF(A326="","",IF(H326="Y",I325+E326+G326,I325+E326))</f>
        <v/>
      </c>
      <c r="K326" s="27" t="str">
        <f t="shared" ref="K326:K389" si="130">IF(A326="","",A326/12)</f>
        <v/>
      </c>
      <c r="L326" s="28" t="str">
        <f t="shared" si="114"/>
        <v/>
      </c>
      <c r="M326" s="29" t="str">
        <f t="shared" si="115"/>
        <v/>
      </c>
      <c r="N326" s="28" t="str">
        <f t="shared" si="116"/>
        <v/>
      </c>
      <c r="O326" s="29" t="str">
        <f t="shared" si="117"/>
        <v/>
      </c>
      <c r="P326" s="28" t="str">
        <f t="shared" si="118"/>
        <v/>
      </c>
      <c r="Q326" s="29" t="str">
        <f t="shared" si="119"/>
        <v/>
      </c>
      <c r="R326" s="28" t="str">
        <f t="shared" si="120"/>
        <v/>
      </c>
      <c r="S326" s="29" t="str">
        <f t="shared" si="121"/>
        <v/>
      </c>
      <c r="T326" s="28" t="str">
        <f t="shared" si="122"/>
        <v/>
      </c>
      <c r="U326" s="29" t="str">
        <f t="shared" si="123"/>
        <v/>
      </c>
      <c r="V326" s="28" t="str">
        <f t="shared" si="124"/>
        <v/>
      </c>
      <c r="W326" s="29" t="str">
        <f t="shared" si="125"/>
        <v/>
      </c>
    </row>
    <row r="327" spans="1:23" x14ac:dyDescent="0.25">
      <c r="A327" s="14" t="str">
        <f t="shared" si="111"/>
        <v/>
      </c>
      <c r="B327" s="56" t="str">
        <f t="shared" ca="1" si="112"/>
        <v/>
      </c>
      <c r="C327" s="30" t="str">
        <f t="shared" si="113"/>
        <v/>
      </c>
      <c r="D327" s="10" t="str">
        <f t="shared" si="110"/>
        <v/>
      </c>
      <c r="E327" s="25" t="str">
        <f t="shared" ref="E327:E390" si="131">IF(A327="","",IF(D327="",IF(A328="",-(I326+G327)+FeeFinal,E326),D327))</f>
        <v/>
      </c>
      <c r="F327" s="31" t="str">
        <f t="shared" si="126"/>
        <v/>
      </c>
      <c r="G327" s="31" t="str">
        <f t="shared" si="127"/>
        <v/>
      </c>
      <c r="H327" s="26" t="str">
        <f t="shared" si="128"/>
        <v/>
      </c>
      <c r="I327" s="25" t="str">
        <f t="shared" si="129"/>
        <v/>
      </c>
      <c r="K327" s="27" t="str">
        <f t="shared" si="130"/>
        <v/>
      </c>
      <c r="L327" s="28" t="str">
        <f t="shared" si="114"/>
        <v/>
      </c>
      <c r="M327" s="29" t="str">
        <f t="shared" si="115"/>
        <v/>
      </c>
      <c r="N327" s="28" t="str">
        <f t="shared" si="116"/>
        <v/>
      </c>
      <c r="O327" s="29" t="str">
        <f t="shared" si="117"/>
        <v/>
      </c>
      <c r="P327" s="28" t="str">
        <f t="shared" si="118"/>
        <v/>
      </c>
      <c r="Q327" s="29" t="str">
        <f t="shared" si="119"/>
        <v/>
      </c>
      <c r="R327" s="28" t="str">
        <f t="shared" si="120"/>
        <v/>
      </c>
      <c r="S327" s="29" t="str">
        <f t="shared" si="121"/>
        <v/>
      </c>
      <c r="T327" s="28" t="str">
        <f t="shared" si="122"/>
        <v/>
      </c>
      <c r="U327" s="29" t="str">
        <f t="shared" si="123"/>
        <v/>
      </c>
      <c r="V327" s="28" t="str">
        <f t="shared" si="124"/>
        <v/>
      </c>
      <c r="W327" s="29" t="str">
        <f t="shared" si="125"/>
        <v/>
      </c>
    </row>
    <row r="328" spans="1:23" x14ac:dyDescent="0.25">
      <c r="A328" s="14" t="str">
        <f t="shared" si="111"/>
        <v/>
      </c>
      <c r="B328" s="56" t="str">
        <f t="shared" ca="1" si="112"/>
        <v/>
      </c>
      <c r="C328" s="30" t="str">
        <f t="shared" si="113"/>
        <v/>
      </c>
      <c r="D328" s="10" t="str">
        <f t="shared" si="110"/>
        <v/>
      </c>
      <c r="E328" s="25" t="str">
        <f t="shared" si="131"/>
        <v/>
      </c>
      <c r="F328" s="31" t="str">
        <f t="shared" si="126"/>
        <v/>
      </c>
      <c r="G328" s="31" t="str">
        <f t="shared" si="127"/>
        <v/>
      </c>
      <c r="H328" s="26" t="str">
        <f t="shared" si="128"/>
        <v/>
      </c>
      <c r="I328" s="25" t="str">
        <f t="shared" si="129"/>
        <v/>
      </c>
      <c r="K328" s="27" t="str">
        <f t="shared" si="130"/>
        <v/>
      </c>
      <c r="L328" s="28" t="str">
        <f t="shared" si="114"/>
        <v/>
      </c>
      <c r="M328" s="29" t="str">
        <f t="shared" si="115"/>
        <v/>
      </c>
      <c r="N328" s="28" t="str">
        <f t="shared" si="116"/>
        <v/>
      </c>
      <c r="O328" s="29" t="str">
        <f t="shared" si="117"/>
        <v/>
      </c>
      <c r="P328" s="28" t="str">
        <f t="shared" si="118"/>
        <v/>
      </c>
      <c r="Q328" s="29" t="str">
        <f t="shared" si="119"/>
        <v/>
      </c>
      <c r="R328" s="28" t="str">
        <f t="shared" si="120"/>
        <v/>
      </c>
      <c r="S328" s="29" t="str">
        <f t="shared" si="121"/>
        <v/>
      </c>
      <c r="T328" s="28" t="str">
        <f t="shared" si="122"/>
        <v/>
      </c>
      <c r="U328" s="29" t="str">
        <f t="shared" si="123"/>
        <v/>
      </c>
      <c r="V328" s="28" t="str">
        <f t="shared" si="124"/>
        <v/>
      </c>
      <c r="W328" s="29" t="str">
        <f t="shared" si="125"/>
        <v/>
      </c>
    </row>
    <row r="329" spans="1:23" x14ac:dyDescent="0.25">
      <c r="A329" s="14" t="str">
        <f t="shared" si="111"/>
        <v/>
      </c>
      <c r="B329" s="56" t="str">
        <f t="shared" ca="1" si="112"/>
        <v/>
      </c>
      <c r="C329" s="30" t="str">
        <f t="shared" si="113"/>
        <v/>
      </c>
      <c r="D329" s="10" t="str">
        <f t="shared" si="110"/>
        <v/>
      </c>
      <c r="E329" s="25" t="str">
        <f t="shared" si="131"/>
        <v/>
      </c>
      <c r="F329" s="31" t="str">
        <f t="shared" si="126"/>
        <v/>
      </c>
      <c r="G329" s="31" t="str">
        <f t="shared" si="127"/>
        <v/>
      </c>
      <c r="H329" s="26" t="str">
        <f t="shared" si="128"/>
        <v/>
      </c>
      <c r="I329" s="25" t="str">
        <f t="shared" si="129"/>
        <v/>
      </c>
      <c r="K329" s="27" t="str">
        <f t="shared" si="130"/>
        <v/>
      </c>
      <c r="L329" s="28" t="str">
        <f t="shared" si="114"/>
        <v/>
      </c>
      <c r="M329" s="29" t="str">
        <f t="shared" si="115"/>
        <v/>
      </c>
      <c r="N329" s="28" t="str">
        <f t="shared" si="116"/>
        <v/>
      </c>
      <c r="O329" s="29" t="str">
        <f t="shared" si="117"/>
        <v/>
      </c>
      <c r="P329" s="28" t="str">
        <f t="shared" si="118"/>
        <v/>
      </c>
      <c r="Q329" s="29" t="str">
        <f t="shared" si="119"/>
        <v/>
      </c>
      <c r="R329" s="28" t="str">
        <f t="shared" si="120"/>
        <v/>
      </c>
      <c r="S329" s="29" t="str">
        <f t="shared" si="121"/>
        <v/>
      </c>
      <c r="T329" s="28" t="str">
        <f t="shared" si="122"/>
        <v/>
      </c>
      <c r="U329" s="29" t="str">
        <f t="shared" si="123"/>
        <v/>
      </c>
      <c r="V329" s="28" t="str">
        <f t="shared" si="124"/>
        <v/>
      </c>
      <c r="W329" s="29" t="str">
        <f t="shared" si="125"/>
        <v/>
      </c>
    </row>
    <row r="330" spans="1:23" x14ac:dyDescent="0.25">
      <c r="A330" s="14" t="str">
        <f t="shared" si="111"/>
        <v/>
      </c>
      <c r="B330" s="56" t="str">
        <f t="shared" ca="1" si="112"/>
        <v/>
      </c>
      <c r="C330" s="30" t="str">
        <f t="shared" si="113"/>
        <v/>
      </c>
      <c r="D330" s="10" t="str">
        <f t="shared" si="110"/>
        <v/>
      </c>
      <c r="E330" s="25" t="str">
        <f t="shared" si="131"/>
        <v/>
      </c>
      <c r="F330" s="31" t="str">
        <f t="shared" si="126"/>
        <v/>
      </c>
      <c r="G330" s="31" t="str">
        <f t="shared" si="127"/>
        <v/>
      </c>
      <c r="H330" s="26" t="str">
        <f t="shared" si="128"/>
        <v/>
      </c>
      <c r="I330" s="25" t="str">
        <f t="shared" si="129"/>
        <v/>
      </c>
      <c r="K330" s="27" t="str">
        <f t="shared" si="130"/>
        <v/>
      </c>
      <c r="L330" s="28" t="str">
        <f t="shared" si="114"/>
        <v/>
      </c>
      <c r="M330" s="29" t="str">
        <f t="shared" si="115"/>
        <v/>
      </c>
      <c r="N330" s="28" t="str">
        <f t="shared" si="116"/>
        <v/>
      </c>
      <c r="O330" s="29" t="str">
        <f t="shared" si="117"/>
        <v/>
      </c>
      <c r="P330" s="28" t="str">
        <f t="shared" si="118"/>
        <v/>
      </c>
      <c r="Q330" s="29" t="str">
        <f t="shared" si="119"/>
        <v/>
      </c>
      <c r="R330" s="28" t="str">
        <f t="shared" si="120"/>
        <v/>
      </c>
      <c r="S330" s="29" t="str">
        <f t="shared" si="121"/>
        <v/>
      </c>
      <c r="T330" s="28" t="str">
        <f t="shared" si="122"/>
        <v/>
      </c>
      <c r="U330" s="29" t="str">
        <f t="shared" si="123"/>
        <v/>
      </c>
      <c r="V330" s="28" t="str">
        <f t="shared" si="124"/>
        <v/>
      </c>
      <c r="W330" s="29" t="str">
        <f t="shared" si="125"/>
        <v/>
      </c>
    </row>
    <row r="331" spans="1:23" x14ac:dyDescent="0.25">
      <c r="A331" s="14" t="str">
        <f t="shared" si="111"/>
        <v/>
      </c>
      <c r="B331" s="56" t="str">
        <f t="shared" ca="1" si="112"/>
        <v/>
      </c>
      <c r="C331" s="30" t="str">
        <f t="shared" si="113"/>
        <v/>
      </c>
      <c r="D331" s="10" t="str">
        <f t="shared" si="110"/>
        <v/>
      </c>
      <c r="E331" s="25" t="str">
        <f t="shared" si="131"/>
        <v/>
      </c>
      <c r="F331" s="31" t="str">
        <f t="shared" si="126"/>
        <v/>
      </c>
      <c r="G331" s="31" t="str">
        <f t="shared" si="127"/>
        <v/>
      </c>
      <c r="H331" s="26" t="str">
        <f t="shared" si="128"/>
        <v/>
      </c>
      <c r="I331" s="25" t="str">
        <f t="shared" si="129"/>
        <v/>
      </c>
      <c r="K331" s="27" t="str">
        <f t="shared" si="130"/>
        <v/>
      </c>
      <c r="L331" s="28" t="str">
        <f t="shared" si="114"/>
        <v/>
      </c>
      <c r="M331" s="29" t="str">
        <f t="shared" si="115"/>
        <v/>
      </c>
      <c r="N331" s="28" t="str">
        <f t="shared" si="116"/>
        <v/>
      </c>
      <c r="O331" s="29" t="str">
        <f t="shared" si="117"/>
        <v/>
      </c>
      <c r="P331" s="28" t="str">
        <f t="shared" si="118"/>
        <v/>
      </c>
      <c r="Q331" s="29" t="str">
        <f t="shared" si="119"/>
        <v/>
      </c>
      <c r="R331" s="28" t="str">
        <f t="shared" si="120"/>
        <v/>
      </c>
      <c r="S331" s="29" t="str">
        <f t="shared" si="121"/>
        <v/>
      </c>
      <c r="T331" s="28" t="str">
        <f t="shared" si="122"/>
        <v/>
      </c>
      <c r="U331" s="29" t="str">
        <f t="shared" si="123"/>
        <v/>
      </c>
      <c r="V331" s="28" t="str">
        <f t="shared" si="124"/>
        <v/>
      </c>
      <c r="W331" s="29" t="str">
        <f t="shared" si="125"/>
        <v/>
      </c>
    </row>
    <row r="332" spans="1:23" x14ac:dyDescent="0.25">
      <c r="A332" s="14" t="str">
        <f t="shared" si="111"/>
        <v/>
      </c>
      <c r="B332" s="56" t="str">
        <f t="shared" ca="1" si="112"/>
        <v/>
      </c>
      <c r="C332" s="30" t="str">
        <f t="shared" si="113"/>
        <v/>
      </c>
      <c r="D332" s="10" t="str">
        <f t="shared" si="110"/>
        <v/>
      </c>
      <c r="E332" s="25" t="str">
        <f t="shared" si="131"/>
        <v/>
      </c>
      <c r="F332" s="31" t="str">
        <f t="shared" si="126"/>
        <v/>
      </c>
      <c r="G332" s="31" t="str">
        <f t="shared" si="127"/>
        <v/>
      </c>
      <c r="H332" s="26" t="str">
        <f t="shared" si="128"/>
        <v/>
      </c>
      <c r="I332" s="25" t="str">
        <f t="shared" si="129"/>
        <v/>
      </c>
      <c r="K332" s="27" t="str">
        <f t="shared" si="130"/>
        <v/>
      </c>
      <c r="L332" s="28" t="str">
        <f t="shared" si="114"/>
        <v/>
      </c>
      <c r="M332" s="29" t="str">
        <f t="shared" si="115"/>
        <v/>
      </c>
      <c r="N332" s="28" t="str">
        <f t="shared" si="116"/>
        <v/>
      </c>
      <c r="O332" s="29" t="str">
        <f t="shared" si="117"/>
        <v/>
      </c>
      <c r="P332" s="28" t="str">
        <f t="shared" si="118"/>
        <v/>
      </c>
      <c r="Q332" s="29" t="str">
        <f t="shared" si="119"/>
        <v/>
      </c>
      <c r="R332" s="28" t="str">
        <f t="shared" si="120"/>
        <v/>
      </c>
      <c r="S332" s="29" t="str">
        <f t="shared" si="121"/>
        <v/>
      </c>
      <c r="T332" s="28" t="str">
        <f t="shared" si="122"/>
        <v/>
      </c>
      <c r="U332" s="29" t="str">
        <f t="shared" si="123"/>
        <v/>
      </c>
      <c r="V332" s="28" t="str">
        <f t="shared" si="124"/>
        <v/>
      </c>
      <c r="W332" s="29" t="str">
        <f t="shared" si="125"/>
        <v/>
      </c>
    </row>
    <row r="333" spans="1:23" x14ac:dyDescent="0.25">
      <c r="A333" s="14" t="str">
        <f t="shared" si="111"/>
        <v/>
      </c>
      <c r="B333" s="56" t="str">
        <f t="shared" ca="1" si="112"/>
        <v/>
      </c>
      <c r="C333" s="30" t="str">
        <f t="shared" si="113"/>
        <v/>
      </c>
      <c r="D333" s="10" t="str">
        <f t="shared" si="110"/>
        <v/>
      </c>
      <c r="E333" s="25" t="str">
        <f t="shared" si="131"/>
        <v/>
      </c>
      <c r="F333" s="31" t="str">
        <f t="shared" si="126"/>
        <v/>
      </c>
      <c r="G333" s="31" t="str">
        <f t="shared" si="127"/>
        <v/>
      </c>
      <c r="H333" s="26" t="str">
        <f t="shared" si="128"/>
        <v/>
      </c>
      <c r="I333" s="25" t="str">
        <f t="shared" si="129"/>
        <v/>
      </c>
      <c r="K333" s="27" t="str">
        <f t="shared" si="130"/>
        <v/>
      </c>
      <c r="L333" s="28" t="str">
        <f t="shared" si="114"/>
        <v/>
      </c>
      <c r="M333" s="29" t="str">
        <f t="shared" si="115"/>
        <v/>
      </c>
      <c r="N333" s="28" t="str">
        <f t="shared" si="116"/>
        <v/>
      </c>
      <c r="O333" s="29" t="str">
        <f t="shared" si="117"/>
        <v/>
      </c>
      <c r="P333" s="28" t="str">
        <f t="shared" si="118"/>
        <v/>
      </c>
      <c r="Q333" s="29" t="str">
        <f t="shared" si="119"/>
        <v/>
      </c>
      <c r="R333" s="28" t="str">
        <f t="shared" si="120"/>
        <v/>
      </c>
      <c r="S333" s="29" t="str">
        <f t="shared" si="121"/>
        <v/>
      </c>
      <c r="T333" s="28" t="str">
        <f t="shared" si="122"/>
        <v/>
      </c>
      <c r="U333" s="29" t="str">
        <f t="shared" si="123"/>
        <v/>
      </c>
      <c r="V333" s="28" t="str">
        <f t="shared" si="124"/>
        <v/>
      </c>
      <c r="W333" s="29" t="str">
        <f t="shared" si="125"/>
        <v/>
      </c>
    </row>
    <row r="334" spans="1:23" x14ac:dyDescent="0.25">
      <c r="A334" s="14" t="str">
        <f t="shared" si="111"/>
        <v/>
      </c>
      <c r="B334" s="56" t="str">
        <f t="shared" ca="1" si="112"/>
        <v/>
      </c>
      <c r="C334" s="30" t="str">
        <f t="shared" si="113"/>
        <v/>
      </c>
      <c r="D334" s="10" t="str">
        <f t="shared" si="110"/>
        <v/>
      </c>
      <c r="E334" s="25" t="str">
        <f t="shared" si="131"/>
        <v/>
      </c>
      <c r="F334" s="31" t="str">
        <f t="shared" si="126"/>
        <v/>
      </c>
      <c r="G334" s="31" t="str">
        <f t="shared" si="127"/>
        <v/>
      </c>
      <c r="H334" s="26" t="str">
        <f t="shared" si="128"/>
        <v/>
      </c>
      <c r="I334" s="25" t="str">
        <f t="shared" si="129"/>
        <v/>
      </c>
      <c r="K334" s="27" t="str">
        <f t="shared" si="130"/>
        <v/>
      </c>
      <c r="L334" s="28" t="str">
        <f t="shared" si="114"/>
        <v/>
      </c>
      <c r="M334" s="29" t="str">
        <f t="shared" si="115"/>
        <v/>
      </c>
      <c r="N334" s="28" t="str">
        <f t="shared" si="116"/>
        <v/>
      </c>
      <c r="O334" s="29" t="str">
        <f t="shared" si="117"/>
        <v/>
      </c>
      <c r="P334" s="28" t="str">
        <f t="shared" si="118"/>
        <v/>
      </c>
      <c r="Q334" s="29" t="str">
        <f t="shared" si="119"/>
        <v/>
      </c>
      <c r="R334" s="28" t="str">
        <f t="shared" si="120"/>
        <v/>
      </c>
      <c r="S334" s="29" t="str">
        <f t="shared" si="121"/>
        <v/>
      </c>
      <c r="T334" s="28" t="str">
        <f t="shared" si="122"/>
        <v/>
      </c>
      <c r="U334" s="29" t="str">
        <f t="shared" si="123"/>
        <v/>
      </c>
      <c r="V334" s="28" t="str">
        <f t="shared" si="124"/>
        <v/>
      </c>
      <c r="W334" s="29" t="str">
        <f t="shared" si="125"/>
        <v/>
      </c>
    </row>
    <row r="335" spans="1:23" x14ac:dyDescent="0.25">
      <c r="A335" s="14" t="str">
        <f t="shared" si="111"/>
        <v/>
      </c>
      <c r="B335" s="56" t="str">
        <f t="shared" ca="1" si="112"/>
        <v/>
      </c>
      <c r="C335" s="30" t="str">
        <f t="shared" si="113"/>
        <v/>
      </c>
      <c r="D335" s="10" t="str">
        <f t="shared" si="110"/>
        <v/>
      </c>
      <c r="E335" s="25" t="str">
        <f t="shared" si="131"/>
        <v/>
      </c>
      <c r="F335" s="31" t="str">
        <f t="shared" si="126"/>
        <v/>
      </c>
      <c r="G335" s="31" t="str">
        <f t="shared" si="127"/>
        <v/>
      </c>
      <c r="H335" s="26" t="str">
        <f t="shared" si="128"/>
        <v/>
      </c>
      <c r="I335" s="25" t="str">
        <f t="shared" si="129"/>
        <v/>
      </c>
      <c r="K335" s="27" t="str">
        <f t="shared" si="130"/>
        <v/>
      </c>
      <c r="L335" s="28" t="str">
        <f t="shared" si="114"/>
        <v/>
      </c>
      <c r="M335" s="29" t="str">
        <f t="shared" si="115"/>
        <v/>
      </c>
      <c r="N335" s="28" t="str">
        <f t="shared" si="116"/>
        <v/>
      </c>
      <c r="O335" s="29" t="str">
        <f t="shared" si="117"/>
        <v/>
      </c>
      <c r="P335" s="28" t="str">
        <f t="shared" si="118"/>
        <v/>
      </c>
      <c r="Q335" s="29" t="str">
        <f t="shared" si="119"/>
        <v/>
      </c>
      <c r="R335" s="28" t="str">
        <f t="shared" si="120"/>
        <v/>
      </c>
      <c r="S335" s="29" t="str">
        <f t="shared" si="121"/>
        <v/>
      </c>
      <c r="T335" s="28" t="str">
        <f t="shared" si="122"/>
        <v/>
      </c>
      <c r="U335" s="29" t="str">
        <f t="shared" si="123"/>
        <v/>
      </c>
      <c r="V335" s="28" t="str">
        <f t="shared" si="124"/>
        <v/>
      </c>
      <c r="W335" s="29" t="str">
        <f t="shared" si="125"/>
        <v/>
      </c>
    </row>
    <row r="336" spans="1:23" x14ac:dyDescent="0.25">
      <c r="A336" s="14" t="str">
        <f t="shared" si="111"/>
        <v/>
      </c>
      <c r="B336" s="56" t="str">
        <f t="shared" ca="1" si="112"/>
        <v/>
      </c>
      <c r="C336" s="30" t="str">
        <f t="shared" si="113"/>
        <v/>
      </c>
      <c r="D336" s="10" t="str">
        <f t="shared" si="110"/>
        <v/>
      </c>
      <c r="E336" s="25" t="str">
        <f t="shared" si="131"/>
        <v/>
      </c>
      <c r="F336" s="31" t="str">
        <f t="shared" si="126"/>
        <v/>
      </c>
      <c r="G336" s="31" t="str">
        <f t="shared" si="127"/>
        <v/>
      </c>
      <c r="H336" s="26" t="str">
        <f t="shared" si="128"/>
        <v/>
      </c>
      <c r="I336" s="25" t="str">
        <f t="shared" si="129"/>
        <v/>
      </c>
      <c r="K336" s="27" t="str">
        <f t="shared" si="130"/>
        <v/>
      </c>
      <c r="L336" s="28" t="str">
        <f t="shared" si="114"/>
        <v/>
      </c>
      <c r="M336" s="29" t="str">
        <f t="shared" si="115"/>
        <v/>
      </c>
      <c r="N336" s="28" t="str">
        <f t="shared" si="116"/>
        <v/>
      </c>
      <c r="O336" s="29" t="str">
        <f t="shared" si="117"/>
        <v/>
      </c>
      <c r="P336" s="28" t="str">
        <f t="shared" si="118"/>
        <v/>
      </c>
      <c r="Q336" s="29" t="str">
        <f t="shared" si="119"/>
        <v/>
      </c>
      <c r="R336" s="28" t="str">
        <f t="shared" si="120"/>
        <v/>
      </c>
      <c r="S336" s="29" t="str">
        <f t="shared" si="121"/>
        <v/>
      </c>
      <c r="T336" s="28" t="str">
        <f t="shared" si="122"/>
        <v/>
      </c>
      <c r="U336" s="29" t="str">
        <f t="shared" si="123"/>
        <v/>
      </c>
      <c r="V336" s="28" t="str">
        <f t="shared" si="124"/>
        <v/>
      </c>
      <c r="W336" s="29" t="str">
        <f t="shared" si="125"/>
        <v/>
      </c>
    </row>
    <row r="337" spans="1:23" x14ac:dyDescent="0.25">
      <c r="A337" s="14" t="str">
        <f t="shared" si="111"/>
        <v/>
      </c>
      <c r="B337" s="56" t="str">
        <f t="shared" ca="1" si="112"/>
        <v/>
      </c>
      <c r="C337" s="30" t="str">
        <f t="shared" si="113"/>
        <v/>
      </c>
      <c r="D337" s="10" t="str">
        <f t="shared" si="110"/>
        <v/>
      </c>
      <c r="E337" s="25" t="str">
        <f t="shared" si="131"/>
        <v/>
      </c>
      <c r="F337" s="31" t="str">
        <f t="shared" si="126"/>
        <v/>
      </c>
      <c r="G337" s="31" t="str">
        <f t="shared" si="127"/>
        <v/>
      </c>
      <c r="H337" s="26" t="str">
        <f t="shared" si="128"/>
        <v/>
      </c>
      <c r="I337" s="25" t="str">
        <f t="shared" si="129"/>
        <v/>
      </c>
      <c r="K337" s="27" t="str">
        <f t="shared" si="130"/>
        <v/>
      </c>
      <c r="L337" s="28" t="str">
        <f t="shared" si="114"/>
        <v/>
      </c>
      <c r="M337" s="29" t="str">
        <f t="shared" si="115"/>
        <v/>
      </c>
      <c r="N337" s="28" t="str">
        <f t="shared" si="116"/>
        <v/>
      </c>
      <c r="O337" s="29" t="str">
        <f t="shared" si="117"/>
        <v/>
      </c>
      <c r="P337" s="28" t="str">
        <f t="shared" si="118"/>
        <v/>
      </c>
      <c r="Q337" s="29" t="str">
        <f t="shared" si="119"/>
        <v/>
      </c>
      <c r="R337" s="28" t="str">
        <f t="shared" si="120"/>
        <v/>
      </c>
      <c r="S337" s="29" t="str">
        <f t="shared" si="121"/>
        <v/>
      </c>
      <c r="T337" s="28" t="str">
        <f t="shared" si="122"/>
        <v/>
      </c>
      <c r="U337" s="29" t="str">
        <f t="shared" si="123"/>
        <v/>
      </c>
      <c r="V337" s="28" t="str">
        <f t="shared" si="124"/>
        <v/>
      </c>
      <c r="W337" s="29" t="str">
        <f t="shared" si="125"/>
        <v/>
      </c>
    </row>
    <row r="338" spans="1:23" x14ac:dyDescent="0.25">
      <c r="A338" s="14" t="str">
        <f t="shared" si="111"/>
        <v/>
      </c>
      <c r="B338" s="56" t="str">
        <f t="shared" ca="1" si="112"/>
        <v/>
      </c>
      <c r="C338" s="30" t="str">
        <f t="shared" si="113"/>
        <v/>
      </c>
      <c r="D338" s="10" t="str">
        <f t="shared" si="110"/>
        <v/>
      </c>
      <c r="E338" s="25" t="str">
        <f t="shared" si="131"/>
        <v/>
      </c>
      <c r="F338" s="31" t="str">
        <f t="shared" si="126"/>
        <v/>
      </c>
      <c r="G338" s="31" t="str">
        <f t="shared" si="127"/>
        <v/>
      </c>
      <c r="H338" s="26" t="str">
        <f t="shared" si="128"/>
        <v/>
      </c>
      <c r="I338" s="25" t="str">
        <f t="shared" si="129"/>
        <v/>
      </c>
      <c r="K338" s="27" t="str">
        <f t="shared" si="130"/>
        <v/>
      </c>
      <c r="L338" s="28" t="str">
        <f t="shared" si="114"/>
        <v/>
      </c>
      <c r="M338" s="29" t="str">
        <f t="shared" si="115"/>
        <v/>
      </c>
      <c r="N338" s="28" t="str">
        <f t="shared" si="116"/>
        <v/>
      </c>
      <c r="O338" s="29" t="str">
        <f t="shared" si="117"/>
        <v/>
      </c>
      <c r="P338" s="28" t="str">
        <f t="shared" si="118"/>
        <v/>
      </c>
      <c r="Q338" s="29" t="str">
        <f t="shared" si="119"/>
        <v/>
      </c>
      <c r="R338" s="28" t="str">
        <f t="shared" si="120"/>
        <v/>
      </c>
      <c r="S338" s="29" t="str">
        <f t="shared" si="121"/>
        <v/>
      </c>
      <c r="T338" s="28" t="str">
        <f t="shared" si="122"/>
        <v/>
      </c>
      <c r="U338" s="29" t="str">
        <f t="shared" si="123"/>
        <v/>
      </c>
      <c r="V338" s="28" t="str">
        <f t="shared" si="124"/>
        <v/>
      </c>
      <c r="W338" s="29" t="str">
        <f t="shared" si="125"/>
        <v/>
      </c>
    </row>
    <row r="339" spans="1:23" x14ac:dyDescent="0.25">
      <c r="A339" s="14" t="str">
        <f t="shared" si="111"/>
        <v/>
      </c>
      <c r="B339" s="56" t="str">
        <f t="shared" ca="1" si="112"/>
        <v/>
      </c>
      <c r="C339" s="30" t="str">
        <f t="shared" si="113"/>
        <v/>
      </c>
      <c r="D339" s="10" t="str">
        <f t="shared" si="110"/>
        <v/>
      </c>
      <c r="E339" s="25" t="str">
        <f t="shared" si="131"/>
        <v/>
      </c>
      <c r="F339" s="31" t="str">
        <f t="shared" si="126"/>
        <v/>
      </c>
      <c r="G339" s="31" t="str">
        <f t="shared" si="127"/>
        <v/>
      </c>
      <c r="H339" s="26" t="str">
        <f t="shared" si="128"/>
        <v/>
      </c>
      <c r="I339" s="25" t="str">
        <f t="shared" si="129"/>
        <v/>
      </c>
      <c r="K339" s="27" t="str">
        <f t="shared" si="130"/>
        <v/>
      </c>
      <c r="L339" s="28" t="str">
        <f t="shared" si="114"/>
        <v/>
      </c>
      <c r="M339" s="29" t="str">
        <f t="shared" si="115"/>
        <v/>
      </c>
      <c r="N339" s="28" t="str">
        <f t="shared" si="116"/>
        <v/>
      </c>
      <c r="O339" s="29" t="str">
        <f t="shared" si="117"/>
        <v/>
      </c>
      <c r="P339" s="28" t="str">
        <f t="shared" si="118"/>
        <v/>
      </c>
      <c r="Q339" s="29" t="str">
        <f t="shared" si="119"/>
        <v/>
      </c>
      <c r="R339" s="28" t="str">
        <f t="shared" si="120"/>
        <v/>
      </c>
      <c r="S339" s="29" t="str">
        <f t="shared" si="121"/>
        <v/>
      </c>
      <c r="T339" s="28" t="str">
        <f t="shared" si="122"/>
        <v/>
      </c>
      <c r="U339" s="29" t="str">
        <f t="shared" si="123"/>
        <v/>
      </c>
      <c r="V339" s="28" t="str">
        <f t="shared" si="124"/>
        <v/>
      </c>
      <c r="W339" s="29" t="str">
        <f t="shared" si="125"/>
        <v/>
      </c>
    </row>
    <row r="340" spans="1:23" x14ac:dyDescent="0.25">
      <c r="A340" s="14" t="str">
        <f t="shared" si="111"/>
        <v/>
      </c>
      <c r="B340" s="56" t="str">
        <f t="shared" ca="1" si="112"/>
        <v/>
      </c>
      <c r="C340" s="30" t="str">
        <f t="shared" si="113"/>
        <v/>
      </c>
      <c r="D340" s="10" t="str">
        <f t="shared" si="110"/>
        <v/>
      </c>
      <c r="E340" s="25" t="str">
        <f t="shared" si="131"/>
        <v/>
      </c>
      <c r="F340" s="31" t="str">
        <f t="shared" si="126"/>
        <v/>
      </c>
      <c r="G340" s="31" t="str">
        <f t="shared" si="127"/>
        <v/>
      </c>
      <c r="H340" s="26" t="str">
        <f t="shared" si="128"/>
        <v/>
      </c>
      <c r="I340" s="25" t="str">
        <f t="shared" si="129"/>
        <v/>
      </c>
      <c r="K340" s="27" t="str">
        <f t="shared" si="130"/>
        <v/>
      </c>
      <c r="L340" s="28" t="str">
        <f t="shared" si="114"/>
        <v/>
      </c>
      <c r="M340" s="29" t="str">
        <f t="shared" si="115"/>
        <v/>
      </c>
      <c r="N340" s="28" t="str">
        <f t="shared" si="116"/>
        <v/>
      </c>
      <c r="O340" s="29" t="str">
        <f t="shared" si="117"/>
        <v/>
      </c>
      <c r="P340" s="28" t="str">
        <f t="shared" si="118"/>
        <v/>
      </c>
      <c r="Q340" s="29" t="str">
        <f t="shared" si="119"/>
        <v/>
      </c>
      <c r="R340" s="28" t="str">
        <f t="shared" si="120"/>
        <v/>
      </c>
      <c r="S340" s="29" t="str">
        <f t="shared" si="121"/>
        <v/>
      </c>
      <c r="T340" s="28" t="str">
        <f t="shared" si="122"/>
        <v/>
      </c>
      <c r="U340" s="29" t="str">
        <f t="shared" si="123"/>
        <v/>
      </c>
      <c r="V340" s="28" t="str">
        <f t="shared" si="124"/>
        <v/>
      </c>
      <c r="W340" s="29" t="str">
        <f t="shared" si="125"/>
        <v/>
      </c>
    </row>
    <row r="341" spans="1:23" x14ac:dyDescent="0.25">
      <c r="A341" s="14" t="str">
        <f t="shared" si="111"/>
        <v/>
      </c>
      <c r="B341" s="56" t="str">
        <f t="shared" ca="1" si="112"/>
        <v/>
      </c>
      <c r="C341" s="30" t="str">
        <f t="shared" si="113"/>
        <v/>
      </c>
      <c r="D341" s="10" t="str">
        <f t="shared" si="110"/>
        <v/>
      </c>
      <c r="E341" s="25" t="str">
        <f t="shared" si="131"/>
        <v/>
      </c>
      <c r="F341" s="31" t="str">
        <f t="shared" si="126"/>
        <v/>
      </c>
      <c r="G341" s="31" t="str">
        <f t="shared" si="127"/>
        <v/>
      </c>
      <c r="H341" s="26" t="str">
        <f t="shared" si="128"/>
        <v/>
      </c>
      <c r="I341" s="25" t="str">
        <f t="shared" si="129"/>
        <v/>
      </c>
      <c r="K341" s="27" t="str">
        <f t="shared" si="130"/>
        <v/>
      </c>
      <c r="L341" s="28" t="str">
        <f t="shared" si="114"/>
        <v/>
      </c>
      <c r="M341" s="29" t="str">
        <f t="shared" si="115"/>
        <v/>
      </c>
      <c r="N341" s="28" t="str">
        <f t="shared" si="116"/>
        <v/>
      </c>
      <c r="O341" s="29" t="str">
        <f t="shared" si="117"/>
        <v/>
      </c>
      <c r="P341" s="28" t="str">
        <f t="shared" si="118"/>
        <v/>
      </c>
      <c r="Q341" s="29" t="str">
        <f t="shared" si="119"/>
        <v/>
      </c>
      <c r="R341" s="28" t="str">
        <f t="shared" si="120"/>
        <v/>
      </c>
      <c r="S341" s="29" t="str">
        <f t="shared" si="121"/>
        <v/>
      </c>
      <c r="T341" s="28" t="str">
        <f t="shared" si="122"/>
        <v/>
      </c>
      <c r="U341" s="29" t="str">
        <f t="shared" si="123"/>
        <v/>
      </c>
      <c r="V341" s="28" t="str">
        <f t="shared" si="124"/>
        <v/>
      </c>
      <c r="W341" s="29" t="str">
        <f t="shared" si="125"/>
        <v/>
      </c>
    </row>
    <row r="342" spans="1:23" x14ac:dyDescent="0.25">
      <c r="A342" s="14" t="str">
        <f t="shared" si="111"/>
        <v/>
      </c>
      <c r="B342" s="56" t="str">
        <f t="shared" ca="1" si="112"/>
        <v/>
      </c>
      <c r="C342" s="30" t="str">
        <f t="shared" si="113"/>
        <v/>
      </c>
      <c r="D342" s="10" t="str">
        <f t="shared" si="110"/>
        <v/>
      </c>
      <c r="E342" s="25" t="str">
        <f t="shared" si="131"/>
        <v/>
      </c>
      <c r="F342" s="31" t="str">
        <f t="shared" si="126"/>
        <v/>
      </c>
      <c r="G342" s="31" t="str">
        <f t="shared" si="127"/>
        <v/>
      </c>
      <c r="H342" s="26" t="str">
        <f t="shared" si="128"/>
        <v/>
      </c>
      <c r="I342" s="25" t="str">
        <f t="shared" si="129"/>
        <v/>
      </c>
      <c r="K342" s="27" t="str">
        <f t="shared" si="130"/>
        <v/>
      </c>
      <c r="L342" s="28" t="str">
        <f t="shared" si="114"/>
        <v/>
      </c>
      <c r="M342" s="29" t="str">
        <f t="shared" si="115"/>
        <v/>
      </c>
      <c r="N342" s="28" t="str">
        <f t="shared" si="116"/>
        <v/>
      </c>
      <c r="O342" s="29" t="str">
        <f t="shared" si="117"/>
        <v/>
      </c>
      <c r="P342" s="28" t="str">
        <f t="shared" si="118"/>
        <v/>
      </c>
      <c r="Q342" s="29" t="str">
        <f t="shared" si="119"/>
        <v/>
      </c>
      <c r="R342" s="28" t="str">
        <f t="shared" si="120"/>
        <v/>
      </c>
      <c r="S342" s="29" t="str">
        <f t="shared" si="121"/>
        <v/>
      </c>
      <c r="T342" s="28" t="str">
        <f t="shared" si="122"/>
        <v/>
      </c>
      <c r="U342" s="29" t="str">
        <f t="shared" si="123"/>
        <v/>
      </c>
      <c r="V342" s="28" t="str">
        <f t="shared" si="124"/>
        <v/>
      </c>
      <c r="W342" s="29" t="str">
        <f t="shared" si="125"/>
        <v/>
      </c>
    </row>
    <row r="343" spans="1:23" x14ac:dyDescent="0.25">
      <c r="A343" s="14" t="str">
        <f t="shared" si="111"/>
        <v/>
      </c>
      <c r="B343" s="56" t="str">
        <f t="shared" ca="1" si="112"/>
        <v/>
      </c>
      <c r="C343" s="30" t="str">
        <f t="shared" si="113"/>
        <v/>
      </c>
      <c r="D343" s="10" t="str">
        <f t="shared" si="110"/>
        <v/>
      </c>
      <c r="E343" s="25" t="str">
        <f t="shared" si="131"/>
        <v/>
      </c>
      <c r="F343" s="31" t="str">
        <f t="shared" si="126"/>
        <v/>
      </c>
      <c r="G343" s="31" t="str">
        <f t="shared" si="127"/>
        <v/>
      </c>
      <c r="H343" s="26" t="str">
        <f t="shared" si="128"/>
        <v/>
      </c>
      <c r="I343" s="25" t="str">
        <f t="shared" si="129"/>
        <v/>
      </c>
      <c r="K343" s="27" t="str">
        <f t="shared" si="130"/>
        <v/>
      </c>
      <c r="L343" s="28" t="str">
        <f t="shared" si="114"/>
        <v/>
      </c>
      <c r="M343" s="29" t="str">
        <f t="shared" si="115"/>
        <v/>
      </c>
      <c r="N343" s="28" t="str">
        <f t="shared" si="116"/>
        <v/>
      </c>
      <c r="O343" s="29" t="str">
        <f t="shared" si="117"/>
        <v/>
      </c>
      <c r="P343" s="28" t="str">
        <f t="shared" si="118"/>
        <v/>
      </c>
      <c r="Q343" s="29" t="str">
        <f t="shared" si="119"/>
        <v/>
      </c>
      <c r="R343" s="28" t="str">
        <f t="shared" si="120"/>
        <v/>
      </c>
      <c r="S343" s="29" t="str">
        <f t="shared" si="121"/>
        <v/>
      </c>
      <c r="T343" s="28" t="str">
        <f t="shared" si="122"/>
        <v/>
      </c>
      <c r="U343" s="29" t="str">
        <f t="shared" si="123"/>
        <v/>
      </c>
      <c r="V343" s="28" t="str">
        <f t="shared" si="124"/>
        <v/>
      </c>
      <c r="W343" s="29" t="str">
        <f t="shared" si="125"/>
        <v/>
      </c>
    </row>
    <row r="344" spans="1:23" x14ac:dyDescent="0.25">
      <c r="A344" s="14" t="str">
        <f t="shared" si="111"/>
        <v/>
      </c>
      <c r="B344" s="56" t="str">
        <f t="shared" ca="1" si="112"/>
        <v/>
      </c>
      <c r="C344" s="30" t="str">
        <f t="shared" si="113"/>
        <v/>
      </c>
      <c r="D344" s="10" t="str">
        <f t="shared" si="110"/>
        <v/>
      </c>
      <c r="E344" s="25" t="str">
        <f t="shared" si="131"/>
        <v/>
      </c>
      <c r="F344" s="31" t="str">
        <f t="shared" si="126"/>
        <v/>
      </c>
      <c r="G344" s="31" t="str">
        <f t="shared" si="127"/>
        <v/>
      </c>
      <c r="H344" s="26" t="str">
        <f t="shared" si="128"/>
        <v/>
      </c>
      <c r="I344" s="25" t="str">
        <f t="shared" si="129"/>
        <v/>
      </c>
      <c r="K344" s="27" t="str">
        <f t="shared" si="130"/>
        <v/>
      </c>
      <c r="L344" s="28" t="str">
        <f t="shared" si="114"/>
        <v/>
      </c>
      <c r="M344" s="29" t="str">
        <f t="shared" si="115"/>
        <v/>
      </c>
      <c r="N344" s="28" t="str">
        <f t="shared" si="116"/>
        <v/>
      </c>
      <c r="O344" s="29" t="str">
        <f t="shared" si="117"/>
        <v/>
      </c>
      <c r="P344" s="28" t="str">
        <f t="shared" si="118"/>
        <v/>
      </c>
      <c r="Q344" s="29" t="str">
        <f t="shared" si="119"/>
        <v/>
      </c>
      <c r="R344" s="28" t="str">
        <f t="shared" si="120"/>
        <v/>
      </c>
      <c r="S344" s="29" t="str">
        <f t="shared" si="121"/>
        <v/>
      </c>
      <c r="T344" s="28" t="str">
        <f t="shared" si="122"/>
        <v/>
      </c>
      <c r="U344" s="29" t="str">
        <f t="shared" si="123"/>
        <v/>
      </c>
      <c r="V344" s="28" t="str">
        <f t="shared" si="124"/>
        <v/>
      </c>
      <c r="W344" s="29" t="str">
        <f t="shared" si="125"/>
        <v/>
      </c>
    </row>
    <row r="345" spans="1:23" x14ac:dyDescent="0.25">
      <c r="A345" s="14" t="str">
        <f t="shared" si="111"/>
        <v/>
      </c>
      <c r="B345" s="56" t="str">
        <f t="shared" ca="1" si="112"/>
        <v/>
      </c>
      <c r="C345" s="30" t="str">
        <f t="shared" si="113"/>
        <v/>
      </c>
      <c r="D345" s="10" t="str">
        <f t="shared" si="110"/>
        <v/>
      </c>
      <c r="E345" s="25" t="str">
        <f t="shared" si="131"/>
        <v/>
      </c>
      <c r="F345" s="31" t="str">
        <f t="shared" si="126"/>
        <v/>
      </c>
      <c r="G345" s="31" t="str">
        <f t="shared" si="127"/>
        <v/>
      </c>
      <c r="H345" s="26" t="str">
        <f t="shared" si="128"/>
        <v/>
      </c>
      <c r="I345" s="25" t="str">
        <f t="shared" si="129"/>
        <v/>
      </c>
      <c r="K345" s="27" t="str">
        <f t="shared" si="130"/>
        <v/>
      </c>
      <c r="L345" s="28" t="str">
        <f t="shared" si="114"/>
        <v/>
      </c>
      <c r="M345" s="29" t="str">
        <f t="shared" si="115"/>
        <v/>
      </c>
      <c r="N345" s="28" t="str">
        <f t="shared" si="116"/>
        <v/>
      </c>
      <c r="O345" s="29" t="str">
        <f t="shared" si="117"/>
        <v/>
      </c>
      <c r="P345" s="28" t="str">
        <f t="shared" si="118"/>
        <v/>
      </c>
      <c r="Q345" s="29" t="str">
        <f t="shared" si="119"/>
        <v/>
      </c>
      <c r="R345" s="28" t="str">
        <f t="shared" si="120"/>
        <v/>
      </c>
      <c r="S345" s="29" t="str">
        <f t="shared" si="121"/>
        <v/>
      </c>
      <c r="T345" s="28" t="str">
        <f t="shared" si="122"/>
        <v/>
      </c>
      <c r="U345" s="29" t="str">
        <f t="shared" si="123"/>
        <v/>
      </c>
      <c r="V345" s="28" t="str">
        <f t="shared" si="124"/>
        <v/>
      </c>
      <c r="W345" s="29" t="str">
        <f t="shared" si="125"/>
        <v/>
      </c>
    </row>
    <row r="346" spans="1:23" x14ac:dyDescent="0.25">
      <c r="A346" s="14" t="str">
        <f t="shared" si="111"/>
        <v/>
      </c>
      <c r="B346" s="56" t="str">
        <f t="shared" ca="1" si="112"/>
        <v/>
      </c>
      <c r="C346" s="30" t="str">
        <f t="shared" si="113"/>
        <v/>
      </c>
      <c r="D346" s="10" t="str">
        <f t="shared" si="110"/>
        <v/>
      </c>
      <c r="E346" s="25" t="str">
        <f t="shared" si="131"/>
        <v/>
      </c>
      <c r="F346" s="31" t="str">
        <f t="shared" si="126"/>
        <v/>
      </c>
      <c r="G346" s="31" t="str">
        <f t="shared" si="127"/>
        <v/>
      </c>
      <c r="H346" s="26" t="str">
        <f t="shared" si="128"/>
        <v/>
      </c>
      <c r="I346" s="25" t="str">
        <f t="shared" si="129"/>
        <v/>
      </c>
      <c r="K346" s="27" t="str">
        <f t="shared" si="130"/>
        <v/>
      </c>
      <c r="L346" s="28" t="str">
        <f t="shared" si="114"/>
        <v/>
      </c>
      <c r="M346" s="29" t="str">
        <f t="shared" si="115"/>
        <v/>
      </c>
      <c r="N346" s="28" t="str">
        <f t="shared" si="116"/>
        <v/>
      </c>
      <c r="O346" s="29" t="str">
        <f t="shared" si="117"/>
        <v/>
      </c>
      <c r="P346" s="28" t="str">
        <f t="shared" si="118"/>
        <v/>
      </c>
      <c r="Q346" s="29" t="str">
        <f t="shared" si="119"/>
        <v/>
      </c>
      <c r="R346" s="28" t="str">
        <f t="shared" si="120"/>
        <v/>
      </c>
      <c r="S346" s="29" t="str">
        <f t="shared" si="121"/>
        <v/>
      </c>
      <c r="T346" s="28" t="str">
        <f t="shared" si="122"/>
        <v/>
      </c>
      <c r="U346" s="29" t="str">
        <f t="shared" si="123"/>
        <v/>
      </c>
      <c r="V346" s="28" t="str">
        <f t="shared" si="124"/>
        <v/>
      </c>
      <c r="W346" s="29" t="str">
        <f t="shared" si="125"/>
        <v/>
      </c>
    </row>
    <row r="347" spans="1:23" x14ac:dyDescent="0.25">
      <c r="A347" s="14" t="str">
        <f t="shared" si="111"/>
        <v/>
      </c>
      <c r="B347" s="56" t="str">
        <f t="shared" ca="1" si="112"/>
        <v/>
      </c>
      <c r="C347" s="30" t="str">
        <f t="shared" si="113"/>
        <v/>
      </c>
      <c r="D347" s="10" t="str">
        <f t="shared" si="110"/>
        <v/>
      </c>
      <c r="E347" s="25" t="str">
        <f t="shared" si="131"/>
        <v/>
      </c>
      <c r="F347" s="31" t="str">
        <f t="shared" si="126"/>
        <v/>
      </c>
      <c r="G347" s="31" t="str">
        <f t="shared" si="127"/>
        <v/>
      </c>
      <c r="H347" s="26" t="str">
        <f t="shared" si="128"/>
        <v/>
      </c>
      <c r="I347" s="25" t="str">
        <f t="shared" si="129"/>
        <v/>
      </c>
      <c r="K347" s="27" t="str">
        <f t="shared" si="130"/>
        <v/>
      </c>
      <c r="L347" s="28" t="str">
        <f t="shared" si="114"/>
        <v/>
      </c>
      <c r="M347" s="29" t="str">
        <f t="shared" si="115"/>
        <v/>
      </c>
      <c r="N347" s="28" t="str">
        <f t="shared" si="116"/>
        <v/>
      </c>
      <c r="O347" s="29" t="str">
        <f t="shared" si="117"/>
        <v/>
      </c>
      <c r="P347" s="28" t="str">
        <f t="shared" si="118"/>
        <v/>
      </c>
      <c r="Q347" s="29" t="str">
        <f t="shared" si="119"/>
        <v/>
      </c>
      <c r="R347" s="28" t="str">
        <f t="shared" si="120"/>
        <v/>
      </c>
      <c r="S347" s="29" t="str">
        <f t="shared" si="121"/>
        <v/>
      </c>
      <c r="T347" s="28" t="str">
        <f t="shared" si="122"/>
        <v/>
      </c>
      <c r="U347" s="29" t="str">
        <f t="shared" si="123"/>
        <v/>
      </c>
      <c r="V347" s="28" t="str">
        <f t="shared" si="124"/>
        <v/>
      </c>
      <c r="W347" s="29" t="str">
        <f t="shared" si="125"/>
        <v/>
      </c>
    </row>
    <row r="348" spans="1:23" x14ac:dyDescent="0.25">
      <c r="A348" s="14" t="str">
        <f t="shared" si="111"/>
        <v/>
      </c>
      <c r="B348" s="56" t="str">
        <f t="shared" ca="1" si="112"/>
        <v/>
      </c>
      <c r="C348" s="30" t="str">
        <f t="shared" si="113"/>
        <v/>
      </c>
      <c r="D348" s="10" t="str">
        <f t="shared" si="110"/>
        <v/>
      </c>
      <c r="E348" s="25" t="str">
        <f t="shared" si="131"/>
        <v/>
      </c>
      <c r="F348" s="31" t="str">
        <f t="shared" si="126"/>
        <v/>
      </c>
      <c r="G348" s="31" t="str">
        <f t="shared" si="127"/>
        <v/>
      </c>
      <c r="H348" s="26" t="str">
        <f t="shared" si="128"/>
        <v/>
      </c>
      <c r="I348" s="25" t="str">
        <f t="shared" si="129"/>
        <v/>
      </c>
      <c r="K348" s="27" t="str">
        <f t="shared" si="130"/>
        <v/>
      </c>
      <c r="L348" s="28" t="str">
        <f t="shared" si="114"/>
        <v/>
      </c>
      <c r="M348" s="29" t="str">
        <f t="shared" si="115"/>
        <v/>
      </c>
      <c r="N348" s="28" t="str">
        <f t="shared" si="116"/>
        <v/>
      </c>
      <c r="O348" s="29" t="str">
        <f t="shared" si="117"/>
        <v/>
      </c>
      <c r="P348" s="28" t="str">
        <f t="shared" si="118"/>
        <v/>
      </c>
      <c r="Q348" s="29" t="str">
        <f t="shared" si="119"/>
        <v/>
      </c>
      <c r="R348" s="28" t="str">
        <f t="shared" si="120"/>
        <v/>
      </c>
      <c r="S348" s="29" t="str">
        <f t="shared" si="121"/>
        <v/>
      </c>
      <c r="T348" s="28" t="str">
        <f t="shared" si="122"/>
        <v/>
      </c>
      <c r="U348" s="29" t="str">
        <f t="shared" si="123"/>
        <v/>
      </c>
      <c r="V348" s="28" t="str">
        <f t="shared" si="124"/>
        <v/>
      </c>
      <c r="W348" s="29" t="str">
        <f t="shared" si="125"/>
        <v/>
      </c>
    </row>
    <row r="349" spans="1:23" x14ac:dyDescent="0.25">
      <c r="A349" s="14" t="str">
        <f t="shared" si="111"/>
        <v/>
      </c>
      <c r="B349" s="56" t="str">
        <f t="shared" ca="1" si="112"/>
        <v/>
      </c>
      <c r="C349" s="30" t="str">
        <f t="shared" si="113"/>
        <v/>
      </c>
      <c r="D349" s="10" t="str">
        <f t="shared" si="110"/>
        <v/>
      </c>
      <c r="E349" s="25" t="str">
        <f t="shared" si="131"/>
        <v/>
      </c>
      <c r="F349" s="31" t="str">
        <f t="shared" si="126"/>
        <v/>
      </c>
      <c r="G349" s="31" t="str">
        <f t="shared" si="127"/>
        <v/>
      </c>
      <c r="H349" s="26" t="str">
        <f t="shared" si="128"/>
        <v/>
      </c>
      <c r="I349" s="25" t="str">
        <f t="shared" si="129"/>
        <v/>
      </c>
      <c r="K349" s="27" t="str">
        <f t="shared" si="130"/>
        <v/>
      </c>
      <c r="L349" s="28" t="str">
        <f t="shared" si="114"/>
        <v/>
      </c>
      <c r="M349" s="29" t="str">
        <f t="shared" si="115"/>
        <v/>
      </c>
      <c r="N349" s="28" t="str">
        <f t="shared" si="116"/>
        <v/>
      </c>
      <c r="O349" s="29" t="str">
        <f t="shared" si="117"/>
        <v/>
      </c>
      <c r="P349" s="28" t="str">
        <f t="shared" si="118"/>
        <v/>
      </c>
      <c r="Q349" s="29" t="str">
        <f t="shared" si="119"/>
        <v/>
      </c>
      <c r="R349" s="28" t="str">
        <f t="shared" si="120"/>
        <v/>
      </c>
      <c r="S349" s="29" t="str">
        <f t="shared" si="121"/>
        <v/>
      </c>
      <c r="T349" s="28" t="str">
        <f t="shared" si="122"/>
        <v/>
      </c>
      <c r="U349" s="29" t="str">
        <f t="shared" si="123"/>
        <v/>
      </c>
      <c r="V349" s="28" t="str">
        <f t="shared" si="124"/>
        <v/>
      </c>
      <c r="W349" s="29" t="str">
        <f t="shared" si="125"/>
        <v/>
      </c>
    </row>
    <row r="350" spans="1:23" x14ac:dyDescent="0.25">
      <c r="A350" s="14" t="str">
        <f t="shared" si="111"/>
        <v/>
      </c>
      <c r="B350" s="56" t="str">
        <f t="shared" ca="1" si="112"/>
        <v/>
      </c>
      <c r="C350" s="30" t="str">
        <f t="shared" si="113"/>
        <v/>
      </c>
      <c r="D350" s="10" t="str">
        <f t="shared" si="110"/>
        <v/>
      </c>
      <c r="E350" s="25" t="str">
        <f t="shared" si="131"/>
        <v/>
      </c>
      <c r="F350" s="31" t="str">
        <f t="shared" si="126"/>
        <v/>
      </c>
      <c r="G350" s="31" t="str">
        <f t="shared" si="127"/>
        <v/>
      </c>
      <c r="H350" s="26" t="str">
        <f t="shared" si="128"/>
        <v/>
      </c>
      <c r="I350" s="25" t="str">
        <f t="shared" si="129"/>
        <v/>
      </c>
      <c r="K350" s="27" t="str">
        <f t="shared" si="130"/>
        <v/>
      </c>
      <c r="L350" s="28" t="str">
        <f t="shared" si="114"/>
        <v/>
      </c>
      <c r="M350" s="29" t="str">
        <f t="shared" si="115"/>
        <v/>
      </c>
      <c r="N350" s="28" t="str">
        <f t="shared" si="116"/>
        <v/>
      </c>
      <c r="O350" s="29" t="str">
        <f t="shared" si="117"/>
        <v/>
      </c>
      <c r="P350" s="28" t="str">
        <f t="shared" si="118"/>
        <v/>
      </c>
      <c r="Q350" s="29" t="str">
        <f t="shared" si="119"/>
        <v/>
      </c>
      <c r="R350" s="28" t="str">
        <f t="shared" si="120"/>
        <v/>
      </c>
      <c r="S350" s="29" t="str">
        <f t="shared" si="121"/>
        <v/>
      </c>
      <c r="T350" s="28" t="str">
        <f t="shared" si="122"/>
        <v/>
      </c>
      <c r="U350" s="29" t="str">
        <f t="shared" si="123"/>
        <v/>
      </c>
      <c r="V350" s="28" t="str">
        <f t="shared" si="124"/>
        <v/>
      </c>
      <c r="W350" s="29" t="str">
        <f t="shared" si="125"/>
        <v/>
      </c>
    </row>
    <row r="351" spans="1:23" x14ac:dyDescent="0.25">
      <c r="A351" s="14" t="str">
        <f t="shared" si="111"/>
        <v/>
      </c>
      <c r="B351" s="56" t="str">
        <f t="shared" ca="1" si="112"/>
        <v/>
      </c>
      <c r="C351" s="30" t="str">
        <f t="shared" si="113"/>
        <v/>
      </c>
      <c r="D351" s="10" t="str">
        <f t="shared" si="110"/>
        <v/>
      </c>
      <c r="E351" s="25" t="str">
        <f t="shared" si="131"/>
        <v/>
      </c>
      <c r="F351" s="31" t="str">
        <f t="shared" si="126"/>
        <v/>
      </c>
      <c r="G351" s="31" t="str">
        <f t="shared" si="127"/>
        <v/>
      </c>
      <c r="H351" s="26" t="str">
        <f t="shared" si="128"/>
        <v/>
      </c>
      <c r="I351" s="25" t="str">
        <f t="shared" si="129"/>
        <v/>
      </c>
      <c r="K351" s="27" t="str">
        <f t="shared" si="130"/>
        <v/>
      </c>
      <c r="L351" s="28" t="str">
        <f t="shared" si="114"/>
        <v/>
      </c>
      <c r="M351" s="29" t="str">
        <f t="shared" si="115"/>
        <v/>
      </c>
      <c r="N351" s="28" t="str">
        <f t="shared" si="116"/>
        <v/>
      </c>
      <c r="O351" s="29" t="str">
        <f t="shared" si="117"/>
        <v/>
      </c>
      <c r="P351" s="28" t="str">
        <f t="shared" si="118"/>
        <v/>
      </c>
      <c r="Q351" s="29" t="str">
        <f t="shared" si="119"/>
        <v/>
      </c>
      <c r="R351" s="28" t="str">
        <f t="shared" si="120"/>
        <v/>
      </c>
      <c r="S351" s="29" t="str">
        <f t="shared" si="121"/>
        <v/>
      </c>
      <c r="T351" s="28" t="str">
        <f t="shared" si="122"/>
        <v/>
      </c>
      <c r="U351" s="29" t="str">
        <f t="shared" si="123"/>
        <v/>
      </c>
      <c r="V351" s="28" t="str">
        <f t="shared" si="124"/>
        <v/>
      </c>
      <c r="W351" s="29" t="str">
        <f t="shared" si="125"/>
        <v/>
      </c>
    </row>
    <row r="352" spans="1:23" x14ac:dyDescent="0.25">
      <c r="A352" s="14" t="str">
        <f t="shared" si="111"/>
        <v/>
      </c>
      <c r="B352" s="56" t="str">
        <f t="shared" ca="1" si="112"/>
        <v/>
      </c>
      <c r="C352" s="30" t="str">
        <f t="shared" si="113"/>
        <v/>
      </c>
      <c r="D352" s="10" t="str">
        <f t="shared" si="110"/>
        <v/>
      </c>
      <c r="E352" s="25" t="str">
        <f t="shared" si="131"/>
        <v/>
      </c>
      <c r="F352" s="31" t="str">
        <f t="shared" si="126"/>
        <v/>
      </c>
      <c r="G352" s="31" t="str">
        <f t="shared" si="127"/>
        <v/>
      </c>
      <c r="H352" s="26" t="str">
        <f t="shared" si="128"/>
        <v/>
      </c>
      <c r="I352" s="25" t="str">
        <f t="shared" si="129"/>
        <v/>
      </c>
      <c r="J352" s="25"/>
      <c r="K352" s="27" t="str">
        <f t="shared" si="130"/>
        <v/>
      </c>
      <c r="L352" s="28" t="str">
        <f t="shared" si="114"/>
        <v/>
      </c>
      <c r="M352" s="29" t="str">
        <f t="shared" si="115"/>
        <v/>
      </c>
      <c r="N352" s="28" t="str">
        <f t="shared" si="116"/>
        <v/>
      </c>
      <c r="O352" s="29" t="str">
        <f t="shared" si="117"/>
        <v/>
      </c>
      <c r="P352" s="28" t="str">
        <f t="shared" si="118"/>
        <v/>
      </c>
      <c r="Q352" s="29" t="str">
        <f t="shared" si="119"/>
        <v/>
      </c>
      <c r="R352" s="28" t="str">
        <f t="shared" si="120"/>
        <v/>
      </c>
      <c r="S352" s="29" t="str">
        <f t="shared" si="121"/>
        <v/>
      </c>
      <c r="T352" s="28" t="str">
        <f t="shared" si="122"/>
        <v/>
      </c>
      <c r="U352" s="29" t="str">
        <f t="shared" si="123"/>
        <v/>
      </c>
      <c r="V352" s="28" t="str">
        <f t="shared" si="124"/>
        <v/>
      </c>
      <c r="W352" s="29" t="str">
        <f t="shared" si="125"/>
        <v/>
      </c>
    </row>
    <row r="353" spans="1:23" x14ac:dyDescent="0.25">
      <c r="A353" s="14" t="str">
        <f t="shared" si="111"/>
        <v/>
      </c>
      <c r="B353" s="56" t="str">
        <f t="shared" ca="1" si="112"/>
        <v/>
      </c>
      <c r="C353" s="30" t="str">
        <f t="shared" si="113"/>
        <v/>
      </c>
      <c r="D353" s="10" t="str">
        <f t="shared" si="110"/>
        <v/>
      </c>
      <c r="E353" s="25" t="str">
        <f t="shared" si="131"/>
        <v/>
      </c>
      <c r="F353" s="31" t="str">
        <f t="shared" si="126"/>
        <v/>
      </c>
      <c r="G353" s="31" t="str">
        <f t="shared" si="127"/>
        <v/>
      </c>
      <c r="H353" s="26" t="str">
        <f t="shared" si="128"/>
        <v/>
      </c>
      <c r="I353" s="25" t="str">
        <f t="shared" si="129"/>
        <v/>
      </c>
      <c r="K353" s="27" t="str">
        <f t="shared" si="130"/>
        <v/>
      </c>
      <c r="L353" s="28" t="str">
        <f t="shared" si="114"/>
        <v/>
      </c>
      <c r="M353" s="29" t="str">
        <f t="shared" si="115"/>
        <v/>
      </c>
      <c r="N353" s="28" t="str">
        <f t="shared" si="116"/>
        <v/>
      </c>
      <c r="O353" s="29" t="str">
        <f t="shared" si="117"/>
        <v/>
      </c>
      <c r="P353" s="28" t="str">
        <f t="shared" si="118"/>
        <v/>
      </c>
      <c r="Q353" s="29" t="str">
        <f t="shared" si="119"/>
        <v/>
      </c>
      <c r="R353" s="28" t="str">
        <f t="shared" si="120"/>
        <v/>
      </c>
      <c r="S353" s="29" t="str">
        <f t="shared" si="121"/>
        <v/>
      </c>
      <c r="T353" s="28" t="str">
        <f t="shared" si="122"/>
        <v/>
      </c>
      <c r="U353" s="29" t="str">
        <f t="shared" si="123"/>
        <v/>
      </c>
      <c r="V353" s="28" t="str">
        <f t="shared" si="124"/>
        <v/>
      </c>
      <c r="W353" s="29" t="str">
        <f t="shared" si="125"/>
        <v/>
      </c>
    </row>
    <row r="354" spans="1:23" x14ac:dyDescent="0.25">
      <c r="A354" s="14" t="str">
        <f t="shared" si="111"/>
        <v/>
      </c>
      <c r="B354" s="56" t="str">
        <f t="shared" ca="1" si="112"/>
        <v/>
      </c>
      <c r="C354" s="30" t="str">
        <f t="shared" si="113"/>
        <v/>
      </c>
      <c r="D354" s="10" t="str">
        <f t="shared" si="110"/>
        <v/>
      </c>
      <c r="E354" s="25" t="str">
        <f t="shared" si="131"/>
        <v/>
      </c>
      <c r="F354" s="31" t="str">
        <f t="shared" si="126"/>
        <v/>
      </c>
      <c r="G354" s="31" t="str">
        <f t="shared" si="127"/>
        <v/>
      </c>
      <c r="H354" s="26" t="str">
        <f t="shared" si="128"/>
        <v/>
      </c>
      <c r="I354" s="25" t="str">
        <f t="shared" si="129"/>
        <v/>
      </c>
      <c r="K354" s="27" t="str">
        <f t="shared" si="130"/>
        <v/>
      </c>
      <c r="L354" s="28" t="str">
        <f t="shared" si="114"/>
        <v/>
      </c>
      <c r="M354" s="29" t="str">
        <f t="shared" si="115"/>
        <v/>
      </c>
      <c r="N354" s="28" t="str">
        <f t="shared" si="116"/>
        <v/>
      </c>
      <c r="O354" s="29" t="str">
        <f t="shared" si="117"/>
        <v/>
      </c>
      <c r="P354" s="28" t="str">
        <f t="shared" si="118"/>
        <v/>
      </c>
      <c r="Q354" s="29" t="str">
        <f t="shared" si="119"/>
        <v/>
      </c>
      <c r="R354" s="28" t="str">
        <f t="shared" si="120"/>
        <v/>
      </c>
      <c r="S354" s="29" t="str">
        <f t="shared" si="121"/>
        <v/>
      </c>
      <c r="T354" s="28" t="str">
        <f t="shared" si="122"/>
        <v/>
      </c>
      <c r="U354" s="29" t="str">
        <f t="shared" si="123"/>
        <v/>
      </c>
      <c r="V354" s="28" t="str">
        <f t="shared" si="124"/>
        <v/>
      </c>
      <c r="W354" s="29" t="str">
        <f t="shared" si="125"/>
        <v/>
      </c>
    </row>
    <row r="355" spans="1:23" x14ac:dyDescent="0.25">
      <c r="A355" s="14" t="str">
        <f t="shared" si="111"/>
        <v/>
      </c>
      <c r="B355" s="56" t="str">
        <f t="shared" ca="1" si="112"/>
        <v/>
      </c>
      <c r="C355" s="30" t="str">
        <f t="shared" si="113"/>
        <v/>
      </c>
      <c r="D355" s="10" t="str">
        <f t="shared" si="110"/>
        <v/>
      </c>
      <c r="E355" s="25" t="str">
        <f t="shared" si="131"/>
        <v/>
      </c>
      <c r="F355" s="31" t="str">
        <f t="shared" si="126"/>
        <v/>
      </c>
      <c r="G355" s="31" t="str">
        <f t="shared" si="127"/>
        <v/>
      </c>
      <c r="H355" s="26" t="str">
        <f t="shared" si="128"/>
        <v/>
      </c>
      <c r="I355" s="25" t="str">
        <f t="shared" si="129"/>
        <v/>
      </c>
      <c r="K355" s="27" t="str">
        <f t="shared" si="130"/>
        <v/>
      </c>
      <c r="L355" s="28" t="str">
        <f t="shared" si="114"/>
        <v/>
      </c>
      <c r="M355" s="29" t="str">
        <f t="shared" si="115"/>
        <v/>
      </c>
      <c r="N355" s="28" t="str">
        <f t="shared" si="116"/>
        <v/>
      </c>
      <c r="O355" s="29" t="str">
        <f t="shared" si="117"/>
        <v/>
      </c>
      <c r="P355" s="28" t="str">
        <f t="shared" si="118"/>
        <v/>
      </c>
      <c r="Q355" s="29" t="str">
        <f t="shared" si="119"/>
        <v/>
      </c>
      <c r="R355" s="28" t="str">
        <f t="shared" si="120"/>
        <v/>
      </c>
      <c r="S355" s="29" t="str">
        <f t="shared" si="121"/>
        <v/>
      </c>
      <c r="T355" s="28" t="str">
        <f t="shared" si="122"/>
        <v/>
      </c>
      <c r="U355" s="29" t="str">
        <f t="shared" si="123"/>
        <v/>
      </c>
      <c r="V355" s="28" t="str">
        <f t="shared" si="124"/>
        <v/>
      </c>
      <c r="W355" s="29" t="str">
        <f t="shared" si="125"/>
        <v/>
      </c>
    </row>
    <row r="356" spans="1:23" x14ac:dyDescent="0.25">
      <c r="A356" s="14" t="str">
        <f t="shared" si="111"/>
        <v/>
      </c>
      <c r="B356" s="56" t="str">
        <f t="shared" ca="1" si="112"/>
        <v/>
      </c>
      <c r="C356" s="30" t="str">
        <f t="shared" si="113"/>
        <v/>
      </c>
      <c r="D356" s="10" t="str">
        <f t="shared" si="110"/>
        <v/>
      </c>
      <c r="E356" s="25" t="str">
        <f t="shared" si="131"/>
        <v/>
      </c>
      <c r="F356" s="31" t="str">
        <f t="shared" si="126"/>
        <v/>
      </c>
      <c r="G356" s="31" t="str">
        <f t="shared" si="127"/>
        <v/>
      </c>
      <c r="H356" s="26" t="str">
        <f t="shared" si="128"/>
        <v/>
      </c>
      <c r="I356" s="25" t="str">
        <f t="shared" si="129"/>
        <v/>
      </c>
      <c r="K356" s="27" t="str">
        <f t="shared" si="130"/>
        <v/>
      </c>
      <c r="L356" s="28" t="str">
        <f t="shared" si="114"/>
        <v/>
      </c>
      <c r="M356" s="29" t="str">
        <f t="shared" si="115"/>
        <v/>
      </c>
      <c r="N356" s="28" t="str">
        <f t="shared" si="116"/>
        <v/>
      </c>
      <c r="O356" s="29" t="str">
        <f t="shared" si="117"/>
        <v/>
      </c>
      <c r="P356" s="28" t="str">
        <f t="shared" si="118"/>
        <v/>
      </c>
      <c r="Q356" s="29" t="str">
        <f t="shared" si="119"/>
        <v/>
      </c>
      <c r="R356" s="28" t="str">
        <f t="shared" si="120"/>
        <v/>
      </c>
      <c r="S356" s="29" t="str">
        <f t="shared" si="121"/>
        <v/>
      </c>
      <c r="T356" s="28" t="str">
        <f t="shared" si="122"/>
        <v/>
      </c>
      <c r="U356" s="29" t="str">
        <f t="shared" si="123"/>
        <v/>
      </c>
      <c r="V356" s="28" t="str">
        <f t="shared" si="124"/>
        <v/>
      </c>
      <c r="W356" s="29" t="str">
        <f t="shared" si="125"/>
        <v/>
      </c>
    </row>
    <row r="357" spans="1:23" x14ac:dyDescent="0.25">
      <c r="A357" s="14" t="str">
        <f t="shared" si="111"/>
        <v/>
      </c>
      <c r="B357" s="56" t="str">
        <f t="shared" ca="1" si="112"/>
        <v/>
      </c>
      <c r="C357" s="30" t="str">
        <f t="shared" si="113"/>
        <v/>
      </c>
      <c r="D357" s="10" t="str">
        <f t="shared" si="110"/>
        <v/>
      </c>
      <c r="E357" s="25" t="str">
        <f t="shared" si="131"/>
        <v/>
      </c>
      <c r="F357" s="31" t="str">
        <f t="shared" si="126"/>
        <v/>
      </c>
      <c r="G357" s="31" t="str">
        <f t="shared" si="127"/>
        <v/>
      </c>
      <c r="H357" s="26" t="str">
        <f t="shared" si="128"/>
        <v/>
      </c>
      <c r="I357" s="25" t="str">
        <f t="shared" si="129"/>
        <v/>
      </c>
      <c r="K357" s="27" t="str">
        <f t="shared" si="130"/>
        <v/>
      </c>
      <c r="L357" s="28" t="str">
        <f t="shared" si="114"/>
        <v/>
      </c>
      <c r="M357" s="29" t="str">
        <f t="shared" si="115"/>
        <v/>
      </c>
      <c r="N357" s="28" t="str">
        <f t="shared" si="116"/>
        <v/>
      </c>
      <c r="O357" s="29" t="str">
        <f t="shared" si="117"/>
        <v/>
      </c>
      <c r="P357" s="28" t="str">
        <f t="shared" si="118"/>
        <v/>
      </c>
      <c r="Q357" s="29" t="str">
        <f t="shared" si="119"/>
        <v/>
      </c>
      <c r="R357" s="28" t="str">
        <f t="shared" si="120"/>
        <v/>
      </c>
      <c r="S357" s="29" t="str">
        <f t="shared" si="121"/>
        <v/>
      </c>
      <c r="T357" s="28" t="str">
        <f t="shared" si="122"/>
        <v/>
      </c>
      <c r="U357" s="29" t="str">
        <f t="shared" si="123"/>
        <v/>
      </c>
      <c r="V357" s="28" t="str">
        <f t="shared" si="124"/>
        <v/>
      </c>
      <c r="W357" s="29" t="str">
        <f t="shared" si="125"/>
        <v/>
      </c>
    </row>
    <row r="358" spans="1:23" x14ac:dyDescent="0.25">
      <c r="A358" s="14" t="str">
        <f t="shared" si="111"/>
        <v/>
      </c>
      <c r="B358" s="56" t="str">
        <f t="shared" ca="1" si="112"/>
        <v/>
      </c>
      <c r="C358" s="30" t="str">
        <f t="shared" si="113"/>
        <v/>
      </c>
      <c r="D358" s="10" t="str">
        <f t="shared" si="110"/>
        <v/>
      </c>
      <c r="E358" s="25" t="str">
        <f t="shared" si="131"/>
        <v/>
      </c>
      <c r="F358" s="31" t="str">
        <f t="shared" si="126"/>
        <v/>
      </c>
      <c r="G358" s="31" t="str">
        <f t="shared" si="127"/>
        <v/>
      </c>
      <c r="H358" s="26" t="str">
        <f t="shared" si="128"/>
        <v/>
      </c>
      <c r="I358" s="25" t="str">
        <f t="shared" si="129"/>
        <v/>
      </c>
      <c r="K358" s="27" t="str">
        <f t="shared" si="130"/>
        <v/>
      </c>
      <c r="L358" s="28" t="str">
        <f t="shared" si="114"/>
        <v/>
      </c>
      <c r="M358" s="29" t="str">
        <f t="shared" si="115"/>
        <v/>
      </c>
      <c r="N358" s="28" t="str">
        <f t="shared" si="116"/>
        <v/>
      </c>
      <c r="O358" s="29" t="str">
        <f t="shared" si="117"/>
        <v/>
      </c>
      <c r="P358" s="28" t="str">
        <f t="shared" si="118"/>
        <v/>
      </c>
      <c r="Q358" s="29" t="str">
        <f t="shared" si="119"/>
        <v/>
      </c>
      <c r="R358" s="28" t="str">
        <f t="shared" si="120"/>
        <v/>
      </c>
      <c r="S358" s="29" t="str">
        <f t="shared" si="121"/>
        <v/>
      </c>
      <c r="T358" s="28" t="str">
        <f t="shared" si="122"/>
        <v/>
      </c>
      <c r="U358" s="29" t="str">
        <f t="shared" si="123"/>
        <v/>
      </c>
      <c r="V358" s="28" t="str">
        <f t="shared" si="124"/>
        <v/>
      </c>
      <c r="W358" s="29" t="str">
        <f t="shared" si="125"/>
        <v/>
      </c>
    </row>
    <row r="359" spans="1:23" x14ac:dyDescent="0.25">
      <c r="A359" s="14" t="str">
        <f t="shared" si="111"/>
        <v/>
      </c>
      <c r="B359" s="56" t="str">
        <f t="shared" ca="1" si="112"/>
        <v/>
      </c>
      <c r="C359" s="30" t="str">
        <f t="shared" si="113"/>
        <v/>
      </c>
      <c r="D359" s="10" t="str">
        <f t="shared" si="110"/>
        <v/>
      </c>
      <c r="E359" s="25" t="str">
        <f t="shared" si="131"/>
        <v/>
      </c>
      <c r="F359" s="31" t="str">
        <f t="shared" si="126"/>
        <v/>
      </c>
      <c r="G359" s="31" t="str">
        <f t="shared" si="127"/>
        <v/>
      </c>
      <c r="H359" s="26" t="str">
        <f t="shared" si="128"/>
        <v/>
      </c>
      <c r="I359" s="25" t="str">
        <f t="shared" si="129"/>
        <v/>
      </c>
      <c r="K359" s="27" t="str">
        <f t="shared" si="130"/>
        <v/>
      </c>
      <c r="L359" s="28" t="str">
        <f t="shared" si="114"/>
        <v/>
      </c>
      <c r="M359" s="29" t="str">
        <f t="shared" si="115"/>
        <v/>
      </c>
      <c r="N359" s="28" t="str">
        <f t="shared" si="116"/>
        <v/>
      </c>
      <c r="O359" s="29" t="str">
        <f t="shared" si="117"/>
        <v/>
      </c>
      <c r="P359" s="28" t="str">
        <f t="shared" si="118"/>
        <v/>
      </c>
      <c r="Q359" s="29" t="str">
        <f t="shared" si="119"/>
        <v/>
      </c>
      <c r="R359" s="28" t="str">
        <f t="shared" si="120"/>
        <v/>
      </c>
      <c r="S359" s="29" t="str">
        <f t="shared" si="121"/>
        <v/>
      </c>
      <c r="T359" s="28" t="str">
        <f t="shared" si="122"/>
        <v/>
      </c>
      <c r="U359" s="29" t="str">
        <f t="shared" si="123"/>
        <v/>
      </c>
      <c r="V359" s="28" t="str">
        <f t="shared" si="124"/>
        <v/>
      </c>
      <c r="W359" s="29" t="str">
        <f t="shared" si="125"/>
        <v/>
      </c>
    </row>
    <row r="360" spans="1:23" x14ac:dyDescent="0.25">
      <c r="A360" s="14" t="str">
        <f t="shared" si="111"/>
        <v/>
      </c>
      <c r="B360" s="56" t="str">
        <f t="shared" ca="1" si="112"/>
        <v/>
      </c>
      <c r="C360" s="30" t="str">
        <f t="shared" si="113"/>
        <v/>
      </c>
      <c r="D360" s="10" t="str">
        <f t="shared" si="110"/>
        <v/>
      </c>
      <c r="E360" s="25" t="str">
        <f t="shared" si="131"/>
        <v/>
      </c>
      <c r="F360" s="31" t="str">
        <f t="shared" si="126"/>
        <v/>
      </c>
      <c r="G360" s="31" t="str">
        <f t="shared" si="127"/>
        <v/>
      </c>
      <c r="H360" s="26" t="str">
        <f t="shared" si="128"/>
        <v/>
      </c>
      <c r="I360" s="25" t="str">
        <f t="shared" si="129"/>
        <v/>
      </c>
      <c r="K360" s="27" t="str">
        <f t="shared" si="130"/>
        <v/>
      </c>
      <c r="L360" s="28" t="str">
        <f t="shared" si="114"/>
        <v/>
      </c>
      <c r="M360" s="29" t="str">
        <f t="shared" si="115"/>
        <v/>
      </c>
      <c r="N360" s="28" t="str">
        <f t="shared" si="116"/>
        <v/>
      </c>
      <c r="O360" s="29" t="str">
        <f t="shared" si="117"/>
        <v/>
      </c>
      <c r="P360" s="28" t="str">
        <f t="shared" si="118"/>
        <v/>
      </c>
      <c r="Q360" s="29" t="str">
        <f t="shared" si="119"/>
        <v/>
      </c>
      <c r="R360" s="28" t="str">
        <f t="shared" si="120"/>
        <v/>
      </c>
      <c r="S360" s="29" t="str">
        <f t="shared" si="121"/>
        <v/>
      </c>
      <c r="T360" s="28" t="str">
        <f t="shared" si="122"/>
        <v/>
      </c>
      <c r="U360" s="29" t="str">
        <f t="shared" si="123"/>
        <v/>
      </c>
      <c r="V360" s="28" t="str">
        <f t="shared" si="124"/>
        <v/>
      </c>
      <c r="W360" s="29" t="str">
        <f t="shared" si="125"/>
        <v/>
      </c>
    </row>
    <row r="361" spans="1:23" x14ac:dyDescent="0.25">
      <c r="A361" s="14" t="str">
        <f t="shared" si="111"/>
        <v/>
      </c>
      <c r="B361" s="56" t="str">
        <f t="shared" ca="1" si="112"/>
        <v/>
      </c>
      <c r="C361" s="30" t="str">
        <f t="shared" si="113"/>
        <v/>
      </c>
      <c r="D361" s="10" t="str">
        <f t="shared" ref="D361:D424" si="132">IF(A361="","",IF(A360=FixedEnd2,TRUNC(PMT(C361/12,(term*12-FixedEnd2),I360,0,0),2),""))</f>
        <v/>
      </c>
      <c r="E361" s="25" t="str">
        <f t="shared" si="131"/>
        <v/>
      </c>
      <c r="F361" s="31" t="str">
        <f t="shared" si="126"/>
        <v/>
      </c>
      <c r="G361" s="31" t="str">
        <f t="shared" si="127"/>
        <v/>
      </c>
      <c r="H361" s="26" t="str">
        <f t="shared" si="128"/>
        <v/>
      </c>
      <c r="I361" s="25" t="str">
        <f t="shared" si="129"/>
        <v/>
      </c>
      <c r="K361" s="27" t="str">
        <f t="shared" si="130"/>
        <v/>
      </c>
      <c r="L361" s="28" t="str">
        <f t="shared" si="114"/>
        <v/>
      </c>
      <c r="M361" s="29" t="str">
        <f t="shared" si="115"/>
        <v/>
      </c>
      <c r="N361" s="28" t="str">
        <f t="shared" si="116"/>
        <v/>
      </c>
      <c r="O361" s="29" t="str">
        <f t="shared" si="117"/>
        <v/>
      </c>
      <c r="P361" s="28" t="str">
        <f t="shared" si="118"/>
        <v/>
      </c>
      <c r="Q361" s="29" t="str">
        <f t="shared" si="119"/>
        <v/>
      </c>
      <c r="R361" s="28" t="str">
        <f t="shared" si="120"/>
        <v/>
      </c>
      <c r="S361" s="29" t="str">
        <f t="shared" si="121"/>
        <v/>
      </c>
      <c r="T361" s="28" t="str">
        <f t="shared" si="122"/>
        <v/>
      </c>
      <c r="U361" s="29" t="str">
        <f t="shared" si="123"/>
        <v/>
      </c>
      <c r="V361" s="28" t="str">
        <f t="shared" si="124"/>
        <v/>
      </c>
      <c r="W361" s="29" t="str">
        <f t="shared" si="125"/>
        <v/>
      </c>
    </row>
    <row r="362" spans="1:23" x14ac:dyDescent="0.25">
      <c r="A362" s="14" t="str">
        <f t="shared" si="111"/>
        <v/>
      </c>
      <c r="B362" s="56" t="str">
        <f t="shared" ca="1" si="112"/>
        <v/>
      </c>
      <c r="C362" s="30" t="str">
        <f t="shared" si="113"/>
        <v/>
      </c>
      <c r="D362" s="10" t="str">
        <f t="shared" si="132"/>
        <v/>
      </c>
      <c r="E362" s="25" t="str">
        <f t="shared" si="131"/>
        <v/>
      </c>
      <c r="F362" s="31" t="str">
        <f t="shared" si="126"/>
        <v/>
      </c>
      <c r="G362" s="31" t="str">
        <f t="shared" si="127"/>
        <v/>
      </c>
      <c r="H362" s="26" t="str">
        <f t="shared" si="128"/>
        <v/>
      </c>
      <c r="I362" s="25" t="str">
        <f t="shared" si="129"/>
        <v/>
      </c>
      <c r="K362" s="27" t="str">
        <f t="shared" si="130"/>
        <v/>
      </c>
      <c r="L362" s="28" t="str">
        <f t="shared" si="114"/>
        <v/>
      </c>
      <c r="M362" s="29" t="str">
        <f t="shared" si="115"/>
        <v/>
      </c>
      <c r="N362" s="28" t="str">
        <f t="shared" si="116"/>
        <v/>
      </c>
      <c r="O362" s="29" t="str">
        <f t="shared" si="117"/>
        <v/>
      </c>
      <c r="P362" s="28" t="str">
        <f t="shared" si="118"/>
        <v/>
      </c>
      <c r="Q362" s="29" t="str">
        <f t="shared" si="119"/>
        <v/>
      </c>
      <c r="R362" s="28" t="str">
        <f t="shared" si="120"/>
        <v/>
      </c>
      <c r="S362" s="29" t="str">
        <f t="shared" si="121"/>
        <v/>
      </c>
      <c r="T362" s="28" t="str">
        <f t="shared" si="122"/>
        <v/>
      </c>
      <c r="U362" s="29" t="str">
        <f t="shared" si="123"/>
        <v/>
      </c>
      <c r="V362" s="28" t="str">
        <f t="shared" si="124"/>
        <v/>
      </c>
      <c r="W362" s="29" t="str">
        <f t="shared" si="125"/>
        <v/>
      </c>
    </row>
    <row r="363" spans="1:23" x14ac:dyDescent="0.25">
      <c r="A363" s="14" t="str">
        <f t="shared" si="111"/>
        <v/>
      </c>
      <c r="B363" s="56" t="str">
        <f t="shared" ca="1" si="112"/>
        <v/>
      </c>
      <c r="C363" s="30" t="str">
        <f t="shared" si="113"/>
        <v/>
      </c>
      <c r="D363" s="10" t="str">
        <f t="shared" si="132"/>
        <v/>
      </c>
      <c r="E363" s="25" t="str">
        <f t="shared" si="131"/>
        <v/>
      </c>
      <c r="F363" s="31" t="str">
        <f t="shared" si="126"/>
        <v/>
      </c>
      <c r="G363" s="31" t="str">
        <f t="shared" si="127"/>
        <v/>
      </c>
      <c r="H363" s="26" t="str">
        <f t="shared" si="128"/>
        <v/>
      </c>
      <c r="I363" s="25" t="str">
        <f t="shared" si="129"/>
        <v/>
      </c>
      <c r="K363" s="27" t="str">
        <f t="shared" si="130"/>
        <v/>
      </c>
      <c r="L363" s="28" t="str">
        <f t="shared" si="114"/>
        <v/>
      </c>
      <c r="M363" s="29" t="str">
        <f t="shared" si="115"/>
        <v/>
      </c>
      <c r="N363" s="28" t="str">
        <f t="shared" si="116"/>
        <v/>
      </c>
      <c r="O363" s="29" t="str">
        <f t="shared" si="117"/>
        <v/>
      </c>
      <c r="P363" s="28" t="str">
        <f t="shared" si="118"/>
        <v/>
      </c>
      <c r="Q363" s="29" t="str">
        <f t="shared" si="119"/>
        <v/>
      </c>
      <c r="R363" s="28" t="str">
        <f t="shared" si="120"/>
        <v/>
      </c>
      <c r="S363" s="29" t="str">
        <f t="shared" si="121"/>
        <v/>
      </c>
      <c r="T363" s="28" t="str">
        <f t="shared" si="122"/>
        <v/>
      </c>
      <c r="U363" s="29" t="str">
        <f t="shared" si="123"/>
        <v/>
      </c>
      <c r="V363" s="28" t="str">
        <f t="shared" si="124"/>
        <v/>
      </c>
      <c r="W363" s="29" t="str">
        <f t="shared" si="125"/>
        <v/>
      </c>
    </row>
    <row r="364" spans="1:23" x14ac:dyDescent="0.25">
      <c r="A364" s="14" t="str">
        <f t="shared" si="111"/>
        <v/>
      </c>
      <c r="B364" s="56" t="str">
        <f t="shared" ca="1" si="112"/>
        <v/>
      </c>
      <c r="C364" s="30" t="str">
        <f t="shared" si="113"/>
        <v/>
      </c>
      <c r="D364" s="10" t="str">
        <f t="shared" si="132"/>
        <v/>
      </c>
      <c r="E364" s="25" t="str">
        <f t="shared" si="131"/>
        <v/>
      </c>
      <c r="F364" s="31" t="str">
        <f t="shared" si="126"/>
        <v/>
      </c>
      <c r="G364" s="31" t="str">
        <f t="shared" si="127"/>
        <v/>
      </c>
      <c r="H364" s="26" t="str">
        <f t="shared" si="128"/>
        <v/>
      </c>
      <c r="I364" s="25" t="str">
        <f t="shared" si="129"/>
        <v/>
      </c>
      <c r="K364" s="27" t="str">
        <f t="shared" si="130"/>
        <v/>
      </c>
      <c r="L364" s="28" t="str">
        <f t="shared" si="114"/>
        <v/>
      </c>
      <c r="M364" s="29" t="str">
        <f t="shared" si="115"/>
        <v/>
      </c>
      <c r="N364" s="28" t="str">
        <f t="shared" si="116"/>
        <v/>
      </c>
      <c r="O364" s="29" t="str">
        <f t="shared" si="117"/>
        <v/>
      </c>
      <c r="P364" s="28" t="str">
        <f t="shared" si="118"/>
        <v/>
      </c>
      <c r="Q364" s="29" t="str">
        <f t="shared" si="119"/>
        <v/>
      </c>
      <c r="R364" s="28" t="str">
        <f t="shared" si="120"/>
        <v/>
      </c>
      <c r="S364" s="29" t="str">
        <f t="shared" si="121"/>
        <v/>
      </c>
      <c r="T364" s="28" t="str">
        <f t="shared" si="122"/>
        <v/>
      </c>
      <c r="U364" s="29" t="str">
        <f t="shared" si="123"/>
        <v/>
      </c>
      <c r="V364" s="28" t="str">
        <f t="shared" si="124"/>
        <v/>
      </c>
      <c r="W364" s="29" t="str">
        <f t="shared" si="125"/>
        <v/>
      </c>
    </row>
    <row r="365" spans="1:23" x14ac:dyDescent="0.25">
      <c r="A365" s="14" t="str">
        <f t="shared" si="111"/>
        <v/>
      </c>
      <c r="B365" s="56" t="str">
        <f t="shared" ca="1" si="112"/>
        <v/>
      </c>
      <c r="C365" s="30" t="str">
        <f t="shared" si="113"/>
        <v/>
      </c>
      <c r="D365" s="10" t="str">
        <f t="shared" si="132"/>
        <v/>
      </c>
      <c r="E365" s="25" t="str">
        <f t="shared" si="131"/>
        <v/>
      </c>
      <c r="F365" s="31" t="str">
        <f t="shared" si="126"/>
        <v/>
      </c>
      <c r="G365" s="31" t="str">
        <f t="shared" si="127"/>
        <v/>
      </c>
      <c r="H365" s="26" t="str">
        <f t="shared" si="128"/>
        <v/>
      </c>
      <c r="I365" s="25" t="str">
        <f t="shared" si="129"/>
        <v/>
      </c>
      <c r="K365" s="27" t="str">
        <f t="shared" si="130"/>
        <v/>
      </c>
      <c r="L365" s="28" t="str">
        <f t="shared" si="114"/>
        <v/>
      </c>
      <c r="M365" s="29" t="str">
        <f t="shared" si="115"/>
        <v/>
      </c>
      <c r="N365" s="28" t="str">
        <f t="shared" si="116"/>
        <v/>
      </c>
      <c r="O365" s="29" t="str">
        <f t="shared" si="117"/>
        <v/>
      </c>
      <c r="P365" s="28" t="str">
        <f t="shared" si="118"/>
        <v/>
      </c>
      <c r="Q365" s="29" t="str">
        <f t="shared" si="119"/>
        <v/>
      </c>
      <c r="R365" s="28" t="str">
        <f t="shared" si="120"/>
        <v/>
      </c>
      <c r="S365" s="29" t="str">
        <f t="shared" si="121"/>
        <v/>
      </c>
      <c r="T365" s="28" t="str">
        <f t="shared" si="122"/>
        <v/>
      </c>
      <c r="U365" s="29" t="str">
        <f t="shared" si="123"/>
        <v/>
      </c>
      <c r="V365" s="28" t="str">
        <f t="shared" si="124"/>
        <v/>
      </c>
      <c r="W365" s="29" t="str">
        <f t="shared" si="125"/>
        <v/>
      </c>
    </row>
    <row r="366" spans="1:23" x14ac:dyDescent="0.25">
      <c r="A366" s="14" t="str">
        <f t="shared" si="111"/>
        <v/>
      </c>
      <c r="B366" s="56" t="str">
        <f t="shared" ca="1" si="112"/>
        <v/>
      </c>
      <c r="C366" s="30" t="str">
        <f t="shared" si="113"/>
        <v/>
      </c>
      <c r="D366" s="10" t="str">
        <f t="shared" si="132"/>
        <v/>
      </c>
      <c r="E366" s="25" t="str">
        <f t="shared" si="131"/>
        <v/>
      </c>
      <c r="F366" s="31" t="str">
        <f t="shared" si="126"/>
        <v/>
      </c>
      <c r="G366" s="31" t="str">
        <f t="shared" si="127"/>
        <v/>
      </c>
      <c r="H366" s="26" t="str">
        <f t="shared" si="128"/>
        <v/>
      </c>
      <c r="I366" s="25" t="str">
        <f t="shared" si="129"/>
        <v/>
      </c>
      <c r="K366" s="27" t="str">
        <f t="shared" si="130"/>
        <v/>
      </c>
      <c r="L366" s="28" t="str">
        <f t="shared" si="114"/>
        <v/>
      </c>
      <c r="M366" s="29" t="str">
        <f t="shared" si="115"/>
        <v/>
      </c>
      <c r="N366" s="28" t="str">
        <f t="shared" si="116"/>
        <v/>
      </c>
      <c r="O366" s="29" t="str">
        <f t="shared" si="117"/>
        <v/>
      </c>
      <c r="P366" s="28" t="str">
        <f t="shared" si="118"/>
        <v/>
      </c>
      <c r="Q366" s="29" t="str">
        <f t="shared" si="119"/>
        <v/>
      </c>
      <c r="R366" s="28" t="str">
        <f t="shared" si="120"/>
        <v/>
      </c>
      <c r="S366" s="29" t="str">
        <f t="shared" si="121"/>
        <v/>
      </c>
      <c r="T366" s="28" t="str">
        <f t="shared" si="122"/>
        <v/>
      </c>
      <c r="U366" s="29" t="str">
        <f t="shared" si="123"/>
        <v/>
      </c>
      <c r="V366" s="28" t="str">
        <f t="shared" si="124"/>
        <v/>
      </c>
      <c r="W366" s="29" t="str">
        <f t="shared" si="125"/>
        <v/>
      </c>
    </row>
    <row r="367" spans="1:23" x14ac:dyDescent="0.25">
      <c r="A367" s="14" t="str">
        <f t="shared" si="111"/>
        <v/>
      </c>
      <c r="B367" s="56" t="str">
        <f t="shared" ca="1" si="112"/>
        <v/>
      </c>
      <c r="C367" s="30" t="str">
        <f t="shared" si="113"/>
        <v/>
      </c>
      <c r="D367" s="10" t="str">
        <f t="shared" si="132"/>
        <v/>
      </c>
      <c r="E367" s="25" t="str">
        <f t="shared" si="131"/>
        <v/>
      </c>
      <c r="F367" s="31" t="str">
        <f t="shared" si="126"/>
        <v/>
      </c>
      <c r="G367" s="31" t="str">
        <f t="shared" si="127"/>
        <v/>
      </c>
      <c r="H367" s="26" t="str">
        <f t="shared" si="128"/>
        <v/>
      </c>
      <c r="I367" s="25" t="str">
        <f t="shared" si="129"/>
        <v/>
      </c>
      <c r="K367" s="27" t="str">
        <f t="shared" si="130"/>
        <v/>
      </c>
      <c r="L367" s="28" t="str">
        <f t="shared" si="114"/>
        <v/>
      </c>
      <c r="M367" s="29" t="str">
        <f t="shared" si="115"/>
        <v/>
      </c>
      <c r="N367" s="28" t="str">
        <f t="shared" si="116"/>
        <v/>
      </c>
      <c r="O367" s="29" t="str">
        <f t="shared" si="117"/>
        <v/>
      </c>
      <c r="P367" s="28" t="str">
        <f t="shared" si="118"/>
        <v/>
      </c>
      <c r="Q367" s="29" t="str">
        <f t="shared" si="119"/>
        <v/>
      </c>
      <c r="R367" s="28" t="str">
        <f t="shared" si="120"/>
        <v/>
      </c>
      <c r="S367" s="29" t="str">
        <f t="shared" si="121"/>
        <v/>
      </c>
      <c r="T367" s="28" t="str">
        <f t="shared" si="122"/>
        <v/>
      </c>
      <c r="U367" s="29" t="str">
        <f t="shared" si="123"/>
        <v/>
      </c>
      <c r="V367" s="28" t="str">
        <f t="shared" si="124"/>
        <v/>
      </c>
      <c r="W367" s="29" t="str">
        <f t="shared" si="125"/>
        <v/>
      </c>
    </row>
    <row r="368" spans="1:23" x14ac:dyDescent="0.25">
      <c r="A368" s="14" t="str">
        <f t="shared" si="111"/>
        <v/>
      </c>
      <c r="B368" s="56" t="str">
        <f t="shared" ca="1" si="112"/>
        <v/>
      </c>
      <c r="C368" s="30" t="str">
        <f t="shared" si="113"/>
        <v/>
      </c>
      <c r="D368" s="10" t="str">
        <f t="shared" si="132"/>
        <v/>
      </c>
      <c r="E368" s="25" t="str">
        <f t="shared" si="131"/>
        <v/>
      </c>
      <c r="F368" s="31" t="str">
        <f t="shared" si="126"/>
        <v/>
      </c>
      <c r="G368" s="31" t="str">
        <f t="shared" si="127"/>
        <v/>
      </c>
      <c r="H368" s="26" t="str">
        <f t="shared" si="128"/>
        <v/>
      </c>
      <c r="I368" s="25" t="str">
        <f t="shared" si="129"/>
        <v/>
      </c>
      <c r="K368" s="27" t="str">
        <f t="shared" si="130"/>
        <v/>
      </c>
      <c r="L368" s="28" t="str">
        <f t="shared" si="114"/>
        <v/>
      </c>
      <c r="M368" s="29" t="str">
        <f t="shared" si="115"/>
        <v/>
      </c>
      <c r="N368" s="28" t="str">
        <f t="shared" si="116"/>
        <v/>
      </c>
      <c r="O368" s="29" t="str">
        <f t="shared" si="117"/>
        <v/>
      </c>
      <c r="P368" s="28" t="str">
        <f t="shared" si="118"/>
        <v/>
      </c>
      <c r="Q368" s="29" t="str">
        <f t="shared" si="119"/>
        <v/>
      </c>
      <c r="R368" s="28" t="str">
        <f t="shared" si="120"/>
        <v/>
      </c>
      <c r="S368" s="29" t="str">
        <f t="shared" si="121"/>
        <v/>
      </c>
      <c r="T368" s="28" t="str">
        <f t="shared" si="122"/>
        <v/>
      </c>
      <c r="U368" s="29" t="str">
        <f t="shared" si="123"/>
        <v/>
      </c>
      <c r="V368" s="28" t="str">
        <f t="shared" si="124"/>
        <v/>
      </c>
      <c r="W368" s="29" t="str">
        <f t="shared" si="125"/>
        <v/>
      </c>
    </row>
    <row r="369" spans="1:23" x14ac:dyDescent="0.25">
      <c r="A369" s="14" t="str">
        <f t="shared" si="111"/>
        <v/>
      </c>
      <c r="B369" s="56" t="str">
        <f t="shared" ca="1" si="112"/>
        <v/>
      </c>
      <c r="C369" s="30" t="str">
        <f t="shared" si="113"/>
        <v/>
      </c>
      <c r="D369" s="10" t="str">
        <f t="shared" si="132"/>
        <v/>
      </c>
      <c r="E369" s="25" t="str">
        <f t="shared" si="131"/>
        <v/>
      </c>
      <c r="F369" s="31" t="str">
        <f t="shared" si="126"/>
        <v/>
      </c>
      <c r="G369" s="31" t="str">
        <f t="shared" si="127"/>
        <v/>
      </c>
      <c r="H369" s="26" t="str">
        <f t="shared" si="128"/>
        <v/>
      </c>
      <c r="I369" s="25" t="str">
        <f t="shared" si="129"/>
        <v/>
      </c>
      <c r="K369" s="27" t="str">
        <f t="shared" si="130"/>
        <v/>
      </c>
      <c r="L369" s="28" t="str">
        <f t="shared" si="114"/>
        <v/>
      </c>
      <c r="M369" s="29" t="str">
        <f t="shared" si="115"/>
        <v/>
      </c>
      <c r="N369" s="28" t="str">
        <f t="shared" si="116"/>
        <v/>
      </c>
      <c r="O369" s="29" t="str">
        <f t="shared" si="117"/>
        <v/>
      </c>
      <c r="P369" s="28" t="str">
        <f t="shared" si="118"/>
        <v/>
      </c>
      <c r="Q369" s="29" t="str">
        <f t="shared" si="119"/>
        <v/>
      </c>
      <c r="R369" s="28" t="str">
        <f t="shared" si="120"/>
        <v/>
      </c>
      <c r="S369" s="29" t="str">
        <f t="shared" si="121"/>
        <v/>
      </c>
      <c r="T369" s="28" t="str">
        <f t="shared" si="122"/>
        <v/>
      </c>
      <c r="U369" s="29" t="str">
        <f t="shared" si="123"/>
        <v/>
      </c>
      <c r="V369" s="28" t="str">
        <f t="shared" si="124"/>
        <v/>
      </c>
      <c r="W369" s="29" t="str">
        <f t="shared" si="125"/>
        <v/>
      </c>
    </row>
    <row r="370" spans="1:23" x14ac:dyDescent="0.25">
      <c r="A370" s="14" t="str">
        <f t="shared" si="111"/>
        <v/>
      </c>
      <c r="B370" s="56" t="str">
        <f t="shared" ca="1" si="112"/>
        <v/>
      </c>
      <c r="C370" s="30" t="str">
        <f t="shared" si="113"/>
        <v/>
      </c>
      <c r="D370" s="10" t="str">
        <f t="shared" si="132"/>
        <v/>
      </c>
      <c r="E370" s="25" t="str">
        <f t="shared" si="131"/>
        <v/>
      </c>
      <c r="F370" s="31" t="str">
        <f t="shared" si="126"/>
        <v/>
      </c>
      <c r="G370" s="31" t="str">
        <f t="shared" si="127"/>
        <v/>
      </c>
      <c r="H370" s="26" t="str">
        <f t="shared" si="128"/>
        <v/>
      </c>
      <c r="I370" s="25" t="str">
        <f t="shared" si="129"/>
        <v/>
      </c>
      <c r="K370" s="27" t="str">
        <f t="shared" si="130"/>
        <v/>
      </c>
      <c r="L370" s="28" t="str">
        <f t="shared" si="114"/>
        <v/>
      </c>
      <c r="M370" s="29" t="str">
        <f t="shared" si="115"/>
        <v/>
      </c>
      <c r="N370" s="28" t="str">
        <f t="shared" si="116"/>
        <v/>
      </c>
      <c r="O370" s="29" t="str">
        <f t="shared" si="117"/>
        <v/>
      </c>
      <c r="P370" s="28" t="str">
        <f t="shared" si="118"/>
        <v/>
      </c>
      <c r="Q370" s="29" t="str">
        <f t="shared" si="119"/>
        <v/>
      </c>
      <c r="R370" s="28" t="str">
        <f t="shared" si="120"/>
        <v/>
      </c>
      <c r="S370" s="29" t="str">
        <f t="shared" si="121"/>
        <v/>
      </c>
      <c r="T370" s="28" t="str">
        <f t="shared" si="122"/>
        <v/>
      </c>
      <c r="U370" s="29" t="str">
        <f t="shared" si="123"/>
        <v/>
      </c>
      <c r="V370" s="28" t="str">
        <f t="shared" si="124"/>
        <v/>
      </c>
      <c r="W370" s="29" t="str">
        <f t="shared" si="125"/>
        <v/>
      </c>
    </row>
    <row r="371" spans="1:23" x14ac:dyDescent="0.25">
      <c r="A371" s="14" t="str">
        <f t="shared" si="111"/>
        <v/>
      </c>
      <c r="B371" s="56" t="str">
        <f t="shared" ca="1" si="112"/>
        <v/>
      </c>
      <c r="C371" s="30" t="str">
        <f t="shared" si="113"/>
        <v/>
      </c>
      <c r="D371" s="10" t="str">
        <f t="shared" si="132"/>
        <v/>
      </c>
      <c r="E371" s="25" t="str">
        <f t="shared" si="131"/>
        <v/>
      </c>
      <c r="F371" s="31" t="str">
        <f t="shared" si="126"/>
        <v/>
      </c>
      <c r="G371" s="31" t="str">
        <f t="shared" si="127"/>
        <v/>
      </c>
      <c r="H371" s="26" t="str">
        <f t="shared" si="128"/>
        <v/>
      </c>
      <c r="I371" s="25" t="str">
        <f t="shared" si="129"/>
        <v/>
      </c>
      <c r="K371" s="27" t="str">
        <f t="shared" si="130"/>
        <v/>
      </c>
      <c r="L371" s="28" t="str">
        <f t="shared" si="114"/>
        <v/>
      </c>
      <c r="M371" s="29" t="str">
        <f t="shared" si="115"/>
        <v/>
      </c>
      <c r="N371" s="28" t="str">
        <f t="shared" si="116"/>
        <v/>
      </c>
      <c r="O371" s="29" t="str">
        <f t="shared" si="117"/>
        <v/>
      </c>
      <c r="P371" s="28" t="str">
        <f t="shared" si="118"/>
        <v/>
      </c>
      <c r="Q371" s="29" t="str">
        <f t="shared" si="119"/>
        <v/>
      </c>
      <c r="R371" s="28" t="str">
        <f t="shared" si="120"/>
        <v/>
      </c>
      <c r="S371" s="29" t="str">
        <f t="shared" si="121"/>
        <v/>
      </c>
      <c r="T371" s="28" t="str">
        <f t="shared" si="122"/>
        <v/>
      </c>
      <c r="U371" s="29" t="str">
        <f t="shared" si="123"/>
        <v/>
      </c>
      <c r="V371" s="28" t="str">
        <f t="shared" si="124"/>
        <v/>
      </c>
      <c r="W371" s="29" t="str">
        <f t="shared" si="125"/>
        <v/>
      </c>
    </row>
    <row r="372" spans="1:23" x14ac:dyDescent="0.25">
      <c r="A372" s="14" t="str">
        <f t="shared" si="111"/>
        <v/>
      </c>
      <c r="B372" s="56" t="str">
        <f t="shared" ca="1" si="112"/>
        <v/>
      </c>
      <c r="C372" s="30" t="str">
        <f t="shared" si="113"/>
        <v/>
      </c>
      <c r="D372" s="10" t="str">
        <f t="shared" si="132"/>
        <v/>
      </c>
      <c r="E372" s="25" t="str">
        <f t="shared" si="131"/>
        <v/>
      </c>
      <c r="F372" s="31" t="str">
        <f t="shared" si="126"/>
        <v/>
      </c>
      <c r="G372" s="31" t="str">
        <f t="shared" si="127"/>
        <v/>
      </c>
      <c r="H372" s="26" t="str">
        <f t="shared" si="128"/>
        <v/>
      </c>
      <c r="I372" s="25" t="str">
        <f t="shared" si="129"/>
        <v/>
      </c>
      <c r="K372" s="27" t="str">
        <f t="shared" si="130"/>
        <v/>
      </c>
      <c r="L372" s="28" t="str">
        <f t="shared" si="114"/>
        <v/>
      </c>
      <c r="M372" s="29" t="str">
        <f t="shared" si="115"/>
        <v/>
      </c>
      <c r="N372" s="28" t="str">
        <f t="shared" si="116"/>
        <v/>
      </c>
      <c r="O372" s="29" t="str">
        <f t="shared" si="117"/>
        <v/>
      </c>
      <c r="P372" s="28" t="str">
        <f t="shared" si="118"/>
        <v/>
      </c>
      <c r="Q372" s="29" t="str">
        <f t="shared" si="119"/>
        <v/>
      </c>
      <c r="R372" s="28" t="str">
        <f t="shared" si="120"/>
        <v/>
      </c>
      <c r="S372" s="29" t="str">
        <f t="shared" si="121"/>
        <v/>
      </c>
      <c r="T372" s="28" t="str">
        <f t="shared" si="122"/>
        <v/>
      </c>
      <c r="U372" s="29" t="str">
        <f t="shared" si="123"/>
        <v/>
      </c>
      <c r="V372" s="28" t="str">
        <f t="shared" si="124"/>
        <v/>
      </c>
      <c r="W372" s="29" t="str">
        <f t="shared" si="125"/>
        <v/>
      </c>
    </row>
    <row r="373" spans="1:23" x14ac:dyDescent="0.25">
      <c r="A373" s="14" t="str">
        <f t="shared" si="111"/>
        <v/>
      </c>
      <c r="B373" s="56" t="str">
        <f t="shared" ca="1" si="112"/>
        <v/>
      </c>
      <c r="C373" s="30" t="str">
        <f t="shared" si="113"/>
        <v/>
      </c>
      <c r="D373" s="10" t="str">
        <f t="shared" si="132"/>
        <v/>
      </c>
      <c r="E373" s="25" t="str">
        <f t="shared" si="131"/>
        <v/>
      </c>
      <c r="F373" s="31" t="str">
        <f t="shared" si="126"/>
        <v/>
      </c>
      <c r="G373" s="31" t="str">
        <f t="shared" si="127"/>
        <v/>
      </c>
      <c r="H373" s="26" t="str">
        <f t="shared" si="128"/>
        <v/>
      </c>
      <c r="I373" s="25" t="str">
        <f t="shared" si="129"/>
        <v/>
      </c>
      <c r="K373" s="27" t="str">
        <f t="shared" si="130"/>
        <v/>
      </c>
      <c r="L373" s="28" t="str">
        <f t="shared" si="114"/>
        <v/>
      </c>
      <c r="M373" s="29" t="str">
        <f t="shared" si="115"/>
        <v/>
      </c>
      <c r="N373" s="28" t="str">
        <f t="shared" si="116"/>
        <v/>
      </c>
      <c r="O373" s="29" t="str">
        <f t="shared" si="117"/>
        <v/>
      </c>
      <c r="P373" s="28" t="str">
        <f t="shared" si="118"/>
        <v/>
      </c>
      <c r="Q373" s="29" t="str">
        <f t="shared" si="119"/>
        <v/>
      </c>
      <c r="R373" s="28" t="str">
        <f t="shared" si="120"/>
        <v/>
      </c>
      <c r="S373" s="29" t="str">
        <f t="shared" si="121"/>
        <v/>
      </c>
      <c r="T373" s="28" t="str">
        <f t="shared" si="122"/>
        <v/>
      </c>
      <c r="U373" s="29" t="str">
        <f t="shared" si="123"/>
        <v/>
      </c>
      <c r="V373" s="28" t="str">
        <f t="shared" si="124"/>
        <v/>
      </c>
      <c r="W373" s="29" t="str">
        <f t="shared" si="125"/>
        <v/>
      </c>
    </row>
    <row r="374" spans="1:23" x14ac:dyDescent="0.25">
      <c r="A374" s="14" t="str">
        <f t="shared" si="111"/>
        <v/>
      </c>
      <c r="B374" s="56" t="str">
        <f t="shared" ca="1" si="112"/>
        <v/>
      </c>
      <c r="C374" s="30" t="str">
        <f t="shared" si="113"/>
        <v/>
      </c>
      <c r="D374" s="10" t="str">
        <f t="shared" si="132"/>
        <v/>
      </c>
      <c r="E374" s="25" t="str">
        <f t="shared" si="131"/>
        <v/>
      </c>
      <c r="F374" s="31" t="str">
        <f t="shared" si="126"/>
        <v/>
      </c>
      <c r="G374" s="31" t="str">
        <f t="shared" si="127"/>
        <v/>
      </c>
      <c r="H374" s="26" t="str">
        <f t="shared" si="128"/>
        <v/>
      </c>
      <c r="I374" s="25" t="str">
        <f t="shared" si="129"/>
        <v/>
      </c>
      <c r="K374" s="27" t="str">
        <f t="shared" si="130"/>
        <v/>
      </c>
      <c r="L374" s="28" t="str">
        <f t="shared" si="114"/>
        <v/>
      </c>
      <c r="M374" s="29" t="str">
        <f t="shared" si="115"/>
        <v/>
      </c>
      <c r="N374" s="28" t="str">
        <f t="shared" si="116"/>
        <v/>
      </c>
      <c r="O374" s="29" t="str">
        <f t="shared" si="117"/>
        <v/>
      </c>
      <c r="P374" s="28" t="str">
        <f t="shared" si="118"/>
        <v/>
      </c>
      <c r="Q374" s="29" t="str">
        <f t="shared" si="119"/>
        <v/>
      </c>
      <c r="R374" s="28" t="str">
        <f t="shared" si="120"/>
        <v/>
      </c>
      <c r="S374" s="29" t="str">
        <f t="shared" si="121"/>
        <v/>
      </c>
      <c r="T374" s="28" t="str">
        <f t="shared" si="122"/>
        <v/>
      </c>
      <c r="U374" s="29" t="str">
        <f t="shared" si="123"/>
        <v/>
      </c>
      <c r="V374" s="28" t="str">
        <f t="shared" si="124"/>
        <v/>
      </c>
      <c r="W374" s="29" t="str">
        <f t="shared" si="125"/>
        <v/>
      </c>
    </row>
    <row r="375" spans="1:23" x14ac:dyDescent="0.25">
      <c r="A375" s="14" t="str">
        <f t="shared" si="111"/>
        <v/>
      </c>
      <c r="B375" s="56" t="str">
        <f t="shared" ca="1" si="112"/>
        <v/>
      </c>
      <c r="C375" s="30" t="str">
        <f t="shared" si="113"/>
        <v/>
      </c>
      <c r="D375" s="10" t="str">
        <f t="shared" si="132"/>
        <v/>
      </c>
      <c r="E375" s="25" t="str">
        <f t="shared" si="131"/>
        <v/>
      </c>
      <c r="F375" s="31" t="str">
        <f t="shared" si="126"/>
        <v/>
      </c>
      <c r="G375" s="31" t="str">
        <f t="shared" si="127"/>
        <v/>
      </c>
      <c r="H375" s="26" t="str">
        <f t="shared" si="128"/>
        <v/>
      </c>
      <c r="I375" s="25" t="str">
        <f t="shared" si="129"/>
        <v/>
      </c>
      <c r="K375" s="27" t="str">
        <f t="shared" si="130"/>
        <v/>
      </c>
      <c r="L375" s="28" t="str">
        <f t="shared" si="114"/>
        <v/>
      </c>
      <c r="M375" s="29" t="str">
        <f t="shared" si="115"/>
        <v/>
      </c>
      <c r="N375" s="28" t="str">
        <f t="shared" si="116"/>
        <v/>
      </c>
      <c r="O375" s="29" t="str">
        <f t="shared" si="117"/>
        <v/>
      </c>
      <c r="P375" s="28" t="str">
        <f t="shared" si="118"/>
        <v/>
      </c>
      <c r="Q375" s="29" t="str">
        <f t="shared" si="119"/>
        <v/>
      </c>
      <c r="R375" s="28" t="str">
        <f t="shared" si="120"/>
        <v/>
      </c>
      <c r="S375" s="29" t="str">
        <f t="shared" si="121"/>
        <v/>
      </c>
      <c r="T375" s="28" t="str">
        <f t="shared" si="122"/>
        <v/>
      </c>
      <c r="U375" s="29" t="str">
        <f t="shared" si="123"/>
        <v/>
      </c>
      <c r="V375" s="28" t="str">
        <f t="shared" si="124"/>
        <v/>
      </c>
      <c r="W375" s="29" t="str">
        <f t="shared" si="125"/>
        <v/>
      </c>
    </row>
    <row r="376" spans="1:23" x14ac:dyDescent="0.25">
      <c r="A376" s="14" t="str">
        <f t="shared" si="111"/>
        <v/>
      </c>
      <c r="B376" s="56" t="str">
        <f t="shared" ca="1" si="112"/>
        <v/>
      </c>
      <c r="C376" s="30" t="str">
        <f t="shared" si="113"/>
        <v/>
      </c>
      <c r="D376" s="10" t="str">
        <f t="shared" si="132"/>
        <v/>
      </c>
      <c r="E376" s="25" t="str">
        <f t="shared" si="131"/>
        <v/>
      </c>
      <c r="F376" s="31" t="str">
        <f t="shared" si="126"/>
        <v/>
      </c>
      <c r="G376" s="31" t="str">
        <f t="shared" si="127"/>
        <v/>
      </c>
      <c r="H376" s="26" t="str">
        <f t="shared" si="128"/>
        <v/>
      </c>
      <c r="I376" s="25" t="str">
        <f t="shared" si="129"/>
        <v/>
      </c>
      <c r="K376" s="27" t="str">
        <f t="shared" si="130"/>
        <v/>
      </c>
      <c r="L376" s="28" t="str">
        <f t="shared" si="114"/>
        <v/>
      </c>
      <c r="M376" s="29" t="str">
        <f t="shared" si="115"/>
        <v/>
      </c>
      <c r="N376" s="28" t="str">
        <f t="shared" si="116"/>
        <v/>
      </c>
      <c r="O376" s="29" t="str">
        <f t="shared" si="117"/>
        <v/>
      </c>
      <c r="P376" s="28" t="str">
        <f t="shared" si="118"/>
        <v/>
      </c>
      <c r="Q376" s="29" t="str">
        <f t="shared" si="119"/>
        <v/>
      </c>
      <c r="R376" s="28" t="str">
        <f t="shared" si="120"/>
        <v/>
      </c>
      <c r="S376" s="29" t="str">
        <f t="shared" si="121"/>
        <v/>
      </c>
      <c r="T376" s="28" t="str">
        <f t="shared" si="122"/>
        <v/>
      </c>
      <c r="U376" s="29" t="str">
        <f t="shared" si="123"/>
        <v/>
      </c>
      <c r="V376" s="28" t="str">
        <f t="shared" si="124"/>
        <v/>
      </c>
      <c r="W376" s="29" t="str">
        <f t="shared" si="125"/>
        <v/>
      </c>
    </row>
    <row r="377" spans="1:23" x14ac:dyDescent="0.25">
      <c r="A377" s="14" t="str">
        <f t="shared" si="111"/>
        <v/>
      </c>
      <c r="B377" s="56" t="str">
        <f t="shared" ca="1" si="112"/>
        <v/>
      </c>
      <c r="C377" s="30" t="str">
        <f t="shared" si="113"/>
        <v/>
      </c>
      <c r="D377" s="10" t="str">
        <f t="shared" si="132"/>
        <v/>
      </c>
      <c r="E377" s="25" t="str">
        <f t="shared" si="131"/>
        <v/>
      </c>
      <c r="F377" s="31" t="str">
        <f t="shared" si="126"/>
        <v/>
      </c>
      <c r="G377" s="31" t="str">
        <f t="shared" si="127"/>
        <v/>
      </c>
      <c r="H377" s="26" t="str">
        <f t="shared" si="128"/>
        <v/>
      </c>
      <c r="I377" s="25" t="str">
        <f t="shared" si="129"/>
        <v/>
      </c>
      <c r="K377" s="27" t="str">
        <f t="shared" si="130"/>
        <v/>
      </c>
      <c r="L377" s="28" t="str">
        <f t="shared" si="114"/>
        <v/>
      </c>
      <c r="M377" s="29" t="str">
        <f t="shared" si="115"/>
        <v/>
      </c>
      <c r="N377" s="28" t="str">
        <f t="shared" si="116"/>
        <v/>
      </c>
      <c r="O377" s="29" t="str">
        <f t="shared" si="117"/>
        <v/>
      </c>
      <c r="P377" s="28" t="str">
        <f t="shared" si="118"/>
        <v/>
      </c>
      <c r="Q377" s="29" t="str">
        <f t="shared" si="119"/>
        <v/>
      </c>
      <c r="R377" s="28" t="str">
        <f t="shared" si="120"/>
        <v/>
      </c>
      <c r="S377" s="29" t="str">
        <f t="shared" si="121"/>
        <v/>
      </c>
      <c r="T377" s="28" t="str">
        <f t="shared" si="122"/>
        <v/>
      </c>
      <c r="U377" s="29" t="str">
        <f t="shared" si="123"/>
        <v/>
      </c>
      <c r="V377" s="28" t="str">
        <f t="shared" si="124"/>
        <v/>
      </c>
      <c r="W377" s="29" t="str">
        <f t="shared" si="125"/>
        <v/>
      </c>
    </row>
    <row r="378" spans="1:23" x14ac:dyDescent="0.25">
      <c r="A378" s="14" t="str">
        <f t="shared" si="111"/>
        <v/>
      </c>
      <c r="B378" s="56" t="str">
        <f t="shared" ca="1" si="112"/>
        <v/>
      </c>
      <c r="C378" s="30" t="str">
        <f t="shared" si="113"/>
        <v/>
      </c>
      <c r="D378" s="10" t="str">
        <f t="shared" si="132"/>
        <v/>
      </c>
      <c r="E378" s="25" t="str">
        <f t="shared" si="131"/>
        <v/>
      </c>
      <c r="F378" s="31" t="str">
        <f t="shared" si="126"/>
        <v/>
      </c>
      <c r="G378" s="31" t="str">
        <f t="shared" si="127"/>
        <v/>
      </c>
      <c r="H378" s="26" t="str">
        <f t="shared" si="128"/>
        <v/>
      </c>
      <c r="I378" s="25" t="str">
        <f t="shared" si="129"/>
        <v/>
      </c>
      <c r="K378" s="27" t="str">
        <f t="shared" si="130"/>
        <v/>
      </c>
      <c r="L378" s="28" t="str">
        <f t="shared" si="114"/>
        <v/>
      </c>
      <c r="M378" s="29" t="str">
        <f t="shared" si="115"/>
        <v/>
      </c>
      <c r="N378" s="28" t="str">
        <f t="shared" si="116"/>
        <v/>
      </c>
      <c r="O378" s="29" t="str">
        <f t="shared" si="117"/>
        <v/>
      </c>
      <c r="P378" s="28" t="str">
        <f t="shared" si="118"/>
        <v/>
      </c>
      <c r="Q378" s="29" t="str">
        <f t="shared" si="119"/>
        <v/>
      </c>
      <c r="R378" s="28" t="str">
        <f t="shared" si="120"/>
        <v/>
      </c>
      <c r="S378" s="29" t="str">
        <f t="shared" si="121"/>
        <v/>
      </c>
      <c r="T378" s="28" t="str">
        <f t="shared" si="122"/>
        <v/>
      </c>
      <c r="U378" s="29" t="str">
        <f t="shared" si="123"/>
        <v/>
      </c>
      <c r="V378" s="28" t="str">
        <f t="shared" si="124"/>
        <v/>
      </c>
      <c r="W378" s="29" t="str">
        <f t="shared" si="125"/>
        <v/>
      </c>
    </row>
    <row r="379" spans="1:23" x14ac:dyDescent="0.25">
      <c r="A379" s="14" t="str">
        <f t="shared" si="111"/>
        <v/>
      </c>
      <c r="B379" s="56" t="str">
        <f t="shared" ca="1" si="112"/>
        <v/>
      </c>
      <c r="C379" s="30" t="str">
        <f t="shared" si="113"/>
        <v/>
      </c>
      <c r="D379" s="10" t="str">
        <f t="shared" si="132"/>
        <v/>
      </c>
      <c r="E379" s="25" t="str">
        <f t="shared" si="131"/>
        <v/>
      </c>
      <c r="F379" s="31" t="str">
        <f t="shared" si="126"/>
        <v/>
      </c>
      <c r="G379" s="31" t="str">
        <f t="shared" si="127"/>
        <v/>
      </c>
      <c r="H379" s="26" t="str">
        <f t="shared" si="128"/>
        <v/>
      </c>
      <c r="I379" s="25" t="str">
        <f t="shared" si="129"/>
        <v/>
      </c>
      <c r="K379" s="27" t="str">
        <f t="shared" si="130"/>
        <v/>
      </c>
      <c r="L379" s="28" t="str">
        <f t="shared" si="114"/>
        <v/>
      </c>
      <c r="M379" s="29" t="str">
        <f t="shared" si="115"/>
        <v/>
      </c>
      <c r="N379" s="28" t="str">
        <f t="shared" si="116"/>
        <v/>
      </c>
      <c r="O379" s="29" t="str">
        <f t="shared" si="117"/>
        <v/>
      </c>
      <c r="P379" s="28" t="str">
        <f t="shared" si="118"/>
        <v/>
      </c>
      <c r="Q379" s="29" t="str">
        <f t="shared" si="119"/>
        <v/>
      </c>
      <c r="R379" s="28" t="str">
        <f t="shared" si="120"/>
        <v/>
      </c>
      <c r="S379" s="29" t="str">
        <f t="shared" si="121"/>
        <v/>
      </c>
      <c r="T379" s="28" t="str">
        <f t="shared" si="122"/>
        <v/>
      </c>
      <c r="U379" s="29" t="str">
        <f t="shared" si="123"/>
        <v/>
      </c>
      <c r="V379" s="28" t="str">
        <f t="shared" si="124"/>
        <v/>
      </c>
      <c r="W379" s="29" t="str">
        <f t="shared" si="125"/>
        <v/>
      </c>
    </row>
    <row r="380" spans="1:23" x14ac:dyDescent="0.25">
      <c r="A380" s="14" t="str">
        <f t="shared" si="111"/>
        <v/>
      </c>
      <c r="B380" s="56" t="str">
        <f t="shared" ca="1" si="112"/>
        <v/>
      </c>
      <c r="C380" s="30" t="str">
        <f t="shared" si="113"/>
        <v/>
      </c>
      <c r="D380" s="10" t="str">
        <f t="shared" si="132"/>
        <v/>
      </c>
      <c r="E380" s="25" t="str">
        <f t="shared" si="131"/>
        <v/>
      </c>
      <c r="F380" s="31" t="str">
        <f t="shared" si="126"/>
        <v/>
      </c>
      <c r="G380" s="31" t="str">
        <f t="shared" si="127"/>
        <v/>
      </c>
      <c r="H380" s="26" t="str">
        <f t="shared" si="128"/>
        <v/>
      </c>
      <c r="I380" s="25" t="str">
        <f t="shared" si="129"/>
        <v/>
      </c>
      <c r="K380" s="27" t="str">
        <f t="shared" si="130"/>
        <v/>
      </c>
      <c r="L380" s="28" t="str">
        <f t="shared" si="114"/>
        <v/>
      </c>
      <c r="M380" s="29" t="str">
        <f t="shared" si="115"/>
        <v/>
      </c>
      <c r="N380" s="28" t="str">
        <f t="shared" si="116"/>
        <v/>
      </c>
      <c r="O380" s="29" t="str">
        <f t="shared" si="117"/>
        <v/>
      </c>
      <c r="P380" s="28" t="str">
        <f t="shared" si="118"/>
        <v/>
      </c>
      <c r="Q380" s="29" t="str">
        <f t="shared" si="119"/>
        <v/>
      </c>
      <c r="R380" s="28" t="str">
        <f t="shared" si="120"/>
        <v/>
      </c>
      <c r="S380" s="29" t="str">
        <f t="shared" si="121"/>
        <v/>
      </c>
      <c r="T380" s="28" t="str">
        <f t="shared" si="122"/>
        <v/>
      </c>
      <c r="U380" s="29" t="str">
        <f t="shared" si="123"/>
        <v/>
      </c>
      <c r="V380" s="28" t="str">
        <f t="shared" si="124"/>
        <v/>
      </c>
      <c r="W380" s="29" t="str">
        <f t="shared" si="125"/>
        <v/>
      </c>
    </row>
    <row r="381" spans="1:23" x14ac:dyDescent="0.25">
      <c r="A381" s="14" t="str">
        <f t="shared" si="111"/>
        <v/>
      </c>
      <c r="B381" s="56" t="str">
        <f t="shared" ca="1" si="112"/>
        <v/>
      </c>
      <c r="C381" s="30" t="str">
        <f t="shared" si="113"/>
        <v/>
      </c>
      <c r="D381" s="10" t="str">
        <f t="shared" si="132"/>
        <v/>
      </c>
      <c r="E381" s="25" t="str">
        <f t="shared" si="131"/>
        <v/>
      </c>
      <c r="F381" s="31" t="str">
        <f t="shared" si="126"/>
        <v/>
      </c>
      <c r="G381" s="31" t="str">
        <f t="shared" si="127"/>
        <v/>
      </c>
      <c r="H381" s="26" t="str">
        <f t="shared" si="128"/>
        <v/>
      </c>
      <c r="I381" s="25" t="str">
        <f t="shared" si="129"/>
        <v/>
      </c>
      <c r="K381" s="27" t="str">
        <f t="shared" si="130"/>
        <v/>
      </c>
      <c r="L381" s="28" t="str">
        <f t="shared" si="114"/>
        <v/>
      </c>
      <c r="M381" s="29" t="str">
        <f t="shared" si="115"/>
        <v/>
      </c>
      <c r="N381" s="28" t="str">
        <f t="shared" si="116"/>
        <v/>
      </c>
      <c r="O381" s="29" t="str">
        <f t="shared" si="117"/>
        <v/>
      </c>
      <c r="P381" s="28" t="str">
        <f t="shared" si="118"/>
        <v/>
      </c>
      <c r="Q381" s="29" t="str">
        <f t="shared" si="119"/>
        <v/>
      </c>
      <c r="R381" s="28" t="str">
        <f t="shared" si="120"/>
        <v/>
      </c>
      <c r="S381" s="29" t="str">
        <f t="shared" si="121"/>
        <v/>
      </c>
      <c r="T381" s="28" t="str">
        <f t="shared" si="122"/>
        <v/>
      </c>
      <c r="U381" s="29" t="str">
        <f t="shared" si="123"/>
        <v/>
      </c>
      <c r="V381" s="28" t="str">
        <f t="shared" si="124"/>
        <v/>
      </c>
      <c r="W381" s="29" t="str">
        <f t="shared" si="125"/>
        <v/>
      </c>
    </row>
    <row r="382" spans="1:23" x14ac:dyDescent="0.25">
      <c r="A382" s="14" t="str">
        <f t="shared" si="111"/>
        <v/>
      </c>
      <c r="B382" s="56" t="str">
        <f t="shared" ca="1" si="112"/>
        <v/>
      </c>
      <c r="C382" s="30" t="str">
        <f t="shared" si="113"/>
        <v/>
      </c>
      <c r="D382" s="10" t="str">
        <f t="shared" si="132"/>
        <v/>
      </c>
      <c r="E382" s="25" t="str">
        <f t="shared" si="131"/>
        <v/>
      </c>
      <c r="F382" s="31" t="str">
        <f t="shared" si="126"/>
        <v/>
      </c>
      <c r="G382" s="31" t="str">
        <f t="shared" si="127"/>
        <v/>
      </c>
      <c r="H382" s="26" t="str">
        <f t="shared" si="128"/>
        <v/>
      </c>
      <c r="I382" s="25" t="str">
        <f t="shared" si="129"/>
        <v/>
      </c>
      <c r="K382" s="27" t="str">
        <f t="shared" si="130"/>
        <v/>
      </c>
      <c r="L382" s="28" t="str">
        <f t="shared" si="114"/>
        <v/>
      </c>
      <c r="M382" s="29" t="str">
        <f t="shared" si="115"/>
        <v/>
      </c>
      <c r="N382" s="28" t="str">
        <f t="shared" si="116"/>
        <v/>
      </c>
      <c r="O382" s="29" t="str">
        <f t="shared" si="117"/>
        <v/>
      </c>
      <c r="P382" s="28" t="str">
        <f t="shared" si="118"/>
        <v/>
      </c>
      <c r="Q382" s="29" t="str">
        <f t="shared" si="119"/>
        <v/>
      </c>
      <c r="R382" s="28" t="str">
        <f t="shared" si="120"/>
        <v/>
      </c>
      <c r="S382" s="29" t="str">
        <f t="shared" si="121"/>
        <v/>
      </c>
      <c r="T382" s="28" t="str">
        <f t="shared" si="122"/>
        <v/>
      </c>
      <c r="U382" s="29" t="str">
        <f t="shared" si="123"/>
        <v/>
      </c>
      <c r="V382" s="28" t="str">
        <f t="shared" si="124"/>
        <v/>
      </c>
      <c r="W382" s="29" t="str">
        <f t="shared" si="125"/>
        <v/>
      </c>
    </row>
    <row r="383" spans="1:23" x14ac:dyDescent="0.25">
      <c r="A383" s="14" t="str">
        <f t="shared" si="111"/>
        <v/>
      </c>
      <c r="B383" s="56" t="str">
        <f t="shared" ca="1" si="112"/>
        <v/>
      </c>
      <c r="C383" s="30" t="str">
        <f t="shared" si="113"/>
        <v/>
      </c>
      <c r="D383" s="10" t="str">
        <f t="shared" si="132"/>
        <v/>
      </c>
      <c r="E383" s="25" t="str">
        <f t="shared" si="131"/>
        <v/>
      </c>
      <c r="F383" s="31" t="str">
        <f t="shared" si="126"/>
        <v/>
      </c>
      <c r="G383" s="31" t="str">
        <f t="shared" si="127"/>
        <v/>
      </c>
      <c r="H383" s="26" t="str">
        <f t="shared" si="128"/>
        <v/>
      </c>
      <c r="I383" s="25" t="str">
        <f t="shared" si="129"/>
        <v/>
      </c>
      <c r="K383" s="27" t="str">
        <f t="shared" si="130"/>
        <v/>
      </c>
      <c r="L383" s="28" t="str">
        <f t="shared" si="114"/>
        <v/>
      </c>
      <c r="M383" s="29" t="str">
        <f t="shared" si="115"/>
        <v/>
      </c>
      <c r="N383" s="28" t="str">
        <f t="shared" si="116"/>
        <v/>
      </c>
      <c r="O383" s="29" t="str">
        <f t="shared" si="117"/>
        <v/>
      </c>
      <c r="P383" s="28" t="str">
        <f t="shared" si="118"/>
        <v/>
      </c>
      <c r="Q383" s="29" t="str">
        <f t="shared" si="119"/>
        <v/>
      </c>
      <c r="R383" s="28" t="str">
        <f t="shared" si="120"/>
        <v/>
      </c>
      <c r="S383" s="29" t="str">
        <f t="shared" si="121"/>
        <v/>
      </c>
      <c r="T383" s="28" t="str">
        <f t="shared" si="122"/>
        <v/>
      </c>
      <c r="U383" s="29" t="str">
        <f t="shared" si="123"/>
        <v/>
      </c>
      <c r="V383" s="28" t="str">
        <f t="shared" si="124"/>
        <v/>
      </c>
      <c r="W383" s="29" t="str">
        <f t="shared" si="125"/>
        <v/>
      </c>
    </row>
    <row r="384" spans="1:23" x14ac:dyDescent="0.25">
      <c r="A384" s="14" t="str">
        <f t="shared" si="111"/>
        <v/>
      </c>
      <c r="B384" s="56" t="str">
        <f t="shared" ca="1" si="112"/>
        <v/>
      </c>
      <c r="C384" s="30" t="str">
        <f t="shared" si="113"/>
        <v/>
      </c>
      <c r="D384" s="10" t="str">
        <f t="shared" si="132"/>
        <v/>
      </c>
      <c r="E384" s="25" t="str">
        <f t="shared" si="131"/>
        <v/>
      </c>
      <c r="F384" s="31" t="str">
        <f t="shared" si="126"/>
        <v/>
      </c>
      <c r="G384" s="31" t="str">
        <f t="shared" si="127"/>
        <v/>
      </c>
      <c r="H384" s="26" t="str">
        <f t="shared" si="128"/>
        <v/>
      </c>
      <c r="I384" s="25" t="str">
        <f t="shared" si="129"/>
        <v/>
      </c>
      <c r="K384" s="27" t="str">
        <f t="shared" si="130"/>
        <v/>
      </c>
      <c r="L384" s="28" t="str">
        <f t="shared" si="114"/>
        <v/>
      </c>
      <c r="M384" s="29" t="str">
        <f t="shared" si="115"/>
        <v/>
      </c>
      <c r="N384" s="28" t="str">
        <f t="shared" si="116"/>
        <v/>
      </c>
      <c r="O384" s="29" t="str">
        <f t="shared" si="117"/>
        <v/>
      </c>
      <c r="P384" s="28" t="str">
        <f t="shared" si="118"/>
        <v/>
      </c>
      <c r="Q384" s="29" t="str">
        <f t="shared" si="119"/>
        <v/>
      </c>
      <c r="R384" s="28" t="str">
        <f t="shared" si="120"/>
        <v/>
      </c>
      <c r="S384" s="29" t="str">
        <f t="shared" si="121"/>
        <v/>
      </c>
      <c r="T384" s="28" t="str">
        <f t="shared" si="122"/>
        <v/>
      </c>
      <c r="U384" s="29" t="str">
        <f t="shared" si="123"/>
        <v/>
      </c>
      <c r="V384" s="28" t="str">
        <f t="shared" si="124"/>
        <v/>
      </c>
      <c r="W384" s="29" t="str">
        <f t="shared" si="125"/>
        <v/>
      </c>
    </row>
    <row r="385" spans="1:23" x14ac:dyDescent="0.25">
      <c r="A385" s="14" t="str">
        <f t="shared" si="111"/>
        <v/>
      </c>
      <c r="B385" s="56" t="str">
        <f t="shared" ca="1" si="112"/>
        <v/>
      </c>
      <c r="C385" s="30" t="str">
        <f t="shared" si="113"/>
        <v/>
      </c>
      <c r="D385" s="10" t="str">
        <f t="shared" si="132"/>
        <v/>
      </c>
      <c r="E385" s="25" t="str">
        <f t="shared" si="131"/>
        <v/>
      </c>
      <c r="F385" s="31" t="str">
        <f t="shared" si="126"/>
        <v/>
      </c>
      <c r="G385" s="31" t="str">
        <f t="shared" si="127"/>
        <v/>
      </c>
      <c r="H385" s="26" t="str">
        <f t="shared" si="128"/>
        <v/>
      </c>
      <c r="I385" s="25" t="str">
        <f t="shared" si="129"/>
        <v/>
      </c>
      <c r="K385" s="27" t="str">
        <f t="shared" si="130"/>
        <v/>
      </c>
      <c r="L385" s="28" t="str">
        <f t="shared" si="114"/>
        <v/>
      </c>
      <c r="M385" s="29" t="str">
        <f t="shared" si="115"/>
        <v/>
      </c>
      <c r="N385" s="28" t="str">
        <f t="shared" si="116"/>
        <v/>
      </c>
      <c r="O385" s="29" t="str">
        <f t="shared" si="117"/>
        <v/>
      </c>
      <c r="P385" s="28" t="str">
        <f t="shared" si="118"/>
        <v/>
      </c>
      <c r="Q385" s="29" t="str">
        <f t="shared" si="119"/>
        <v/>
      </c>
      <c r="R385" s="28" t="str">
        <f t="shared" si="120"/>
        <v/>
      </c>
      <c r="S385" s="29" t="str">
        <f t="shared" si="121"/>
        <v/>
      </c>
      <c r="T385" s="28" t="str">
        <f t="shared" si="122"/>
        <v/>
      </c>
      <c r="U385" s="29" t="str">
        <f t="shared" si="123"/>
        <v/>
      </c>
      <c r="V385" s="28" t="str">
        <f t="shared" si="124"/>
        <v/>
      </c>
      <c r="W385" s="29" t="str">
        <f t="shared" si="125"/>
        <v/>
      </c>
    </row>
    <row r="386" spans="1:23" x14ac:dyDescent="0.25">
      <c r="A386" s="14" t="str">
        <f t="shared" si="111"/>
        <v/>
      </c>
      <c r="B386" s="56" t="str">
        <f t="shared" ca="1" si="112"/>
        <v/>
      </c>
      <c r="C386" s="30" t="str">
        <f t="shared" si="113"/>
        <v/>
      </c>
      <c r="D386" s="10" t="str">
        <f t="shared" si="132"/>
        <v/>
      </c>
      <c r="E386" s="25" t="str">
        <f t="shared" si="131"/>
        <v/>
      </c>
      <c r="F386" s="31" t="str">
        <f t="shared" si="126"/>
        <v/>
      </c>
      <c r="G386" s="31" t="str">
        <f t="shared" si="127"/>
        <v/>
      </c>
      <c r="H386" s="26" t="str">
        <f t="shared" si="128"/>
        <v/>
      </c>
      <c r="I386" s="25" t="str">
        <f t="shared" si="129"/>
        <v/>
      </c>
      <c r="K386" s="27" t="str">
        <f t="shared" si="130"/>
        <v/>
      </c>
      <c r="L386" s="28" t="str">
        <f t="shared" si="114"/>
        <v/>
      </c>
      <c r="M386" s="29" t="str">
        <f t="shared" si="115"/>
        <v/>
      </c>
      <c r="N386" s="28" t="str">
        <f t="shared" si="116"/>
        <v/>
      </c>
      <c r="O386" s="29" t="str">
        <f t="shared" si="117"/>
        <v/>
      </c>
      <c r="P386" s="28" t="str">
        <f t="shared" si="118"/>
        <v/>
      </c>
      <c r="Q386" s="29" t="str">
        <f t="shared" si="119"/>
        <v/>
      </c>
      <c r="R386" s="28" t="str">
        <f t="shared" si="120"/>
        <v/>
      </c>
      <c r="S386" s="29" t="str">
        <f t="shared" si="121"/>
        <v/>
      </c>
      <c r="T386" s="28" t="str">
        <f t="shared" si="122"/>
        <v/>
      </c>
      <c r="U386" s="29" t="str">
        <f t="shared" si="123"/>
        <v/>
      </c>
      <c r="V386" s="28" t="str">
        <f t="shared" si="124"/>
        <v/>
      </c>
      <c r="W386" s="29" t="str">
        <f t="shared" si="125"/>
        <v/>
      </c>
    </row>
    <row r="387" spans="1:23" x14ac:dyDescent="0.25">
      <c r="A387" s="14" t="str">
        <f t="shared" si="111"/>
        <v/>
      </c>
      <c r="B387" s="56" t="str">
        <f t="shared" ca="1" si="112"/>
        <v/>
      </c>
      <c r="C387" s="30" t="str">
        <f t="shared" si="113"/>
        <v/>
      </c>
      <c r="D387" s="10" t="str">
        <f t="shared" si="132"/>
        <v/>
      </c>
      <c r="E387" s="25" t="str">
        <f t="shared" si="131"/>
        <v/>
      </c>
      <c r="F387" s="31" t="str">
        <f t="shared" si="126"/>
        <v/>
      </c>
      <c r="G387" s="31" t="str">
        <f t="shared" si="127"/>
        <v/>
      </c>
      <c r="H387" s="26" t="str">
        <f t="shared" si="128"/>
        <v/>
      </c>
      <c r="I387" s="25" t="str">
        <f t="shared" si="129"/>
        <v/>
      </c>
      <c r="K387" s="27" t="str">
        <f t="shared" si="130"/>
        <v/>
      </c>
      <c r="L387" s="28" t="str">
        <f t="shared" si="114"/>
        <v/>
      </c>
      <c r="M387" s="29" t="str">
        <f t="shared" si="115"/>
        <v/>
      </c>
      <c r="N387" s="28" t="str">
        <f t="shared" si="116"/>
        <v/>
      </c>
      <c r="O387" s="29" t="str">
        <f t="shared" si="117"/>
        <v/>
      </c>
      <c r="P387" s="28" t="str">
        <f t="shared" si="118"/>
        <v/>
      </c>
      <c r="Q387" s="29" t="str">
        <f t="shared" si="119"/>
        <v/>
      </c>
      <c r="R387" s="28" t="str">
        <f t="shared" si="120"/>
        <v/>
      </c>
      <c r="S387" s="29" t="str">
        <f t="shared" si="121"/>
        <v/>
      </c>
      <c r="T387" s="28" t="str">
        <f t="shared" si="122"/>
        <v/>
      </c>
      <c r="U387" s="29" t="str">
        <f t="shared" si="123"/>
        <v/>
      </c>
      <c r="V387" s="28" t="str">
        <f t="shared" si="124"/>
        <v/>
      </c>
      <c r="W387" s="29" t="str">
        <f t="shared" si="125"/>
        <v/>
      </c>
    </row>
    <row r="388" spans="1:23" x14ac:dyDescent="0.25">
      <c r="A388" s="14" t="str">
        <f t="shared" si="111"/>
        <v/>
      </c>
      <c r="B388" s="56" t="str">
        <f t="shared" ca="1" si="112"/>
        <v/>
      </c>
      <c r="C388" s="30" t="str">
        <f t="shared" si="113"/>
        <v/>
      </c>
      <c r="D388" s="10" t="str">
        <f t="shared" si="132"/>
        <v/>
      </c>
      <c r="E388" s="25" t="str">
        <f t="shared" si="131"/>
        <v/>
      </c>
      <c r="F388" s="31" t="str">
        <f t="shared" si="126"/>
        <v/>
      </c>
      <c r="G388" s="31" t="str">
        <f t="shared" si="127"/>
        <v/>
      </c>
      <c r="H388" s="26" t="str">
        <f t="shared" si="128"/>
        <v/>
      </c>
      <c r="I388" s="25" t="str">
        <f t="shared" si="129"/>
        <v/>
      </c>
      <c r="K388" s="27" t="str">
        <f t="shared" si="130"/>
        <v/>
      </c>
      <c r="L388" s="28" t="str">
        <f t="shared" si="114"/>
        <v/>
      </c>
      <c r="M388" s="29" t="str">
        <f t="shared" si="115"/>
        <v/>
      </c>
      <c r="N388" s="28" t="str">
        <f t="shared" si="116"/>
        <v/>
      </c>
      <c r="O388" s="29" t="str">
        <f t="shared" si="117"/>
        <v/>
      </c>
      <c r="P388" s="28" t="str">
        <f t="shared" si="118"/>
        <v/>
      </c>
      <c r="Q388" s="29" t="str">
        <f t="shared" si="119"/>
        <v/>
      </c>
      <c r="R388" s="28" t="str">
        <f t="shared" si="120"/>
        <v/>
      </c>
      <c r="S388" s="29" t="str">
        <f t="shared" si="121"/>
        <v/>
      </c>
      <c r="T388" s="28" t="str">
        <f t="shared" si="122"/>
        <v/>
      </c>
      <c r="U388" s="29" t="str">
        <f t="shared" si="123"/>
        <v/>
      </c>
      <c r="V388" s="28" t="str">
        <f t="shared" si="124"/>
        <v/>
      </c>
      <c r="W388" s="29" t="str">
        <f t="shared" si="125"/>
        <v/>
      </c>
    </row>
    <row r="389" spans="1:23" x14ac:dyDescent="0.25">
      <c r="A389" s="14" t="str">
        <f t="shared" ref="A389:A452" si="133">IF(A388&lt;term*12,A388+1,"")</f>
        <v/>
      </c>
      <c r="B389" s="56" t="str">
        <f t="shared" ref="B389:B452" ca="1" si="134">IF(B388="","",IF(B388&lt;DateLastRepay,EDATE(Date1stRepay,A388),""))</f>
        <v/>
      </c>
      <c r="C389" s="30" t="str">
        <f t="shared" ref="C389:C452" si="135">IF(A389="","",IF(A388=FixedEnd2,SVR,C388))</f>
        <v/>
      </c>
      <c r="D389" s="10" t="str">
        <f t="shared" si="132"/>
        <v/>
      </c>
      <c r="E389" s="25" t="str">
        <f t="shared" si="131"/>
        <v/>
      </c>
      <c r="F389" s="31" t="str">
        <f t="shared" si="126"/>
        <v/>
      </c>
      <c r="G389" s="31" t="str">
        <f t="shared" si="127"/>
        <v/>
      </c>
      <c r="H389" s="26" t="str">
        <f t="shared" si="128"/>
        <v/>
      </c>
      <c r="I389" s="25" t="str">
        <f t="shared" si="129"/>
        <v/>
      </c>
      <c r="K389" s="27" t="str">
        <f t="shared" si="130"/>
        <v/>
      </c>
      <c r="L389" s="28" t="str">
        <f t="shared" ref="L389:L452" si="136">IF($A389="","",($E389)*(L$3^-$K389))</f>
        <v/>
      </c>
      <c r="M389" s="29" t="str">
        <f t="shared" ref="M389:M452" si="137">IF($A389="","",$K389*($E389*(L$3^-($K389-1))))</f>
        <v/>
      </c>
      <c r="N389" s="28" t="str">
        <f t="shared" ref="N389:N452" si="138">IF($A389="","",($E389)*(N$3^-$K389))</f>
        <v/>
      </c>
      <c r="O389" s="29" t="str">
        <f t="shared" ref="O389:O452" si="139">IF($A389="","",$K389*($E389)*(N$3^-($K389-1)))</f>
        <v/>
      </c>
      <c r="P389" s="28" t="str">
        <f t="shared" ref="P389:P452" si="140">IF($A389="","",($E389)*(P$3^-$K389))</f>
        <v/>
      </c>
      <c r="Q389" s="29" t="str">
        <f t="shared" ref="Q389:Q452" si="141">IF($A389="","",$K389*($E389)*(P$3^-($K389-1)))</f>
        <v/>
      </c>
      <c r="R389" s="28" t="str">
        <f t="shared" ref="R389:R452" si="142">IF($A389="","",($E389)*(R$3^-$K389))</f>
        <v/>
      </c>
      <c r="S389" s="29" t="str">
        <f t="shared" ref="S389:S452" si="143">IF($A389="","",$K389*($E389)*(R$3^-($K389-1)))</f>
        <v/>
      </c>
      <c r="T389" s="28" t="str">
        <f t="shared" ref="T389:T452" si="144">IF($A389="","",($E389)*(T$3^-$K389))</f>
        <v/>
      </c>
      <c r="U389" s="29" t="str">
        <f t="shared" ref="U389:U452" si="145">IF($A389="","",$K389*($E389)*(T$3^-($K389-1)))</f>
        <v/>
      </c>
      <c r="V389" s="28" t="str">
        <f t="shared" ref="V389:V452" si="146">IF($A389="","",($E389)*(V$3^-$K389))</f>
        <v/>
      </c>
      <c r="W389" s="29" t="str">
        <f t="shared" ref="W389:W452" si="147">IF($A389="","",$K389*($E389)*(V$3^-($K389-1)))</f>
        <v/>
      </c>
    </row>
    <row r="390" spans="1:23" x14ac:dyDescent="0.25">
      <c r="A390" s="14" t="str">
        <f t="shared" si="133"/>
        <v/>
      </c>
      <c r="B390" s="56" t="str">
        <f t="shared" ca="1" si="134"/>
        <v/>
      </c>
      <c r="C390" s="30" t="str">
        <f t="shared" si="135"/>
        <v/>
      </c>
      <c r="D390" s="10" t="str">
        <f t="shared" si="132"/>
        <v/>
      </c>
      <c r="E390" s="25" t="str">
        <f t="shared" si="131"/>
        <v/>
      </c>
      <c r="F390" s="31" t="str">
        <f t="shared" ref="F390:F453" si="148">IF(A390="","",ROUND(I389*C390/12,2))</f>
        <v/>
      </c>
      <c r="G390" s="31" t="str">
        <f t="shared" ref="G390:G453" si="149">IF(A390="","",IF(H389="Y",F390,G389+F390))</f>
        <v/>
      </c>
      <c r="H390" s="26" t="str">
        <f t="shared" ref="H390:H453" si="150">IF(A390="","",IF(MOD(MONTH(B390),3)=0,"Y",""))</f>
        <v/>
      </c>
      <c r="I390" s="25" t="str">
        <f t="shared" ref="I390:I453" si="151">IF(A390="","",IF(H390="Y",I389+E390+G390,I389+E390))</f>
        <v/>
      </c>
      <c r="K390" s="27" t="str">
        <f t="shared" ref="K390:K453" si="152">IF(A390="","",A390/12)</f>
        <v/>
      </c>
      <c r="L390" s="28" t="str">
        <f t="shared" si="136"/>
        <v/>
      </c>
      <c r="M390" s="29" t="str">
        <f t="shared" si="137"/>
        <v/>
      </c>
      <c r="N390" s="28" t="str">
        <f t="shared" si="138"/>
        <v/>
      </c>
      <c r="O390" s="29" t="str">
        <f t="shared" si="139"/>
        <v/>
      </c>
      <c r="P390" s="28" t="str">
        <f t="shared" si="140"/>
        <v/>
      </c>
      <c r="Q390" s="29" t="str">
        <f t="shared" si="141"/>
        <v/>
      </c>
      <c r="R390" s="28" t="str">
        <f t="shared" si="142"/>
        <v/>
      </c>
      <c r="S390" s="29" t="str">
        <f t="shared" si="143"/>
        <v/>
      </c>
      <c r="T390" s="28" t="str">
        <f t="shared" si="144"/>
        <v/>
      </c>
      <c r="U390" s="29" t="str">
        <f t="shared" si="145"/>
        <v/>
      </c>
      <c r="V390" s="28" t="str">
        <f t="shared" si="146"/>
        <v/>
      </c>
      <c r="W390" s="29" t="str">
        <f t="shared" si="147"/>
        <v/>
      </c>
    </row>
    <row r="391" spans="1:23" x14ac:dyDescent="0.25">
      <c r="A391" s="14" t="str">
        <f t="shared" si="133"/>
        <v/>
      </c>
      <c r="B391" s="56" t="str">
        <f t="shared" ca="1" si="134"/>
        <v/>
      </c>
      <c r="C391" s="30" t="str">
        <f t="shared" si="135"/>
        <v/>
      </c>
      <c r="D391" s="10" t="str">
        <f t="shared" si="132"/>
        <v/>
      </c>
      <c r="E391" s="25" t="str">
        <f t="shared" ref="E391:E454" si="153">IF(A391="","",IF(D391="",IF(A392="",-(I390+G391)+FeeFinal,E390),D391))</f>
        <v/>
      </c>
      <c r="F391" s="31" t="str">
        <f t="shared" si="148"/>
        <v/>
      </c>
      <c r="G391" s="31" t="str">
        <f t="shared" si="149"/>
        <v/>
      </c>
      <c r="H391" s="26" t="str">
        <f t="shared" si="150"/>
        <v/>
      </c>
      <c r="I391" s="25" t="str">
        <f t="shared" si="151"/>
        <v/>
      </c>
      <c r="K391" s="27" t="str">
        <f t="shared" si="152"/>
        <v/>
      </c>
      <c r="L391" s="28" t="str">
        <f t="shared" si="136"/>
        <v/>
      </c>
      <c r="M391" s="29" t="str">
        <f t="shared" si="137"/>
        <v/>
      </c>
      <c r="N391" s="28" t="str">
        <f t="shared" si="138"/>
        <v/>
      </c>
      <c r="O391" s="29" t="str">
        <f t="shared" si="139"/>
        <v/>
      </c>
      <c r="P391" s="28" t="str">
        <f t="shared" si="140"/>
        <v/>
      </c>
      <c r="Q391" s="29" t="str">
        <f t="shared" si="141"/>
        <v/>
      </c>
      <c r="R391" s="28" t="str">
        <f t="shared" si="142"/>
        <v/>
      </c>
      <c r="S391" s="29" t="str">
        <f t="shared" si="143"/>
        <v/>
      </c>
      <c r="T391" s="28" t="str">
        <f t="shared" si="144"/>
        <v/>
      </c>
      <c r="U391" s="29" t="str">
        <f t="shared" si="145"/>
        <v/>
      </c>
      <c r="V391" s="28" t="str">
        <f t="shared" si="146"/>
        <v/>
      </c>
      <c r="W391" s="29" t="str">
        <f t="shared" si="147"/>
        <v/>
      </c>
    </row>
    <row r="392" spans="1:23" x14ac:dyDescent="0.25">
      <c r="A392" s="14" t="str">
        <f t="shared" si="133"/>
        <v/>
      </c>
      <c r="B392" s="56" t="str">
        <f t="shared" ca="1" si="134"/>
        <v/>
      </c>
      <c r="C392" s="30" t="str">
        <f t="shared" si="135"/>
        <v/>
      </c>
      <c r="D392" s="10" t="str">
        <f t="shared" si="132"/>
        <v/>
      </c>
      <c r="E392" s="25" t="str">
        <f t="shared" si="153"/>
        <v/>
      </c>
      <c r="F392" s="31" t="str">
        <f t="shared" si="148"/>
        <v/>
      </c>
      <c r="G392" s="31" t="str">
        <f t="shared" si="149"/>
        <v/>
      </c>
      <c r="H392" s="26" t="str">
        <f t="shared" si="150"/>
        <v/>
      </c>
      <c r="I392" s="25" t="str">
        <f t="shared" si="151"/>
        <v/>
      </c>
      <c r="K392" s="27" t="str">
        <f t="shared" si="152"/>
        <v/>
      </c>
      <c r="L392" s="28" t="str">
        <f t="shared" si="136"/>
        <v/>
      </c>
      <c r="M392" s="29" t="str">
        <f t="shared" si="137"/>
        <v/>
      </c>
      <c r="N392" s="28" t="str">
        <f t="shared" si="138"/>
        <v/>
      </c>
      <c r="O392" s="29" t="str">
        <f t="shared" si="139"/>
        <v/>
      </c>
      <c r="P392" s="28" t="str">
        <f t="shared" si="140"/>
        <v/>
      </c>
      <c r="Q392" s="29" t="str">
        <f t="shared" si="141"/>
        <v/>
      </c>
      <c r="R392" s="28" t="str">
        <f t="shared" si="142"/>
        <v/>
      </c>
      <c r="S392" s="29" t="str">
        <f t="shared" si="143"/>
        <v/>
      </c>
      <c r="T392" s="28" t="str">
        <f t="shared" si="144"/>
        <v/>
      </c>
      <c r="U392" s="29" t="str">
        <f t="shared" si="145"/>
        <v/>
      </c>
      <c r="V392" s="28" t="str">
        <f t="shared" si="146"/>
        <v/>
      </c>
      <c r="W392" s="29" t="str">
        <f t="shared" si="147"/>
        <v/>
      </c>
    </row>
    <row r="393" spans="1:23" x14ac:dyDescent="0.25">
      <c r="A393" s="14" t="str">
        <f t="shared" si="133"/>
        <v/>
      </c>
      <c r="B393" s="56" t="str">
        <f t="shared" ca="1" si="134"/>
        <v/>
      </c>
      <c r="C393" s="30" t="str">
        <f t="shared" si="135"/>
        <v/>
      </c>
      <c r="D393" s="10" t="str">
        <f t="shared" si="132"/>
        <v/>
      </c>
      <c r="E393" s="25" t="str">
        <f t="shared" si="153"/>
        <v/>
      </c>
      <c r="F393" s="31" t="str">
        <f t="shared" si="148"/>
        <v/>
      </c>
      <c r="G393" s="31" t="str">
        <f t="shared" si="149"/>
        <v/>
      </c>
      <c r="H393" s="26" t="str">
        <f t="shared" si="150"/>
        <v/>
      </c>
      <c r="I393" s="25" t="str">
        <f t="shared" si="151"/>
        <v/>
      </c>
      <c r="K393" s="27" t="str">
        <f t="shared" si="152"/>
        <v/>
      </c>
      <c r="L393" s="28" t="str">
        <f t="shared" si="136"/>
        <v/>
      </c>
      <c r="M393" s="29" t="str">
        <f t="shared" si="137"/>
        <v/>
      </c>
      <c r="N393" s="28" t="str">
        <f t="shared" si="138"/>
        <v/>
      </c>
      <c r="O393" s="29" t="str">
        <f t="shared" si="139"/>
        <v/>
      </c>
      <c r="P393" s="28" t="str">
        <f t="shared" si="140"/>
        <v/>
      </c>
      <c r="Q393" s="29" t="str">
        <f t="shared" si="141"/>
        <v/>
      </c>
      <c r="R393" s="28" t="str">
        <f t="shared" si="142"/>
        <v/>
      </c>
      <c r="S393" s="29" t="str">
        <f t="shared" si="143"/>
        <v/>
      </c>
      <c r="T393" s="28" t="str">
        <f t="shared" si="144"/>
        <v/>
      </c>
      <c r="U393" s="29" t="str">
        <f t="shared" si="145"/>
        <v/>
      </c>
      <c r="V393" s="28" t="str">
        <f t="shared" si="146"/>
        <v/>
      </c>
      <c r="W393" s="29" t="str">
        <f t="shared" si="147"/>
        <v/>
      </c>
    </row>
    <row r="394" spans="1:23" x14ac:dyDescent="0.25">
      <c r="A394" s="14" t="str">
        <f t="shared" si="133"/>
        <v/>
      </c>
      <c r="B394" s="56" t="str">
        <f t="shared" ca="1" si="134"/>
        <v/>
      </c>
      <c r="C394" s="30" t="str">
        <f t="shared" si="135"/>
        <v/>
      </c>
      <c r="D394" s="10" t="str">
        <f t="shared" si="132"/>
        <v/>
      </c>
      <c r="E394" s="25" t="str">
        <f t="shared" si="153"/>
        <v/>
      </c>
      <c r="F394" s="31" t="str">
        <f t="shared" si="148"/>
        <v/>
      </c>
      <c r="G394" s="31" t="str">
        <f t="shared" si="149"/>
        <v/>
      </c>
      <c r="H394" s="26" t="str">
        <f t="shared" si="150"/>
        <v/>
      </c>
      <c r="I394" s="25" t="str">
        <f t="shared" si="151"/>
        <v/>
      </c>
      <c r="K394" s="27" t="str">
        <f t="shared" si="152"/>
        <v/>
      </c>
      <c r="L394" s="28" t="str">
        <f t="shared" si="136"/>
        <v/>
      </c>
      <c r="M394" s="29" t="str">
        <f t="shared" si="137"/>
        <v/>
      </c>
      <c r="N394" s="28" t="str">
        <f t="shared" si="138"/>
        <v/>
      </c>
      <c r="O394" s="29" t="str">
        <f t="shared" si="139"/>
        <v/>
      </c>
      <c r="P394" s="28" t="str">
        <f t="shared" si="140"/>
        <v/>
      </c>
      <c r="Q394" s="29" t="str">
        <f t="shared" si="141"/>
        <v/>
      </c>
      <c r="R394" s="28" t="str">
        <f t="shared" si="142"/>
        <v/>
      </c>
      <c r="S394" s="29" t="str">
        <f t="shared" si="143"/>
        <v/>
      </c>
      <c r="T394" s="28" t="str">
        <f t="shared" si="144"/>
        <v/>
      </c>
      <c r="U394" s="29" t="str">
        <f t="shared" si="145"/>
        <v/>
      </c>
      <c r="V394" s="28" t="str">
        <f t="shared" si="146"/>
        <v/>
      </c>
      <c r="W394" s="29" t="str">
        <f t="shared" si="147"/>
        <v/>
      </c>
    </row>
    <row r="395" spans="1:23" x14ac:dyDescent="0.25">
      <c r="A395" s="14" t="str">
        <f t="shared" si="133"/>
        <v/>
      </c>
      <c r="B395" s="56" t="str">
        <f t="shared" ca="1" si="134"/>
        <v/>
      </c>
      <c r="C395" s="30" t="str">
        <f t="shared" si="135"/>
        <v/>
      </c>
      <c r="D395" s="10" t="str">
        <f t="shared" si="132"/>
        <v/>
      </c>
      <c r="E395" s="25" t="str">
        <f t="shared" si="153"/>
        <v/>
      </c>
      <c r="F395" s="31" t="str">
        <f t="shared" si="148"/>
        <v/>
      </c>
      <c r="G395" s="31" t="str">
        <f t="shared" si="149"/>
        <v/>
      </c>
      <c r="H395" s="26" t="str">
        <f t="shared" si="150"/>
        <v/>
      </c>
      <c r="I395" s="25" t="str">
        <f t="shared" si="151"/>
        <v/>
      </c>
      <c r="K395" s="27" t="str">
        <f t="shared" si="152"/>
        <v/>
      </c>
      <c r="L395" s="28" t="str">
        <f t="shared" si="136"/>
        <v/>
      </c>
      <c r="M395" s="29" t="str">
        <f t="shared" si="137"/>
        <v/>
      </c>
      <c r="N395" s="28" t="str">
        <f t="shared" si="138"/>
        <v/>
      </c>
      <c r="O395" s="29" t="str">
        <f t="shared" si="139"/>
        <v/>
      </c>
      <c r="P395" s="28" t="str">
        <f t="shared" si="140"/>
        <v/>
      </c>
      <c r="Q395" s="29" t="str">
        <f t="shared" si="141"/>
        <v/>
      </c>
      <c r="R395" s="28" t="str">
        <f t="shared" si="142"/>
        <v/>
      </c>
      <c r="S395" s="29" t="str">
        <f t="shared" si="143"/>
        <v/>
      </c>
      <c r="T395" s="28" t="str">
        <f t="shared" si="144"/>
        <v/>
      </c>
      <c r="U395" s="29" t="str">
        <f t="shared" si="145"/>
        <v/>
      </c>
      <c r="V395" s="28" t="str">
        <f t="shared" si="146"/>
        <v/>
      </c>
      <c r="W395" s="29" t="str">
        <f t="shared" si="147"/>
        <v/>
      </c>
    </row>
    <row r="396" spans="1:23" x14ac:dyDescent="0.25">
      <c r="A396" s="14" t="str">
        <f t="shared" si="133"/>
        <v/>
      </c>
      <c r="B396" s="56" t="str">
        <f t="shared" ca="1" si="134"/>
        <v/>
      </c>
      <c r="C396" s="30" t="str">
        <f t="shared" si="135"/>
        <v/>
      </c>
      <c r="D396" s="10" t="str">
        <f t="shared" si="132"/>
        <v/>
      </c>
      <c r="E396" s="25" t="str">
        <f t="shared" si="153"/>
        <v/>
      </c>
      <c r="F396" s="31" t="str">
        <f t="shared" si="148"/>
        <v/>
      </c>
      <c r="G396" s="31" t="str">
        <f t="shared" si="149"/>
        <v/>
      </c>
      <c r="H396" s="26" t="str">
        <f t="shared" si="150"/>
        <v/>
      </c>
      <c r="I396" s="25" t="str">
        <f t="shared" si="151"/>
        <v/>
      </c>
      <c r="K396" s="27" t="str">
        <f t="shared" si="152"/>
        <v/>
      </c>
      <c r="L396" s="28" t="str">
        <f t="shared" si="136"/>
        <v/>
      </c>
      <c r="M396" s="29" t="str">
        <f t="shared" si="137"/>
        <v/>
      </c>
      <c r="N396" s="28" t="str">
        <f t="shared" si="138"/>
        <v/>
      </c>
      <c r="O396" s="29" t="str">
        <f t="shared" si="139"/>
        <v/>
      </c>
      <c r="P396" s="28" t="str">
        <f t="shared" si="140"/>
        <v/>
      </c>
      <c r="Q396" s="29" t="str">
        <f t="shared" si="141"/>
        <v/>
      </c>
      <c r="R396" s="28" t="str">
        <f t="shared" si="142"/>
        <v/>
      </c>
      <c r="S396" s="29" t="str">
        <f t="shared" si="143"/>
        <v/>
      </c>
      <c r="T396" s="28" t="str">
        <f t="shared" si="144"/>
        <v/>
      </c>
      <c r="U396" s="29" t="str">
        <f t="shared" si="145"/>
        <v/>
      </c>
      <c r="V396" s="28" t="str">
        <f t="shared" si="146"/>
        <v/>
      </c>
      <c r="W396" s="29" t="str">
        <f t="shared" si="147"/>
        <v/>
      </c>
    </row>
    <row r="397" spans="1:23" x14ac:dyDescent="0.25">
      <c r="A397" s="14" t="str">
        <f t="shared" si="133"/>
        <v/>
      </c>
      <c r="B397" s="56" t="str">
        <f t="shared" ca="1" si="134"/>
        <v/>
      </c>
      <c r="C397" s="30" t="str">
        <f t="shared" si="135"/>
        <v/>
      </c>
      <c r="D397" s="10" t="str">
        <f t="shared" si="132"/>
        <v/>
      </c>
      <c r="E397" s="25" t="str">
        <f t="shared" si="153"/>
        <v/>
      </c>
      <c r="F397" s="31" t="str">
        <f t="shared" si="148"/>
        <v/>
      </c>
      <c r="G397" s="31" t="str">
        <f t="shared" si="149"/>
        <v/>
      </c>
      <c r="H397" s="26" t="str">
        <f t="shared" si="150"/>
        <v/>
      </c>
      <c r="I397" s="25" t="str">
        <f t="shared" si="151"/>
        <v/>
      </c>
      <c r="K397" s="27" t="str">
        <f t="shared" si="152"/>
        <v/>
      </c>
      <c r="L397" s="28" t="str">
        <f t="shared" si="136"/>
        <v/>
      </c>
      <c r="M397" s="29" t="str">
        <f t="shared" si="137"/>
        <v/>
      </c>
      <c r="N397" s="28" t="str">
        <f t="shared" si="138"/>
        <v/>
      </c>
      <c r="O397" s="29" t="str">
        <f t="shared" si="139"/>
        <v/>
      </c>
      <c r="P397" s="28" t="str">
        <f t="shared" si="140"/>
        <v/>
      </c>
      <c r="Q397" s="29" t="str">
        <f t="shared" si="141"/>
        <v/>
      </c>
      <c r="R397" s="28" t="str">
        <f t="shared" si="142"/>
        <v/>
      </c>
      <c r="S397" s="29" t="str">
        <f t="shared" si="143"/>
        <v/>
      </c>
      <c r="T397" s="28" t="str">
        <f t="shared" si="144"/>
        <v/>
      </c>
      <c r="U397" s="29" t="str">
        <f t="shared" si="145"/>
        <v/>
      </c>
      <c r="V397" s="28" t="str">
        <f t="shared" si="146"/>
        <v/>
      </c>
      <c r="W397" s="29" t="str">
        <f t="shared" si="147"/>
        <v/>
      </c>
    </row>
    <row r="398" spans="1:23" x14ac:dyDescent="0.25">
      <c r="A398" s="14" t="str">
        <f t="shared" si="133"/>
        <v/>
      </c>
      <c r="B398" s="56" t="str">
        <f t="shared" ca="1" si="134"/>
        <v/>
      </c>
      <c r="C398" s="30" t="str">
        <f t="shared" si="135"/>
        <v/>
      </c>
      <c r="D398" s="10" t="str">
        <f t="shared" si="132"/>
        <v/>
      </c>
      <c r="E398" s="25" t="str">
        <f t="shared" si="153"/>
        <v/>
      </c>
      <c r="F398" s="31" t="str">
        <f t="shared" si="148"/>
        <v/>
      </c>
      <c r="G398" s="31" t="str">
        <f t="shared" si="149"/>
        <v/>
      </c>
      <c r="H398" s="26" t="str">
        <f t="shared" si="150"/>
        <v/>
      </c>
      <c r="I398" s="25" t="str">
        <f t="shared" si="151"/>
        <v/>
      </c>
      <c r="K398" s="27" t="str">
        <f t="shared" si="152"/>
        <v/>
      </c>
      <c r="L398" s="28" t="str">
        <f t="shared" si="136"/>
        <v/>
      </c>
      <c r="M398" s="29" t="str">
        <f t="shared" si="137"/>
        <v/>
      </c>
      <c r="N398" s="28" t="str">
        <f t="shared" si="138"/>
        <v/>
      </c>
      <c r="O398" s="29" t="str">
        <f t="shared" si="139"/>
        <v/>
      </c>
      <c r="P398" s="28" t="str">
        <f t="shared" si="140"/>
        <v/>
      </c>
      <c r="Q398" s="29" t="str">
        <f t="shared" si="141"/>
        <v/>
      </c>
      <c r="R398" s="28" t="str">
        <f t="shared" si="142"/>
        <v/>
      </c>
      <c r="S398" s="29" t="str">
        <f t="shared" si="143"/>
        <v/>
      </c>
      <c r="T398" s="28" t="str">
        <f t="shared" si="144"/>
        <v/>
      </c>
      <c r="U398" s="29" t="str">
        <f t="shared" si="145"/>
        <v/>
      </c>
      <c r="V398" s="28" t="str">
        <f t="shared" si="146"/>
        <v/>
      </c>
      <c r="W398" s="29" t="str">
        <f t="shared" si="147"/>
        <v/>
      </c>
    </row>
    <row r="399" spans="1:23" x14ac:dyDescent="0.25">
      <c r="A399" s="14" t="str">
        <f t="shared" si="133"/>
        <v/>
      </c>
      <c r="B399" s="56" t="str">
        <f t="shared" ca="1" si="134"/>
        <v/>
      </c>
      <c r="C399" s="30" t="str">
        <f t="shared" si="135"/>
        <v/>
      </c>
      <c r="D399" s="10" t="str">
        <f t="shared" si="132"/>
        <v/>
      </c>
      <c r="E399" s="25" t="str">
        <f t="shared" si="153"/>
        <v/>
      </c>
      <c r="F399" s="31" t="str">
        <f t="shared" si="148"/>
        <v/>
      </c>
      <c r="G399" s="31" t="str">
        <f t="shared" si="149"/>
        <v/>
      </c>
      <c r="H399" s="26" t="str">
        <f t="shared" si="150"/>
        <v/>
      </c>
      <c r="I399" s="25" t="str">
        <f t="shared" si="151"/>
        <v/>
      </c>
      <c r="K399" s="27" t="str">
        <f t="shared" si="152"/>
        <v/>
      </c>
      <c r="L399" s="28" t="str">
        <f t="shared" si="136"/>
        <v/>
      </c>
      <c r="M399" s="29" t="str">
        <f t="shared" si="137"/>
        <v/>
      </c>
      <c r="N399" s="28" t="str">
        <f t="shared" si="138"/>
        <v/>
      </c>
      <c r="O399" s="29" t="str">
        <f t="shared" si="139"/>
        <v/>
      </c>
      <c r="P399" s="28" t="str">
        <f t="shared" si="140"/>
        <v/>
      </c>
      <c r="Q399" s="29" t="str">
        <f t="shared" si="141"/>
        <v/>
      </c>
      <c r="R399" s="28" t="str">
        <f t="shared" si="142"/>
        <v/>
      </c>
      <c r="S399" s="29" t="str">
        <f t="shared" si="143"/>
        <v/>
      </c>
      <c r="T399" s="28" t="str">
        <f t="shared" si="144"/>
        <v/>
      </c>
      <c r="U399" s="29" t="str">
        <f t="shared" si="145"/>
        <v/>
      </c>
      <c r="V399" s="28" t="str">
        <f t="shared" si="146"/>
        <v/>
      </c>
      <c r="W399" s="29" t="str">
        <f t="shared" si="147"/>
        <v/>
      </c>
    </row>
    <row r="400" spans="1:23" x14ac:dyDescent="0.25">
      <c r="A400" s="14" t="str">
        <f t="shared" si="133"/>
        <v/>
      </c>
      <c r="B400" s="56" t="str">
        <f t="shared" ca="1" si="134"/>
        <v/>
      </c>
      <c r="C400" s="30" t="str">
        <f t="shared" si="135"/>
        <v/>
      </c>
      <c r="D400" s="10" t="str">
        <f t="shared" si="132"/>
        <v/>
      </c>
      <c r="E400" s="25" t="str">
        <f t="shared" si="153"/>
        <v/>
      </c>
      <c r="F400" s="31" t="str">
        <f t="shared" si="148"/>
        <v/>
      </c>
      <c r="G400" s="31" t="str">
        <f t="shared" si="149"/>
        <v/>
      </c>
      <c r="H400" s="26" t="str">
        <f t="shared" si="150"/>
        <v/>
      </c>
      <c r="I400" s="25" t="str">
        <f t="shared" si="151"/>
        <v/>
      </c>
      <c r="K400" s="27" t="str">
        <f t="shared" si="152"/>
        <v/>
      </c>
      <c r="L400" s="28" t="str">
        <f t="shared" si="136"/>
        <v/>
      </c>
      <c r="M400" s="29" t="str">
        <f t="shared" si="137"/>
        <v/>
      </c>
      <c r="N400" s="28" t="str">
        <f t="shared" si="138"/>
        <v/>
      </c>
      <c r="O400" s="29" t="str">
        <f t="shared" si="139"/>
        <v/>
      </c>
      <c r="P400" s="28" t="str">
        <f t="shared" si="140"/>
        <v/>
      </c>
      <c r="Q400" s="29" t="str">
        <f t="shared" si="141"/>
        <v/>
      </c>
      <c r="R400" s="28" t="str">
        <f t="shared" si="142"/>
        <v/>
      </c>
      <c r="S400" s="29" t="str">
        <f t="shared" si="143"/>
        <v/>
      </c>
      <c r="T400" s="28" t="str">
        <f t="shared" si="144"/>
        <v/>
      </c>
      <c r="U400" s="29" t="str">
        <f t="shared" si="145"/>
        <v/>
      </c>
      <c r="V400" s="28" t="str">
        <f t="shared" si="146"/>
        <v/>
      </c>
      <c r="W400" s="29" t="str">
        <f t="shared" si="147"/>
        <v/>
      </c>
    </row>
    <row r="401" spans="1:23" x14ac:dyDescent="0.25">
      <c r="A401" s="14" t="str">
        <f t="shared" si="133"/>
        <v/>
      </c>
      <c r="B401" s="56" t="str">
        <f t="shared" ca="1" si="134"/>
        <v/>
      </c>
      <c r="C401" s="30" t="str">
        <f t="shared" si="135"/>
        <v/>
      </c>
      <c r="D401" s="10" t="str">
        <f t="shared" si="132"/>
        <v/>
      </c>
      <c r="E401" s="25" t="str">
        <f t="shared" si="153"/>
        <v/>
      </c>
      <c r="F401" s="31" t="str">
        <f t="shared" si="148"/>
        <v/>
      </c>
      <c r="G401" s="31" t="str">
        <f t="shared" si="149"/>
        <v/>
      </c>
      <c r="H401" s="26" t="str">
        <f t="shared" si="150"/>
        <v/>
      </c>
      <c r="I401" s="25" t="str">
        <f t="shared" si="151"/>
        <v/>
      </c>
      <c r="K401" s="27" t="str">
        <f t="shared" si="152"/>
        <v/>
      </c>
      <c r="L401" s="28" t="str">
        <f t="shared" si="136"/>
        <v/>
      </c>
      <c r="M401" s="29" t="str">
        <f t="shared" si="137"/>
        <v/>
      </c>
      <c r="N401" s="28" t="str">
        <f t="shared" si="138"/>
        <v/>
      </c>
      <c r="O401" s="29" t="str">
        <f t="shared" si="139"/>
        <v/>
      </c>
      <c r="P401" s="28" t="str">
        <f t="shared" si="140"/>
        <v/>
      </c>
      <c r="Q401" s="29" t="str">
        <f t="shared" si="141"/>
        <v/>
      </c>
      <c r="R401" s="28" t="str">
        <f t="shared" si="142"/>
        <v/>
      </c>
      <c r="S401" s="29" t="str">
        <f t="shared" si="143"/>
        <v/>
      </c>
      <c r="T401" s="28" t="str">
        <f t="shared" si="144"/>
        <v/>
      </c>
      <c r="U401" s="29" t="str">
        <f t="shared" si="145"/>
        <v/>
      </c>
      <c r="V401" s="28" t="str">
        <f t="shared" si="146"/>
        <v/>
      </c>
      <c r="W401" s="29" t="str">
        <f t="shared" si="147"/>
        <v/>
      </c>
    </row>
    <row r="402" spans="1:23" x14ac:dyDescent="0.25">
      <c r="A402" s="14" t="str">
        <f t="shared" si="133"/>
        <v/>
      </c>
      <c r="B402" s="56" t="str">
        <f t="shared" ca="1" si="134"/>
        <v/>
      </c>
      <c r="C402" s="30" t="str">
        <f t="shared" si="135"/>
        <v/>
      </c>
      <c r="D402" s="10" t="str">
        <f t="shared" si="132"/>
        <v/>
      </c>
      <c r="E402" s="25" t="str">
        <f t="shared" si="153"/>
        <v/>
      </c>
      <c r="F402" s="31" t="str">
        <f t="shared" si="148"/>
        <v/>
      </c>
      <c r="G402" s="31" t="str">
        <f t="shared" si="149"/>
        <v/>
      </c>
      <c r="H402" s="26" t="str">
        <f t="shared" si="150"/>
        <v/>
      </c>
      <c r="I402" s="25" t="str">
        <f t="shared" si="151"/>
        <v/>
      </c>
      <c r="K402" s="27" t="str">
        <f t="shared" si="152"/>
        <v/>
      </c>
      <c r="L402" s="28" t="str">
        <f t="shared" si="136"/>
        <v/>
      </c>
      <c r="M402" s="29" t="str">
        <f t="shared" si="137"/>
        <v/>
      </c>
      <c r="N402" s="28" t="str">
        <f t="shared" si="138"/>
        <v/>
      </c>
      <c r="O402" s="29" t="str">
        <f t="shared" si="139"/>
        <v/>
      </c>
      <c r="P402" s="28" t="str">
        <f t="shared" si="140"/>
        <v/>
      </c>
      <c r="Q402" s="29" t="str">
        <f t="shared" si="141"/>
        <v/>
      </c>
      <c r="R402" s="28" t="str">
        <f t="shared" si="142"/>
        <v/>
      </c>
      <c r="S402" s="29" t="str">
        <f t="shared" si="143"/>
        <v/>
      </c>
      <c r="T402" s="28" t="str">
        <f t="shared" si="144"/>
        <v/>
      </c>
      <c r="U402" s="29" t="str">
        <f t="shared" si="145"/>
        <v/>
      </c>
      <c r="V402" s="28" t="str">
        <f t="shared" si="146"/>
        <v/>
      </c>
      <c r="W402" s="29" t="str">
        <f t="shared" si="147"/>
        <v/>
      </c>
    </row>
    <row r="403" spans="1:23" x14ac:dyDescent="0.25">
      <c r="A403" s="14" t="str">
        <f t="shared" si="133"/>
        <v/>
      </c>
      <c r="B403" s="56" t="str">
        <f t="shared" ca="1" si="134"/>
        <v/>
      </c>
      <c r="C403" s="30" t="str">
        <f t="shared" si="135"/>
        <v/>
      </c>
      <c r="D403" s="10" t="str">
        <f t="shared" si="132"/>
        <v/>
      </c>
      <c r="E403" s="25" t="str">
        <f t="shared" si="153"/>
        <v/>
      </c>
      <c r="F403" s="31" t="str">
        <f t="shared" si="148"/>
        <v/>
      </c>
      <c r="G403" s="31" t="str">
        <f t="shared" si="149"/>
        <v/>
      </c>
      <c r="H403" s="26" t="str">
        <f t="shared" si="150"/>
        <v/>
      </c>
      <c r="I403" s="25" t="str">
        <f t="shared" si="151"/>
        <v/>
      </c>
      <c r="K403" s="27" t="str">
        <f t="shared" si="152"/>
        <v/>
      </c>
      <c r="L403" s="28" t="str">
        <f t="shared" si="136"/>
        <v/>
      </c>
      <c r="M403" s="29" t="str">
        <f t="shared" si="137"/>
        <v/>
      </c>
      <c r="N403" s="28" t="str">
        <f t="shared" si="138"/>
        <v/>
      </c>
      <c r="O403" s="29" t="str">
        <f t="shared" si="139"/>
        <v/>
      </c>
      <c r="P403" s="28" t="str">
        <f t="shared" si="140"/>
        <v/>
      </c>
      <c r="Q403" s="29" t="str">
        <f t="shared" si="141"/>
        <v/>
      </c>
      <c r="R403" s="28" t="str">
        <f t="shared" si="142"/>
        <v/>
      </c>
      <c r="S403" s="29" t="str">
        <f t="shared" si="143"/>
        <v/>
      </c>
      <c r="T403" s="28" t="str">
        <f t="shared" si="144"/>
        <v/>
      </c>
      <c r="U403" s="29" t="str">
        <f t="shared" si="145"/>
        <v/>
      </c>
      <c r="V403" s="28" t="str">
        <f t="shared" si="146"/>
        <v/>
      </c>
      <c r="W403" s="29" t="str">
        <f t="shared" si="147"/>
        <v/>
      </c>
    </row>
    <row r="404" spans="1:23" x14ac:dyDescent="0.25">
      <c r="A404" s="14" t="str">
        <f t="shared" si="133"/>
        <v/>
      </c>
      <c r="B404" s="56" t="str">
        <f t="shared" ca="1" si="134"/>
        <v/>
      </c>
      <c r="C404" s="30" t="str">
        <f t="shared" si="135"/>
        <v/>
      </c>
      <c r="D404" s="10" t="str">
        <f t="shared" si="132"/>
        <v/>
      </c>
      <c r="E404" s="25" t="str">
        <f t="shared" si="153"/>
        <v/>
      </c>
      <c r="F404" s="31" t="str">
        <f t="shared" si="148"/>
        <v/>
      </c>
      <c r="G404" s="31" t="str">
        <f t="shared" si="149"/>
        <v/>
      </c>
      <c r="H404" s="26" t="str">
        <f t="shared" si="150"/>
        <v/>
      </c>
      <c r="I404" s="25" t="str">
        <f t="shared" si="151"/>
        <v/>
      </c>
      <c r="K404" s="27" t="str">
        <f t="shared" si="152"/>
        <v/>
      </c>
      <c r="L404" s="28" t="str">
        <f t="shared" si="136"/>
        <v/>
      </c>
      <c r="M404" s="29" t="str">
        <f t="shared" si="137"/>
        <v/>
      </c>
      <c r="N404" s="28" t="str">
        <f t="shared" si="138"/>
        <v/>
      </c>
      <c r="O404" s="29" t="str">
        <f t="shared" si="139"/>
        <v/>
      </c>
      <c r="P404" s="28" t="str">
        <f t="shared" si="140"/>
        <v/>
      </c>
      <c r="Q404" s="29" t="str">
        <f t="shared" si="141"/>
        <v/>
      </c>
      <c r="R404" s="28" t="str">
        <f t="shared" si="142"/>
        <v/>
      </c>
      <c r="S404" s="29" t="str">
        <f t="shared" si="143"/>
        <v/>
      </c>
      <c r="T404" s="28" t="str">
        <f t="shared" si="144"/>
        <v/>
      </c>
      <c r="U404" s="29" t="str">
        <f t="shared" si="145"/>
        <v/>
      </c>
      <c r="V404" s="28" t="str">
        <f t="shared" si="146"/>
        <v/>
      </c>
      <c r="W404" s="29" t="str">
        <f t="shared" si="147"/>
        <v/>
      </c>
    </row>
    <row r="405" spans="1:23" x14ac:dyDescent="0.25">
      <c r="A405" s="14" t="str">
        <f t="shared" si="133"/>
        <v/>
      </c>
      <c r="B405" s="56" t="str">
        <f t="shared" ca="1" si="134"/>
        <v/>
      </c>
      <c r="C405" s="30" t="str">
        <f t="shared" si="135"/>
        <v/>
      </c>
      <c r="D405" s="10" t="str">
        <f t="shared" si="132"/>
        <v/>
      </c>
      <c r="E405" s="25" t="str">
        <f t="shared" si="153"/>
        <v/>
      </c>
      <c r="F405" s="31" t="str">
        <f t="shared" si="148"/>
        <v/>
      </c>
      <c r="G405" s="31" t="str">
        <f t="shared" si="149"/>
        <v/>
      </c>
      <c r="H405" s="26" t="str">
        <f t="shared" si="150"/>
        <v/>
      </c>
      <c r="I405" s="25" t="str">
        <f t="shared" si="151"/>
        <v/>
      </c>
      <c r="K405" s="27" t="str">
        <f t="shared" si="152"/>
        <v/>
      </c>
      <c r="L405" s="28" t="str">
        <f t="shared" si="136"/>
        <v/>
      </c>
      <c r="M405" s="29" t="str">
        <f t="shared" si="137"/>
        <v/>
      </c>
      <c r="N405" s="28" t="str">
        <f t="shared" si="138"/>
        <v/>
      </c>
      <c r="O405" s="29" t="str">
        <f t="shared" si="139"/>
        <v/>
      </c>
      <c r="P405" s="28" t="str">
        <f t="shared" si="140"/>
        <v/>
      </c>
      <c r="Q405" s="29" t="str">
        <f t="shared" si="141"/>
        <v/>
      </c>
      <c r="R405" s="28" t="str">
        <f t="shared" si="142"/>
        <v/>
      </c>
      <c r="S405" s="29" t="str">
        <f t="shared" si="143"/>
        <v/>
      </c>
      <c r="T405" s="28" t="str">
        <f t="shared" si="144"/>
        <v/>
      </c>
      <c r="U405" s="29" t="str">
        <f t="shared" si="145"/>
        <v/>
      </c>
      <c r="V405" s="28" t="str">
        <f t="shared" si="146"/>
        <v/>
      </c>
      <c r="W405" s="29" t="str">
        <f t="shared" si="147"/>
        <v/>
      </c>
    </row>
    <row r="406" spans="1:23" x14ac:dyDescent="0.25">
      <c r="A406" s="14" t="str">
        <f t="shared" si="133"/>
        <v/>
      </c>
      <c r="B406" s="56" t="str">
        <f t="shared" ca="1" si="134"/>
        <v/>
      </c>
      <c r="C406" s="30" t="str">
        <f t="shared" si="135"/>
        <v/>
      </c>
      <c r="D406" s="10" t="str">
        <f t="shared" si="132"/>
        <v/>
      </c>
      <c r="E406" s="25" t="str">
        <f t="shared" si="153"/>
        <v/>
      </c>
      <c r="F406" s="31" t="str">
        <f t="shared" si="148"/>
        <v/>
      </c>
      <c r="G406" s="31" t="str">
        <f t="shared" si="149"/>
        <v/>
      </c>
      <c r="H406" s="26" t="str">
        <f t="shared" si="150"/>
        <v/>
      </c>
      <c r="I406" s="25" t="str">
        <f t="shared" si="151"/>
        <v/>
      </c>
      <c r="K406" s="27" t="str">
        <f t="shared" si="152"/>
        <v/>
      </c>
      <c r="L406" s="28" t="str">
        <f t="shared" si="136"/>
        <v/>
      </c>
      <c r="M406" s="29" t="str">
        <f t="shared" si="137"/>
        <v/>
      </c>
      <c r="N406" s="28" t="str">
        <f t="shared" si="138"/>
        <v/>
      </c>
      <c r="O406" s="29" t="str">
        <f t="shared" si="139"/>
        <v/>
      </c>
      <c r="P406" s="28" t="str">
        <f t="shared" si="140"/>
        <v/>
      </c>
      <c r="Q406" s="29" t="str">
        <f t="shared" si="141"/>
        <v/>
      </c>
      <c r="R406" s="28" t="str">
        <f t="shared" si="142"/>
        <v/>
      </c>
      <c r="S406" s="29" t="str">
        <f t="shared" si="143"/>
        <v/>
      </c>
      <c r="T406" s="28" t="str">
        <f t="shared" si="144"/>
        <v/>
      </c>
      <c r="U406" s="29" t="str">
        <f t="shared" si="145"/>
        <v/>
      </c>
      <c r="V406" s="28" t="str">
        <f t="shared" si="146"/>
        <v/>
      </c>
      <c r="W406" s="29" t="str">
        <f t="shared" si="147"/>
        <v/>
      </c>
    </row>
    <row r="407" spans="1:23" x14ac:dyDescent="0.25">
      <c r="A407" s="14" t="str">
        <f t="shared" si="133"/>
        <v/>
      </c>
      <c r="B407" s="56" t="str">
        <f t="shared" ca="1" si="134"/>
        <v/>
      </c>
      <c r="C407" s="30" t="str">
        <f t="shared" si="135"/>
        <v/>
      </c>
      <c r="D407" s="10" t="str">
        <f t="shared" si="132"/>
        <v/>
      </c>
      <c r="E407" s="25" t="str">
        <f t="shared" si="153"/>
        <v/>
      </c>
      <c r="F407" s="31" t="str">
        <f t="shared" si="148"/>
        <v/>
      </c>
      <c r="G407" s="31" t="str">
        <f t="shared" si="149"/>
        <v/>
      </c>
      <c r="H407" s="26" t="str">
        <f t="shared" si="150"/>
        <v/>
      </c>
      <c r="I407" s="25" t="str">
        <f t="shared" si="151"/>
        <v/>
      </c>
      <c r="K407" s="27" t="str">
        <f t="shared" si="152"/>
        <v/>
      </c>
      <c r="L407" s="28" t="str">
        <f t="shared" si="136"/>
        <v/>
      </c>
      <c r="M407" s="29" t="str">
        <f t="shared" si="137"/>
        <v/>
      </c>
      <c r="N407" s="28" t="str">
        <f t="shared" si="138"/>
        <v/>
      </c>
      <c r="O407" s="29" t="str">
        <f t="shared" si="139"/>
        <v/>
      </c>
      <c r="P407" s="28" t="str">
        <f t="shared" si="140"/>
        <v/>
      </c>
      <c r="Q407" s="29" t="str">
        <f t="shared" si="141"/>
        <v/>
      </c>
      <c r="R407" s="28" t="str">
        <f t="shared" si="142"/>
        <v/>
      </c>
      <c r="S407" s="29" t="str">
        <f t="shared" si="143"/>
        <v/>
      </c>
      <c r="T407" s="28" t="str">
        <f t="shared" si="144"/>
        <v/>
      </c>
      <c r="U407" s="29" t="str">
        <f t="shared" si="145"/>
        <v/>
      </c>
      <c r="V407" s="28" t="str">
        <f t="shared" si="146"/>
        <v/>
      </c>
      <c r="W407" s="29" t="str">
        <f t="shared" si="147"/>
        <v/>
      </c>
    </row>
    <row r="408" spans="1:23" x14ac:dyDescent="0.25">
      <c r="A408" s="14" t="str">
        <f t="shared" si="133"/>
        <v/>
      </c>
      <c r="B408" s="56" t="str">
        <f t="shared" ca="1" si="134"/>
        <v/>
      </c>
      <c r="C408" s="30" t="str">
        <f t="shared" si="135"/>
        <v/>
      </c>
      <c r="D408" s="10" t="str">
        <f t="shared" si="132"/>
        <v/>
      </c>
      <c r="E408" s="25" t="str">
        <f t="shared" si="153"/>
        <v/>
      </c>
      <c r="F408" s="31" t="str">
        <f t="shared" si="148"/>
        <v/>
      </c>
      <c r="G408" s="31" t="str">
        <f t="shared" si="149"/>
        <v/>
      </c>
      <c r="H408" s="26" t="str">
        <f t="shared" si="150"/>
        <v/>
      </c>
      <c r="I408" s="25" t="str">
        <f t="shared" si="151"/>
        <v/>
      </c>
      <c r="K408" s="27" t="str">
        <f t="shared" si="152"/>
        <v/>
      </c>
      <c r="L408" s="28" t="str">
        <f t="shared" si="136"/>
        <v/>
      </c>
      <c r="M408" s="29" t="str">
        <f t="shared" si="137"/>
        <v/>
      </c>
      <c r="N408" s="28" t="str">
        <f t="shared" si="138"/>
        <v/>
      </c>
      <c r="O408" s="29" t="str">
        <f t="shared" si="139"/>
        <v/>
      </c>
      <c r="P408" s="28" t="str">
        <f t="shared" si="140"/>
        <v/>
      </c>
      <c r="Q408" s="29" t="str">
        <f t="shared" si="141"/>
        <v/>
      </c>
      <c r="R408" s="28" t="str">
        <f t="shared" si="142"/>
        <v/>
      </c>
      <c r="S408" s="29" t="str">
        <f t="shared" si="143"/>
        <v/>
      </c>
      <c r="T408" s="28" t="str">
        <f t="shared" si="144"/>
        <v/>
      </c>
      <c r="U408" s="29" t="str">
        <f t="shared" si="145"/>
        <v/>
      </c>
      <c r="V408" s="28" t="str">
        <f t="shared" si="146"/>
        <v/>
      </c>
      <c r="W408" s="29" t="str">
        <f t="shared" si="147"/>
        <v/>
      </c>
    </row>
    <row r="409" spans="1:23" x14ac:dyDescent="0.25">
      <c r="A409" s="14" t="str">
        <f t="shared" si="133"/>
        <v/>
      </c>
      <c r="B409" s="56" t="str">
        <f t="shared" ca="1" si="134"/>
        <v/>
      </c>
      <c r="C409" s="30" t="str">
        <f t="shared" si="135"/>
        <v/>
      </c>
      <c r="D409" s="10" t="str">
        <f t="shared" si="132"/>
        <v/>
      </c>
      <c r="E409" s="25" t="str">
        <f t="shared" si="153"/>
        <v/>
      </c>
      <c r="F409" s="31" t="str">
        <f t="shared" si="148"/>
        <v/>
      </c>
      <c r="G409" s="31" t="str">
        <f t="shared" si="149"/>
        <v/>
      </c>
      <c r="H409" s="26" t="str">
        <f t="shared" si="150"/>
        <v/>
      </c>
      <c r="I409" s="25" t="str">
        <f t="shared" si="151"/>
        <v/>
      </c>
      <c r="K409" s="27" t="str">
        <f t="shared" si="152"/>
        <v/>
      </c>
      <c r="L409" s="28" t="str">
        <f t="shared" si="136"/>
        <v/>
      </c>
      <c r="M409" s="29" t="str">
        <f t="shared" si="137"/>
        <v/>
      </c>
      <c r="N409" s="28" t="str">
        <f t="shared" si="138"/>
        <v/>
      </c>
      <c r="O409" s="29" t="str">
        <f t="shared" si="139"/>
        <v/>
      </c>
      <c r="P409" s="28" t="str">
        <f t="shared" si="140"/>
        <v/>
      </c>
      <c r="Q409" s="29" t="str">
        <f t="shared" si="141"/>
        <v/>
      </c>
      <c r="R409" s="28" t="str">
        <f t="shared" si="142"/>
        <v/>
      </c>
      <c r="S409" s="29" t="str">
        <f t="shared" si="143"/>
        <v/>
      </c>
      <c r="T409" s="28" t="str">
        <f t="shared" si="144"/>
        <v/>
      </c>
      <c r="U409" s="29" t="str">
        <f t="shared" si="145"/>
        <v/>
      </c>
      <c r="V409" s="28" t="str">
        <f t="shared" si="146"/>
        <v/>
      </c>
      <c r="W409" s="29" t="str">
        <f t="shared" si="147"/>
        <v/>
      </c>
    </row>
    <row r="410" spans="1:23" x14ac:dyDescent="0.25">
      <c r="A410" s="14" t="str">
        <f t="shared" si="133"/>
        <v/>
      </c>
      <c r="B410" s="56" t="str">
        <f t="shared" ca="1" si="134"/>
        <v/>
      </c>
      <c r="C410" s="30" t="str">
        <f t="shared" si="135"/>
        <v/>
      </c>
      <c r="D410" s="10" t="str">
        <f t="shared" si="132"/>
        <v/>
      </c>
      <c r="E410" s="25" t="str">
        <f t="shared" si="153"/>
        <v/>
      </c>
      <c r="F410" s="31" t="str">
        <f t="shared" si="148"/>
        <v/>
      </c>
      <c r="G410" s="31" t="str">
        <f t="shared" si="149"/>
        <v/>
      </c>
      <c r="H410" s="26" t="str">
        <f t="shared" si="150"/>
        <v/>
      </c>
      <c r="I410" s="25" t="str">
        <f t="shared" si="151"/>
        <v/>
      </c>
      <c r="K410" s="27" t="str">
        <f t="shared" si="152"/>
        <v/>
      </c>
      <c r="L410" s="28" t="str">
        <f t="shared" si="136"/>
        <v/>
      </c>
      <c r="M410" s="29" t="str">
        <f t="shared" si="137"/>
        <v/>
      </c>
      <c r="N410" s="28" t="str">
        <f t="shared" si="138"/>
        <v/>
      </c>
      <c r="O410" s="29" t="str">
        <f t="shared" si="139"/>
        <v/>
      </c>
      <c r="P410" s="28" t="str">
        <f t="shared" si="140"/>
        <v/>
      </c>
      <c r="Q410" s="29" t="str">
        <f t="shared" si="141"/>
        <v/>
      </c>
      <c r="R410" s="28" t="str">
        <f t="shared" si="142"/>
        <v/>
      </c>
      <c r="S410" s="29" t="str">
        <f t="shared" si="143"/>
        <v/>
      </c>
      <c r="T410" s="28" t="str">
        <f t="shared" si="144"/>
        <v/>
      </c>
      <c r="U410" s="29" t="str">
        <f t="shared" si="145"/>
        <v/>
      </c>
      <c r="V410" s="28" t="str">
        <f t="shared" si="146"/>
        <v/>
      </c>
      <c r="W410" s="29" t="str">
        <f t="shared" si="147"/>
        <v/>
      </c>
    </row>
    <row r="411" spans="1:23" x14ac:dyDescent="0.25">
      <c r="A411" s="14" t="str">
        <f t="shared" si="133"/>
        <v/>
      </c>
      <c r="B411" s="56" t="str">
        <f t="shared" ca="1" si="134"/>
        <v/>
      </c>
      <c r="C411" s="30" t="str">
        <f t="shared" si="135"/>
        <v/>
      </c>
      <c r="D411" s="10" t="str">
        <f t="shared" si="132"/>
        <v/>
      </c>
      <c r="E411" s="25" t="str">
        <f t="shared" si="153"/>
        <v/>
      </c>
      <c r="F411" s="31" t="str">
        <f t="shared" si="148"/>
        <v/>
      </c>
      <c r="G411" s="31" t="str">
        <f t="shared" si="149"/>
        <v/>
      </c>
      <c r="H411" s="26" t="str">
        <f t="shared" si="150"/>
        <v/>
      </c>
      <c r="I411" s="25" t="str">
        <f t="shared" si="151"/>
        <v/>
      </c>
      <c r="K411" s="27" t="str">
        <f t="shared" si="152"/>
        <v/>
      </c>
      <c r="L411" s="28" t="str">
        <f t="shared" si="136"/>
        <v/>
      </c>
      <c r="M411" s="29" t="str">
        <f t="shared" si="137"/>
        <v/>
      </c>
      <c r="N411" s="28" t="str">
        <f t="shared" si="138"/>
        <v/>
      </c>
      <c r="O411" s="29" t="str">
        <f t="shared" si="139"/>
        <v/>
      </c>
      <c r="P411" s="28" t="str">
        <f t="shared" si="140"/>
        <v/>
      </c>
      <c r="Q411" s="29" t="str">
        <f t="shared" si="141"/>
        <v/>
      </c>
      <c r="R411" s="28" t="str">
        <f t="shared" si="142"/>
        <v/>
      </c>
      <c r="S411" s="29" t="str">
        <f t="shared" si="143"/>
        <v/>
      </c>
      <c r="T411" s="28" t="str">
        <f t="shared" si="144"/>
        <v/>
      </c>
      <c r="U411" s="29" t="str">
        <f t="shared" si="145"/>
        <v/>
      </c>
      <c r="V411" s="28" t="str">
        <f t="shared" si="146"/>
        <v/>
      </c>
      <c r="W411" s="29" t="str">
        <f t="shared" si="147"/>
        <v/>
      </c>
    </row>
    <row r="412" spans="1:23" x14ac:dyDescent="0.25">
      <c r="A412" s="14" t="str">
        <f t="shared" si="133"/>
        <v/>
      </c>
      <c r="B412" s="56" t="str">
        <f t="shared" ca="1" si="134"/>
        <v/>
      </c>
      <c r="C412" s="30" t="str">
        <f t="shared" si="135"/>
        <v/>
      </c>
      <c r="D412" s="10" t="str">
        <f t="shared" si="132"/>
        <v/>
      </c>
      <c r="E412" s="25" t="str">
        <f t="shared" si="153"/>
        <v/>
      </c>
      <c r="F412" s="31" t="str">
        <f t="shared" si="148"/>
        <v/>
      </c>
      <c r="G412" s="31" t="str">
        <f t="shared" si="149"/>
        <v/>
      </c>
      <c r="H412" s="26" t="str">
        <f t="shared" si="150"/>
        <v/>
      </c>
      <c r="I412" s="25" t="str">
        <f t="shared" si="151"/>
        <v/>
      </c>
      <c r="K412" s="27" t="str">
        <f t="shared" si="152"/>
        <v/>
      </c>
      <c r="L412" s="28" t="str">
        <f t="shared" si="136"/>
        <v/>
      </c>
      <c r="M412" s="29" t="str">
        <f t="shared" si="137"/>
        <v/>
      </c>
      <c r="N412" s="28" t="str">
        <f t="shared" si="138"/>
        <v/>
      </c>
      <c r="O412" s="29" t="str">
        <f t="shared" si="139"/>
        <v/>
      </c>
      <c r="P412" s="28" t="str">
        <f t="shared" si="140"/>
        <v/>
      </c>
      <c r="Q412" s="29" t="str">
        <f t="shared" si="141"/>
        <v/>
      </c>
      <c r="R412" s="28" t="str">
        <f t="shared" si="142"/>
        <v/>
      </c>
      <c r="S412" s="29" t="str">
        <f t="shared" si="143"/>
        <v/>
      </c>
      <c r="T412" s="28" t="str">
        <f t="shared" si="144"/>
        <v/>
      </c>
      <c r="U412" s="29" t="str">
        <f t="shared" si="145"/>
        <v/>
      </c>
      <c r="V412" s="28" t="str">
        <f t="shared" si="146"/>
        <v/>
      </c>
      <c r="W412" s="29" t="str">
        <f t="shared" si="147"/>
        <v/>
      </c>
    </row>
    <row r="413" spans="1:23" x14ac:dyDescent="0.25">
      <c r="A413" s="14" t="str">
        <f t="shared" si="133"/>
        <v/>
      </c>
      <c r="B413" s="56" t="str">
        <f t="shared" ca="1" si="134"/>
        <v/>
      </c>
      <c r="C413" s="30" t="str">
        <f t="shared" si="135"/>
        <v/>
      </c>
      <c r="D413" s="10" t="str">
        <f t="shared" si="132"/>
        <v/>
      </c>
      <c r="E413" s="25" t="str">
        <f t="shared" si="153"/>
        <v/>
      </c>
      <c r="F413" s="31" t="str">
        <f t="shared" si="148"/>
        <v/>
      </c>
      <c r="G413" s="31" t="str">
        <f t="shared" si="149"/>
        <v/>
      </c>
      <c r="H413" s="26" t="str">
        <f t="shared" si="150"/>
        <v/>
      </c>
      <c r="I413" s="25" t="str">
        <f t="shared" si="151"/>
        <v/>
      </c>
      <c r="K413" s="27" t="str">
        <f t="shared" si="152"/>
        <v/>
      </c>
      <c r="L413" s="28" t="str">
        <f t="shared" si="136"/>
        <v/>
      </c>
      <c r="M413" s="29" t="str">
        <f t="shared" si="137"/>
        <v/>
      </c>
      <c r="N413" s="28" t="str">
        <f t="shared" si="138"/>
        <v/>
      </c>
      <c r="O413" s="29" t="str">
        <f t="shared" si="139"/>
        <v/>
      </c>
      <c r="P413" s="28" t="str">
        <f t="shared" si="140"/>
        <v/>
      </c>
      <c r="Q413" s="29" t="str">
        <f t="shared" si="141"/>
        <v/>
      </c>
      <c r="R413" s="28" t="str">
        <f t="shared" si="142"/>
        <v/>
      </c>
      <c r="S413" s="29" t="str">
        <f t="shared" si="143"/>
        <v/>
      </c>
      <c r="T413" s="28" t="str">
        <f t="shared" si="144"/>
        <v/>
      </c>
      <c r="U413" s="29" t="str">
        <f t="shared" si="145"/>
        <v/>
      </c>
      <c r="V413" s="28" t="str">
        <f t="shared" si="146"/>
        <v/>
      </c>
      <c r="W413" s="29" t="str">
        <f t="shared" si="147"/>
        <v/>
      </c>
    </row>
    <row r="414" spans="1:23" x14ac:dyDescent="0.25">
      <c r="A414" s="14" t="str">
        <f t="shared" si="133"/>
        <v/>
      </c>
      <c r="B414" s="56" t="str">
        <f t="shared" ca="1" si="134"/>
        <v/>
      </c>
      <c r="C414" s="30" t="str">
        <f t="shared" si="135"/>
        <v/>
      </c>
      <c r="D414" s="10" t="str">
        <f t="shared" si="132"/>
        <v/>
      </c>
      <c r="E414" s="25" t="str">
        <f t="shared" si="153"/>
        <v/>
      </c>
      <c r="F414" s="31" t="str">
        <f t="shared" si="148"/>
        <v/>
      </c>
      <c r="G414" s="31" t="str">
        <f t="shared" si="149"/>
        <v/>
      </c>
      <c r="H414" s="26" t="str">
        <f t="shared" si="150"/>
        <v/>
      </c>
      <c r="I414" s="25" t="str">
        <f t="shared" si="151"/>
        <v/>
      </c>
      <c r="K414" s="27" t="str">
        <f t="shared" si="152"/>
        <v/>
      </c>
      <c r="L414" s="28" t="str">
        <f t="shared" si="136"/>
        <v/>
      </c>
      <c r="M414" s="29" t="str">
        <f t="shared" si="137"/>
        <v/>
      </c>
      <c r="N414" s="28" t="str">
        <f t="shared" si="138"/>
        <v/>
      </c>
      <c r="O414" s="29" t="str">
        <f t="shared" si="139"/>
        <v/>
      </c>
      <c r="P414" s="28" t="str">
        <f t="shared" si="140"/>
        <v/>
      </c>
      <c r="Q414" s="29" t="str">
        <f t="shared" si="141"/>
        <v/>
      </c>
      <c r="R414" s="28" t="str">
        <f t="shared" si="142"/>
        <v/>
      </c>
      <c r="S414" s="29" t="str">
        <f t="shared" si="143"/>
        <v/>
      </c>
      <c r="T414" s="28" t="str">
        <f t="shared" si="144"/>
        <v/>
      </c>
      <c r="U414" s="29" t="str">
        <f t="shared" si="145"/>
        <v/>
      </c>
      <c r="V414" s="28" t="str">
        <f t="shared" si="146"/>
        <v/>
      </c>
      <c r="W414" s="29" t="str">
        <f t="shared" si="147"/>
        <v/>
      </c>
    </row>
    <row r="415" spans="1:23" x14ac:dyDescent="0.25">
      <c r="A415" s="14" t="str">
        <f t="shared" si="133"/>
        <v/>
      </c>
      <c r="B415" s="56" t="str">
        <f t="shared" ca="1" si="134"/>
        <v/>
      </c>
      <c r="C415" s="30" t="str">
        <f t="shared" si="135"/>
        <v/>
      </c>
      <c r="D415" s="10" t="str">
        <f t="shared" si="132"/>
        <v/>
      </c>
      <c r="E415" s="25" t="str">
        <f t="shared" si="153"/>
        <v/>
      </c>
      <c r="F415" s="31" t="str">
        <f t="shared" si="148"/>
        <v/>
      </c>
      <c r="G415" s="31" t="str">
        <f t="shared" si="149"/>
        <v/>
      </c>
      <c r="H415" s="26" t="str">
        <f t="shared" si="150"/>
        <v/>
      </c>
      <c r="I415" s="25" t="str">
        <f t="shared" si="151"/>
        <v/>
      </c>
      <c r="K415" s="27" t="str">
        <f t="shared" si="152"/>
        <v/>
      </c>
      <c r="L415" s="28" t="str">
        <f t="shared" si="136"/>
        <v/>
      </c>
      <c r="M415" s="29" t="str">
        <f t="shared" si="137"/>
        <v/>
      </c>
      <c r="N415" s="28" t="str">
        <f t="shared" si="138"/>
        <v/>
      </c>
      <c r="O415" s="29" t="str">
        <f t="shared" si="139"/>
        <v/>
      </c>
      <c r="P415" s="28" t="str">
        <f t="shared" si="140"/>
        <v/>
      </c>
      <c r="Q415" s="29" t="str">
        <f t="shared" si="141"/>
        <v/>
      </c>
      <c r="R415" s="28" t="str">
        <f t="shared" si="142"/>
        <v/>
      </c>
      <c r="S415" s="29" t="str">
        <f t="shared" si="143"/>
        <v/>
      </c>
      <c r="T415" s="28" t="str">
        <f t="shared" si="144"/>
        <v/>
      </c>
      <c r="U415" s="29" t="str">
        <f t="shared" si="145"/>
        <v/>
      </c>
      <c r="V415" s="28" t="str">
        <f t="shared" si="146"/>
        <v/>
      </c>
      <c r="W415" s="29" t="str">
        <f t="shared" si="147"/>
        <v/>
      </c>
    </row>
    <row r="416" spans="1:23" x14ac:dyDescent="0.25">
      <c r="A416" s="14" t="str">
        <f t="shared" si="133"/>
        <v/>
      </c>
      <c r="B416" s="56" t="str">
        <f t="shared" ca="1" si="134"/>
        <v/>
      </c>
      <c r="C416" s="30" t="str">
        <f t="shared" si="135"/>
        <v/>
      </c>
      <c r="D416" s="10" t="str">
        <f t="shared" si="132"/>
        <v/>
      </c>
      <c r="E416" s="25" t="str">
        <f t="shared" si="153"/>
        <v/>
      </c>
      <c r="F416" s="31" t="str">
        <f t="shared" si="148"/>
        <v/>
      </c>
      <c r="G416" s="31" t="str">
        <f t="shared" si="149"/>
        <v/>
      </c>
      <c r="H416" s="26" t="str">
        <f t="shared" si="150"/>
        <v/>
      </c>
      <c r="I416" s="25" t="str">
        <f t="shared" si="151"/>
        <v/>
      </c>
      <c r="K416" s="27" t="str">
        <f t="shared" si="152"/>
        <v/>
      </c>
      <c r="L416" s="28" t="str">
        <f t="shared" si="136"/>
        <v/>
      </c>
      <c r="M416" s="29" t="str">
        <f t="shared" si="137"/>
        <v/>
      </c>
      <c r="N416" s="28" t="str">
        <f t="shared" si="138"/>
        <v/>
      </c>
      <c r="O416" s="29" t="str">
        <f t="shared" si="139"/>
        <v/>
      </c>
      <c r="P416" s="28" t="str">
        <f t="shared" si="140"/>
        <v/>
      </c>
      <c r="Q416" s="29" t="str">
        <f t="shared" si="141"/>
        <v/>
      </c>
      <c r="R416" s="28" t="str">
        <f t="shared" si="142"/>
        <v/>
      </c>
      <c r="S416" s="29" t="str">
        <f t="shared" si="143"/>
        <v/>
      </c>
      <c r="T416" s="28" t="str">
        <f t="shared" si="144"/>
        <v/>
      </c>
      <c r="U416" s="29" t="str">
        <f t="shared" si="145"/>
        <v/>
      </c>
      <c r="V416" s="28" t="str">
        <f t="shared" si="146"/>
        <v/>
      </c>
      <c r="W416" s="29" t="str">
        <f t="shared" si="147"/>
        <v/>
      </c>
    </row>
    <row r="417" spans="1:23" x14ac:dyDescent="0.25">
      <c r="A417" s="14" t="str">
        <f t="shared" si="133"/>
        <v/>
      </c>
      <c r="B417" s="56" t="str">
        <f t="shared" ca="1" si="134"/>
        <v/>
      </c>
      <c r="C417" s="30" t="str">
        <f t="shared" si="135"/>
        <v/>
      </c>
      <c r="D417" s="10" t="str">
        <f t="shared" si="132"/>
        <v/>
      </c>
      <c r="E417" s="25" t="str">
        <f t="shared" si="153"/>
        <v/>
      </c>
      <c r="F417" s="31" t="str">
        <f t="shared" si="148"/>
        <v/>
      </c>
      <c r="G417" s="31" t="str">
        <f t="shared" si="149"/>
        <v/>
      </c>
      <c r="H417" s="26" t="str">
        <f t="shared" si="150"/>
        <v/>
      </c>
      <c r="I417" s="25" t="str">
        <f t="shared" si="151"/>
        <v/>
      </c>
      <c r="K417" s="27" t="str">
        <f t="shared" si="152"/>
        <v/>
      </c>
      <c r="L417" s="28" t="str">
        <f t="shared" si="136"/>
        <v/>
      </c>
      <c r="M417" s="29" t="str">
        <f t="shared" si="137"/>
        <v/>
      </c>
      <c r="N417" s="28" t="str">
        <f t="shared" si="138"/>
        <v/>
      </c>
      <c r="O417" s="29" t="str">
        <f t="shared" si="139"/>
        <v/>
      </c>
      <c r="P417" s="28" t="str">
        <f t="shared" si="140"/>
        <v/>
      </c>
      <c r="Q417" s="29" t="str">
        <f t="shared" si="141"/>
        <v/>
      </c>
      <c r="R417" s="28" t="str">
        <f t="shared" si="142"/>
        <v/>
      </c>
      <c r="S417" s="29" t="str">
        <f t="shared" si="143"/>
        <v/>
      </c>
      <c r="T417" s="28" t="str">
        <f t="shared" si="144"/>
        <v/>
      </c>
      <c r="U417" s="29" t="str">
        <f t="shared" si="145"/>
        <v/>
      </c>
      <c r="V417" s="28" t="str">
        <f t="shared" si="146"/>
        <v/>
      </c>
      <c r="W417" s="29" t="str">
        <f t="shared" si="147"/>
        <v/>
      </c>
    </row>
    <row r="418" spans="1:23" x14ac:dyDescent="0.25">
      <c r="A418" s="14" t="str">
        <f t="shared" si="133"/>
        <v/>
      </c>
      <c r="B418" s="56" t="str">
        <f t="shared" ca="1" si="134"/>
        <v/>
      </c>
      <c r="C418" s="30" t="str">
        <f t="shared" si="135"/>
        <v/>
      </c>
      <c r="D418" s="10" t="str">
        <f t="shared" si="132"/>
        <v/>
      </c>
      <c r="E418" s="25" t="str">
        <f t="shared" si="153"/>
        <v/>
      </c>
      <c r="F418" s="31" t="str">
        <f t="shared" si="148"/>
        <v/>
      </c>
      <c r="G418" s="31" t="str">
        <f t="shared" si="149"/>
        <v/>
      </c>
      <c r="H418" s="26" t="str">
        <f t="shared" si="150"/>
        <v/>
      </c>
      <c r="I418" s="25" t="str">
        <f t="shared" si="151"/>
        <v/>
      </c>
      <c r="K418" s="27" t="str">
        <f t="shared" si="152"/>
        <v/>
      </c>
      <c r="L418" s="28" t="str">
        <f t="shared" si="136"/>
        <v/>
      </c>
      <c r="M418" s="29" t="str">
        <f t="shared" si="137"/>
        <v/>
      </c>
      <c r="N418" s="28" t="str">
        <f t="shared" si="138"/>
        <v/>
      </c>
      <c r="O418" s="29" t="str">
        <f t="shared" si="139"/>
        <v/>
      </c>
      <c r="P418" s="28" t="str">
        <f t="shared" si="140"/>
        <v/>
      </c>
      <c r="Q418" s="29" t="str">
        <f t="shared" si="141"/>
        <v/>
      </c>
      <c r="R418" s="28" t="str">
        <f t="shared" si="142"/>
        <v/>
      </c>
      <c r="S418" s="29" t="str">
        <f t="shared" si="143"/>
        <v/>
      </c>
      <c r="T418" s="28" t="str">
        <f t="shared" si="144"/>
        <v/>
      </c>
      <c r="U418" s="29" t="str">
        <f t="shared" si="145"/>
        <v/>
      </c>
      <c r="V418" s="28" t="str">
        <f t="shared" si="146"/>
        <v/>
      </c>
      <c r="W418" s="29" t="str">
        <f t="shared" si="147"/>
        <v/>
      </c>
    </row>
    <row r="419" spans="1:23" x14ac:dyDescent="0.25">
      <c r="A419" s="14" t="str">
        <f t="shared" si="133"/>
        <v/>
      </c>
      <c r="B419" s="56" t="str">
        <f t="shared" ca="1" si="134"/>
        <v/>
      </c>
      <c r="C419" s="30" t="str">
        <f t="shared" si="135"/>
        <v/>
      </c>
      <c r="D419" s="10" t="str">
        <f t="shared" si="132"/>
        <v/>
      </c>
      <c r="E419" s="25" t="str">
        <f t="shared" si="153"/>
        <v/>
      </c>
      <c r="F419" s="31" t="str">
        <f t="shared" si="148"/>
        <v/>
      </c>
      <c r="G419" s="31" t="str">
        <f t="shared" si="149"/>
        <v/>
      </c>
      <c r="H419" s="26" t="str">
        <f t="shared" si="150"/>
        <v/>
      </c>
      <c r="I419" s="25" t="str">
        <f t="shared" si="151"/>
        <v/>
      </c>
      <c r="K419" s="27" t="str">
        <f t="shared" si="152"/>
        <v/>
      </c>
      <c r="L419" s="28" t="str">
        <f t="shared" si="136"/>
        <v/>
      </c>
      <c r="M419" s="29" t="str">
        <f t="shared" si="137"/>
        <v/>
      </c>
      <c r="N419" s="28" t="str">
        <f t="shared" si="138"/>
        <v/>
      </c>
      <c r="O419" s="29" t="str">
        <f t="shared" si="139"/>
        <v/>
      </c>
      <c r="P419" s="28" t="str">
        <f t="shared" si="140"/>
        <v/>
      </c>
      <c r="Q419" s="29" t="str">
        <f t="shared" si="141"/>
        <v/>
      </c>
      <c r="R419" s="28" t="str">
        <f t="shared" si="142"/>
        <v/>
      </c>
      <c r="S419" s="29" t="str">
        <f t="shared" si="143"/>
        <v/>
      </c>
      <c r="T419" s="28" t="str">
        <f t="shared" si="144"/>
        <v/>
      </c>
      <c r="U419" s="29" t="str">
        <f t="shared" si="145"/>
        <v/>
      </c>
      <c r="V419" s="28" t="str">
        <f t="shared" si="146"/>
        <v/>
      </c>
      <c r="W419" s="29" t="str">
        <f t="shared" si="147"/>
        <v/>
      </c>
    </row>
    <row r="420" spans="1:23" x14ac:dyDescent="0.25">
      <c r="A420" s="14" t="str">
        <f t="shared" si="133"/>
        <v/>
      </c>
      <c r="B420" s="56" t="str">
        <f t="shared" ca="1" si="134"/>
        <v/>
      </c>
      <c r="C420" s="30" t="str">
        <f t="shared" si="135"/>
        <v/>
      </c>
      <c r="D420" s="10" t="str">
        <f t="shared" si="132"/>
        <v/>
      </c>
      <c r="E420" s="25" t="str">
        <f t="shared" si="153"/>
        <v/>
      </c>
      <c r="F420" s="31" t="str">
        <f t="shared" si="148"/>
        <v/>
      </c>
      <c r="G420" s="31" t="str">
        <f t="shared" si="149"/>
        <v/>
      </c>
      <c r="H420" s="26" t="str">
        <f t="shared" si="150"/>
        <v/>
      </c>
      <c r="I420" s="25" t="str">
        <f t="shared" si="151"/>
        <v/>
      </c>
      <c r="K420" s="27" t="str">
        <f t="shared" si="152"/>
        <v/>
      </c>
      <c r="L420" s="28" t="str">
        <f t="shared" si="136"/>
        <v/>
      </c>
      <c r="M420" s="29" t="str">
        <f t="shared" si="137"/>
        <v/>
      </c>
      <c r="N420" s="28" t="str">
        <f t="shared" si="138"/>
        <v/>
      </c>
      <c r="O420" s="29" t="str">
        <f t="shared" si="139"/>
        <v/>
      </c>
      <c r="P420" s="28" t="str">
        <f t="shared" si="140"/>
        <v/>
      </c>
      <c r="Q420" s="29" t="str">
        <f t="shared" si="141"/>
        <v/>
      </c>
      <c r="R420" s="28" t="str">
        <f t="shared" si="142"/>
        <v/>
      </c>
      <c r="S420" s="29" t="str">
        <f t="shared" si="143"/>
        <v/>
      </c>
      <c r="T420" s="28" t="str">
        <f t="shared" si="144"/>
        <v/>
      </c>
      <c r="U420" s="29" t="str">
        <f t="shared" si="145"/>
        <v/>
      </c>
      <c r="V420" s="28" t="str">
        <f t="shared" si="146"/>
        <v/>
      </c>
      <c r="W420" s="29" t="str">
        <f t="shared" si="147"/>
        <v/>
      </c>
    </row>
    <row r="421" spans="1:23" x14ac:dyDescent="0.25">
      <c r="A421" s="14" t="str">
        <f t="shared" si="133"/>
        <v/>
      </c>
      <c r="B421" s="56" t="str">
        <f t="shared" ca="1" si="134"/>
        <v/>
      </c>
      <c r="C421" s="30" t="str">
        <f t="shared" si="135"/>
        <v/>
      </c>
      <c r="D421" s="10" t="str">
        <f t="shared" si="132"/>
        <v/>
      </c>
      <c r="E421" s="25" t="str">
        <f t="shared" si="153"/>
        <v/>
      </c>
      <c r="F421" s="31" t="str">
        <f t="shared" si="148"/>
        <v/>
      </c>
      <c r="G421" s="31" t="str">
        <f t="shared" si="149"/>
        <v/>
      </c>
      <c r="H421" s="26" t="str">
        <f t="shared" si="150"/>
        <v/>
      </c>
      <c r="I421" s="25" t="str">
        <f t="shared" si="151"/>
        <v/>
      </c>
      <c r="K421" s="27" t="str">
        <f t="shared" si="152"/>
        <v/>
      </c>
      <c r="L421" s="28" t="str">
        <f t="shared" si="136"/>
        <v/>
      </c>
      <c r="M421" s="29" t="str">
        <f t="shared" si="137"/>
        <v/>
      </c>
      <c r="N421" s="28" t="str">
        <f t="shared" si="138"/>
        <v/>
      </c>
      <c r="O421" s="29" t="str">
        <f t="shared" si="139"/>
        <v/>
      </c>
      <c r="P421" s="28" t="str">
        <f t="shared" si="140"/>
        <v/>
      </c>
      <c r="Q421" s="29" t="str">
        <f t="shared" si="141"/>
        <v/>
      </c>
      <c r="R421" s="28" t="str">
        <f t="shared" si="142"/>
        <v/>
      </c>
      <c r="S421" s="29" t="str">
        <f t="shared" si="143"/>
        <v/>
      </c>
      <c r="T421" s="28" t="str">
        <f t="shared" si="144"/>
        <v/>
      </c>
      <c r="U421" s="29" t="str">
        <f t="shared" si="145"/>
        <v/>
      </c>
      <c r="V421" s="28" t="str">
        <f t="shared" si="146"/>
        <v/>
      </c>
      <c r="W421" s="29" t="str">
        <f t="shared" si="147"/>
        <v/>
      </c>
    </row>
    <row r="422" spans="1:23" x14ac:dyDescent="0.25">
      <c r="A422" s="14" t="str">
        <f t="shared" si="133"/>
        <v/>
      </c>
      <c r="B422" s="56" t="str">
        <f t="shared" ca="1" si="134"/>
        <v/>
      </c>
      <c r="C422" s="30" t="str">
        <f t="shared" si="135"/>
        <v/>
      </c>
      <c r="D422" s="10" t="str">
        <f t="shared" si="132"/>
        <v/>
      </c>
      <c r="E422" s="25" t="str">
        <f t="shared" si="153"/>
        <v/>
      </c>
      <c r="F422" s="31" t="str">
        <f t="shared" si="148"/>
        <v/>
      </c>
      <c r="G422" s="31" t="str">
        <f t="shared" si="149"/>
        <v/>
      </c>
      <c r="H422" s="26" t="str">
        <f t="shared" si="150"/>
        <v/>
      </c>
      <c r="I422" s="25" t="str">
        <f t="shared" si="151"/>
        <v/>
      </c>
      <c r="K422" s="27" t="str">
        <f t="shared" si="152"/>
        <v/>
      </c>
      <c r="L422" s="28" t="str">
        <f t="shared" si="136"/>
        <v/>
      </c>
      <c r="M422" s="29" t="str">
        <f t="shared" si="137"/>
        <v/>
      </c>
      <c r="N422" s="28" t="str">
        <f t="shared" si="138"/>
        <v/>
      </c>
      <c r="O422" s="29" t="str">
        <f t="shared" si="139"/>
        <v/>
      </c>
      <c r="P422" s="28" t="str">
        <f t="shared" si="140"/>
        <v/>
      </c>
      <c r="Q422" s="29" t="str">
        <f t="shared" si="141"/>
        <v/>
      </c>
      <c r="R422" s="28" t="str">
        <f t="shared" si="142"/>
        <v/>
      </c>
      <c r="S422" s="29" t="str">
        <f t="shared" si="143"/>
        <v/>
      </c>
      <c r="T422" s="28" t="str">
        <f t="shared" si="144"/>
        <v/>
      </c>
      <c r="U422" s="29" t="str">
        <f t="shared" si="145"/>
        <v/>
      </c>
      <c r="V422" s="28" t="str">
        <f t="shared" si="146"/>
        <v/>
      </c>
      <c r="W422" s="29" t="str">
        <f t="shared" si="147"/>
        <v/>
      </c>
    </row>
    <row r="423" spans="1:23" x14ac:dyDescent="0.25">
      <c r="A423" s="14" t="str">
        <f t="shared" si="133"/>
        <v/>
      </c>
      <c r="B423" s="56" t="str">
        <f t="shared" ca="1" si="134"/>
        <v/>
      </c>
      <c r="C423" s="30" t="str">
        <f t="shared" si="135"/>
        <v/>
      </c>
      <c r="D423" s="10" t="str">
        <f t="shared" si="132"/>
        <v/>
      </c>
      <c r="E423" s="25" t="str">
        <f t="shared" si="153"/>
        <v/>
      </c>
      <c r="F423" s="31" t="str">
        <f t="shared" si="148"/>
        <v/>
      </c>
      <c r="G423" s="31" t="str">
        <f t="shared" si="149"/>
        <v/>
      </c>
      <c r="H423" s="26" t="str">
        <f t="shared" si="150"/>
        <v/>
      </c>
      <c r="I423" s="25" t="str">
        <f t="shared" si="151"/>
        <v/>
      </c>
      <c r="K423" s="27" t="str">
        <f t="shared" si="152"/>
        <v/>
      </c>
      <c r="L423" s="28" t="str">
        <f t="shared" si="136"/>
        <v/>
      </c>
      <c r="M423" s="29" t="str">
        <f t="shared" si="137"/>
        <v/>
      </c>
      <c r="N423" s="28" t="str">
        <f t="shared" si="138"/>
        <v/>
      </c>
      <c r="O423" s="29" t="str">
        <f t="shared" si="139"/>
        <v/>
      </c>
      <c r="P423" s="28" t="str">
        <f t="shared" si="140"/>
        <v/>
      </c>
      <c r="Q423" s="29" t="str">
        <f t="shared" si="141"/>
        <v/>
      </c>
      <c r="R423" s="28" t="str">
        <f t="shared" si="142"/>
        <v/>
      </c>
      <c r="S423" s="29" t="str">
        <f t="shared" si="143"/>
        <v/>
      </c>
      <c r="T423" s="28" t="str">
        <f t="shared" si="144"/>
        <v/>
      </c>
      <c r="U423" s="29" t="str">
        <f t="shared" si="145"/>
        <v/>
      </c>
      <c r="V423" s="28" t="str">
        <f t="shared" si="146"/>
        <v/>
      </c>
      <c r="W423" s="29" t="str">
        <f t="shared" si="147"/>
        <v/>
      </c>
    </row>
    <row r="424" spans="1:23" x14ac:dyDescent="0.25">
      <c r="A424" s="14" t="str">
        <f t="shared" si="133"/>
        <v/>
      </c>
      <c r="B424" s="56" t="str">
        <f t="shared" ca="1" si="134"/>
        <v/>
      </c>
      <c r="C424" s="30" t="str">
        <f t="shared" si="135"/>
        <v/>
      </c>
      <c r="D424" s="10" t="str">
        <f t="shared" si="132"/>
        <v/>
      </c>
      <c r="E424" s="25" t="str">
        <f t="shared" si="153"/>
        <v/>
      </c>
      <c r="F424" s="31" t="str">
        <f t="shared" si="148"/>
        <v/>
      </c>
      <c r="G424" s="31" t="str">
        <f t="shared" si="149"/>
        <v/>
      </c>
      <c r="H424" s="26" t="str">
        <f t="shared" si="150"/>
        <v/>
      </c>
      <c r="I424" s="25" t="str">
        <f t="shared" si="151"/>
        <v/>
      </c>
      <c r="K424" s="27" t="str">
        <f t="shared" si="152"/>
        <v/>
      </c>
      <c r="L424" s="28" t="str">
        <f t="shared" si="136"/>
        <v/>
      </c>
      <c r="M424" s="29" t="str">
        <f t="shared" si="137"/>
        <v/>
      </c>
      <c r="N424" s="28" t="str">
        <f t="shared" si="138"/>
        <v/>
      </c>
      <c r="O424" s="29" t="str">
        <f t="shared" si="139"/>
        <v/>
      </c>
      <c r="P424" s="28" t="str">
        <f t="shared" si="140"/>
        <v/>
      </c>
      <c r="Q424" s="29" t="str">
        <f t="shared" si="141"/>
        <v/>
      </c>
      <c r="R424" s="28" t="str">
        <f t="shared" si="142"/>
        <v/>
      </c>
      <c r="S424" s="29" t="str">
        <f t="shared" si="143"/>
        <v/>
      </c>
      <c r="T424" s="28" t="str">
        <f t="shared" si="144"/>
        <v/>
      </c>
      <c r="U424" s="29" t="str">
        <f t="shared" si="145"/>
        <v/>
      </c>
      <c r="V424" s="28" t="str">
        <f t="shared" si="146"/>
        <v/>
      </c>
      <c r="W424" s="29" t="str">
        <f t="shared" si="147"/>
        <v/>
      </c>
    </row>
    <row r="425" spans="1:23" x14ac:dyDescent="0.25">
      <c r="A425" s="14" t="str">
        <f t="shared" si="133"/>
        <v/>
      </c>
      <c r="B425" s="56" t="str">
        <f t="shared" ca="1" si="134"/>
        <v/>
      </c>
      <c r="C425" s="30" t="str">
        <f t="shared" si="135"/>
        <v/>
      </c>
      <c r="D425" s="10" t="str">
        <f t="shared" ref="D425:D488" si="154">IF(A425="","",IF(A424=FixedEnd2,TRUNC(PMT(C425/12,(term*12-FixedEnd2),I424,0,0),2),""))</f>
        <v/>
      </c>
      <c r="E425" s="25" t="str">
        <f t="shared" si="153"/>
        <v/>
      </c>
      <c r="F425" s="31" t="str">
        <f t="shared" si="148"/>
        <v/>
      </c>
      <c r="G425" s="31" t="str">
        <f t="shared" si="149"/>
        <v/>
      </c>
      <c r="H425" s="26" t="str">
        <f t="shared" si="150"/>
        <v/>
      </c>
      <c r="I425" s="25" t="str">
        <f t="shared" si="151"/>
        <v/>
      </c>
      <c r="K425" s="27" t="str">
        <f t="shared" si="152"/>
        <v/>
      </c>
      <c r="L425" s="28" t="str">
        <f t="shared" si="136"/>
        <v/>
      </c>
      <c r="M425" s="29" t="str">
        <f t="shared" si="137"/>
        <v/>
      </c>
      <c r="N425" s="28" t="str">
        <f t="shared" si="138"/>
        <v/>
      </c>
      <c r="O425" s="29" t="str">
        <f t="shared" si="139"/>
        <v/>
      </c>
      <c r="P425" s="28" t="str">
        <f t="shared" si="140"/>
        <v/>
      </c>
      <c r="Q425" s="29" t="str">
        <f t="shared" si="141"/>
        <v/>
      </c>
      <c r="R425" s="28" t="str">
        <f t="shared" si="142"/>
        <v/>
      </c>
      <c r="S425" s="29" t="str">
        <f t="shared" si="143"/>
        <v/>
      </c>
      <c r="T425" s="28" t="str">
        <f t="shared" si="144"/>
        <v/>
      </c>
      <c r="U425" s="29" t="str">
        <f t="shared" si="145"/>
        <v/>
      </c>
      <c r="V425" s="28" t="str">
        <f t="shared" si="146"/>
        <v/>
      </c>
      <c r="W425" s="29" t="str">
        <f t="shared" si="147"/>
        <v/>
      </c>
    </row>
    <row r="426" spans="1:23" x14ac:dyDescent="0.25">
      <c r="A426" s="14" t="str">
        <f t="shared" si="133"/>
        <v/>
      </c>
      <c r="B426" s="56" t="str">
        <f t="shared" ca="1" si="134"/>
        <v/>
      </c>
      <c r="C426" s="30" t="str">
        <f t="shared" si="135"/>
        <v/>
      </c>
      <c r="D426" s="10" t="str">
        <f t="shared" si="154"/>
        <v/>
      </c>
      <c r="E426" s="25" t="str">
        <f t="shared" si="153"/>
        <v/>
      </c>
      <c r="F426" s="31" t="str">
        <f t="shared" si="148"/>
        <v/>
      </c>
      <c r="G426" s="31" t="str">
        <f t="shared" si="149"/>
        <v/>
      </c>
      <c r="H426" s="26" t="str">
        <f t="shared" si="150"/>
        <v/>
      </c>
      <c r="I426" s="25" t="str">
        <f t="shared" si="151"/>
        <v/>
      </c>
      <c r="K426" s="27" t="str">
        <f t="shared" si="152"/>
        <v/>
      </c>
      <c r="L426" s="28" t="str">
        <f t="shared" si="136"/>
        <v/>
      </c>
      <c r="M426" s="29" t="str">
        <f t="shared" si="137"/>
        <v/>
      </c>
      <c r="N426" s="28" t="str">
        <f t="shared" si="138"/>
        <v/>
      </c>
      <c r="O426" s="29" t="str">
        <f t="shared" si="139"/>
        <v/>
      </c>
      <c r="P426" s="28" t="str">
        <f t="shared" si="140"/>
        <v/>
      </c>
      <c r="Q426" s="29" t="str">
        <f t="shared" si="141"/>
        <v/>
      </c>
      <c r="R426" s="28" t="str">
        <f t="shared" si="142"/>
        <v/>
      </c>
      <c r="S426" s="29" t="str">
        <f t="shared" si="143"/>
        <v/>
      </c>
      <c r="T426" s="28" t="str">
        <f t="shared" si="144"/>
        <v/>
      </c>
      <c r="U426" s="29" t="str">
        <f t="shared" si="145"/>
        <v/>
      </c>
      <c r="V426" s="28" t="str">
        <f t="shared" si="146"/>
        <v/>
      </c>
      <c r="W426" s="29" t="str">
        <f t="shared" si="147"/>
        <v/>
      </c>
    </row>
    <row r="427" spans="1:23" x14ac:dyDescent="0.25">
      <c r="A427" s="14" t="str">
        <f t="shared" si="133"/>
        <v/>
      </c>
      <c r="B427" s="56" t="str">
        <f t="shared" ca="1" si="134"/>
        <v/>
      </c>
      <c r="C427" s="30" t="str">
        <f t="shared" si="135"/>
        <v/>
      </c>
      <c r="D427" s="10" t="str">
        <f t="shared" si="154"/>
        <v/>
      </c>
      <c r="E427" s="25" t="str">
        <f t="shared" si="153"/>
        <v/>
      </c>
      <c r="F427" s="31" t="str">
        <f t="shared" si="148"/>
        <v/>
      </c>
      <c r="G427" s="31" t="str">
        <f t="shared" si="149"/>
        <v/>
      </c>
      <c r="H427" s="26" t="str">
        <f t="shared" si="150"/>
        <v/>
      </c>
      <c r="I427" s="25" t="str">
        <f t="shared" si="151"/>
        <v/>
      </c>
      <c r="K427" s="27" t="str">
        <f t="shared" si="152"/>
        <v/>
      </c>
      <c r="L427" s="28" t="str">
        <f t="shared" si="136"/>
        <v/>
      </c>
      <c r="M427" s="29" t="str">
        <f t="shared" si="137"/>
        <v/>
      </c>
      <c r="N427" s="28" t="str">
        <f t="shared" si="138"/>
        <v/>
      </c>
      <c r="O427" s="29" t="str">
        <f t="shared" si="139"/>
        <v/>
      </c>
      <c r="P427" s="28" t="str">
        <f t="shared" si="140"/>
        <v/>
      </c>
      <c r="Q427" s="29" t="str">
        <f t="shared" si="141"/>
        <v/>
      </c>
      <c r="R427" s="28" t="str">
        <f t="shared" si="142"/>
        <v/>
      </c>
      <c r="S427" s="29" t="str">
        <f t="shared" si="143"/>
        <v/>
      </c>
      <c r="T427" s="28" t="str">
        <f t="shared" si="144"/>
        <v/>
      </c>
      <c r="U427" s="29" t="str">
        <f t="shared" si="145"/>
        <v/>
      </c>
      <c r="V427" s="28" t="str">
        <f t="shared" si="146"/>
        <v/>
      </c>
      <c r="W427" s="29" t="str">
        <f t="shared" si="147"/>
        <v/>
      </c>
    </row>
    <row r="428" spans="1:23" x14ac:dyDescent="0.25">
      <c r="A428" s="14" t="str">
        <f t="shared" si="133"/>
        <v/>
      </c>
      <c r="B428" s="56" t="str">
        <f t="shared" ca="1" si="134"/>
        <v/>
      </c>
      <c r="C428" s="30" t="str">
        <f t="shared" si="135"/>
        <v/>
      </c>
      <c r="D428" s="10" t="str">
        <f t="shared" si="154"/>
        <v/>
      </c>
      <c r="E428" s="25" t="str">
        <f t="shared" si="153"/>
        <v/>
      </c>
      <c r="F428" s="31" t="str">
        <f t="shared" si="148"/>
        <v/>
      </c>
      <c r="G428" s="31" t="str">
        <f t="shared" si="149"/>
        <v/>
      </c>
      <c r="H428" s="26" t="str">
        <f t="shared" si="150"/>
        <v/>
      </c>
      <c r="I428" s="25" t="str">
        <f t="shared" si="151"/>
        <v/>
      </c>
      <c r="K428" s="27" t="str">
        <f t="shared" si="152"/>
        <v/>
      </c>
      <c r="L428" s="28" t="str">
        <f t="shared" si="136"/>
        <v/>
      </c>
      <c r="M428" s="29" t="str">
        <f t="shared" si="137"/>
        <v/>
      </c>
      <c r="N428" s="28" t="str">
        <f t="shared" si="138"/>
        <v/>
      </c>
      <c r="O428" s="29" t="str">
        <f t="shared" si="139"/>
        <v/>
      </c>
      <c r="P428" s="28" t="str">
        <f t="shared" si="140"/>
        <v/>
      </c>
      <c r="Q428" s="29" t="str">
        <f t="shared" si="141"/>
        <v/>
      </c>
      <c r="R428" s="28" t="str">
        <f t="shared" si="142"/>
        <v/>
      </c>
      <c r="S428" s="29" t="str">
        <f t="shared" si="143"/>
        <v/>
      </c>
      <c r="T428" s="28" t="str">
        <f t="shared" si="144"/>
        <v/>
      </c>
      <c r="U428" s="29" t="str">
        <f t="shared" si="145"/>
        <v/>
      </c>
      <c r="V428" s="28" t="str">
        <f t="shared" si="146"/>
        <v/>
      </c>
      <c r="W428" s="29" t="str">
        <f t="shared" si="147"/>
        <v/>
      </c>
    </row>
    <row r="429" spans="1:23" x14ac:dyDescent="0.25">
      <c r="A429" s="14" t="str">
        <f t="shared" si="133"/>
        <v/>
      </c>
      <c r="B429" s="56" t="str">
        <f t="shared" ca="1" si="134"/>
        <v/>
      </c>
      <c r="C429" s="30" t="str">
        <f t="shared" si="135"/>
        <v/>
      </c>
      <c r="D429" s="10" t="str">
        <f t="shared" si="154"/>
        <v/>
      </c>
      <c r="E429" s="25" t="str">
        <f t="shared" si="153"/>
        <v/>
      </c>
      <c r="F429" s="31" t="str">
        <f t="shared" si="148"/>
        <v/>
      </c>
      <c r="G429" s="31" t="str">
        <f t="shared" si="149"/>
        <v/>
      </c>
      <c r="H429" s="26" t="str">
        <f t="shared" si="150"/>
        <v/>
      </c>
      <c r="I429" s="25" t="str">
        <f t="shared" si="151"/>
        <v/>
      </c>
      <c r="K429" s="27" t="str">
        <f t="shared" si="152"/>
        <v/>
      </c>
      <c r="L429" s="28" t="str">
        <f t="shared" si="136"/>
        <v/>
      </c>
      <c r="M429" s="29" t="str">
        <f t="shared" si="137"/>
        <v/>
      </c>
      <c r="N429" s="28" t="str">
        <f t="shared" si="138"/>
        <v/>
      </c>
      <c r="O429" s="29" t="str">
        <f t="shared" si="139"/>
        <v/>
      </c>
      <c r="P429" s="28" t="str">
        <f t="shared" si="140"/>
        <v/>
      </c>
      <c r="Q429" s="29" t="str">
        <f t="shared" si="141"/>
        <v/>
      </c>
      <c r="R429" s="28" t="str">
        <f t="shared" si="142"/>
        <v/>
      </c>
      <c r="S429" s="29" t="str">
        <f t="shared" si="143"/>
        <v/>
      </c>
      <c r="T429" s="28" t="str">
        <f t="shared" si="144"/>
        <v/>
      </c>
      <c r="U429" s="29" t="str">
        <f t="shared" si="145"/>
        <v/>
      </c>
      <c r="V429" s="28" t="str">
        <f t="shared" si="146"/>
        <v/>
      </c>
      <c r="W429" s="29" t="str">
        <f t="shared" si="147"/>
        <v/>
      </c>
    </row>
    <row r="430" spans="1:23" x14ac:dyDescent="0.25">
      <c r="A430" s="14" t="str">
        <f t="shared" si="133"/>
        <v/>
      </c>
      <c r="B430" s="56" t="str">
        <f t="shared" ca="1" si="134"/>
        <v/>
      </c>
      <c r="C430" s="30" t="str">
        <f t="shared" si="135"/>
        <v/>
      </c>
      <c r="D430" s="10" t="str">
        <f t="shared" si="154"/>
        <v/>
      </c>
      <c r="E430" s="25" t="str">
        <f t="shared" si="153"/>
        <v/>
      </c>
      <c r="F430" s="31" t="str">
        <f t="shared" si="148"/>
        <v/>
      </c>
      <c r="G430" s="31" t="str">
        <f t="shared" si="149"/>
        <v/>
      </c>
      <c r="H430" s="26" t="str">
        <f t="shared" si="150"/>
        <v/>
      </c>
      <c r="I430" s="25" t="str">
        <f t="shared" si="151"/>
        <v/>
      </c>
      <c r="K430" s="27" t="str">
        <f t="shared" si="152"/>
        <v/>
      </c>
      <c r="L430" s="28" t="str">
        <f t="shared" si="136"/>
        <v/>
      </c>
      <c r="M430" s="29" t="str">
        <f t="shared" si="137"/>
        <v/>
      </c>
      <c r="N430" s="28" t="str">
        <f t="shared" si="138"/>
        <v/>
      </c>
      <c r="O430" s="29" t="str">
        <f t="shared" si="139"/>
        <v/>
      </c>
      <c r="P430" s="28" t="str">
        <f t="shared" si="140"/>
        <v/>
      </c>
      <c r="Q430" s="29" t="str">
        <f t="shared" si="141"/>
        <v/>
      </c>
      <c r="R430" s="28" t="str">
        <f t="shared" si="142"/>
        <v/>
      </c>
      <c r="S430" s="29" t="str">
        <f t="shared" si="143"/>
        <v/>
      </c>
      <c r="T430" s="28" t="str">
        <f t="shared" si="144"/>
        <v/>
      </c>
      <c r="U430" s="29" t="str">
        <f t="shared" si="145"/>
        <v/>
      </c>
      <c r="V430" s="28" t="str">
        <f t="shared" si="146"/>
        <v/>
      </c>
      <c r="W430" s="29" t="str">
        <f t="shared" si="147"/>
        <v/>
      </c>
    </row>
    <row r="431" spans="1:23" x14ac:dyDescent="0.25">
      <c r="A431" s="14" t="str">
        <f t="shared" si="133"/>
        <v/>
      </c>
      <c r="B431" s="56" t="str">
        <f t="shared" ca="1" si="134"/>
        <v/>
      </c>
      <c r="C431" s="30" t="str">
        <f t="shared" si="135"/>
        <v/>
      </c>
      <c r="D431" s="10" t="str">
        <f t="shared" si="154"/>
        <v/>
      </c>
      <c r="E431" s="25" t="str">
        <f t="shared" si="153"/>
        <v/>
      </c>
      <c r="F431" s="31" t="str">
        <f t="shared" si="148"/>
        <v/>
      </c>
      <c r="G431" s="31" t="str">
        <f t="shared" si="149"/>
        <v/>
      </c>
      <c r="H431" s="26" t="str">
        <f t="shared" si="150"/>
        <v/>
      </c>
      <c r="I431" s="25" t="str">
        <f t="shared" si="151"/>
        <v/>
      </c>
      <c r="K431" s="27" t="str">
        <f t="shared" si="152"/>
        <v/>
      </c>
      <c r="L431" s="28" t="str">
        <f t="shared" si="136"/>
        <v/>
      </c>
      <c r="M431" s="29" t="str">
        <f t="shared" si="137"/>
        <v/>
      </c>
      <c r="N431" s="28" t="str">
        <f t="shared" si="138"/>
        <v/>
      </c>
      <c r="O431" s="29" t="str">
        <f t="shared" si="139"/>
        <v/>
      </c>
      <c r="P431" s="28" t="str">
        <f t="shared" si="140"/>
        <v/>
      </c>
      <c r="Q431" s="29" t="str">
        <f t="shared" si="141"/>
        <v/>
      </c>
      <c r="R431" s="28" t="str">
        <f t="shared" si="142"/>
        <v/>
      </c>
      <c r="S431" s="29" t="str">
        <f t="shared" si="143"/>
        <v/>
      </c>
      <c r="T431" s="28" t="str">
        <f t="shared" si="144"/>
        <v/>
      </c>
      <c r="U431" s="29" t="str">
        <f t="shared" si="145"/>
        <v/>
      </c>
      <c r="V431" s="28" t="str">
        <f t="shared" si="146"/>
        <v/>
      </c>
      <c r="W431" s="29" t="str">
        <f t="shared" si="147"/>
        <v/>
      </c>
    </row>
    <row r="432" spans="1:23" x14ac:dyDescent="0.25">
      <c r="A432" s="14" t="str">
        <f t="shared" si="133"/>
        <v/>
      </c>
      <c r="B432" s="56" t="str">
        <f t="shared" ca="1" si="134"/>
        <v/>
      </c>
      <c r="C432" s="30" t="str">
        <f t="shared" si="135"/>
        <v/>
      </c>
      <c r="D432" s="10" t="str">
        <f t="shared" si="154"/>
        <v/>
      </c>
      <c r="E432" s="25" t="str">
        <f t="shared" si="153"/>
        <v/>
      </c>
      <c r="F432" s="31" t="str">
        <f t="shared" si="148"/>
        <v/>
      </c>
      <c r="G432" s="31" t="str">
        <f t="shared" si="149"/>
        <v/>
      </c>
      <c r="H432" s="26" t="str">
        <f t="shared" si="150"/>
        <v/>
      </c>
      <c r="I432" s="25" t="str">
        <f t="shared" si="151"/>
        <v/>
      </c>
      <c r="K432" s="27" t="str">
        <f t="shared" si="152"/>
        <v/>
      </c>
      <c r="L432" s="28" t="str">
        <f t="shared" si="136"/>
        <v/>
      </c>
      <c r="M432" s="29" t="str">
        <f t="shared" si="137"/>
        <v/>
      </c>
      <c r="N432" s="28" t="str">
        <f t="shared" si="138"/>
        <v/>
      </c>
      <c r="O432" s="29" t="str">
        <f t="shared" si="139"/>
        <v/>
      </c>
      <c r="P432" s="28" t="str">
        <f t="shared" si="140"/>
        <v/>
      </c>
      <c r="Q432" s="29" t="str">
        <f t="shared" si="141"/>
        <v/>
      </c>
      <c r="R432" s="28" t="str">
        <f t="shared" si="142"/>
        <v/>
      </c>
      <c r="S432" s="29" t="str">
        <f t="shared" si="143"/>
        <v/>
      </c>
      <c r="T432" s="28" t="str">
        <f t="shared" si="144"/>
        <v/>
      </c>
      <c r="U432" s="29" t="str">
        <f t="shared" si="145"/>
        <v/>
      </c>
      <c r="V432" s="28" t="str">
        <f t="shared" si="146"/>
        <v/>
      </c>
      <c r="W432" s="29" t="str">
        <f t="shared" si="147"/>
        <v/>
      </c>
    </row>
    <row r="433" spans="1:23" x14ac:dyDescent="0.25">
      <c r="A433" s="14" t="str">
        <f t="shared" si="133"/>
        <v/>
      </c>
      <c r="B433" s="56" t="str">
        <f t="shared" ca="1" si="134"/>
        <v/>
      </c>
      <c r="C433" s="30" t="str">
        <f t="shared" si="135"/>
        <v/>
      </c>
      <c r="D433" s="10" t="str">
        <f t="shared" si="154"/>
        <v/>
      </c>
      <c r="E433" s="25" t="str">
        <f t="shared" si="153"/>
        <v/>
      </c>
      <c r="F433" s="31" t="str">
        <f t="shared" si="148"/>
        <v/>
      </c>
      <c r="G433" s="31" t="str">
        <f t="shared" si="149"/>
        <v/>
      </c>
      <c r="H433" s="26" t="str">
        <f t="shared" si="150"/>
        <v/>
      </c>
      <c r="I433" s="25" t="str">
        <f t="shared" si="151"/>
        <v/>
      </c>
      <c r="K433" s="27" t="str">
        <f t="shared" si="152"/>
        <v/>
      </c>
      <c r="L433" s="28" t="str">
        <f t="shared" si="136"/>
        <v/>
      </c>
      <c r="M433" s="29" t="str">
        <f t="shared" si="137"/>
        <v/>
      </c>
      <c r="N433" s="28" t="str">
        <f t="shared" si="138"/>
        <v/>
      </c>
      <c r="O433" s="29" t="str">
        <f t="shared" si="139"/>
        <v/>
      </c>
      <c r="P433" s="28" t="str">
        <f t="shared" si="140"/>
        <v/>
      </c>
      <c r="Q433" s="29" t="str">
        <f t="shared" si="141"/>
        <v/>
      </c>
      <c r="R433" s="28" t="str">
        <f t="shared" si="142"/>
        <v/>
      </c>
      <c r="S433" s="29" t="str">
        <f t="shared" si="143"/>
        <v/>
      </c>
      <c r="T433" s="28" t="str">
        <f t="shared" si="144"/>
        <v/>
      </c>
      <c r="U433" s="29" t="str">
        <f t="shared" si="145"/>
        <v/>
      </c>
      <c r="V433" s="28" t="str">
        <f t="shared" si="146"/>
        <v/>
      </c>
      <c r="W433" s="29" t="str">
        <f t="shared" si="147"/>
        <v/>
      </c>
    </row>
    <row r="434" spans="1:23" x14ac:dyDescent="0.25">
      <c r="A434" s="14" t="str">
        <f t="shared" si="133"/>
        <v/>
      </c>
      <c r="B434" s="56" t="str">
        <f t="shared" ca="1" si="134"/>
        <v/>
      </c>
      <c r="C434" s="30" t="str">
        <f t="shared" si="135"/>
        <v/>
      </c>
      <c r="D434" s="10" t="str">
        <f t="shared" si="154"/>
        <v/>
      </c>
      <c r="E434" s="25" t="str">
        <f t="shared" si="153"/>
        <v/>
      </c>
      <c r="F434" s="31" t="str">
        <f t="shared" si="148"/>
        <v/>
      </c>
      <c r="G434" s="31" t="str">
        <f t="shared" si="149"/>
        <v/>
      </c>
      <c r="H434" s="26" t="str">
        <f t="shared" si="150"/>
        <v/>
      </c>
      <c r="I434" s="25" t="str">
        <f t="shared" si="151"/>
        <v/>
      </c>
      <c r="K434" s="27" t="str">
        <f t="shared" si="152"/>
        <v/>
      </c>
      <c r="L434" s="28" t="str">
        <f t="shared" si="136"/>
        <v/>
      </c>
      <c r="M434" s="29" t="str">
        <f t="shared" si="137"/>
        <v/>
      </c>
      <c r="N434" s="28" t="str">
        <f t="shared" si="138"/>
        <v/>
      </c>
      <c r="O434" s="29" t="str">
        <f t="shared" si="139"/>
        <v/>
      </c>
      <c r="P434" s="28" t="str">
        <f t="shared" si="140"/>
        <v/>
      </c>
      <c r="Q434" s="29" t="str">
        <f t="shared" si="141"/>
        <v/>
      </c>
      <c r="R434" s="28" t="str">
        <f t="shared" si="142"/>
        <v/>
      </c>
      <c r="S434" s="29" t="str">
        <f t="shared" si="143"/>
        <v/>
      </c>
      <c r="T434" s="28" t="str">
        <f t="shared" si="144"/>
        <v/>
      </c>
      <c r="U434" s="29" t="str">
        <f t="shared" si="145"/>
        <v/>
      </c>
      <c r="V434" s="28" t="str">
        <f t="shared" si="146"/>
        <v/>
      </c>
      <c r="W434" s="29" t="str">
        <f t="shared" si="147"/>
        <v/>
      </c>
    </row>
    <row r="435" spans="1:23" x14ac:dyDescent="0.25">
      <c r="A435" s="14" t="str">
        <f t="shared" si="133"/>
        <v/>
      </c>
      <c r="B435" s="56" t="str">
        <f t="shared" ca="1" si="134"/>
        <v/>
      </c>
      <c r="C435" s="30" t="str">
        <f t="shared" si="135"/>
        <v/>
      </c>
      <c r="D435" s="10" t="str">
        <f t="shared" si="154"/>
        <v/>
      </c>
      <c r="E435" s="25" t="str">
        <f t="shared" si="153"/>
        <v/>
      </c>
      <c r="F435" s="31" t="str">
        <f t="shared" si="148"/>
        <v/>
      </c>
      <c r="G435" s="31" t="str">
        <f t="shared" si="149"/>
        <v/>
      </c>
      <c r="H435" s="26" t="str">
        <f t="shared" si="150"/>
        <v/>
      </c>
      <c r="I435" s="25" t="str">
        <f t="shared" si="151"/>
        <v/>
      </c>
      <c r="K435" s="27" t="str">
        <f t="shared" si="152"/>
        <v/>
      </c>
      <c r="L435" s="28" t="str">
        <f t="shared" si="136"/>
        <v/>
      </c>
      <c r="M435" s="29" t="str">
        <f t="shared" si="137"/>
        <v/>
      </c>
      <c r="N435" s="28" t="str">
        <f t="shared" si="138"/>
        <v/>
      </c>
      <c r="O435" s="29" t="str">
        <f t="shared" si="139"/>
        <v/>
      </c>
      <c r="P435" s="28" t="str">
        <f t="shared" si="140"/>
        <v/>
      </c>
      <c r="Q435" s="29" t="str">
        <f t="shared" si="141"/>
        <v/>
      </c>
      <c r="R435" s="28" t="str">
        <f t="shared" si="142"/>
        <v/>
      </c>
      <c r="S435" s="29" t="str">
        <f t="shared" si="143"/>
        <v/>
      </c>
      <c r="T435" s="28" t="str">
        <f t="shared" si="144"/>
        <v/>
      </c>
      <c r="U435" s="29" t="str">
        <f t="shared" si="145"/>
        <v/>
      </c>
      <c r="V435" s="28" t="str">
        <f t="shared" si="146"/>
        <v/>
      </c>
      <c r="W435" s="29" t="str">
        <f t="shared" si="147"/>
        <v/>
      </c>
    </row>
    <row r="436" spans="1:23" x14ac:dyDescent="0.25">
      <c r="A436" s="14" t="str">
        <f t="shared" si="133"/>
        <v/>
      </c>
      <c r="B436" s="56" t="str">
        <f t="shared" ca="1" si="134"/>
        <v/>
      </c>
      <c r="C436" s="30" t="str">
        <f t="shared" si="135"/>
        <v/>
      </c>
      <c r="D436" s="10" t="str">
        <f t="shared" si="154"/>
        <v/>
      </c>
      <c r="E436" s="25" t="str">
        <f t="shared" si="153"/>
        <v/>
      </c>
      <c r="F436" s="31" t="str">
        <f t="shared" si="148"/>
        <v/>
      </c>
      <c r="G436" s="31" t="str">
        <f t="shared" si="149"/>
        <v/>
      </c>
      <c r="H436" s="26" t="str">
        <f t="shared" si="150"/>
        <v/>
      </c>
      <c r="I436" s="25" t="str">
        <f t="shared" si="151"/>
        <v/>
      </c>
      <c r="K436" s="27" t="str">
        <f t="shared" si="152"/>
        <v/>
      </c>
      <c r="L436" s="28" t="str">
        <f t="shared" si="136"/>
        <v/>
      </c>
      <c r="M436" s="29" t="str">
        <f t="shared" si="137"/>
        <v/>
      </c>
      <c r="N436" s="28" t="str">
        <f t="shared" si="138"/>
        <v/>
      </c>
      <c r="O436" s="29" t="str">
        <f t="shared" si="139"/>
        <v/>
      </c>
      <c r="P436" s="28" t="str">
        <f t="shared" si="140"/>
        <v/>
      </c>
      <c r="Q436" s="29" t="str">
        <f t="shared" si="141"/>
        <v/>
      </c>
      <c r="R436" s="28" t="str">
        <f t="shared" si="142"/>
        <v/>
      </c>
      <c r="S436" s="29" t="str">
        <f t="shared" si="143"/>
        <v/>
      </c>
      <c r="T436" s="28" t="str">
        <f t="shared" si="144"/>
        <v/>
      </c>
      <c r="U436" s="29" t="str">
        <f t="shared" si="145"/>
        <v/>
      </c>
      <c r="V436" s="28" t="str">
        <f t="shared" si="146"/>
        <v/>
      </c>
      <c r="W436" s="29" t="str">
        <f t="shared" si="147"/>
        <v/>
      </c>
    </row>
    <row r="437" spans="1:23" x14ac:dyDescent="0.25">
      <c r="A437" s="14" t="str">
        <f t="shared" si="133"/>
        <v/>
      </c>
      <c r="B437" s="56" t="str">
        <f t="shared" ca="1" si="134"/>
        <v/>
      </c>
      <c r="C437" s="30" t="str">
        <f t="shared" si="135"/>
        <v/>
      </c>
      <c r="D437" s="10" t="str">
        <f t="shared" si="154"/>
        <v/>
      </c>
      <c r="E437" s="25" t="str">
        <f t="shared" si="153"/>
        <v/>
      </c>
      <c r="F437" s="31" t="str">
        <f t="shared" si="148"/>
        <v/>
      </c>
      <c r="G437" s="31" t="str">
        <f t="shared" si="149"/>
        <v/>
      </c>
      <c r="H437" s="26" t="str">
        <f t="shared" si="150"/>
        <v/>
      </c>
      <c r="I437" s="25" t="str">
        <f t="shared" si="151"/>
        <v/>
      </c>
      <c r="K437" s="27" t="str">
        <f t="shared" si="152"/>
        <v/>
      </c>
      <c r="L437" s="28" t="str">
        <f t="shared" si="136"/>
        <v/>
      </c>
      <c r="M437" s="29" t="str">
        <f t="shared" si="137"/>
        <v/>
      </c>
      <c r="N437" s="28" t="str">
        <f t="shared" si="138"/>
        <v/>
      </c>
      <c r="O437" s="29" t="str">
        <f t="shared" si="139"/>
        <v/>
      </c>
      <c r="P437" s="28" t="str">
        <f t="shared" si="140"/>
        <v/>
      </c>
      <c r="Q437" s="29" t="str">
        <f t="shared" si="141"/>
        <v/>
      </c>
      <c r="R437" s="28" t="str">
        <f t="shared" si="142"/>
        <v/>
      </c>
      <c r="S437" s="29" t="str">
        <f t="shared" si="143"/>
        <v/>
      </c>
      <c r="T437" s="28" t="str">
        <f t="shared" si="144"/>
        <v/>
      </c>
      <c r="U437" s="29" t="str">
        <f t="shared" si="145"/>
        <v/>
      </c>
      <c r="V437" s="28" t="str">
        <f t="shared" si="146"/>
        <v/>
      </c>
      <c r="W437" s="29" t="str">
        <f t="shared" si="147"/>
        <v/>
      </c>
    </row>
    <row r="438" spans="1:23" x14ac:dyDescent="0.25">
      <c r="A438" s="14" t="str">
        <f t="shared" si="133"/>
        <v/>
      </c>
      <c r="B438" s="56" t="str">
        <f t="shared" ca="1" si="134"/>
        <v/>
      </c>
      <c r="C438" s="30" t="str">
        <f t="shared" si="135"/>
        <v/>
      </c>
      <c r="D438" s="10" t="str">
        <f t="shared" si="154"/>
        <v/>
      </c>
      <c r="E438" s="25" t="str">
        <f t="shared" si="153"/>
        <v/>
      </c>
      <c r="F438" s="31" t="str">
        <f t="shared" si="148"/>
        <v/>
      </c>
      <c r="G438" s="31" t="str">
        <f t="shared" si="149"/>
        <v/>
      </c>
      <c r="H438" s="26" t="str">
        <f t="shared" si="150"/>
        <v/>
      </c>
      <c r="I438" s="25" t="str">
        <f t="shared" si="151"/>
        <v/>
      </c>
      <c r="K438" s="27" t="str">
        <f t="shared" si="152"/>
        <v/>
      </c>
      <c r="L438" s="28" t="str">
        <f t="shared" si="136"/>
        <v/>
      </c>
      <c r="M438" s="29" t="str">
        <f t="shared" si="137"/>
        <v/>
      </c>
      <c r="N438" s="28" t="str">
        <f t="shared" si="138"/>
        <v/>
      </c>
      <c r="O438" s="29" t="str">
        <f t="shared" si="139"/>
        <v/>
      </c>
      <c r="P438" s="28" t="str">
        <f t="shared" si="140"/>
        <v/>
      </c>
      <c r="Q438" s="29" t="str">
        <f t="shared" si="141"/>
        <v/>
      </c>
      <c r="R438" s="28" t="str">
        <f t="shared" si="142"/>
        <v/>
      </c>
      <c r="S438" s="29" t="str">
        <f t="shared" si="143"/>
        <v/>
      </c>
      <c r="T438" s="28" t="str">
        <f t="shared" si="144"/>
        <v/>
      </c>
      <c r="U438" s="29" t="str">
        <f t="shared" si="145"/>
        <v/>
      </c>
      <c r="V438" s="28" t="str">
        <f t="shared" si="146"/>
        <v/>
      </c>
      <c r="W438" s="29" t="str">
        <f t="shared" si="147"/>
        <v/>
      </c>
    </row>
    <row r="439" spans="1:23" x14ac:dyDescent="0.25">
      <c r="A439" s="14" t="str">
        <f t="shared" si="133"/>
        <v/>
      </c>
      <c r="B439" s="56" t="str">
        <f t="shared" ca="1" si="134"/>
        <v/>
      </c>
      <c r="C439" s="30" t="str">
        <f t="shared" si="135"/>
        <v/>
      </c>
      <c r="D439" s="10" t="str">
        <f t="shared" si="154"/>
        <v/>
      </c>
      <c r="E439" s="25" t="str">
        <f t="shared" si="153"/>
        <v/>
      </c>
      <c r="F439" s="31" t="str">
        <f t="shared" si="148"/>
        <v/>
      </c>
      <c r="G439" s="31" t="str">
        <f t="shared" si="149"/>
        <v/>
      </c>
      <c r="H439" s="26" t="str">
        <f t="shared" si="150"/>
        <v/>
      </c>
      <c r="I439" s="25" t="str">
        <f t="shared" si="151"/>
        <v/>
      </c>
      <c r="K439" s="27" t="str">
        <f t="shared" si="152"/>
        <v/>
      </c>
      <c r="L439" s="28" t="str">
        <f t="shared" si="136"/>
        <v/>
      </c>
      <c r="M439" s="29" t="str">
        <f t="shared" si="137"/>
        <v/>
      </c>
      <c r="N439" s="28" t="str">
        <f t="shared" si="138"/>
        <v/>
      </c>
      <c r="O439" s="29" t="str">
        <f t="shared" si="139"/>
        <v/>
      </c>
      <c r="P439" s="28" t="str">
        <f t="shared" si="140"/>
        <v/>
      </c>
      <c r="Q439" s="29" t="str">
        <f t="shared" si="141"/>
        <v/>
      </c>
      <c r="R439" s="28" t="str">
        <f t="shared" si="142"/>
        <v/>
      </c>
      <c r="S439" s="29" t="str">
        <f t="shared" si="143"/>
        <v/>
      </c>
      <c r="T439" s="28" t="str">
        <f t="shared" si="144"/>
        <v/>
      </c>
      <c r="U439" s="29" t="str">
        <f t="shared" si="145"/>
        <v/>
      </c>
      <c r="V439" s="28" t="str">
        <f t="shared" si="146"/>
        <v/>
      </c>
      <c r="W439" s="29" t="str">
        <f t="shared" si="147"/>
        <v/>
      </c>
    </row>
    <row r="440" spans="1:23" x14ac:dyDescent="0.25">
      <c r="A440" s="14" t="str">
        <f t="shared" si="133"/>
        <v/>
      </c>
      <c r="B440" s="56" t="str">
        <f t="shared" ca="1" si="134"/>
        <v/>
      </c>
      <c r="C440" s="30" t="str">
        <f t="shared" si="135"/>
        <v/>
      </c>
      <c r="D440" s="10" t="str">
        <f t="shared" si="154"/>
        <v/>
      </c>
      <c r="E440" s="25" t="str">
        <f t="shared" si="153"/>
        <v/>
      </c>
      <c r="F440" s="31" t="str">
        <f t="shared" si="148"/>
        <v/>
      </c>
      <c r="G440" s="31" t="str">
        <f t="shared" si="149"/>
        <v/>
      </c>
      <c r="H440" s="26" t="str">
        <f t="shared" si="150"/>
        <v/>
      </c>
      <c r="I440" s="25" t="str">
        <f t="shared" si="151"/>
        <v/>
      </c>
      <c r="K440" s="27" t="str">
        <f t="shared" si="152"/>
        <v/>
      </c>
      <c r="L440" s="28" t="str">
        <f t="shared" si="136"/>
        <v/>
      </c>
      <c r="M440" s="29" t="str">
        <f t="shared" si="137"/>
        <v/>
      </c>
      <c r="N440" s="28" t="str">
        <f t="shared" si="138"/>
        <v/>
      </c>
      <c r="O440" s="29" t="str">
        <f t="shared" si="139"/>
        <v/>
      </c>
      <c r="P440" s="28" t="str">
        <f t="shared" si="140"/>
        <v/>
      </c>
      <c r="Q440" s="29" t="str">
        <f t="shared" si="141"/>
        <v/>
      </c>
      <c r="R440" s="28" t="str">
        <f t="shared" si="142"/>
        <v/>
      </c>
      <c r="S440" s="29" t="str">
        <f t="shared" si="143"/>
        <v/>
      </c>
      <c r="T440" s="28" t="str">
        <f t="shared" si="144"/>
        <v/>
      </c>
      <c r="U440" s="29" t="str">
        <f t="shared" si="145"/>
        <v/>
      </c>
      <c r="V440" s="28" t="str">
        <f t="shared" si="146"/>
        <v/>
      </c>
      <c r="W440" s="29" t="str">
        <f t="shared" si="147"/>
        <v/>
      </c>
    </row>
    <row r="441" spans="1:23" x14ac:dyDescent="0.25">
      <c r="A441" s="14" t="str">
        <f t="shared" si="133"/>
        <v/>
      </c>
      <c r="B441" s="56" t="str">
        <f t="shared" ca="1" si="134"/>
        <v/>
      </c>
      <c r="C441" s="30" t="str">
        <f t="shared" si="135"/>
        <v/>
      </c>
      <c r="D441" s="10" t="str">
        <f t="shared" si="154"/>
        <v/>
      </c>
      <c r="E441" s="25" t="str">
        <f t="shared" si="153"/>
        <v/>
      </c>
      <c r="F441" s="31" t="str">
        <f t="shared" si="148"/>
        <v/>
      </c>
      <c r="G441" s="31" t="str">
        <f t="shared" si="149"/>
        <v/>
      </c>
      <c r="H441" s="26" t="str">
        <f t="shared" si="150"/>
        <v/>
      </c>
      <c r="I441" s="25" t="str">
        <f t="shared" si="151"/>
        <v/>
      </c>
      <c r="K441" s="27" t="str">
        <f t="shared" si="152"/>
        <v/>
      </c>
      <c r="L441" s="28" t="str">
        <f t="shared" si="136"/>
        <v/>
      </c>
      <c r="M441" s="29" t="str">
        <f t="shared" si="137"/>
        <v/>
      </c>
      <c r="N441" s="28" t="str">
        <f t="shared" si="138"/>
        <v/>
      </c>
      <c r="O441" s="29" t="str">
        <f t="shared" si="139"/>
        <v/>
      </c>
      <c r="P441" s="28" t="str">
        <f t="shared" si="140"/>
        <v/>
      </c>
      <c r="Q441" s="29" t="str">
        <f t="shared" si="141"/>
        <v/>
      </c>
      <c r="R441" s="28" t="str">
        <f t="shared" si="142"/>
        <v/>
      </c>
      <c r="S441" s="29" t="str">
        <f t="shared" si="143"/>
        <v/>
      </c>
      <c r="T441" s="28" t="str">
        <f t="shared" si="144"/>
        <v/>
      </c>
      <c r="U441" s="29" t="str">
        <f t="shared" si="145"/>
        <v/>
      </c>
      <c r="V441" s="28" t="str">
        <f t="shared" si="146"/>
        <v/>
      </c>
      <c r="W441" s="29" t="str">
        <f t="shared" si="147"/>
        <v/>
      </c>
    </row>
    <row r="442" spans="1:23" x14ac:dyDescent="0.25">
      <c r="A442" s="14" t="str">
        <f t="shared" si="133"/>
        <v/>
      </c>
      <c r="B442" s="56" t="str">
        <f t="shared" ca="1" si="134"/>
        <v/>
      </c>
      <c r="C442" s="30" t="str">
        <f t="shared" si="135"/>
        <v/>
      </c>
      <c r="D442" s="10" t="str">
        <f t="shared" si="154"/>
        <v/>
      </c>
      <c r="E442" s="25" t="str">
        <f t="shared" si="153"/>
        <v/>
      </c>
      <c r="F442" s="31" t="str">
        <f t="shared" si="148"/>
        <v/>
      </c>
      <c r="G442" s="31" t="str">
        <f t="shared" si="149"/>
        <v/>
      </c>
      <c r="H442" s="26" t="str">
        <f t="shared" si="150"/>
        <v/>
      </c>
      <c r="I442" s="25" t="str">
        <f t="shared" si="151"/>
        <v/>
      </c>
      <c r="K442" s="27" t="str">
        <f t="shared" si="152"/>
        <v/>
      </c>
      <c r="L442" s="28" t="str">
        <f t="shared" si="136"/>
        <v/>
      </c>
      <c r="M442" s="29" t="str">
        <f t="shared" si="137"/>
        <v/>
      </c>
      <c r="N442" s="28" t="str">
        <f t="shared" si="138"/>
        <v/>
      </c>
      <c r="O442" s="29" t="str">
        <f t="shared" si="139"/>
        <v/>
      </c>
      <c r="P442" s="28" t="str">
        <f t="shared" si="140"/>
        <v/>
      </c>
      <c r="Q442" s="29" t="str">
        <f t="shared" si="141"/>
        <v/>
      </c>
      <c r="R442" s="28" t="str">
        <f t="shared" si="142"/>
        <v/>
      </c>
      <c r="S442" s="29" t="str">
        <f t="shared" si="143"/>
        <v/>
      </c>
      <c r="T442" s="28" t="str">
        <f t="shared" si="144"/>
        <v/>
      </c>
      <c r="U442" s="29" t="str">
        <f t="shared" si="145"/>
        <v/>
      </c>
      <c r="V442" s="28" t="str">
        <f t="shared" si="146"/>
        <v/>
      </c>
      <c r="W442" s="29" t="str">
        <f t="shared" si="147"/>
        <v/>
      </c>
    </row>
    <row r="443" spans="1:23" x14ac:dyDescent="0.25">
      <c r="A443" s="14" t="str">
        <f t="shared" si="133"/>
        <v/>
      </c>
      <c r="B443" s="56" t="str">
        <f t="shared" ca="1" si="134"/>
        <v/>
      </c>
      <c r="C443" s="30" t="str">
        <f t="shared" si="135"/>
        <v/>
      </c>
      <c r="D443" s="10" t="str">
        <f t="shared" si="154"/>
        <v/>
      </c>
      <c r="E443" s="25" t="str">
        <f t="shared" si="153"/>
        <v/>
      </c>
      <c r="F443" s="31" t="str">
        <f t="shared" si="148"/>
        <v/>
      </c>
      <c r="G443" s="31" t="str">
        <f t="shared" si="149"/>
        <v/>
      </c>
      <c r="H443" s="26" t="str">
        <f t="shared" si="150"/>
        <v/>
      </c>
      <c r="I443" s="25" t="str">
        <f t="shared" si="151"/>
        <v/>
      </c>
      <c r="K443" s="27" t="str">
        <f t="shared" si="152"/>
        <v/>
      </c>
      <c r="L443" s="28" t="str">
        <f t="shared" si="136"/>
        <v/>
      </c>
      <c r="M443" s="29" t="str">
        <f t="shared" si="137"/>
        <v/>
      </c>
      <c r="N443" s="28" t="str">
        <f t="shared" si="138"/>
        <v/>
      </c>
      <c r="O443" s="29" t="str">
        <f t="shared" si="139"/>
        <v/>
      </c>
      <c r="P443" s="28" t="str">
        <f t="shared" si="140"/>
        <v/>
      </c>
      <c r="Q443" s="29" t="str">
        <f t="shared" si="141"/>
        <v/>
      </c>
      <c r="R443" s="28" t="str">
        <f t="shared" si="142"/>
        <v/>
      </c>
      <c r="S443" s="29" t="str">
        <f t="shared" si="143"/>
        <v/>
      </c>
      <c r="T443" s="28" t="str">
        <f t="shared" si="144"/>
        <v/>
      </c>
      <c r="U443" s="29" t="str">
        <f t="shared" si="145"/>
        <v/>
      </c>
      <c r="V443" s="28" t="str">
        <f t="shared" si="146"/>
        <v/>
      </c>
      <c r="W443" s="29" t="str">
        <f t="shared" si="147"/>
        <v/>
      </c>
    </row>
    <row r="444" spans="1:23" x14ac:dyDescent="0.25">
      <c r="A444" s="14" t="str">
        <f t="shared" si="133"/>
        <v/>
      </c>
      <c r="B444" s="56" t="str">
        <f t="shared" ca="1" si="134"/>
        <v/>
      </c>
      <c r="C444" s="30" t="str">
        <f t="shared" si="135"/>
        <v/>
      </c>
      <c r="D444" s="10" t="str">
        <f t="shared" si="154"/>
        <v/>
      </c>
      <c r="E444" s="25" t="str">
        <f t="shared" si="153"/>
        <v/>
      </c>
      <c r="F444" s="31" t="str">
        <f t="shared" si="148"/>
        <v/>
      </c>
      <c r="G444" s="31" t="str">
        <f t="shared" si="149"/>
        <v/>
      </c>
      <c r="H444" s="26" t="str">
        <f t="shared" si="150"/>
        <v/>
      </c>
      <c r="I444" s="25" t="str">
        <f t="shared" si="151"/>
        <v/>
      </c>
      <c r="K444" s="27" t="str">
        <f t="shared" si="152"/>
        <v/>
      </c>
      <c r="L444" s="28" t="str">
        <f t="shared" si="136"/>
        <v/>
      </c>
      <c r="M444" s="29" t="str">
        <f t="shared" si="137"/>
        <v/>
      </c>
      <c r="N444" s="28" t="str">
        <f t="shared" si="138"/>
        <v/>
      </c>
      <c r="O444" s="29" t="str">
        <f t="shared" si="139"/>
        <v/>
      </c>
      <c r="P444" s="28" t="str">
        <f t="shared" si="140"/>
        <v/>
      </c>
      <c r="Q444" s="29" t="str">
        <f t="shared" si="141"/>
        <v/>
      </c>
      <c r="R444" s="28" t="str">
        <f t="shared" si="142"/>
        <v/>
      </c>
      <c r="S444" s="29" t="str">
        <f t="shared" si="143"/>
        <v/>
      </c>
      <c r="T444" s="28" t="str">
        <f t="shared" si="144"/>
        <v/>
      </c>
      <c r="U444" s="29" t="str">
        <f t="shared" si="145"/>
        <v/>
      </c>
      <c r="V444" s="28" t="str">
        <f t="shared" si="146"/>
        <v/>
      </c>
      <c r="W444" s="29" t="str">
        <f t="shared" si="147"/>
        <v/>
      </c>
    </row>
    <row r="445" spans="1:23" x14ac:dyDescent="0.25">
      <c r="A445" s="14" t="str">
        <f t="shared" si="133"/>
        <v/>
      </c>
      <c r="B445" s="56" t="str">
        <f t="shared" ca="1" si="134"/>
        <v/>
      </c>
      <c r="C445" s="30" t="str">
        <f t="shared" si="135"/>
        <v/>
      </c>
      <c r="D445" s="10" t="str">
        <f t="shared" si="154"/>
        <v/>
      </c>
      <c r="E445" s="25" t="str">
        <f t="shared" si="153"/>
        <v/>
      </c>
      <c r="F445" s="31" t="str">
        <f t="shared" si="148"/>
        <v/>
      </c>
      <c r="G445" s="31" t="str">
        <f t="shared" si="149"/>
        <v/>
      </c>
      <c r="H445" s="26" t="str">
        <f t="shared" si="150"/>
        <v/>
      </c>
      <c r="I445" s="25" t="str">
        <f t="shared" si="151"/>
        <v/>
      </c>
      <c r="K445" s="27" t="str">
        <f t="shared" si="152"/>
        <v/>
      </c>
      <c r="L445" s="28" t="str">
        <f t="shared" si="136"/>
        <v/>
      </c>
      <c r="M445" s="29" t="str">
        <f t="shared" si="137"/>
        <v/>
      </c>
      <c r="N445" s="28" t="str">
        <f t="shared" si="138"/>
        <v/>
      </c>
      <c r="O445" s="29" t="str">
        <f t="shared" si="139"/>
        <v/>
      </c>
      <c r="P445" s="28" t="str">
        <f t="shared" si="140"/>
        <v/>
      </c>
      <c r="Q445" s="29" t="str">
        <f t="shared" si="141"/>
        <v/>
      </c>
      <c r="R445" s="28" t="str">
        <f t="shared" si="142"/>
        <v/>
      </c>
      <c r="S445" s="29" t="str">
        <f t="shared" si="143"/>
        <v/>
      </c>
      <c r="T445" s="28" t="str">
        <f t="shared" si="144"/>
        <v/>
      </c>
      <c r="U445" s="29" t="str">
        <f t="shared" si="145"/>
        <v/>
      </c>
      <c r="V445" s="28" t="str">
        <f t="shared" si="146"/>
        <v/>
      </c>
      <c r="W445" s="29" t="str">
        <f t="shared" si="147"/>
        <v/>
      </c>
    </row>
    <row r="446" spans="1:23" x14ac:dyDescent="0.25">
      <c r="A446" s="14" t="str">
        <f t="shared" si="133"/>
        <v/>
      </c>
      <c r="B446" s="56" t="str">
        <f t="shared" ca="1" si="134"/>
        <v/>
      </c>
      <c r="C446" s="30" t="str">
        <f t="shared" si="135"/>
        <v/>
      </c>
      <c r="D446" s="10" t="str">
        <f t="shared" si="154"/>
        <v/>
      </c>
      <c r="E446" s="25" t="str">
        <f t="shared" si="153"/>
        <v/>
      </c>
      <c r="F446" s="31" t="str">
        <f t="shared" si="148"/>
        <v/>
      </c>
      <c r="G446" s="31" t="str">
        <f t="shared" si="149"/>
        <v/>
      </c>
      <c r="H446" s="26" t="str">
        <f t="shared" si="150"/>
        <v/>
      </c>
      <c r="I446" s="25" t="str">
        <f t="shared" si="151"/>
        <v/>
      </c>
      <c r="K446" s="27" t="str">
        <f t="shared" si="152"/>
        <v/>
      </c>
      <c r="L446" s="28" t="str">
        <f t="shared" si="136"/>
        <v/>
      </c>
      <c r="M446" s="29" t="str">
        <f t="shared" si="137"/>
        <v/>
      </c>
      <c r="N446" s="28" t="str">
        <f t="shared" si="138"/>
        <v/>
      </c>
      <c r="O446" s="29" t="str">
        <f t="shared" si="139"/>
        <v/>
      </c>
      <c r="P446" s="28" t="str">
        <f t="shared" si="140"/>
        <v/>
      </c>
      <c r="Q446" s="29" t="str">
        <f t="shared" si="141"/>
        <v/>
      </c>
      <c r="R446" s="28" t="str">
        <f t="shared" si="142"/>
        <v/>
      </c>
      <c r="S446" s="29" t="str">
        <f t="shared" si="143"/>
        <v/>
      </c>
      <c r="T446" s="28" t="str">
        <f t="shared" si="144"/>
        <v/>
      </c>
      <c r="U446" s="29" t="str">
        <f t="shared" si="145"/>
        <v/>
      </c>
      <c r="V446" s="28" t="str">
        <f t="shared" si="146"/>
        <v/>
      </c>
      <c r="W446" s="29" t="str">
        <f t="shared" si="147"/>
        <v/>
      </c>
    </row>
    <row r="447" spans="1:23" x14ac:dyDescent="0.25">
      <c r="A447" s="14" t="str">
        <f t="shared" si="133"/>
        <v/>
      </c>
      <c r="B447" s="56" t="str">
        <f t="shared" ca="1" si="134"/>
        <v/>
      </c>
      <c r="C447" s="30" t="str">
        <f t="shared" si="135"/>
        <v/>
      </c>
      <c r="D447" s="10" t="str">
        <f t="shared" si="154"/>
        <v/>
      </c>
      <c r="E447" s="25" t="str">
        <f t="shared" si="153"/>
        <v/>
      </c>
      <c r="F447" s="31" t="str">
        <f t="shared" si="148"/>
        <v/>
      </c>
      <c r="G447" s="31" t="str">
        <f t="shared" si="149"/>
        <v/>
      </c>
      <c r="H447" s="26" t="str">
        <f t="shared" si="150"/>
        <v/>
      </c>
      <c r="I447" s="25" t="str">
        <f t="shared" si="151"/>
        <v/>
      </c>
      <c r="K447" s="27" t="str">
        <f t="shared" si="152"/>
        <v/>
      </c>
      <c r="L447" s="28" t="str">
        <f t="shared" si="136"/>
        <v/>
      </c>
      <c r="M447" s="29" t="str">
        <f t="shared" si="137"/>
        <v/>
      </c>
      <c r="N447" s="28" t="str">
        <f t="shared" si="138"/>
        <v/>
      </c>
      <c r="O447" s="29" t="str">
        <f t="shared" si="139"/>
        <v/>
      </c>
      <c r="P447" s="28" t="str">
        <f t="shared" si="140"/>
        <v/>
      </c>
      <c r="Q447" s="29" t="str">
        <f t="shared" si="141"/>
        <v/>
      </c>
      <c r="R447" s="28" t="str">
        <f t="shared" si="142"/>
        <v/>
      </c>
      <c r="S447" s="29" t="str">
        <f t="shared" si="143"/>
        <v/>
      </c>
      <c r="T447" s="28" t="str">
        <f t="shared" si="144"/>
        <v/>
      </c>
      <c r="U447" s="29" t="str">
        <f t="shared" si="145"/>
        <v/>
      </c>
      <c r="V447" s="28" t="str">
        <f t="shared" si="146"/>
        <v/>
      </c>
      <c r="W447" s="29" t="str">
        <f t="shared" si="147"/>
        <v/>
      </c>
    </row>
    <row r="448" spans="1:23" x14ac:dyDescent="0.25">
      <c r="A448" s="14" t="str">
        <f t="shared" si="133"/>
        <v/>
      </c>
      <c r="B448" s="56" t="str">
        <f t="shared" ca="1" si="134"/>
        <v/>
      </c>
      <c r="C448" s="30" t="str">
        <f t="shared" si="135"/>
        <v/>
      </c>
      <c r="D448" s="10" t="str">
        <f t="shared" si="154"/>
        <v/>
      </c>
      <c r="E448" s="25" t="str">
        <f t="shared" si="153"/>
        <v/>
      </c>
      <c r="F448" s="31" t="str">
        <f t="shared" si="148"/>
        <v/>
      </c>
      <c r="G448" s="31" t="str">
        <f t="shared" si="149"/>
        <v/>
      </c>
      <c r="H448" s="26" t="str">
        <f t="shared" si="150"/>
        <v/>
      </c>
      <c r="I448" s="25" t="str">
        <f t="shared" si="151"/>
        <v/>
      </c>
      <c r="K448" s="27" t="str">
        <f t="shared" si="152"/>
        <v/>
      </c>
      <c r="L448" s="28" t="str">
        <f t="shared" si="136"/>
        <v/>
      </c>
      <c r="M448" s="29" t="str">
        <f t="shared" si="137"/>
        <v/>
      </c>
      <c r="N448" s="28" t="str">
        <f t="shared" si="138"/>
        <v/>
      </c>
      <c r="O448" s="29" t="str">
        <f t="shared" si="139"/>
        <v/>
      </c>
      <c r="P448" s="28" t="str">
        <f t="shared" si="140"/>
        <v/>
      </c>
      <c r="Q448" s="29" t="str">
        <f t="shared" si="141"/>
        <v/>
      </c>
      <c r="R448" s="28" t="str">
        <f t="shared" si="142"/>
        <v/>
      </c>
      <c r="S448" s="29" t="str">
        <f t="shared" si="143"/>
        <v/>
      </c>
      <c r="T448" s="28" t="str">
        <f t="shared" si="144"/>
        <v/>
      </c>
      <c r="U448" s="29" t="str">
        <f t="shared" si="145"/>
        <v/>
      </c>
      <c r="V448" s="28" t="str">
        <f t="shared" si="146"/>
        <v/>
      </c>
      <c r="W448" s="29" t="str">
        <f t="shared" si="147"/>
        <v/>
      </c>
    </row>
    <row r="449" spans="1:23" x14ac:dyDescent="0.25">
      <c r="A449" s="14" t="str">
        <f t="shared" si="133"/>
        <v/>
      </c>
      <c r="B449" s="56" t="str">
        <f t="shared" ca="1" si="134"/>
        <v/>
      </c>
      <c r="C449" s="30" t="str">
        <f t="shared" si="135"/>
        <v/>
      </c>
      <c r="D449" s="10" t="str">
        <f t="shared" si="154"/>
        <v/>
      </c>
      <c r="E449" s="25" t="str">
        <f t="shared" si="153"/>
        <v/>
      </c>
      <c r="F449" s="31" t="str">
        <f t="shared" si="148"/>
        <v/>
      </c>
      <c r="G449" s="31" t="str">
        <f t="shared" si="149"/>
        <v/>
      </c>
      <c r="H449" s="26" t="str">
        <f t="shared" si="150"/>
        <v/>
      </c>
      <c r="I449" s="25" t="str">
        <f t="shared" si="151"/>
        <v/>
      </c>
      <c r="K449" s="27" t="str">
        <f t="shared" si="152"/>
        <v/>
      </c>
      <c r="L449" s="28" t="str">
        <f t="shared" si="136"/>
        <v/>
      </c>
      <c r="M449" s="29" t="str">
        <f t="shared" si="137"/>
        <v/>
      </c>
      <c r="N449" s="28" t="str">
        <f t="shared" si="138"/>
        <v/>
      </c>
      <c r="O449" s="29" t="str">
        <f t="shared" si="139"/>
        <v/>
      </c>
      <c r="P449" s="28" t="str">
        <f t="shared" si="140"/>
        <v/>
      </c>
      <c r="Q449" s="29" t="str">
        <f t="shared" si="141"/>
        <v/>
      </c>
      <c r="R449" s="28" t="str">
        <f t="shared" si="142"/>
        <v/>
      </c>
      <c r="S449" s="29" t="str">
        <f t="shared" si="143"/>
        <v/>
      </c>
      <c r="T449" s="28" t="str">
        <f t="shared" si="144"/>
        <v/>
      </c>
      <c r="U449" s="29" t="str">
        <f t="shared" si="145"/>
        <v/>
      </c>
      <c r="V449" s="28" t="str">
        <f t="shared" si="146"/>
        <v/>
      </c>
      <c r="W449" s="29" t="str">
        <f t="shared" si="147"/>
        <v/>
      </c>
    </row>
    <row r="450" spans="1:23" x14ac:dyDescent="0.25">
      <c r="A450" s="14" t="str">
        <f t="shared" si="133"/>
        <v/>
      </c>
      <c r="B450" s="56" t="str">
        <f t="shared" ca="1" si="134"/>
        <v/>
      </c>
      <c r="C450" s="30" t="str">
        <f t="shared" si="135"/>
        <v/>
      </c>
      <c r="D450" s="10" t="str">
        <f t="shared" si="154"/>
        <v/>
      </c>
      <c r="E450" s="25" t="str">
        <f t="shared" si="153"/>
        <v/>
      </c>
      <c r="F450" s="31" t="str">
        <f t="shared" si="148"/>
        <v/>
      </c>
      <c r="G450" s="31" t="str">
        <f t="shared" si="149"/>
        <v/>
      </c>
      <c r="H450" s="26" t="str">
        <f t="shared" si="150"/>
        <v/>
      </c>
      <c r="I450" s="25" t="str">
        <f t="shared" si="151"/>
        <v/>
      </c>
      <c r="K450" s="27" t="str">
        <f t="shared" si="152"/>
        <v/>
      </c>
      <c r="L450" s="28" t="str">
        <f t="shared" si="136"/>
        <v/>
      </c>
      <c r="M450" s="29" t="str">
        <f t="shared" si="137"/>
        <v/>
      </c>
      <c r="N450" s="28" t="str">
        <f t="shared" si="138"/>
        <v/>
      </c>
      <c r="O450" s="29" t="str">
        <f t="shared" si="139"/>
        <v/>
      </c>
      <c r="P450" s="28" t="str">
        <f t="shared" si="140"/>
        <v/>
      </c>
      <c r="Q450" s="29" t="str">
        <f t="shared" si="141"/>
        <v/>
      </c>
      <c r="R450" s="28" t="str">
        <f t="shared" si="142"/>
        <v/>
      </c>
      <c r="S450" s="29" t="str">
        <f t="shared" si="143"/>
        <v/>
      </c>
      <c r="T450" s="28" t="str">
        <f t="shared" si="144"/>
        <v/>
      </c>
      <c r="U450" s="29" t="str">
        <f t="shared" si="145"/>
        <v/>
      </c>
      <c r="V450" s="28" t="str">
        <f t="shared" si="146"/>
        <v/>
      </c>
      <c r="W450" s="29" t="str">
        <f t="shared" si="147"/>
        <v/>
      </c>
    </row>
    <row r="451" spans="1:23" x14ac:dyDescent="0.25">
      <c r="A451" s="14" t="str">
        <f t="shared" si="133"/>
        <v/>
      </c>
      <c r="B451" s="56" t="str">
        <f t="shared" ca="1" si="134"/>
        <v/>
      </c>
      <c r="C451" s="30" t="str">
        <f t="shared" si="135"/>
        <v/>
      </c>
      <c r="D451" s="10" t="str">
        <f t="shared" si="154"/>
        <v/>
      </c>
      <c r="E451" s="25" t="str">
        <f t="shared" si="153"/>
        <v/>
      </c>
      <c r="F451" s="31" t="str">
        <f t="shared" si="148"/>
        <v/>
      </c>
      <c r="G451" s="31" t="str">
        <f t="shared" si="149"/>
        <v/>
      </c>
      <c r="H451" s="26" t="str">
        <f t="shared" si="150"/>
        <v/>
      </c>
      <c r="I451" s="25" t="str">
        <f t="shared" si="151"/>
        <v/>
      </c>
      <c r="K451" s="27" t="str">
        <f t="shared" si="152"/>
        <v/>
      </c>
      <c r="L451" s="28" t="str">
        <f t="shared" si="136"/>
        <v/>
      </c>
      <c r="M451" s="29" t="str">
        <f t="shared" si="137"/>
        <v/>
      </c>
      <c r="N451" s="28" t="str">
        <f t="shared" si="138"/>
        <v/>
      </c>
      <c r="O451" s="29" t="str">
        <f t="shared" si="139"/>
        <v/>
      </c>
      <c r="P451" s="28" t="str">
        <f t="shared" si="140"/>
        <v/>
      </c>
      <c r="Q451" s="29" t="str">
        <f t="shared" si="141"/>
        <v/>
      </c>
      <c r="R451" s="28" t="str">
        <f t="shared" si="142"/>
        <v/>
      </c>
      <c r="S451" s="29" t="str">
        <f t="shared" si="143"/>
        <v/>
      </c>
      <c r="T451" s="28" t="str">
        <f t="shared" si="144"/>
        <v/>
      </c>
      <c r="U451" s="29" t="str">
        <f t="shared" si="145"/>
        <v/>
      </c>
      <c r="V451" s="28" t="str">
        <f t="shared" si="146"/>
        <v/>
      </c>
      <c r="W451" s="29" t="str">
        <f t="shared" si="147"/>
        <v/>
      </c>
    </row>
    <row r="452" spans="1:23" x14ac:dyDescent="0.25">
      <c r="A452" s="14" t="str">
        <f t="shared" si="133"/>
        <v/>
      </c>
      <c r="B452" s="56" t="str">
        <f t="shared" ca="1" si="134"/>
        <v/>
      </c>
      <c r="C452" s="30" t="str">
        <f t="shared" si="135"/>
        <v/>
      </c>
      <c r="D452" s="10" t="str">
        <f t="shared" si="154"/>
        <v/>
      </c>
      <c r="E452" s="25" t="str">
        <f t="shared" si="153"/>
        <v/>
      </c>
      <c r="F452" s="31" t="str">
        <f t="shared" si="148"/>
        <v/>
      </c>
      <c r="G452" s="31" t="str">
        <f t="shared" si="149"/>
        <v/>
      </c>
      <c r="H452" s="26" t="str">
        <f t="shared" si="150"/>
        <v/>
      </c>
      <c r="I452" s="25" t="str">
        <f t="shared" si="151"/>
        <v/>
      </c>
      <c r="K452" s="27" t="str">
        <f t="shared" si="152"/>
        <v/>
      </c>
      <c r="L452" s="28" t="str">
        <f t="shared" si="136"/>
        <v/>
      </c>
      <c r="M452" s="29" t="str">
        <f t="shared" si="137"/>
        <v/>
      </c>
      <c r="N452" s="28" t="str">
        <f t="shared" si="138"/>
        <v/>
      </c>
      <c r="O452" s="29" t="str">
        <f t="shared" si="139"/>
        <v/>
      </c>
      <c r="P452" s="28" t="str">
        <f t="shared" si="140"/>
        <v/>
      </c>
      <c r="Q452" s="29" t="str">
        <f t="shared" si="141"/>
        <v/>
      </c>
      <c r="R452" s="28" t="str">
        <f t="shared" si="142"/>
        <v/>
      </c>
      <c r="S452" s="29" t="str">
        <f t="shared" si="143"/>
        <v/>
      </c>
      <c r="T452" s="28" t="str">
        <f t="shared" si="144"/>
        <v/>
      </c>
      <c r="U452" s="29" t="str">
        <f t="shared" si="145"/>
        <v/>
      </c>
      <c r="V452" s="28" t="str">
        <f t="shared" si="146"/>
        <v/>
      </c>
      <c r="W452" s="29" t="str">
        <f t="shared" si="147"/>
        <v/>
      </c>
    </row>
    <row r="453" spans="1:23" x14ac:dyDescent="0.25">
      <c r="A453" s="14" t="str">
        <f t="shared" ref="A453:A516" si="155">IF(A452&lt;term*12,A452+1,"")</f>
        <v/>
      </c>
      <c r="B453" s="56" t="str">
        <f t="shared" ref="B453:B516" ca="1" si="156">IF(B452="","",IF(B452&lt;DateLastRepay,EDATE(Date1stRepay,A452),""))</f>
        <v/>
      </c>
      <c r="C453" s="30" t="str">
        <f t="shared" ref="C453:C516" si="157">IF(A453="","",IF(A452=FixedEnd2,SVR,C452))</f>
        <v/>
      </c>
      <c r="D453" s="10" t="str">
        <f t="shared" si="154"/>
        <v/>
      </c>
      <c r="E453" s="25" t="str">
        <f t="shared" si="153"/>
        <v/>
      </c>
      <c r="F453" s="31" t="str">
        <f t="shared" si="148"/>
        <v/>
      </c>
      <c r="G453" s="31" t="str">
        <f t="shared" si="149"/>
        <v/>
      </c>
      <c r="H453" s="26" t="str">
        <f t="shared" si="150"/>
        <v/>
      </c>
      <c r="I453" s="25" t="str">
        <f t="shared" si="151"/>
        <v/>
      </c>
      <c r="K453" s="27" t="str">
        <f t="shared" si="152"/>
        <v/>
      </c>
      <c r="L453" s="28" t="str">
        <f t="shared" ref="L453:L516" si="158">IF($A453="","",($E453)*(L$3^-$K453))</f>
        <v/>
      </c>
      <c r="M453" s="29" t="str">
        <f t="shared" ref="M453:M516" si="159">IF($A453="","",$K453*($E453*(L$3^-($K453-1))))</f>
        <v/>
      </c>
      <c r="N453" s="28" t="str">
        <f t="shared" ref="N453:N516" si="160">IF($A453="","",($E453)*(N$3^-$K453))</f>
        <v/>
      </c>
      <c r="O453" s="29" t="str">
        <f t="shared" ref="O453:O516" si="161">IF($A453="","",$K453*($E453)*(N$3^-($K453-1)))</f>
        <v/>
      </c>
      <c r="P453" s="28" t="str">
        <f t="shared" ref="P453:P516" si="162">IF($A453="","",($E453)*(P$3^-$K453))</f>
        <v/>
      </c>
      <c r="Q453" s="29" t="str">
        <f t="shared" ref="Q453:Q516" si="163">IF($A453="","",$K453*($E453)*(P$3^-($K453-1)))</f>
        <v/>
      </c>
      <c r="R453" s="28" t="str">
        <f t="shared" ref="R453:R516" si="164">IF($A453="","",($E453)*(R$3^-$K453))</f>
        <v/>
      </c>
      <c r="S453" s="29" t="str">
        <f t="shared" ref="S453:S516" si="165">IF($A453="","",$K453*($E453)*(R$3^-($K453-1)))</f>
        <v/>
      </c>
      <c r="T453" s="28" t="str">
        <f t="shared" ref="T453:T516" si="166">IF($A453="","",($E453)*(T$3^-$K453))</f>
        <v/>
      </c>
      <c r="U453" s="29" t="str">
        <f t="shared" ref="U453:U516" si="167">IF($A453="","",$K453*($E453)*(T$3^-($K453-1)))</f>
        <v/>
      </c>
      <c r="V453" s="28" t="str">
        <f t="shared" ref="V453:V516" si="168">IF($A453="","",($E453)*(V$3^-$K453))</f>
        <v/>
      </c>
      <c r="W453" s="29" t="str">
        <f t="shared" ref="W453:W516" si="169">IF($A453="","",$K453*($E453)*(V$3^-($K453-1)))</f>
        <v/>
      </c>
    </row>
    <row r="454" spans="1:23" x14ac:dyDescent="0.25">
      <c r="A454" s="14" t="str">
        <f t="shared" si="155"/>
        <v/>
      </c>
      <c r="B454" s="56" t="str">
        <f t="shared" ca="1" si="156"/>
        <v/>
      </c>
      <c r="C454" s="30" t="str">
        <f t="shared" si="157"/>
        <v/>
      </c>
      <c r="D454" s="10" t="str">
        <f t="shared" si="154"/>
        <v/>
      </c>
      <c r="E454" s="25" t="str">
        <f t="shared" si="153"/>
        <v/>
      </c>
      <c r="F454" s="31" t="str">
        <f t="shared" ref="F454:F517" si="170">IF(A454="","",ROUND(I453*C454/12,2))</f>
        <v/>
      </c>
      <c r="G454" s="31" t="str">
        <f t="shared" ref="G454:G517" si="171">IF(A454="","",IF(H453="Y",F454,G453+F454))</f>
        <v/>
      </c>
      <c r="H454" s="26" t="str">
        <f t="shared" ref="H454:H517" si="172">IF(A454="","",IF(MOD(MONTH(B454),3)=0,"Y",""))</f>
        <v/>
      </c>
      <c r="I454" s="25" t="str">
        <f t="shared" ref="I454:I517" si="173">IF(A454="","",IF(H454="Y",I453+E454+G454,I453+E454))</f>
        <v/>
      </c>
      <c r="K454" s="27" t="str">
        <f t="shared" ref="K454:K517" si="174">IF(A454="","",A454/12)</f>
        <v/>
      </c>
      <c r="L454" s="28" t="str">
        <f t="shared" si="158"/>
        <v/>
      </c>
      <c r="M454" s="29" t="str">
        <f t="shared" si="159"/>
        <v/>
      </c>
      <c r="N454" s="28" t="str">
        <f t="shared" si="160"/>
        <v/>
      </c>
      <c r="O454" s="29" t="str">
        <f t="shared" si="161"/>
        <v/>
      </c>
      <c r="P454" s="28" t="str">
        <f t="shared" si="162"/>
        <v/>
      </c>
      <c r="Q454" s="29" t="str">
        <f t="shared" si="163"/>
        <v/>
      </c>
      <c r="R454" s="28" t="str">
        <f t="shared" si="164"/>
        <v/>
      </c>
      <c r="S454" s="29" t="str">
        <f t="shared" si="165"/>
        <v/>
      </c>
      <c r="T454" s="28" t="str">
        <f t="shared" si="166"/>
        <v/>
      </c>
      <c r="U454" s="29" t="str">
        <f t="shared" si="167"/>
        <v/>
      </c>
      <c r="V454" s="28" t="str">
        <f t="shared" si="168"/>
        <v/>
      </c>
      <c r="W454" s="29" t="str">
        <f t="shared" si="169"/>
        <v/>
      </c>
    </row>
    <row r="455" spans="1:23" x14ac:dyDescent="0.25">
      <c r="A455" s="14" t="str">
        <f t="shared" si="155"/>
        <v/>
      </c>
      <c r="B455" s="56" t="str">
        <f t="shared" ca="1" si="156"/>
        <v/>
      </c>
      <c r="C455" s="30" t="str">
        <f t="shared" si="157"/>
        <v/>
      </c>
      <c r="D455" s="10" t="str">
        <f t="shared" si="154"/>
        <v/>
      </c>
      <c r="E455" s="25" t="str">
        <f t="shared" ref="E455:E518" si="175">IF(A455="","",IF(D455="",IF(A456="",-(I454+G455)+FeeFinal,E454),D455))</f>
        <v/>
      </c>
      <c r="F455" s="31" t="str">
        <f t="shared" si="170"/>
        <v/>
      </c>
      <c r="G455" s="31" t="str">
        <f t="shared" si="171"/>
        <v/>
      </c>
      <c r="H455" s="26" t="str">
        <f t="shared" si="172"/>
        <v/>
      </c>
      <c r="I455" s="25" t="str">
        <f t="shared" si="173"/>
        <v/>
      </c>
      <c r="K455" s="27" t="str">
        <f t="shared" si="174"/>
        <v/>
      </c>
      <c r="L455" s="28" t="str">
        <f t="shared" si="158"/>
        <v/>
      </c>
      <c r="M455" s="29" t="str">
        <f t="shared" si="159"/>
        <v/>
      </c>
      <c r="N455" s="28" t="str">
        <f t="shared" si="160"/>
        <v/>
      </c>
      <c r="O455" s="29" t="str">
        <f t="shared" si="161"/>
        <v/>
      </c>
      <c r="P455" s="28" t="str">
        <f t="shared" si="162"/>
        <v/>
      </c>
      <c r="Q455" s="29" t="str">
        <f t="shared" si="163"/>
        <v/>
      </c>
      <c r="R455" s="28" t="str">
        <f t="shared" si="164"/>
        <v/>
      </c>
      <c r="S455" s="29" t="str">
        <f t="shared" si="165"/>
        <v/>
      </c>
      <c r="T455" s="28" t="str">
        <f t="shared" si="166"/>
        <v/>
      </c>
      <c r="U455" s="29" t="str">
        <f t="shared" si="167"/>
        <v/>
      </c>
      <c r="V455" s="28" t="str">
        <f t="shared" si="168"/>
        <v/>
      </c>
      <c r="W455" s="29" t="str">
        <f t="shared" si="169"/>
        <v/>
      </c>
    </row>
    <row r="456" spans="1:23" x14ac:dyDescent="0.25">
      <c r="A456" s="14" t="str">
        <f t="shared" si="155"/>
        <v/>
      </c>
      <c r="B456" s="56" t="str">
        <f t="shared" ca="1" si="156"/>
        <v/>
      </c>
      <c r="C456" s="30" t="str">
        <f t="shared" si="157"/>
        <v/>
      </c>
      <c r="D456" s="10" t="str">
        <f t="shared" si="154"/>
        <v/>
      </c>
      <c r="E456" s="25" t="str">
        <f t="shared" si="175"/>
        <v/>
      </c>
      <c r="F456" s="31" t="str">
        <f t="shared" si="170"/>
        <v/>
      </c>
      <c r="G456" s="31" t="str">
        <f t="shared" si="171"/>
        <v/>
      </c>
      <c r="H456" s="26" t="str">
        <f t="shared" si="172"/>
        <v/>
      </c>
      <c r="I456" s="25" t="str">
        <f t="shared" si="173"/>
        <v/>
      </c>
      <c r="K456" s="27" t="str">
        <f t="shared" si="174"/>
        <v/>
      </c>
      <c r="L456" s="28" t="str">
        <f t="shared" si="158"/>
        <v/>
      </c>
      <c r="M456" s="29" t="str">
        <f t="shared" si="159"/>
        <v/>
      </c>
      <c r="N456" s="28" t="str">
        <f t="shared" si="160"/>
        <v/>
      </c>
      <c r="O456" s="29" t="str">
        <f t="shared" si="161"/>
        <v/>
      </c>
      <c r="P456" s="28" t="str">
        <f t="shared" si="162"/>
        <v/>
      </c>
      <c r="Q456" s="29" t="str">
        <f t="shared" si="163"/>
        <v/>
      </c>
      <c r="R456" s="28" t="str">
        <f t="shared" si="164"/>
        <v/>
      </c>
      <c r="S456" s="29" t="str">
        <f t="shared" si="165"/>
        <v/>
      </c>
      <c r="T456" s="28" t="str">
        <f t="shared" si="166"/>
        <v/>
      </c>
      <c r="U456" s="29" t="str">
        <f t="shared" si="167"/>
        <v/>
      </c>
      <c r="V456" s="28" t="str">
        <f t="shared" si="168"/>
        <v/>
      </c>
      <c r="W456" s="29" t="str">
        <f t="shared" si="169"/>
        <v/>
      </c>
    </row>
    <row r="457" spans="1:23" x14ac:dyDescent="0.25">
      <c r="A457" s="14" t="str">
        <f t="shared" si="155"/>
        <v/>
      </c>
      <c r="B457" s="56" t="str">
        <f t="shared" ca="1" si="156"/>
        <v/>
      </c>
      <c r="C457" s="30" t="str">
        <f t="shared" si="157"/>
        <v/>
      </c>
      <c r="D457" s="10" t="str">
        <f t="shared" si="154"/>
        <v/>
      </c>
      <c r="E457" s="25" t="str">
        <f t="shared" si="175"/>
        <v/>
      </c>
      <c r="F457" s="31" t="str">
        <f t="shared" si="170"/>
        <v/>
      </c>
      <c r="G457" s="31" t="str">
        <f t="shared" si="171"/>
        <v/>
      </c>
      <c r="H457" s="26" t="str">
        <f t="shared" si="172"/>
        <v/>
      </c>
      <c r="I457" s="25" t="str">
        <f t="shared" si="173"/>
        <v/>
      </c>
      <c r="K457" s="27" t="str">
        <f t="shared" si="174"/>
        <v/>
      </c>
      <c r="L457" s="28" t="str">
        <f t="shared" si="158"/>
        <v/>
      </c>
      <c r="M457" s="29" t="str">
        <f t="shared" si="159"/>
        <v/>
      </c>
      <c r="N457" s="28" t="str">
        <f t="shared" si="160"/>
        <v/>
      </c>
      <c r="O457" s="29" t="str">
        <f t="shared" si="161"/>
        <v/>
      </c>
      <c r="P457" s="28" t="str">
        <f t="shared" si="162"/>
        <v/>
      </c>
      <c r="Q457" s="29" t="str">
        <f t="shared" si="163"/>
        <v/>
      </c>
      <c r="R457" s="28" t="str">
        <f t="shared" si="164"/>
        <v/>
      </c>
      <c r="S457" s="29" t="str">
        <f t="shared" si="165"/>
        <v/>
      </c>
      <c r="T457" s="28" t="str">
        <f t="shared" si="166"/>
        <v/>
      </c>
      <c r="U457" s="29" t="str">
        <f t="shared" si="167"/>
        <v/>
      </c>
      <c r="V457" s="28" t="str">
        <f t="shared" si="168"/>
        <v/>
      </c>
      <c r="W457" s="29" t="str">
        <f t="shared" si="169"/>
        <v/>
      </c>
    </row>
    <row r="458" spans="1:23" x14ac:dyDescent="0.25">
      <c r="A458" s="14" t="str">
        <f t="shared" si="155"/>
        <v/>
      </c>
      <c r="B458" s="56" t="str">
        <f t="shared" ca="1" si="156"/>
        <v/>
      </c>
      <c r="C458" s="30" t="str">
        <f t="shared" si="157"/>
        <v/>
      </c>
      <c r="D458" s="10" t="str">
        <f t="shared" si="154"/>
        <v/>
      </c>
      <c r="E458" s="25" t="str">
        <f t="shared" si="175"/>
        <v/>
      </c>
      <c r="F458" s="31" t="str">
        <f t="shared" si="170"/>
        <v/>
      </c>
      <c r="G458" s="31" t="str">
        <f t="shared" si="171"/>
        <v/>
      </c>
      <c r="H458" s="26" t="str">
        <f t="shared" si="172"/>
        <v/>
      </c>
      <c r="I458" s="25" t="str">
        <f t="shared" si="173"/>
        <v/>
      </c>
      <c r="K458" s="27" t="str">
        <f t="shared" si="174"/>
        <v/>
      </c>
      <c r="L458" s="28" t="str">
        <f t="shared" si="158"/>
        <v/>
      </c>
      <c r="M458" s="29" t="str">
        <f t="shared" si="159"/>
        <v/>
      </c>
      <c r="N458" s="28" t="str">
        <f t="shared" si="160"/>
        <v/>
      </c>
      <c r="O458" s="29" t="str">
        <f t="shared" si="161"/>
        <v/>
      </c>
      <c r="P458" s="28" t="str">
        <f t="shared" si="162"/>
        <v/>
      </c>
      <c r="Q458" s="29" t="str">
        <f t="shared" si="163"/>
        <v/>
      </c>
      <c r="R458" s="28" t="str">
        <f t="shared" si="164"/>
        <v/>
      </c>
      <c r="S458" s="29" t="str">
        <f t="shared" si="165"/>
        <v/>
      </c>
      <c r="T458" s="28" t="str">
        <f t="shared" si="166"/>
        <v/>
      </c>
      <c r="U458" s="29" t="str">
        <f t="shared" si="167"/>
        <v/>
      </c>
      <c r="V458" s="28" t="str">
        <f t="shared" si="168"/>
        <v/>
      </c>
      <c r="W458" s="29" t="str">
        <f t="shared" si="169"/>
        <v/>
      </c>
    </row>
    <row r="459" spans="1:23" x14ac:dyDescent="0.25">
      <c r="A459" s="14" t="str">
        <f t="shared" si="155"/>
        <v/>
      </c>
      <c r="B459" s="56" t="str">
        <f t="shared" ca="1" si="156"/>
        <v/>
      </c>
      <c r="C459" s="30" t="str">
        <f t="shared" si="157"/>
        <v/>
      </c>
      <c r="D459" s="10" t="str">
        <f t="shared" si="154"/>
        <v/>
      </c>
      <c r="E459" s="25" t="str">
        <f t="shared" si="175"/>
        <v/>
      </c>
      <c r="F459" s="31" t="str">
        <f t="shared" si="170"/>
        <v/>
      </c>
      <c r="G459" s="31" t="str">
        <f t="shared" si="171"/>
        <v/>
      </c>
      <c r="H459" s="26" t="str">
        <f t="shared" si="172"/>
        <v/>
      </c>
      <c r="I459" s="25" t="str">
        <f t="shared" si="173"/>
        <v/>
      </c>
      <c r="K459" s="27" t="str">
        <f t="shared" si="174"/>
        <v/>
      </c>
      <c r="L459" s="28" t="str">
        <f t="shared" si="158"/>
        <v/>
      </c>
      <c r="M459" s="29" t="str">
        <f t="shared" si="159"/>
        <v/>
      </c>
      <c r="N459" s="28" t="str">
        <f t="shared" si="160"/>
        <v/>
      </c>
      <c r="O459" s="29" t="str">
        <f t="shared" si="161"/>
        <v/>
      </c>
      <c r="P459" s="28" t="str">
        <f t="shared" si="162"/>
        <v/>
      </c>
      <c r="Q459" s="29" t="str">
        <f t="shared" si="163"/>
        <v/>
      </c>
      <c r="R459" s="28" t="str">
        <f t="shared" si="164"/>
        <v/>
      </c>
      <c r="S459" s="29" t="str">
        <f t="shared" si="165"/>
        <v/>
      </c>
      <c r="T459" s="28" t="str">
        <f t="shared" si="166"/>
        <v/>
      </c>
      <c r="U459" s="29" t="str">
        <f t="shared" si="167"/>
        <v/>
      </c>
      <c r="V459" s="28" t="str">
        <f t="shared" si="168"/>
        <v/>
      </c>
      <c r="W459" s="29" t="str">
        <f t="shared" si="169"/>
        <v/>
      </c>
    </row>
    <row r="460" spans="1:23" x14ac:dyDescent="0.25">
      <c r="A460" s="14" t="str">
        <f t="shared" si="155"/>
        <v/>
      </c>
      <c r="B460" s="56" t="str">
        <f t="shared" ca="1" si="156"/>
        <v/>
      </c>
      <c r="C460" s="30" t="str">
        <f t="shared" si="157"/>
        <v/>
      </c>
      <c r="D460" s="10" t="str">
        <f t="shared" si="154"/>
        <v/>
      </c>
      <c r="E460" s="25" t="str">
        <f t="shared" si="175"/>
        <v/>
      </c>
      <c r="F460" s="31" t="str">
        <f t="shared" si="170"/>
        <v/>
      </c>
      <c r="G460" s="31" t="str">
        <f t="shared" si="171"/>
        <v/>
      </c>
      <c r="H460" s="26" t="str">
        <f t="shared" si="172"/>
        <v/>
      </c>
      <c r="I460" s="25" t="str">
        <f t="shared" si="173"/>
        <v/>
      </c>
      <c r="K460" s="27" t="str">
        <f t="shared" si="174"/>
        <v/>
      </c>
      <c r="L460" s="28" t="str">
        <f t="shared" si="158"/>
        <v/>
      </c>
      <c r="M460" s="29" t="str">
        <f t="shared" si="159"/>
        <v/>
      </c>
      <c r="N460" s="28" t="str">
        <f t="shared" si="160"/>
        <v/>
      </c>
      <c r="O460" s="29" t="str">
        <f t="shared" si="161"/>
        <v/>
      </c>
      <c r="P460" s="28" t="str">
        <f t="shared" si="162"/>
        <v/>
      </c>
      <c r="Q460" s="29" t="str">
        <f t="shared" si="163"/>
        <v/>
      </c>
      <c r="R460" s="28" t="str">
        <f t="shared" si="164"/>
        <v/>
      </c>
      <c r="S460" s="29" t="str">
        <f t="shared" si="165"/>
        <v/>
      </c>
      <c r="T460" s="28" t="str">
        <f t="shared" si="166"/>
        <v/>
      </c>
      <c r="U460" s="29" t="str">
        <f t="shared" si="167"/>
        <v/>
      </c>
      <c r="V460" s="28" t="str">
        <f t="shared" si="168"/>
        <v/>
      </c>
      <c r="W460" s="29" t="str">
        <f t="shared" si="169"/>
        <v/>
      </c>
    </row>
    <row r="461" spans="1:23" x14ac:dyDescent="0.25">
      <c r="A461" s="14" t="str">
        <f t="shared" si="155"/>
        <v/>
      </c>
      <c r="B461" s="56" t="str">
        <f t="shared" ca="1" si="156"/>
        <v/>
      </c>
      <c r="C461" s="30" t="str">
        <f t="shared" si="157"/>
        <v/>
      </c>
      <c r="D461" s="10" t="str">
        <f t="shared" si="154"/>
        <v/>
      </c>
      <c r="E461" s="25" t="str">
        <f t="shared" si="175"/>
        <v/>
      </c>
      <c r="F461" s="31" t="str">
        <f t="shared" si="170"/>
        <v/>
      </c>
      <c r="G461" s="31" t="str">
        <f t="shared" si="171"/>
        <v/>
      </c>
      <c r="H461" s="26" t="str">
        <f t="shared" si="172"/>
        <v/>
      </c>
      <c r="I461" s="25" t="str">
        <f t="shared" si="173"/>
        <v/>
      </c>
      <c r="K461" s="27" t="str">
        <f t="shared" si="174"/>
        <v/>
      </c>
      <c r="L461" s="28" t="str">
        <f t="shared" si="158"/>
        <v/>
      </c>
      <c r="M461" s="29" t="str">
        <f t="shared" si="159"/>
        <v/>
      </c>
      <c r="N461" s="28" t="str">
        <f t="shared" si="160"/>
        <v/>
      </c>
      <c r="O461" s="29" t="str">
        <f t="shared" si="161"/>
        <v/>
      </c>
      <c r="P461" s="28" t="str">
        <f t="shared" si="162"/>
        <v/>
      </c>
      <c r="Q461" s="29" t="str">
        <f t="shared" si="163"/>
        <v/>
      </c>
      <c r="R461" s="28" t="str">
        <f t="shared" si="164"/>
        <v/>
      </c>
      <c r="S461" s="29" t="str">
        <f t="shared" si="165"/>
        <v/>
      </c>
      <c r="T461" s="28" t="str">
        <f t="shared" si="166"/>
        <v/>
      </c>
      <c r="U461" s="29" t="str">
        <f t="shared" si="167"/>
        <v/>
      </c>
      <c r="V461" s="28" t="str">
        <f t="shared" si="168"/>
        <v/>
      </c>
      <c r="W461" s="29" t="str">
        <f t="shared" si="169"/>
        <v/>
      </c>
    </row>
    <row r="462" spans="1:23" x14ac:dyDescent="0.25">
      <c r="A462" s="14" t="str">
        <f t="shared" si="155"/>
        <v/>
      </c>
      <c r="B462" s="56" t="str">
        <f t="shared" ca="1" si="156"/>
        <v/>
      </c>
      <c r="C462" s="30" t="str">
        <f t="shared" si="157"/>
        <v/>
      </c>
      <c r="D462" s="10" t="str">
        <f t="shared" si="154"/>
        <v/>
      </c>
      <c r="E462" s="25" t="str">
        <f t="shared" si="175"/>
        <v/>
      </c>
      <c r="F462" s="31" t="str">
        <f t="shared" si="170"/>
        <v/>
      </c>
      <c r="G462" s="31" t="str">
        <f t="shared" si="171"/>
        <v/>
      </c>
      <c r="H462" s="26" t="str">
        <f t="shared" si="172"/>
        <v/>
      </c>
      <c r="I462" s="25" t="str">
        <f t="shared" si="173"/>
        <v/>
      </c>
      <c r="K462" s="27" t="str">
        <f t="shared" si="174"/>
        <v/>
      </c>
      <c r="L462" s="28" t="str">
        <f t="shared" si="158"/>
        <v/>
      </c>
      <c r="M462" s="29" t="str">
        <f t="shared" si="159"/>
        <v/>
      </c>
      <c r="N462" s="28" t="str">
        <f t="shared" si="160"/>
        <v/>
      </c>
      <c r="O462" s="29" t="str">
        <f t="shared" si="161"/>
        <v/>
      </c>
      <c r="P462" s="28" t="str">
        <f t="shared" si="162"/>
        <v/>
      </c>
      <c r="Q462" s="29" t="str">
        <f t="shared" si="163"/>
        <v/>
      </c>
      <c r="R462" s="28" t="str">
        <f t="shared" si="164"/>
        <v/>
      </c>
      <c r="S462" s="29" t="str">
        <f t="shared" si="165"/>
        <v/>
      </c>
      <c r="T462" s="28" t="str">
        <f t="shared" si="166"/>
        <v/>
      </c>
      <c r="U462" s="29" t="str">
        <f t="shared" si="167"/>
        <v/>
      </c>
      <c r="V462" s="28" t="str">
        <f t="shared" si="168"/>
        <v/>
      </c>
      <c r="W462" s="29" t="str">
        <f t="shared" si="169"/>
        <v/>
      </c>
    </row>
    <row r="463" spans="1:23" x14ac:dyDescent="0.25">
      <c r="A463" s="14" t="str">
        <f t="shared" si="155"/>
        <v/>
      </c>
      <c r="B463" s="56" t="str">
        <f t="shared" ca="1" si="156"/>
        <v/>
      </c>
      <c r="C463" s="30" t="str">
        <f t="shared" si="157"/>
        <v/>
      </c>
      <c r="D463" s="10" t="str">
        <f t="shared" si="154"/>
        <v/>
      </c>
      <c r="E463" s="25" t="str">
        <f t="shared" si="175"/>
        <v/>
      </c>
      <c r="F463" s="31" t="str">
        <f t="shared" si="170"/>
        <v/>
      </c>
      <c r="G463" s="31" t="str">
        <f t="shared" si="171"/>
        <v/>
      </c>
      <c r="H463" s="26" t="str">
        <f t="shared" si="172"/>
        <v/>
      </c>
      <c r="I463" s="25" t="str">
        <f t="shared" si="173"/>
        <v/>
      </c>
      <c r="K463" s="27" t="str">
        <f t="shared" si="174"/>
        <v/>
      </c>
      <c r="L463" s="28" t="str">
        <f t="shared" si="158"/>
        <v/>
      </c>
      <c r="M463" s="29" t="str">
        <f t="shared" si="159"/>
        <v/>
      </c>
      <c r="N463" s="28" t="str">
        <f t="shared" si="160"/>
        <v/>
      </c>
      <c r="O463" s="29" t="str">
        <f t="shared" si="161"/>
        <v/>
      </c>
      <c r="P463" s="28" t="str">
        <f t="shared" si="162"/>
        <v/>
      </c>
      <c r="Q463" s="29" t="str">
        <f t="shared" si="163"/>
        <v/>
      </c>
      <c r="R463" s="28" t="str">
        <f t="shared" si="164"/>
        <v/>
      </c>
      <c r="S463" s="29" t="str">
        <f t="shared" si="165"/>
        <v/>
      </c>
      <c r="T463" s="28" t="str">
        <f t="shared" si="166"/>
        <v/>
      </c>
      <c r="U463" s="29" t="str">
        <f t="shared" si="167"/>
        <v/>
      </c>
      <c r="V463" s="28" t="str">
        <f t="shared" si="168"/>
        <v/>
      </c>
      <c r="W463" s="29" t="str">
        <f t="shared" si="169"/>
        <v/>
      </c>
    </row>
    <row r="464" spans="1:23" x14ac:dyDescent="0.25">
      <c r="A464" s="14" t="str">
        <f t="shared" si="155"/>
        <v/>
      </c>
      <c r="B464" s="56" t="str">
        <f t="shared" ca="1" si="156"/>
        <v/>
      </c>
      <c r="C464" s="30" t="str">
        <f t="shared" si="157"/>
        <v/>
      </c>
      <c r="D464" s="10" t="str">
        <f t="shared" si="154"/>
        <v/>
      </c>
      <c r="E464" s="25" t="str">
        <f t="shared" si="175"/>
        <v/>
      </c>
      <c r="F464" s="31" t="str">
        <f t="shared" si="170"/>
        <v/>
      </c>
      <c r="G464" s="31" t="str">
        <f t="shared" si="171"/>
        <v/>
      </c>
      <c r="H464" s="26" t="str">
        <f t="shared" si="172"/>
        <v/>
      </c>
      <c r="I464" s="25" t="str">
        <f t="shared" si="173"/>
        <v/>
      </c>
      <c r="K464" s="27" t="str">
        <f t="shared" si="174"/>
        <v/>
      </c>
      <c r="L464" s="28" t="str">
        <f t="shared" si="158"/>
        <v/>
      </c>
      <c r="M464" s="29" t="str">
        <f t="shared" si="159"/>
        <v/>
      </c>
      <c r="N464" s="28" t="str">
        <f t="shared" si="160"/>
        <v/>
      </c>
      <c r="O464" s="29" t="str">
        <f t="shared" si="161"/>
        <v/>
      </c>
      <c r="P464" s="28" t="str">
        <f t="shared" si="162"/>
        <v/>
      </c>
      <c r="Q464" s="29" t="str">
        <f t="shared" si="163"/>
        <v/>
      </c>
      <c r="R464" s="28" t="str">
        <f t="shared" si="164"/>
        <v/>
      </c>
      <c r="S464" s="29" t="str">
        <f t="shared" si="165"/>
        <v/>
      </c>
      <c r="T464" s="28" t="str">
        <f t="shared" si="166"/>
        <v/>
      </c>
      <c r="U464" s="29" t="str">
        <f t="shared" si="167"/>
        <v/>
      </c>
      <c r="V464" s="28" t="str">
        <f t="shared" si="168"/>
        <v/>
      </c>
      <c r="W464" s="29" t="str">
        <f t="shared" si="169"/>
        <v/>
      </c>
    </row>
    <row r="465" spans="1:23" x14ac:dyDescent="0.25">
      <c r="A465" s="14" t="str">
        <f t="shared" si="155"/>
        <v/>
      </c>
      <c r="B465" s="56" t="str">
        <f t="shared" ca="1" si="156"/>
        <v/>
      </c>
      <c r="C465" s="30" t="str">
        <f t="shared" si="157"/>
        <v/>
      </c>
      <c r="D465" s="10" t="str">
        <f t="shared" si="154"/>
        <v/>
      </c>
      <c r="E465" s="25" t="str">
        <f t="shared" si="175"/>
        <v/>
      </c>
      <c r="F465" s="31" t="str">
        <f t="shared" si="170"/>
        <v/>
      </c>
      <c r="G465" s="31" t="str">
        <f t="shared" si="171"/>
        <v/>
      </c>
      <c r="H465" s="26" t="str">
        <f t="shared" si="172"/>
        <v/>
      </c>
      <c r="I465" s="25" t="str">
        <f t="shared" si="173"/>
        <v/>
      </c>
      <c r="K465" s="27" t="str">
        <f t="shared" si="174"/>
        <v/>
      </c>
      <c r="L465" s="28" t="str">
        <f t="shared" si="158"/>
        <v/>
      </c>
      <c r="M465" s="29" t="str">
        <f t="shared" si="159"/>
        <v/>
      </c>
      <c r="N465" s="28" t="str">
        <f t="shared" si="160"/>
        <v/>
      </c>
      <c r="O465" s="29" t="str">
        <f t="shared" si="161"/>
        <v/>
      </c>
      <c r="P465" s="28" t="str">
        <f t="shared" si="162"/>
        <v/>
      </c>
      <c r="Q465" s="29" t="str">
        <f t="shared" si="163"/>
        <v/>
      </c>
      <c r="R465" s="28" t="str">
        <f t="shared" si="164"/>
        <v/>
      </c>
      <c r="S465" s="29" t="str">
        <f t="shared" si="165"/>
        <v/>
      </c>
      <c r="T465" s="28" t="str">
        <f t="shared" si="166"/>
        <v/>
      </c>
      <c r="U465" s="29" t="str">
        <f t="shared" si="167"/>
        <v/>
      </c>
      <c r="V465" s="28" t="str">
        <f t="shared" si="168"/>
        <v/>
      </c>
      <c r="W465" s="29" t="str">
        <f t="shared" si="169"/>
        <v/>
      </c>
    </row>
    <row r="466" spans="1:23" x14ac:dyDescent="0.25">
      <c r="A466" s="14" t="str">
        <f t="shared" si="155"/>
        <v/>
      </c>
      <c r="B466" s="56" t="str">
        <f t="shared" ca="1" si="156"/>
        <v/>
      </c>
      <c r="C466" s="30" t="str">
        <f t="shared" si="157"/>
        <v/>
      </c>
      <c r="D466" s="10" t="str">
        <f t="shared" si="154"/>
        <v/>
      </c>
      <c r="E466" s="25" t="str">
        <f t="shared" si="175"/>
        <v/>
      </c>
      <c r="F466" s="31" t="str">
        <f t="shared" si="170"/>
        <v/>
      </c>
      <c r="G466" s="31" t="str">
        <f t="shared" si="171"/>
        <v/>
      </c>
      <c r="H466" s="26" t="str">
        <f t="shared" si="172"/>
        <v/>
      </c>
      <c r="I466" s="25" t="str">
        <f t="shared" si="173"/>
        <v/>
      </c>
      <c r="K466" s="27" t="str">
        <f t="shared" si="174"/>
        <v/>
      </c>
      <c r="L466" s="28" t="str">
        <f t="shared" si="158"/>
        <v/>
      </c>
      <c r="M466" s="29" t="str">
        <f t="shared" si="159"/>
        <v/>
      </c>
      <c r="N466" s="28" t="str">
        <f t="shared" si="160"/>
        <v/>
      </c>
      <c r="O466" s="29" t="str">
        <f t="shared" si="161"/>
        <v/>
      </c>
      <c r="P466" s="28" t="str">
        <f t="shared" si="162"/>
        <v/>
      </c>
      <c r="Q466" s="29" t="str">
        <f t="shared" si="163"/>
        <v/>
      </c>
      <c r="R466" s="28" t="str">
        <f t="shared" si="164"/>
        <v/>
      </c>
      <c r="S466" s="29" t="str">
        <f t="shared" si="165"/>
        <v/>
      </c>
      <c r="T466" s="28" t="str">
        <f t="shared" si="166"/>
        <v/>
      </c>
      <c r="U466" s="29" t="str">
        <f t="shared" si="167"/>
        <v/>
      </c>
      <c r="V466" s="28" t="str">
        <f t="shared" si="168"/>
        <v/>
      </c>
      <c r="W466" s="29" t="str">
        <f t="shared" si="169"/>
        <v/>
      </c>
    </row>
    <row r="467" spans="1:23" x14ac:dyDescent="0.25">
      <c r="A467" s="14" t="str">
        <f t="shared" si="155"/>
        <v/>
      </c>
      <c r="B467" s="56" t="str">
        <f t="shared" ca="1" si="156"/>
        <v/>
      </c>
      <c r="C467" s="30" t="str">
        <f t="shared" si="157"/>
        <v/>
      </c>
      <c r="D467" s="10" t="str">
        <f t="shared" si="154"/>
        <v/>
      </c>
      <c r="E467" s="25" t="str">
        <f t="shared" si="175"/>
        <v/>
      </c>
      <c r="F467" s="31" t="str">
        <f t="shared" si="170"/>
        <v/>
      </c>
      <c r="G467" s="31" t="str">
        <f t="shared" si="171"/>
        <v/>
      </c>
      <c r="H467" s="26" t="str">
        <f t="shared" si="172"/>
        <v/>
      </c>
      <c r="I467" s="25" t="str">
        <f t="shared" si="173"/>
        <v/>
      </c>
      <c r="K467" s="27" t="str">
        <f t="shared" si="174"/>
        <v/>
      </c>
      <c r="L467" s="28" t="str">
        <f t="shared" si="158"/>
        <v/>
      </c>
      <c r="M467" s="29" t="str">
        <f t="shared" si="159"/>
        <v/>
      </c>
      <c r="N467" s="28" t="str">
        <f t="shared" si="160"/>
        <v/>
      </c>
      <c r="O467" s="29" t="str">
        <f t="shared" si="161"/>
        <v/>
      </c>
      <c r="P467" s="28" t="str">
        <f t="shared" si="162"/>
        <v/>
      </c>
      <c r="Q467" s="29" t="str">
        <f t="shared" si="163"/>
        <v/>
      </c>
      <c r="R467" s="28" t="str">
        <f t="shared" si="164"/>
        <v/>
      </c>
      <c r="S467" s="29" t="str">
        <f t="shared" si="165"/>
        <v/>
      </c>
      <c r="T467" s="28" t="str">
        <f t="shared" si="166"/>
        <v/>
      </c>
      <c r="U467" s="29" t="str">
        <f t="shared" si="167"/>
        <v/>
      </c>
      <c r="V467" s="28" t="str">
        <f t="shared" si="168"/>
        <v/>
      </c>
      <c r="W467" s="29" t="str">
        <f t="shared" si="169"/>
        <v/>
      </c>
    </row>
    <row r="468" spans="1:23" x14ac:dyDescent="0.25">
      <c r="A468" s="14" t="str">
        <f t="shared" si="155"/>
        <v/>
      </c>
      <c r="B468" s="56" t="str">
        <f t="shared" ca="1" si="156"/>
        <v/>
      </c>
      <c r="C468" s="30" t="str">
        <f t="shared" si="157"/>
        <v/>
      </c>
      <c r="D468" s="10" t="str">
        <f t="shared" si="154"/>
        <v/>
      </c>
      <c r="E468" s="25" t="str">
        <f t="shared" si="175"/>
        <v/>
      </c>
      <c r="F468" s="31" t="str">
        <f t="shared" si="170"/>
        <v/>
      </c>
      <c r="G468" s="31" t="str">
        <f t="shared" si="171"/>
        <v/>
      </c>
      <c r="H468" s="26" t="str">
        <f t="shared" si="172"/>
        <v/>
      </c>
      <c r="I468" s="25" t="str">
        <f t="shared" si="173"/>
        <v/>
      </c>
      <c r="K468" s="27" t="str">
        <f t="shared" si="174"/>
        <v/>
      </c>
      <c r="L468" s="28" t="str">
        <f t="shared" si="158"/>
        <v/>
      </c>
      <c r="M468" s="29" t="str">
        <f t="shared" si="159"/>
        <v/>
      </c>
      <c r="N468" s="28" t="str">
        <f t="shared" si="160"/>
        <v/>
      </c>
      <c r="O468" s="29" t="str">
        <f t="shared" si="161"/>
        <v/>
      </c>
      <c r="P468" s="28" t="str">
        <f t="shared" si="162"/>
        <v/>
      </c>
      <c r="Q468" s="29" t="str">
        <f t="shared" si="163"/>
        <v/>
      </c>
      <c r="R468" s="28" t="str">
        <f t="shared" si="164"/>
        <v/>
      </c>
      <c r="S468" s="29" t="str">
        <f t="shared" si="165"/>
        <v/>
      </c>
      <c r="T468" s="28" t="str">
        <f t="shared" si="166"/>
        <v/>
      </c>
      <c r="U468" s="29" t="str">
        <f t="shared" si="167"/>
        <v/>
      </c>
      <c r="V468" s="28" t="str">
        <f t="shared" si="168"/>
        <v/>
      </c>
      <c r="W468" s="29" t="str">
        <f t="shared" si="169"/>
        <v/>
      </c>
    </row>
    <row r="469" spans="1:23" x14ac:dyDescent="0.25">
      <c r="A469" s="14" t="str">
        <f t="shared" si="155"/>
        <v/>
      </c>
      <c r="B469" s="56" t="str">
        <f t="shared" ca="1" si="156"/>
        <v/>
      </c>
      <c r="C469" s="30" t="str">
        <f t="shared" si="157"/>
        <v/>
      </c>
      <c r="D469" s="10" t="str">
        <f t="shared" si="154"/>
        <v/>
      </c>
      <c r="E469" s="25" t="str">
        <f t="shared" si="175"/>
        <v/>
      </c>
      <c r="F469" s="31" t="str">
        <f t="shared" si="170"/>
        <v/>
      </c>
      <c r="G469" s="31" t="str">
        <f t="shared" si="171"/>
        <v/>
      </c>
      <c r="H469" s="26" t="str">
        <f t="shared" si="172"/>
        <v/>
      </c>
      <c r="I469" s="25" t="str">
        <f t="shared" si="173"/>
        <v/>
      </c>
      <c r="K469" s="27" t="str">
        <f t="shared" si="174"/>
        <v/>
      </c>
      <c r="L469" s="28" t="str">
        <f t="shared" si="158"/>
        <v/>
      </c>
      <c r="M469" s="29" t="str">
        <f t="shared" si="159"/>
        <v/>
      </c>
      <c r="N469" s="28" t="str">
        <f t="shared" si="160"/>
        <v/>
      </c>
      <c r="O469" s="29" t="str">
        <f t="shared" si="161"/>
        <v/>
      </c>
      <c r="P469" s="28" t="str">
        <f t="shared" si="162"/>
        <v/>
      </c>
      <c r="Q469" s="29" t="str">
        <f t="shared" si="163"/>
        <v/>
      </c>
      <c r="R469" s="28" t="str">
        <f t="shared" si="164"/>
        <v/>
      </c>
      <c r="S469" s="29" t="str">
        <f t="shared" si="165"/>
        <v/>
      </c>
      <c r="T469" s="28" t="str">
        <f t="shared" si="166"/>
        <v/>
      </c>
      <c r="U469" s="29" t="str">
        <f t="shared" si="167"/>
        <v/>
      </c>
      <c r="V469" s="28" t="str">
        <f t="shared" si="168"/>
        <v/>
      </c>
      <c r="W469" s="29" t="str">
        <f t="shared" si="169"/>
        <v/>
      </c>
    </row>
    <row r="470" spans="1:23" x14ac:dyDescent="0.25">
      <c r="A470" s="14" t="str">
        <f t="shared" si="155"/>
        <v/>
      </c>
      <c r="B470" s="56" t="str">
        <f t="shared" ca="1" si="156"/>
        <v/>
      </c>
      <c r="C470" s="30" t="str">
        <f t="shared" si="157"/>
        <v/>
      </c>
      <c r="D470" s="10" t="str">
        <f t="shared" si="154"/>
        <v/>
      </c>
      <c r="E470" s="25" t="str">
        <f t="shared" si="175"/>
        <v/>
      </c>
      <c r="F470" s="31" t="str">
        <f t="shared" si="170"/>
        <v/>
      </c>
      <c r="G470" s="31" t="str">
        <f t="shared" si="171"/>
        <v/>
      </c>
      <c r="H470" s="26" t="str">
        <f t="shared" si="172"/>
        <v/>
      </c>
      <c r="I470" s="25" t="str">
        <f t="shared" si="173"/>
        <v/>
      </c>
      <c r="K470" s="27" t="str">
        <f t="shared" si="174"/>
        <v/>
      </c>
      <c r="L470" s="28" t="str">
        <f t="shared" si="158"/>
        <v/>
      </c>
      <c r="M470" s="29" t="str">
        <f t="shared" si="159"/>
        <v/>
      </c>
      <c r="N470" s="28" t="str">
        <f t="shared" si="160"/>
        <v/>
      </c>
      <c r="O470" s="29" t="str">
        <f t="shared" si="161"/>
        <v/>
      </c>
      <c r="P470" s="28" t="str">
        <f t="shared" si="162"/>
        <v/>
      </c>
      <c r="Q470" s="29" t="str">
        <f t="shared" si="163"/>
        <v/>
      </c>
      <c r="R470" s="28" t="str">
        <f t="shared" si="164"/>
        <v/>
      </c>
      <c r="S470" s="29" t="str">
        <f t="shared" si="165"/>
        <v/>
      </c>
      <c r="T470" s="28" t="str">
        <f t="shared" si="166"/>
        <v/>
      </c>
      <c r="U470" s="29" t="str">
        <f t="shared" si="167"/>
        <v/>
      </c>
      <c r="V470" s="28" t="str">
        <f t="shared" si="168"/>
        <v/>
      </c>
      <c r="W470" s="29" t="str">
        <f t="shared" si="169"/>
        <v/>
      </c>
    </row>
    <row r="471" spans="1:23" x14ac:dyDescent="0.25">
      <c r="A471" s="14" t="str">
        <f t="shared" si="155"/>
        <v/>
      </c>
      <c r="B471" s="56" t="str">
        <f t="shared" ca="1" si="156"/>
        <v/>
      </c>
      <c r="C471" s="30" t="str">
        <f t="shared" si="157"/>
        <v/>
      </c>
      <c r="D471" s="10" t="str">
        <f t="shared" si="154"/>
        <v/>
      </c>
      <c r="E471" s="25" t="str">
        <f t="shared" si="175"/>
        <v/>
      </c>
      <c r="F471" s="31" t="str">
        <f t="shared" si="170"/>
        <v/>
      </c>
      <c r="G471" s="31" t="str">
        <f t="shared" si="171"/>
        <v/>
      </c>
      <c r="H471" s="26" t="str">
        <f t="shared" si="172"/>
        <v/>
      </c>
      <c r="I471" s="25" t="str">
        <f t="shared" si="173"/>
        <v/>
      </c>
      <c r="K471" s="27" t="str">
        <f t="shared" si="174"/>
        <v/>
      </c>
      <c r="L471" s="28" t="str">
        <f t="shared" si="158"/>
        <v/>
      </c>
      <c r="M471" s="29" t="str">
        <f t="shared" si="159"/>
        <v/>
      </c>
      <c r="N471" s="28" t="str">
        <f t="shared" si="160"/>
        <v/>
      </c>
      <c r="O471" s="29" t="str">
        <f t="shared" si="161"/>
        <v/>
      </c>
      <c r="P471" s="28" t="str">
        <f t="shared" si="162"/>
        <v/>
      </c>
      <c r="Q471" s="29" t="str">
        <f t="shared" si="163"/>
        <v/>
      </c>
      <c r="R471" s="28" t="str">
        <f t="shared" si="164"/>
        <v/>
      </c>
      <c r="S471" s="29" t="str">
        <f t="shared" si="165"/>
        <v/>
      </c>
      <c r="T471" s="28" t="str">
        <f t="shared" si="166"/>
        <v/>
      </c>
      <c r="U471" s="29" t="str">
        <f t="shared" si="167"/>
        <v/>
      </c>
      <c r="V471" s="28" t="str">
        <f t="shared" si="168"/>
        <v/>
      </c>
      <c r="W471" s="29" t="str">
        <f t="shared" si="169"/>
        <v/>
      </c>
    </row>
    <row r="472" spans="1:23" x14ac:dyDescent="0.25">
      <c r="A472" s="14" t="str">
        <f t="shared" si="155"/>
        <v/>
      </c>
      <c r="B472" s="56" t="str">
        <f t="shared" ca="1" si="156"/>
        <v/>
      </c>
      <c r="C472" s="30" t="str">
        <f t="shared" si="157"/>
        <v/>
      </c>
      <c r="D472" s="10" t="str">
        <f t="shared" si="154"/>
        <v/>
      </c>
      <c r="E472" s="25" t="str">
        <f t="shared" si="175"/>
        <v/>
      </c>
      <c r="F472" s="31" t="str">
        <f t="shared" si="170"/>
        <v/>
      </c>
      <c r="G472" s="31" t="str">
        <f t="shared" si="171"/>
        <v/>
      </c>
      <c r="H472" s="26" t="str">
        <f t="shared" si="172"/>
        <v/>
      </c>
      <c r="I472" s="25" t="str">
        <f t="shared" si="173"/>
        <v/>
      </c>
      <c r="K472" s="27" t="str">
        <f t="shared" si="174"/>
        <v/>
      </c>
      <c r="L472" s="28" t="str">
        <f t="shared" si="158"/>
        <v/>
      </c>
      <c r="M472" s="29" t="str">
        <f t="shared" si="159"/>
        <v/>
      </c>
      <c r="N472" s="28" t="str">
        <f t="shared" si="160"/>
        <v/>
      </c>
      <c r="O472" s="29" t="str">
        <f t="shared" si="161"/>
        <v/>
      </c>
      <c r="P472" s="28" t="str">
        <f t="shared" si="162"/>
        <v/>
      </c>
      <c r="Q472" s="29" t="str">
        <f t="shared" si="163"/>
        <v/>
      </c>
      <c r="R472" s="28" t="str">
        <f t="shared" si="164"/>
        <v/>
      </c>
      <c r="S472" s="29" t="str">
        <f t="shared" si="165"/>
        <v/>
      </c>
      <c r="T472" s="28" t="str">
        <f t="shared" si="166"/>
        <v/>
      </c>
      <c r="U472" s="29" t="str">
        <f t="shared" si="167"/>
        <v/>
      </c>
      <c r="V472" s="28" t="str">
        <f t="shared" si="168"/>
        <v/>
      </c>
      <c r="W472" s="29" t="str">
        <f t="shared" si="169"/>
        <v/>
      </c>
    </row>
    <row r="473" spans="1:23" x14ac:dyDescent="0.25">
      <c r="A473" s="14" t="str">
        <f t="shared" si="155"/>
        <v/>
      </c>
      <c r="B473" s="56" t="str">
        <f t="shared" ca="1" si="156"/>
        <v/>
      </c>
      <c r="C473" s="30" t="str">
        <f t="shared" si="157"/>
        <v/>
      </c>
      <c r="D473" s="10" t="str">
        <f t="shared" si="154"/>
        <v/>
      </c>
      <c r="E473" s="25" t="str">
        <f t="shared" si="175"/>
        <v/>
      </c>
      <c r="F473" s="31" t="str">
        <f t="shared" si="170"/>
        <v/>
      </c>
      <c r="G473" s="31" t="str">
        <f t="shared" si="171"/>
        <v/>
      </c>
      <c r="H473" s="26" t="str">
        <f t="shared" si="172"/>
        <v/>
      </c>
      <c r="I473" s="25" t="str">
        <f t="shared" si="173"/>
        <v/>
      </c>
      <c r="K473" s="27" t="str">
        <f t="shared" si="174"/>
        <v/>
      </c>
      <c r="L473" s="28" t="str">
        <f t="shared" si="158"/>
        <v/>
      </c>
      <c r="M473" s="29" t="str">
        <f t="shared" si="159"/>
        <v/>
      </c>
      <c r="N473" s="28" t="str">
        <f t="shared" si="160"/>
        <v/>
      </c>
      <c r="O473" s="29" t="str">
        <f t="shared" si="161"/>
        <v/>
      </c>
      <c r="P473" s="28" t="str">
        <f t="shared" si="162"/>
        <v/>
      </c>
      <c r="Q473" s="29" t="str">
        <f t="shared" si="163"/>
        <v/>
      </c>
      <c r="R473" s="28" t="str">
        <f t="shared" si="164"/>
        <v/>
      </c>
      <c r="S473" s="29" t="str">
        <f t="shared" si="165"/>
        <v/>
      </c>
      <c r="T473" s="28" t="str">
        <f t="shared" si="166"/>
        <v/>
      </c>
      <c r="U473" s="29" t="str">
        <f t="shared" si="167"/>
        <v/>
      </c>
      <c r="V473" s="28" t="str">
        <f t="shared" si="168"/>
        <v/>
      </c>
      <c r="W473" s="29" t="str">
        <f t="shared" si="169"/>
        <v/>
      </c>
    </row>
    <row r="474" spans="1:23" x14ac:dyDescent="0.25">
      <c r="A474" s="14" t="str">
        <f t="shared" si="155"/>
        <v/>
      </c>
      <c r="B474" s="56" t="str">
        <f t="shared" ca="1" si="156"/>
        <v/>
      </c>
      <c r="C474" s="30" t="str">
        <f t="shared" si="157"/>
        <v/>
      </c>
      <c r="D474" s="10" t="str">
        <f t="shared" si="154"/>
        <v/>
      </c>
      <c r="E474" s="25" t="str">
        <f t="shared" si="175"/>
        <v/>
      </c>
      <c r="F474" s="31" t="str">
        <f t="shared" si="170"/>
        <v/>
      </c>
      <c r="G474" s="31" t="str">
        <f t="shared" si="171"/>
        <v/>
      </c>
      <c r="H474" s="26" t="str">
        <f t="shared" si="172"/>
        <v/>
      </c>
      <c r="I474" s="25" t="str">
        <f t="shared" si="173"/>
        <v/>
      </c>
      <c r="K474" s="27" t="str">
        <f t="shared" si="174"/>
        <v/>
      </c>
      <c r="L474" s="28" t="str">
        <f t="shared" si="158"/>
        <v/>
      </c>
      <c r="M474" s="29" t="str">
        <f t="shared" si="159"/>
        <v/>
      </c>
      <c r="N474" s="28" t="str">
        <f t="shared" si="160"/>
        <v/>
      </c>
      <c r="O474" s="29" t="str">
        <f t="shared" si="161"/>
        <v/>
      </c>
      <c r="P474" s="28" t="str">
        <f t="shared" si="162"/>
        <v/>
      </c>
      <c r="Q474" s="29" t="str">
        <f t="shared" si="163"/>
        <v/>
      </c>
      <c r="R474" s="28" t="str">
        <f t="shared" si="164"/>
        <v/>
      </c>
      <c r="S474" s="29" t="str">
        <f t="shared" si="165"/>
        <v/>
      </c>
      <c r="T474" s="28" t="str">
        <f t="shared" si="166"/>
        <v/>
      </c>
      <c r="U474" s="29" t="str">
        <f t="shared" si="167"/>
        <v/>
      </c>
      <c r="V474" s="28" t="str">
        <f t="shared" si="168"/>
        <v/>
      </c>
      <c r="W474" s="29" t="str">
        <f t="shared" si="169"/>
        <v/>
      </c>
    </row>
    <row r="475" spans="1:23" x14ac:dyDescent="0.25">
      <c r="A475" s="14" t="str">
        <f t="shared" si="155"/>
        <v/>
      </c>
      <c r="B475" s="56" t="str">
        <f t="shared" ca="1" si="156"/>
        <v/>
      </c>
      <c r="C475" s="30" t="str">
        <f t="shared" si="157"/>
        <v/>
      </c>
      <c r="D475" s="10" t="str">
        <f t="shared" si="154"/>
        <v/>
      </c>
      <c r="E475" s="25" t="str">
        <f t="shared" si="175"/>
        <v/>
      </c>
      <c r="F475" s="31" t="str">
        <f t="shared" si="170"/>
        <v/>
      </c>
      <c r="G475" s="31" t="str">
        <f t="shared" si="171"/>
        <v/>
      </c>
      <c r="H475" s="26" t="str">
        <f t="shared" si="172"/>
        <v/>
      </c>
      <c r="I475" s="25" t="str">
        <f t="shared" si="173"/>
        <v/>
      </c>
      <c r="K475" s="27" t="str">
        <f t="shared" si="174"/>
        <v/>
      </c>
      <c r="L475" s="28" t="str">
        <f t="shared" si="158"/>
        <v/>
      </c>
      <c r="M475" s="29" t="str">
        <f t="shared" si="159"/>
        <v/>
      </c>
      <c r="N475" s="28" t="str">
        <f t="shared" si="160"/>
        <v/>
      </c>
      <c r="O475" s="29" t="str">
        <f t="shared" si="161"/>
        <v/>
      </c>
      <c r="P475" s="28" t="str">
        <f t="shared" si="162"/>
        <v/>
      </c>
      <c r="Q475" s="29" t="str">
        <f t="shared" si="163"/>
        <v/>
      </c>
      <c r="R475" s="28" t="str">
        <f t="shared" si="164"/>
        <v/>
      </c>
      <c r="S475" s="29" t="str">
        <f t="shared" si="165"/>
        <v/>
      </c>
      <c r="T475" s="28" t="str">
        <f t="shared" si="166"/>
        <v/>
      </c>
      <c r="U475" s="29" t="str">
        <f t="shared" si="167"/>
        <v/>
      </c>
      <c r="V475" s="28" t="str">
        <f t="shared" si="168"/>
        <v/>
      </c>
      <c r="W475" s="29" t="str">
        <f t="shared" si="169"/>
        <v/>
      </c>
    </row>
    <row r="476" spans="1:23" x14ac:dyDescent="0.25">
      <c r="A476" s="14" t="str">
        <f t="shared" si="155"/>
        <v/>
      </c>
      <c r="B476" s="56" t="str">
        <f t="shared" ca="1" si="156"/>
        <v/>
      </c>
      <c r="C476" s="30" t="str">
        <f t="shared" si="157"/>
        <v/>
      </c>
      <c r="D476" s="10" t="str">
        <f t="shared" si="154"/>
        <v/>
      </c>
      <c r="E476" s="25" t="str">
        <f t="shared" si="175"/>
        <v/>
      </c>
      <c r="F476" s="31" t="str">
        <f t="shared" si="170"/>
        <v/>
      </c>
      <c r="G476" s="31" t="str">
        <f t="shared" si="171"/>
        <v/>
      </c>
      <c r="H476" s="26" t="str">
        <f t="shared" si="172"/>
        <v/>
      </c>
      <c r="I476" s="25" t="str">
        <f t="shared" si="173"/>
        <v/>
      </c>
      <c r="K476" s="27" t="str">
        <f t="shared" si="174"/>
        <v/>
      </c>
      <c r="L476" s="28" t="str">
        <f t="shared" si="158"/>
        <v/>
      </c>
      <c r="M476" s="29" t="str">
        <f t="shared" si="159"/>
        <v/>
      </c>
      <c r="N476" s="28" t="str">
        <f t="shared" si="160"/>
        <v/>
      </c>
      <c r="O476" s="29" t="str">
        <f t="shared" si="161"/>
        <v/>
      </c>
      <c r="P476" s="28" t="str">
        <f t="shared" si="162"/>
        <v/>
      </c>
      <c r="Q476" s="29" t="str">
        <f t="shared" si="163"/>
        <v/>
      </c>
      <c r="R476" s="28" t="str">
        <f t="shared" si="164"/>
        <v/>
      </c>
      <c r="S476" s="29" t="str">
        <f t="shared" si="165"/>
        <v/>
      </c>
      <c r="T476" s="28" t="str">
        <f t="shared" si="166"/>
        <v/>
      </c>
      <c r="U476" s="29" t="str">
        <f t="shared" si="167"/>
        <v/>
      </c>
      <c r="V476" s="28" t="str">
        <f t="shared" si="168"/>
        <v/>
      </c>
      <c r="W476" s="29" t="str">
        <f t="shared" si="169"/>
        <v/>
      </c>
    </row>
    <row r="477" spans="1:23" x14ac:dyDescent="0.25">
      <c r="A477" s="14" t="str">
        <f t="shared" si="155"/>
        <v/>
      </c>
      <c r="B477" s="56" t="str">
        <f t="shared" ca="1" si="156"/>
        <v/>
      </c>
      <c r="C477" s="30" t="str">
        <f t="shared" si="157"/>
        <v/>
      </c>
      <c r="D477" s="10" t="str">
        <f t="shared" si="154"/>
        <v/>
      </c>
      <c r="E477" s="25" t="str">
        <f t="shared" si="175"/>
        <v/>
      </c>
      <c r="F477" s="31" t="str">
        <f t="shared" si="170"/>
        <v/>
      </c>
      <c r="G477" s="31" t="str">
        <f t="shared" si="171"/>
        <v/>
      </c>
      <c r="H477" s="26" t="str">
        <f t="shared" si="172"/>
        <v/>
      </c>
      <c r="I477" s="25" t="str">
        <f t="shared" si="173"/>
        <v/>
      </c>
      <c r="K477" s="27" t="str">
        <f t="shared" si="174"/>
        <v/>
      </c>
      <c r="L477" s="28" t="str">
        <f t="shared" si="158"/>
        <v/>
      </c>
      <c r="M477" s="29" t="str">
        <f t="shared" si="159"/>
        <v/>
      </c>
      <c r="N477" s="28" t="str">
        <f t="shared" si="160"/>
        <v/>
      </c>
      <c r="O477" s="29" t="str">
        <f t="shared" si="161"/>
        <v/>
      </c>
      <c r="P477" s="28" t="str">
        <f t="shared" si="162"/>
        <v/>
      </c>
      <c r="Q477" s="29" t="str">
        <f t="shared" si="163"/>
        <v/>
      </c>
      <c r="R477" s="28" t="str">
        <f t="shared" si="164"/>
        <v/>
      </c>
      <c r="S477" s="29" t="str">
        <f t="shared" si="165"/>
        <v/>
      </c>
      <c r="T477" s="28" t="str">
        <f t="shared" si="166"/>
        <v/>
      </c>
      <c r="U477" s="29" t="str">
        <f t="shared" si="167"/>
        <v/>
      </c>
      <c r="V477" s="28" t="str">
        <f t="shared" si="168"/>
        <v/>
      </c>
      <c r="W477" s="29" t="str">
        <f t="shared" si="169"/>
        <v/>
      </c>
    </row>
    <row r="478" spans="1:23" x14ac:dyDescent="0.25">
      <c r="A478" s="14" t="str">
        <f t="shared" si="155"/>
        <v/>
      </c>
      <c r="B478" s="56" t="str">
        <f t="shared" ca="1" si="156"/>
        <v/>
      </c>
      <c r="C478" s="30" t="str">
        <f t="shared" si="157"/>
        <v/>
      </c>
      <c r="D478" s="10" t="str">
        <f t="shared" si="154"/>
        <v/>
      </c>
      <c r="E478" s="25" t="str">
        <f t="shared" si="175"/>
        <v/>
      </c>
      <c r="F478" s="31" t="str">
        <f t="shared" si="170"/>
        <v/>
      </c>
      <c r="G478" s="31" t="str">
        <f t="shared" si="171"/>
        <v/>
      </c>
      <c r="H478" s="26" t="str">
        <f t="shared" si="172"/>
        <v/>
      </c>
      <c r="I478" s="25" t="str">
        <f t="shared" si="173"/>
        <v/>
      </c>
      <c r="K478" s="27" t="str">
        <f t="shared" si="174"/>
        <v/>
      </c>
      <c r="L478" s="28" t="str">
        <f t="shared" si="158"/>
        <v/>
      </c>
      <c r="M478" s="29" t="str">
        <f t="shared" si="159"/>
        <v/>
      </c>
      <c r="N478" s="28" t="str">
        <f t="shared" si="160"/>
        <v/>
      </c>
      <c r="O478" s="29" t="str">
        <f t="shared" si="161"/>
        <v/>
      </c>
      <c r="P478" s="28" t="str">
        <f t="shared" si="162"/>
        <v/>
      </c>
      <c r="Q478" s="29" t="str">
        <f t="shared" si="163"/>
        <v/>
      </c>
      <c r="R478" s="28" t="str">
        <f t="shared" si="164"/>
        <v/>
      </c>
      <c r="S478" s="29" t="str">
        <f t="shared" si="165"/>
        <v/>
      </c>
      <c r="T478" s="28" t="str">
        <f t="shared" si="166"/>
        <v/>
      </c>
      <c r="U478" s="29" t="str">
        <f t="shared" si="167"/>
        <v/>
      </c>
      <c r="V478" s="28" t="str">
        <f t="shared" si="168"/>
        <v/>
      </c>
      <c r="W478" s="29" t="str">
        <f t="shared" si="169"/>
        <v/>
      </c>
    </row>
    <row r="479" spans="1:23" x14ac:dyDescent="0.25">
      <c r="A479" s="14" t="str">
        <f t="shared" si="155"/>
        <v/>
      </c>
      <c r="B479" s="56" t="str">
        <f t="shared" ca="1" si="156"/>
        <v/>
      </c>
      <c r="C479" s="30" t="str">
        <f t="shared" si="157"/>
        <v/>
      </c>
      <c r="D479" s="10" t="str">
        <f t="shared" si="154"/>
        <v/>
      </c>
      <c r="E479" s="25" t="str">
        <f t="shared" si="175"/>
        <v/>
      </c>
      <c r="F479" s="31" t="str">
        <f t="shared" si="170"/>
        <v/>
      </c>
      <c r="G479" s="31" t="str">
        <f t="shared" si="171"/>
        <v/>
      </c>
      <c r="H479" s="26" t="str">
        <f t="shared" si="172"/>
        <v/>
      </c>
      <c r="I479" s="25" t="str">
        <f t="shared" si="173"/>
        <v/>
      </c>
      <c r="K479" s="27" t="str">
        <f t="shared" si="174"/>
        <v/>
      </c>
      <c r="L479" s="28" t="str">
        <f t="shared" si="158"/>
        <v/>
      </c>
      <c r="M479" s="29" t="str">
        <f t="shared" si="159"/>
        <v/>
      </c>
      <c r="N479" s="28" t="str">
        <f t="shared" si="160"/>
        <v/>
      </c>
      <c r="O479" s="29" t="str">
        <f t="shared" si="161"/>
        <v/>
      </c>
      <c r="P479" s="28" t="str">
        <f t="shared" si="162"/>
        <v/>
      </c>
      <c r="Q479" s="29" t="str">
        <f t="shared" si="163"/>
        <v/>
      </c>
      <c r="R479" s="28" t="str">
        <f t="shared" si="164"/>
        <v/>
      </c>
      <c r="S479" s="29" t="str">
        <f t="shared" si="165"/>
        <v/>
      </c>
      <c r="T479" s="28" t="str">
        <f t="shared" si="166"/>
        <v/>
      </c>
      <c r="U479" s="29" t="str">
        <f t="shared" si="167"/>
        <v/>
      </c>
      <c r="V479" s="28" t="str">
        <f t="shared" si="168"/>
        <v/>
      </c>
      <c r="W479" s="29" t="str">
        <f t="shared" si="169"/>
        <v/>
      </c>
    </row>
    <row r="480" spans="1:23" x14ac:dyDescent="0.25">
      <c r="A480" s="14" t="str">
        <f t="shared" si="155"/>
        <v/>
      </c>
      <c r="B480" s="56" t="str">
        <f t="shared" ca="1" si="156"/>
        <v/>
      </c>
      <c r="C480" s="30" t="str">
        <f t="shared" si="157"/>
        <v/>
      </c>
      <c r="D480" s="10" t="str">
        <f t="shared" si="154"/>
        <v/>
      </c>
      <c r="E480" s="25" t="str">
        <f t="shared" si="175"/>
        <v/>
      </c>
      <c r="F480" s="31" t="str">
        <f t="shared" si="170"/>
        <v/>
      </c>
      <c r="G480" s="31" t="str">
        <f t="shared" si="171"/>
        <v/>
      </c>
      <c r="H480" s="26" t="str">
        <f t="shared" si="172"/>
        <v/>
      </c>
      <c r="I480" s="25" t="str">
        <f t="shared" si="173"/>
        <v/>
      </c>
      <c r="K480" s="27" t="str">
        <f t="shared" si="174"/>
        <v/>
      </c>
      <c r="L480" s="28" t="str">
        <f t="shared" si="158"/>
        <v/>
      </c>
      <c r="M480" s="29" t="str">
        <f t="shared" si="159"/>
        <v/>
      </c>
      <c r="N480" s="28" t="str">
        <f t="shared" si="160"/>
        <v/>
      </c>
      <c r="O480" s="29" t="str">
        <f t="shared" si="161"/>
        <v/>
      </c>
      <c r="P480" s="28" t="str">
        <f t="shared" si="162"/>
        <v/>
      </c>
      <c r="Q480" s="29" t="str">
        <f t="shared" si="163"/>
        <v/>
      </c>
      <c r="R480" s="28" t="str">
        <f t="shared" si="164"/>
        <v/>
      </c>
      <c r="S480" s="29" t="str">
        <f t="shared" si="165"/>
        <v/>
      </c>
      <c r="T480" s="28" t="str">
        <f t="shared" si="166"/>
        <v/>
      </c>
      <c r="U480" s="29" t="str">
        <f t="shared" si="167"/>
        <v/>
      </c>
      <c r="V480" s="28" t="str">
        <f t="shared" si="168"/>
        <v/>
      </c>
      <c r="W480" s="29" t="str">
        <f t="shared" si="169"/>
        <v/>
      </c>
    </row>
    <row r="481" spans="1:23" x14ac:dyDescent="0.25">
      <c r="A481" s="14" t="str">
        <f t="shared" si="155"/>
        <v/>
      </c>
      <c r="B481" s="56" t="str">
        <f t="shared" ca="1" si="156"/>
        <v/>
      </c>
      <c r="C481" s="30" t="str">
        <f t="shared" si="157"/>
        <v/>
      </c>
      <c r="D481" s="10" t="str">
        <f t="shared" si="154"/>
        <v/>
      </c>
      <c r="E481" s="25" t="str">
        <f t="shared" si="175"/>
        <v/>
      </c>
      <c r="F481" s="31" t="str">
        <f t="shared" si="170"/>
        <v/>
      </c>
      <c r="G481" s="31" t="str">
        <f t="shared" si="171"/>
        <v/>
      </c>
      <c r="H481" s="26" t="str">
        <f t="shared" si="172"/>
        <v/>
      </c>
      <c r="I481" s="25" t="str">
        <f t="shared" si="173"/>
        <v/>
      </c>
      <c r="K481" s="27" t="str">
        <f t="shared" si="174"/>
        <v/>
      </c>
      <c r="L481" s="28" t="str">
        <f t="shared" si="158"/>
        <v/>
      </c>
      <c r="M481" s="29" t="str">
        <f t="shared" si="159"/>
        <v/>
      </c>
      <c r="N481" s="28" t="str">
        <f t="shared" si="160"/>
        <v/>
      </c>
      <c r="O481" s="29" t="str">
        <f t="shared" si="161"/>
        <v/>
      </c>
      <c r="P481" s="28" t="str">
        <f t="shared" si="162"/>
        <v/>
      </c>
      <c r="Q481" s="29" t="str">
        <f t="shared" si="163"/>
        <v/>
      </c>
      <c r="R481" s="28" t="str">
        <f t="shared" si="164"/>
        <v/>
      </c>
      <c r="S481" s="29" t="str">
        <f t="shared" si="165"/>
        <v/>
      </c>
      <c r="T481" s="28" t="str">
        <f t="shared" si="166"/>
        <v/>
      </c>
      <c r="U481" s="29" t="str">
        <f t="shared" si="167"/>
        <v/>
      </c>
      <c r="V481" s="28" t="str">
        <f t="shared" si="168"/>
        <v/>
      </c>
      <c r="W481" s="29" t="str">
        <f t="shared" si="169"/>
        <v/>
      </c>
    </row>
    <row r="482" spans="1:23" x14ac:dyDescent="0.25">
      <c r="A482" s="14" t="str">
        <f t="shared" si="155"/>
        <v/>
      </c>
      <c r="B482" s="56" t="str">
        <f t="shared" ca="1" si="156"/>
        <v/>
      </c>
      <c r="C482" s="30" t="str">
        <f t="shared" si="157"/>
        <v/>
      </c>
      <c r="D482" s="10" t="str">
        <f t="shared" si="154"/>
        <v/>
      </c>
      <c r="E482" s="25" t="str">
        <f t="shared" si="175"/>
        <v/>
      </c>
      <c r="F482" s="31" t="str">
        <f t="shared" si="170"/>
        <v/>
      </c>
      <c r="G482" s="31" t="str">
        <f t="shared" si="171"/>
        <v/>
      </c>
      <c r="H482" s="26" t="str">
        <f t="shared" si="172"/>
        <v/>
      </c>
      <c r="I482" s="25" t="str">
        <f t="shared" si="173"/>
        <v/>
      </c>
      <c r="K482" s="27" t="str">
        <f t="shared" si="174"/>
        <v/>
      </c>
      <c r="L482" s="28" t="str">
        <f t="shared" si="158"/>
        <v/>
      </c>
      <c r="M482" s="29" t="str">
        <f t="shared" si="159"/>
        <v/>
      </c>
      <c r="N482" s="28" t="str">
        <f t="shared" si="160"/>
        <v/>
      </c>
      <c r="O482" s="29" t="str">
        <f t="shared" si="161"/>
        <v/>
      </c>
      <c r="P482" s="28" t="str">
        <f t="shared" si="162"/>
        <v/>
      </c>
      <c r="Q482" s="29" t="str">
        <f t="shared" si="163"/>
        <v/>
      </c>
      <c r="R482" s="28" t="str">
        <f t="shared" si="164"/>
        <v/>
      </c>
      <c r="S482" s="29" t="str">
        <f t="shared" si="165"/>
        <v/>
      </c>
      <c r="T482" s="28" t="str">
        <f t="shared" si="166"/>
        <v/>
      </c>
      <c r="U482" s="29" t="str">
        <f t="shared" si="167"/>
        <v/>
      </c>
      <c r="V482" s="28" t="str">
        <f t="shared" si="168"/>
        <v/>
      </c>
      <c r="W482" s="29" t="str">
        <f t="shared" si="169"/>
        <v/>
      </c>
    </row>
    <row r="483" spans="1:23" x14ac:dyDescent="0.25">
      <c r="A483" s="14" t="str">
        <f t="shared" si="155"/>
        <v/>
      </c>
      <c r="B483" s="56" t="str">
        <f t="shared" ca="1" si="156"/>
        <v/>
      </c>
      <c r="C483" s="30" t="str">
        <f t="shared" si="157"/>
        <v/>
      </c>
      <c r="D483" s="10" t="str">
        <f t="shared" si="154"/>
        <v/>
      </c>
      <c r="E483" s="25" t="str">
        <f t="shared" si="175"/>
        <v/>
      </c>
      <c r="F483" s="31" t="str">
        <f t="shared" si="170"/>
        <v/>
      </c>
      <c r="G483" s="31" t="str">
        <f t="shared" si="171"/>
        <v/>
      </c>
      <c r="H483" s="26" t="str">
        <f t="shared" si="172"/>
        <v/>
      </c>
      <c r="I483" s="25" t="str">
        <f t="shared" si="173"/>
        <v/>
      </c>
      <c r="K483" s="27" t="str">
        <f t="shared" si="174"/>
        <v/>
      </c>
      <c r="L483" s="28" t="str">
        <f t="shared" si="158"/>
        <v/>
      </c>
      <c r="M483" s="29" t="str">
        <f t="shared" si="159"/>
        <v/>
      </c>
      <c r="N483" s="28" t="str">
        <f t="shared" si="160"/>
        <v/>
      </c>
      <c r="O483" s="29" t="str">
        <f t="shared" si="161"/>
        <v/>
      </c>
      <c r="P483" s="28" t="str">
        <f t="shared" si="162"/>
        <v/>
      </c>
      <c r="Q483" s="29" t="str">
        <f t="shared" si="163"/>
        <v/>
      </c>
      <c r="R483" s="28" t="str">
        <f t="shared" si="164"/>
        <v/>
      </c>
      <c r="S483" s="29" t="str">
        <f t="shared" si="165"/>
        <v/>
      </c>
      <c r="T483" s="28" t="str">
        <f t="shared" si="166"/>
        <v/>
      </c>
      <c r="U483" s="29" t="str">
        <f t="shared" si="167"/>
        <v/>
      </c>
      <c r="V483" s="28" t="str">
        <f t="shared" si="168"/>
        <v/>
      </c>
      <c r="W483" s="29" t="str">
        <f t="shared" si="169"/>
        <v/>
      </c>
    </row>
    <row r="484" spans="1:23" x14ac:dyDescent="0.25">
      <c r="A484" s="14" t="str">
        <f t="shared" si="155"/>
        <v/>
      </c>
      <c r="B484" s="56" t="str">
        <f t="shared" ca="1" si="156"/>
        <v/>
      </c>
      <c r="C484" s="30" t="str">
        <f t="shared" si="157"/>
        <v/>
      </c>
      <c r="D484" s="10" t="str">
        <f t="shared" si="154"/>
        <v/>
      </c>
      <c r="E484" s="25" t="str">
        <f t="shared" si="175"/>
        <v/>
      </c>
      <c r="F484" s="31" t="str">
        <f t="shared" si="170"/>
        <v/>
      </c>
      <c r="G484" s="31" t="str">
        <f t="shared" si="171"/>
        <v/>
      </c>
      <c r="H484" s="26" t="str">
        <f t="shared" si="172"/>
        <v/>
      </c>
      <c r="I484" s="25" t="str">
        <f t="shared" si="173"/>
        <v/>
      </c>
      <c r="K484" s="27" t="str">
        <f t="shared" si="174"/>
        <v/>
      </c>
      <c r="L484" s="28" t="str">
        <f t="shared" si="158"/>
        <v/>
      </c>
      <c r="M484" s="29" t="str">
        <f t="shared" si="159"/>
        <v/>
      </c>
      <c r="N484" s="28" t="str">
        <f t="shared" si="160"/>
        <v/>
      </c>
      <c r="O484" s="29" t="str">
        <f t="shared" si="161"/>
        <v/>
      </c>
      <c r="P484" s="28" t="str">
        <f t="shared" si="162"/>
        <v/>
      </c>
      <c r="Q484" s="29" t="str">
        <f t="shared" si="163"/>
        <v/>
      </c>
      <c r="R484" s="28" t="str">
        <f t="shared" si="164"/>
        <v/>
      </c>
      <c r="S484" s="29" t="str">
        <f t="shared" si="165"/>
        <v/>
      </c>
      <c r="T484" s="28" t="str">
        <f t="shared" si="166"/>
        <v/>
      </c>
      <c r="U484" s="29" t="str">
        <f t="shared" si="167"/>
        <v/>
      </c>
      <c r="V484" s="28" t="str">
        <f t="shared" si="168"/>
        <v/>
      </c>
      <c r="W484" s="29" t="str">
        <f t="shared" si="169"/>
        <v/>
      </c>
    </row>
    <row r="485" spans="1:23" x14ac:dyDescent="0.25">
      <c r="A485" s="14" t="str">
        <f t="shared" si="155"/>
        <v/>
      </c>
      <c r="B485" s="56" t="str">
        <f t="shared" ca="1" si="156"/>
        <v/>
      </c>
      <c r="C485" s="30" t="str">
        <f t="shared" si="157"/>
        <v/>
      </c>
      <c r="D485" s="10" t="str">
        <f t="shared" si="154"/>
        <v/>
      </c>
      <c r="E485" s="25" t="str">
        <f t="shared" si="175"/>
        <v/>
      </c>
      <c r="F485" s="31" t="str">
        <f t="shared" si="170"/>
        <v/>
      </c>
      <c r="G485" s="31" t="str">
        <f t="shared" si="171"/>
        <v/>
      </c>
      <c r="H485" s="26" t="str">
        <f t="shared" si="172"/>
        <v/>
      </c>
      <c r="I485" s="25" t="str">
        <f t="shared" si="173"/>
        <v/>
      </c>
      <c r="K485" s="27" t="str">
        <f t="shared" si="174"/>
        <v/>
      </c>
      <c r="L485" s="28" t="str">
        <f t="shared" si="158"/>
        <v/>
      </c>
      <c r="M485" s="29" t="str">
        <f t="shared" si="159"/>
        <v/>
      </c>
      <c r="N485" s="28" t="str">
        <f t="shared" si="160"/>
        <v/>
      </c>
      <c r="O485" s="29" t="str">
        <f t="shared" si="161"/>
        <v/>
      </c>
      <c r="P485" s="28" t="str">
        <f t="shared" si="162"/>
        <v/>
      </c>
      <c r="Q485" s="29" t="str">
        <f t="shared" si="163"/>
        <v/>
      </c>
      <c r="R485" s="28" t="str">
        <f t="shared" si="164"/>
        <v/>
      </c>
      <c r="S485" s="29" t="str">
        <f t="shared" si="165"/>
        <v/>
      </c>
      <c r="T485" s="28" t="str">
        <f t="shared" si="166"/>
        <v/>
      </c>
      <c r="U485" s="29" t="str">
        <f t="shared" si="167"/>
        <v/>
      </c>
      <c r="V485" s="28" t="str">
        <f t="shared" si="168"/>
        <v/>
      </c>
      <c r="W485" s="29" t="str">
        <f t="shared" si="169"/>
        <v/>
      </c>
    </row>
    <row r="486" spans="1:23" x14ac:dyDescent="0.25">
      <c r="A486" s="14" t="str">
        <f t="shared" si="155"/>
        <v/>
      </c>
      <c r="B486" s="56" t="str">
        <f t="shared" ca="1" si="156"/>
        <v/>
      </c>
      <c r="C486" s="30" t="str">
        <f t="shared" si="157"/>
        <v/>
      </c>
      <c r="D486" s="10" t="str">
        <f t="shared" si="154"/>
        <v/>
      </c>
      <c r="E486" s="25" t="str">
        <f t="shared" si="175"/>
        <v/>
      </c>
      <c r="F486" s="31" t="str">
        <f t="shared" si="170"/>
        <v/>
      </c>
      <c r="G486" s="31" t="str">
        <f t="shared" si="171"/>
        <v/>
      </c>
      <c r="H486" s="26" t="str">
        <f t="shared" si="172"/>
        <v/>
      </c>
      <c r="I486" s="25" t="str">
        <f t="shared" si="173"/>
        <v/>
      </c>
      <c r="K486" s="27" t="str">
        <f t="shared" si="174"/>
        <v/>
      </c>
      <c r="L486" s="28" t="str">
        <f t="shared" si="158"/>
        <v/>
      </c>
      <c r="M486" s="29" t="str">
        <f t="shared" si="159"/>
        <v/>
      </c>
      <c r="N486" s="28" t="str">
        <f t="shared" si="160"/>
        <v/>
      </c>
      <c r="O486" s="29" t="str">
        <f t="shared" si="161"/>
        <v/>
      </c>
      <c r="P486" s="28" t="str">
        <f t="shared" si="162"/>
        <v/>
      </c>
      <c r="Q486" s="29" t="str">
        <f t="shared" si="163"/>
        <v/>
      </c>
      <c r="R486" s="28" t="str">
        <f t="shared" si="164"/>
        <v/>
      </c>
      <c r="S486" s="29" t="str">
        <f t="shared" si="165"/>
        <v/>
      </c>
      <c r="T486" s="28" t="str">
        <f t="shared" si="166"/>
        <v/>
      </c>
      <c r="U486" s="29" t="str">
        <f t="shared" si="167"/>
        <v/>
      </c>
      <c r="V486" s="28" t="str">
        <f t="shared" si="168"/>
        <v/>
      </c>
      <c r="W486" s="29" t="str">
        <f t="shared" si="169"/>
        <v/>
      </c>
    </row>
    <row r="487" spans="1:23" x14ac:dyDescent="0.25">
      <c r="A487" s="14" t="str">
        <f t="shared" si="155"/>
        <v/>
      </c>
      <c r="B487" s="56" t="str">
        <f t="shared" ca="1" si="156"/>
        <v/>
      </c>
      <c r="C487" s="30" t="str">
        <f t="shared" si="157"/>
        <v/>
      </c>
      <c r="D487" s="10" t="str">
        <f t="shared" si="154"/>
        <v/>
      </c>
      <c r="E487" s="25" t="str">
        <f t="shared" si="175"/>
        <v/>
      </c>
      <c r="F487" s="31" t="str">
        <f t="shared" si="170"/>
        <v/>
      </c>
      <c r="G487" s="31" t="str">
        <f t="shared" si="171"/>
        <v/>
      </c>
      <c r="H487" s="26" t="str">
        <f t="shared" si="172"/>
        <v/>
      </c>
      <c r="I487" s="25" t="str">
        <f t="shared" si="173"/>
        <v/>
      </c>
      <c r="K487" s="27" t="str">
        <f t="shared" si="174"/>
        <v/>
      </c>
      <c r="L487" s="28" t="str">
        <f t="shared" si="158"/>
        <v/>
      </c>
      <c r="M487" s="29" t="str">
        <f t="shared" si="159"/>
        <v/>
      </c>
      <c r="N487" s="28" t="str">
        <f t="shared" si="160"/>
        <v/>
      </c>
      <c r="O487" s="29" t="str">
        <f t="shared" si="161"/>
        <v/>
      </c>
      <c r="P487" s="28" t="str">
        <f t="shared" si="162"/>
        <v/>
      </c>
      <c r="Q487" s="29" t="str">
        <f t="shared" si="163"/>
        <v/>
      </c>
      <c r="R487" s="28" t="str">
        <f t="shared" si="164"/>
        <v/>
      </c>
      <c r="S487" s="29" t="str">
        <f t="shared" si="165"/>
        <v/>
      </c>
      <c r="T487" s="28" t="str">
        <f t="shared" si="166"/>
        <v/>
      </c>
      <c r="U487" s="29" t="str">
        <f t="shared" si="167"/>
        <v/>
      </c>
      <c r="V487" s="28" t="str">
        <f t="shared" si="168"/>
        <v/>
      </c>
      <c r="W487" s="29" t="str">
        <f t="shared" si="169"/>
        <v/>
      </c>
    </row>
    <row r="488" spans="1:23" x14ac:dyDescent="0.25">
      <c r="A488" s="14" t="str">
        <f t="shared" si="155"/>
        <v/>
      </c>
      <c r="B488" s="56" t="str">
        <f t="shared" ca="1" si="156"/>
        <v/>
      </c>
      <c r="C488" s="30" t="str">
        <f t="shared" si="157"/>
        <v/>
      </c>
      <c r="D488" s="10" t="str">
        <f t="shared" si="154"/>
        <v/>
      </c>
      <c r="E488" s="25" t="str">
        <f t="shared" si="175"/>
        <v/>
      </c>
      <c r="F488" s="31" t="str">
        <f t="shared" si="170"/>
        <v/>
      </c>
      <c r="G488" s="31" t="str">
        <f t="shared" si="171"/>
        <v/>
      </c>
      <c r="H488" s="26" t="str">
        <f t="shared" si="172"/>
        <v/>
      </c>
      <c r="I488" s="25" t="str">
        <f t="shared" si="173"/>
        <v/>
      </c>
      <c r="K488" s="27" t="str">
        <f t="shared" si="174"/>
        <v/>
      </c>
      <c r="L488" s="28" t="str">
        <f t="shared" si="158"/>
        <v/>
      </c>
      <c r="M488" s="29" t="str">
        <f t="shared" si="159"/>
        <v/>
      </c>
      <c r="N488" s="28" t="str">
        <f t="shared" si="160"/>
        <v/>
      </c>
      <c r="O488" s="29" t="str">
        <f t="shared" si="161"/>
        <v/>
      </c>
      <c r="P488" s="28" t="str">
        <f t="shared" si="162"/>
        <v/>
      </c>
      <c r="Q488" s="29" t="str">
        <f t="shared" si="163"/>
        <v/>
      </c>
      <c r="R488" s="28" t="str">
        <f t="shared" si="164"/>
        <v/>
      </c>
      <c r="S488" s="29" t="str">
        <f t="shared" si="165"/>
        <v/>
      </c>
      <c r="T488" s="28" t="str">
        <f t="shared" si="166"/>
        <v/>
      </c>
      <c r="U488" s="29" t="str">
        <f t="shared" si="167"/>
        <v/>
      </c>
      <c r="V488" s="28" t="str">
        <f t="shared" si="168"/>
        <v/>
      </c>
      <c r="W488" s="29" t="str">
        <f t="shared" si="169"/>
        <v/>
      </c>
    </row>
    <row r="489" spans="1:23" x14ac:dyDescent="0.25">
      <c r="A489" s="14" t="str">
        <f t="shared" si="155"/>
        <v/>
      </c>
      <c r="B489" s="56" t="str">
        <f t="shared" ca="1" si="156"/>
        <v/>
      </c>
      <c r="C489" s="30" t="str">
        <f t="shared" si="157"/>
        <v/>
      </c>
      <c r="D489" s="10" t="str">
        <f t="shared" ref="D489:D552" si="176">IF(A489="","",IF(A488=FixedEnd2,TRUNC(PMT(C489/12,(term*12-FixedEnd2),I488,0,0),2),""))</f>
        <v/>
      </c>
      <c r="E489" s="25" t="str">
        <f t="shared" si="175"/>
        <v/>
      </c>
      <c r="F489" s="31" t="str">
        <f t="shared" si="170"/>
        <v/>
      </c>
      <c r="G489" s="31" t="str">
        <f t="shared" si="171"/>
        <v/>
      </c>
      <c r="H489" s="26" t="str">
        <f t="shared" si="172"/>
        <v/>
      </c>
      <c r="I489" s="25" t="str">
        <f t="shared" si="173"/>
        <v/>
      </c>
      <c r="K489" s="27" t="str">
        <f t="shared" si="174"/>
        <v/>
      </c>
      <c r="L489" s="28" t="str">
        <f t="shared" si="158"/>
        <v/>
      </c>
      <c r="M489" s="29" t="str">
        <f t="shared" si="159"/>
        <v/>
      </c>
      <c r="N489" s="28" t="str">
        <f t="shared" si="160"/>
        <v/>
      </c>
      <c r="O489" s="29" t="str">
        <f t="shared" si="161"/>
        <v/>
      </c>
      <c r="P489" s="28" t="str">
        <f t="shared" si="162"/>
        <v/>
      </c>
      <c r="Q489" s="29" t="str">
        <f t="shared" si="163"/>
        <v/>
      </c>
      <c r="R489" s="28" t="str">
        <f t="shared" si="164"/>
        <v/>
      </c>
      <c r="S489" s="29" t="str">
        <f t="shared" si="165"/>
        <v/>
      </c>
      <c r="T489" s="28" t="str">
        <f t="shared" si="166"/>
        <v/>
      </c>
      <c r="U489" s="29" t="str">
        <f t="shared" si="167"/>
        <v/>
      </c>
      <c r="V489" s="28" t="str">
        <f t="shared" si="168"/>
        <v/>
      </c>
      <c r="W489" s="29" t="str">
        <f t="shared" si="169"/>
        <v/>
      </c>
    </row>
    <row r="490" spans="1:23" x14ac:dyDescent="0.25">
      <c r="A490" s="14" t="str">
        <f t="shared" si="155"/>
        <v/>
      </c>
      <c r="B490" s="56" t="str">
        <f t="shared" ca="1" si="156"/>
        <v/>
      </c>
      <c r="C490" s="30" t="str">
        <f t="shared" si="157"/>
        <v/>
      </c>
      <c r="D490" s="10" t="str">
        <f t="shared" si="176"/>
        <v/>
      </c>
      <c r="E490" s="25" t="str">
        <f t="shared" si="175"/>
        <v/>
      </c>
      <c r="F490" s="31" t="str">
        <f t="shared" si="170"/>
        <v/>
      </c>
      <c r="G490" s="31" t="str">
        <f t="shared" si="171"/>
        <v/>
      </c>
      <c r="H490" s="26" t="str">
        <f t="shared" si="172"/>
        <v/>
      </c>
      <c r="I490" s="25" t="str">
        <f t="shared" si="173"/>
        <v/>
      </c>
      <c r="K490" s="27" t="str">
        <f t="shared" si="174"/>
        <v/>
      </c>
      <c r="L490" s="28" t="str">
        <f t="shared" si="158"/>
        <v/>
      </c>
      <c r="M490" s="29" t="str">
        <f t="shared" si="159"/>
        <v/>
      </c>
      <c r="N490" s="28" t="str">
        <f t="shared" si="160"/>
        <v/>
      </c>
      <c r="O490" s="29" t="str">
        <f t="shared" si="161"/>
        <v/>
      </c>
      <c r="P490" s="28" t="str">
        <f t="shared" si="162"/>
        <v/>
      </c>
      <c r="Q490" s="29" t="str">
        <f t="shared" si="163"/>
        <v/>
      </c>
      <c r="R490" s="28" t="str">
        <f t="shared" si="164"/>
        <v/>
      </c>
      <c r="S490" s="29" t="str">
        <f t="shared" si="165"/>
        <v/>
      </c>
      <c r="T490" s="28" t="str">
        <f t="shared" si="166"/>
        <v/>
      </c>
      <c r="U490" s="29" t="str">
        <f t="shared" si="167"/>
        <v/>
      </c>
      <c r="V490" s="28" t="str">
        <f t="shared" si="168"/>
        <v/>
      </c>
      <c r="W490" s="29" t="str">
        <f t="shared" si="169"/>
        <v/>
      </c>
    </row>
    <row r="491" spans="1:23" x14ac:dyDescent="0.25">
      <c r="A491" s="14" t="str">
        <f t="shared" si="155"/>
        <v/>
      </c>
      <c r="B491" s="56" t="str">
        <f t="shared" ca="1" si="156"/>
        <v/>
      </c>
      <c r="C491" s="30" t="str">
        <f t="shared" si="157"/>
        <v/>
      </c>
      <c r="D491" s="10" t="str">
        <f t="shared" si="176"/>
        <v/>
      </c>
      <c r="E491" s="25" t="str">
        <f t="shared" si="175"/>
        <v/>
      </c>
      <c r="F491" s="31" t="str">
        <f t="shared" si="170"/>
        <v/>
      </c>
      <c r="G491" s="31" t="str">
        <f t="shared" si="171"/>
        <v/>
      </c>
      <c r="H491" s="26" t="str">
        <f t="shared" si="172"/>
        <v/>
      </c>
      <c r="I491" s="25" t="str">
        <f t="shared" si="173"/>
        <v/>
      </c>
      <c r="K491" s="27" t="str">
        <f t="shared" si="174"/>
        <v/>
      </c>
      <c r="L491" s="28" t="str">
        <f t="shared" si="158"/>
        <v/>
      </c>
      <c r="M491" s="29" t="str">
        <f t="shared" si="159"/>
        <v/>
      </c>
      <c r="N491" s="28" t="str">
        <f t="shared" si="160"/>
        <v/>
      </c>
      <c r="O491" s="29" t="str">
        <f t="shared" si="161"/>
        <v/>
      </c>
      <c r="P491" s="28" t="str">
        <f t="shared" si="162"/>
        <v/>
      </c>
      <c r="Q491" s="29" t="str">
        <f t="shared" si="163"/>
        <v/>
      </c>
      <c r="R491" s="28" t="str">
        <f t="shared" si="164"/>
        <v/>
      </c>
      <c r="S491" s="29" t="str">
        <f t="shared" si="165"/>
        <v/>
      </c>
      <c r="T491" s="28" t="str">
        <f t="shared" si="166"/>
        <v/>
      </c>
      <c r="U491" s="29" t="str">
        <f t="shared" si="167"/>
        <v/>
      </c>
      <c r="V491" s="28" t="str">
        <f t="shared" si="168"/>
        <v/>
      </c>
      <c r="W491" s="29" t="str">
        <f t="shared" si="169"/>
        <v/>
      </c>
    </row>
    <row r="492" spans="1:23" x14ac:dyDescent="0.25">
      <c r="A492" s="14" t="str">
        <f t="shared" si="155"/>
        <v/>
      </c>
      <c r="B492" s="56" t="str">
        <f t="shared" ca="1" si="156"/>
        <v/>
      </c>
      <c r="C492" s="30" t="str">
        <f t="shared" si="157"/>
        <v/>
      </c>
      <c r="D492" s="10" t="str">
        <f t="shared" si="176"/>
        <v/>
      </c>
      <c r="E492" s="25" t="str">
        <f t="shared" si="175"/>
        <v/>
      </c>
      <c r="F492" s="31" t="str">
        <f t="shared" si="170"/>
        <v/>
      </c>
      <c r="G492" s="31" t="str">
        <f t="shared" si="171"/>
        <v/>
      </c>
      <c r="H492" s="26" t="str">
        <f t="shared" si="172"/>
        <v/>
      </c>
      <c r="I492" s="25" t="str">
        <f t="shared" si="173"/>
        <v/>
      </c>
      <c r="K492" s="27" t="str">
        <f t="shared" si="174"/>
        <v/>
      </c>
      <c r="L492" s="28" t="str">
        <f t="shared" si="158"/>
        <v/>
      </c>
      <c r="M492" s="29" t="str">
        <f t="shared" si="159"/>
        <v/>
      </c>
      <c r="N492" s="28" t="str">
        <f t="shared" si="160"/>
        <v/>
      </c>
      <c r="O492" s="29" t="str">
        <f t="shared" si="161"/>
        <v/>
      </c>
      <c r="P492" s="28" t="str">
        <f t="shared" si="162"/>
        <v/>
      </c>
      <c r="Q492" s="29" t="str">
        <f t="shared" si="163"/>
        <v/>
      </c>
      <c r="R492" s="28" t="str">
        <f t="shared" si="164"/>
        <v/>
      </c>
      <c r="S492" s="29" t="str">
        <f t="shared" si="165"/>
        <v/>
      </c>
      <c r="T492" s="28" t="str">
        <f t="shared" si="166"/>
        <v/>
      </c>
      <c r="U492" s="29" t="str">
        <f t="shared" si="167"/>
        <v/>
      </c>
      <c r="V492" s="28" t="str">
        <f t="shared" si="168"/>
        <v/>
      </c>
      <c r="W492" s="29" t="str">
        <f t="shared" si="169"/>
        <v/>
      </c>
    </row>
    <row r="493" spans="1:23" x14ac:dyDescent="0.25">
      <c r="A493" s="14" t="str">
        <f t="shared" si="155"/>
        <v/>
      </c>
      <c r="B493" s="56" t="str">
        <f t="shared" ca="1" si="156"/>
        <v/>
      </c>
      <c r="C493" s="30" t="str">
        <f t="shared" si="157"/>
        <v/>
      </c>
      <c r="D493" s="10" t="str">
        <f t="shared" si="176"/>
        <v/>
      </c>
      <c r="E493" s="25" t="str">
        <f t="shared" si="175"/>
        <v/>
      </c>
      <c r="F493" s="31" t="str">
        <f t="shared" si="170"/>
        <v/>
      </c>
      <c r="G493" s="31" t="str">
        <f t="shared" si="171"/>
        <v/>
      </c>
      <c r="H493" s="26" t="str">
        <f t="shared" si="172"/>
        <v/>
      </c>
      <c r="I493" s="25" t="str">
        <f t="shared" si="173"/>
        <v/>
      </c>
      <c r="K493" s="27" t="str">
        <f t="shared" si="174"/>
        <v/>
      </c>
      <c r="L493" s="28" t="str">
        <f t="shared" si="158"/>
        <v/>
      </c>
      <c r="M493" s="29" t="str">
        <f t="shared" si="159"/>
        <v/>
      </c>
      <c r="N493" s="28" t="str">
        <f t="shared" si="160"/>
        <v/>
      </c>
      <c r="O493" s="29" t="str">
        <f t="shared" si="161"/>
        <v/>
      </c>
      <c r="P493" s="28" t="str">
        <f t="shared" si="162"/>
        <v/>
      </c>
      <c r="Q493" s="29" t="str">
        <f t="shared" si="163"/>
        <v/>
      </c>
      <c r="R493" s="28" t="str">
        <f t="shared" si="164"/>
        <v/>
      </c>
      <c r="S493" s="29" t="str">
        <f t="shared" si="165"/>
        <v/>
      </c>
      <c r="T493" s="28" t="str">
        <f t="shared" si="166"/>
        <v/>
      </c>
      <c r="U493" s="29" t="str">
        <f t="shared" si="167"/>
        <v/>
      </c>
      <c r="V493" s="28" t="str">
        <f t="shared" si="168"/>
        <v/>
      </c>
      <c r="W493" s="29" t="str">
        <f t="shared" si="169"/>
        <v/>
      </c>
    </row>
    <row r="494" spans="1:23" x14ac:dyDescent="0.25">
      <c r="A494" s="14" t="str">
        <f t="shared" si="155"/>
        <v/>
      </c>
      <c r="B494" s="56" t="str">
        <f t="shared" ca="1" si="156"/>
        <v/>
      </c>
      <c r="C494" s="30" t="str">
        <f t="shared" si="157"/>
        <v/>
      </c>
      <c r="D494" s="10" t="str">
        <f t="shared" si="176"/>
        <v/>
      </c>
      <c r="E494" s="25" t="str">
        <f t="shared" si="175"/>
        <v/>
      </c>
      <c r="F494" s="31" t="str">
        <f t="shared" si="170"/>
        <v/>
      </c>
      <c r="G494" s="31" t="str">
        <f t="shared" si="171"/>
        <v/>
      </c>
      <c r="H494" s="26" t="str">
        <f t="shared" si="172"/>
        <v/>
      </c>
      <c r="I494" s="25" t="str">
        <f t="shared" si="173"/>
        <v/>
      </c>
      <c r="K494" s="27" t="str">
        <f t="shared" si="174"/>
        <v/>
      </c>
      <c r="L494" s="28" t="str">
        <f t="shared" si="158"/>
        <v/>
      </c>
      <c r="M494" s="29" t="str">
        <f t="shared" si="159"/>
        <v/>
      </c>
      <c r="N494" s="28" t="str">
        <f t="shared" si="160"/>
        <v/>
      </c>
      <c r="O494" s="29" t="str">
        <f t="shared" si="161"/>
        <v/>
      </c>
      <c r="P494" s="28" t="str">
        <f t="shared" si="162"/>
        <v/>
      </c>
      <c r="Q494" s="29" t="str">
        <f t="shared" si="163"/>
        <v/>
      </c>
      <c r="R494" s="28" t="str">
        <f t="shared" si="164"/>
        <v/>
      </c>
      <c r="S494" s="29" t="str">
        <f t="shared" si="165"/>
        <v/>
      </c>
      <c r="T494" s="28" t="str">
        <f t="shared" si="166"/>
        <v/>
      </c>
      <c r="U494" s="29" t="str">
        <f t="shared" si="167"/>
        <v/>
      </c>
      <c r="V494" s="28" t="str">
        <f t="shared" si="168"/>
        <v/>
      </c>
      <c r="W494" s="29" t="str">
        <f t="shared" si="169"/>
        <v/>
      </c>
    </row>
    <row r="495" spans="1:23" x14ac:dyDescent="0.25">
      <c r="A495" s="14" t="str">
        <f t="shared" si="155"/>
        <v/>
      </c>
      <c r="B495" s="56" t="str">
        <f t="shared" ca="1" si="156"/>
        <v/>
      </c>
      <c r="C495" s="30" t="str">
        <f t="shared" si="157"/>
        <v/>
      </c>
      <c r="D495" s="10" t="str">
        <f t="shared" si="176"/>
        <v/>
      </c>
      <c r="E495" s="25" t="str">
        <f t="shared" si="175"/>
        <v/>
      </c>
      <c r="F495" s="31" t="str">
        <f t="shared" si="170"/>
        <v/>
      </c>
      <c r="G495" s="31" t="str">
        <f t="shared" si="171"/>
        <v/>
      </c>
      <c r="H495" s="26" t="str">
        <f t="shared" si="172"/>
        <v/>
      </c>
      <c r="I495" s="25" t="str">
        <f t="shared" si="173"/>
        <v/>
      </c>
      <c r="K495" s="27" t="str">
        <f t="shared" si="174"/>
        <v/>
      </c>
      <c r="L495" s="28" t="str">
        <f t="shared" si="158"/>
        <v/>
      </c>
      <c r="M495" s="29" t="str">
        <f t="shared" si="159"/>
        <v/>
      </c>
      <c r="N495" s="28" t="str">
        <f t="shared" si="160"/>
        <v/>
      </c>
      <c r="O495" s="29" t="str">
        <f t="shared" si="161"/>
        <v/>
      </c>
      <c r="P495" s="28" t="str">
        <f t="shared" si="162"/>
        <v/>
      </c>
      <c r="Q495" s="29" t="str">
        <f t="shared" si="163"/>
        <v/>
      </c>
      <c r="R495" s="28" t="str">
        <f t="shared" si="164"/>
        <v/>
      </c>
      <c r="S495" s="29" t="str">
        <f t="shared" si="165"/>
        <v/>
      </c>
      <c r="T495" s="28" t="str">
        <f t="shared" si="166"/>
        <v/>
      </c>
      <c r="U495" s="29" t="str">
        <f t="shared" si="167"/>
        <v/>
      </c>
      <c r="V495" s="28" t="str">
        <f t="shared" si="168"/>
        <v/>
      </c>
      <c r="W495" s="29" t="str">
        <f t="shared" si="169"/>
        <v/>
      </c>
    </row>
    <row r="496" spans="1:23" x14ac:dyDescent="0.25">
      <c r="A496" s="14" t="str">
        <f t="shared" si="155"/>
        <v/>
      </c>
      <c r="B496" s="56" t="str">
        <f t="shared" ca="1" si="156"/>
        <v/>
      </c>
      <c r="C496" s="30" t="str">
        <f t="shared" si="157"/>
        <v/>
      </c>
      <c r="D496" s="10" t="str">
        <f t="shared" si="176"/>
        <v/>
      </c>
      <c r="E496" s="25" t="str">
        <f t="shared" si="175"/>
        <v/>
      </c>
      <c r="F496" s="31" t="str">
        <f t="shared" si="170"/>
        <v/>
      </c>
      <c r="G496" s="31" t="str">
        <f t="shared" si="171"/>
        <v/>
      </c>
      <c r="H496" s="26" t="str">
        <f t="shared" si="172"/>
        <v/>
      </c>
      <c r="I496" s="25" t="str">
        <f t="shared" si="173"/>
        <v/>
      </c>
      <c r="K496" s="27" t="str">
        <f t="shared" si="174"/>
        <v/>
      </c>
      <c r="L496" s="28" t="str">
        <f t="shared" si="158"/>
        <v/>
      </c>
      <c r="M496" s="29" t="str">
        <f t="shared" si="159"/>
        <v/>
      </c>
      <c r="N496" s="28" t="str">
        <f t="shared" si="160"/>
        <v/>
      </c>
      <c r="O496" s="29" t="str">
        <f t="shared" si="161"/>
        <v/>
      </c>
      <c r="P496" s="28" t="str">
        <f t="shared" si="162"/>
        <v/>
      </c>
      <c r="Q496" s="29" t="str">
        <f t="shared" si="163"/>
        <v/>
      </c>
      <c r="R496" s="28" t="str">
        <f t="shared" si="164"/>
        <v/>
      </c>
      <c r="S496" s="29" t="str">
        <f t="shared" si="165"/>
        <v/>
      </c>
      <c r="T496" s="28" t="str">
        <f t="shared" si="166"/>
        <v/>
      </c>
      <c r="U496" s="29" t="str">
        <f t="shared" si="167"/>
        <v/>
      </c>
      <c r="V496" s="28" t="str">
        <f t="shared" si="168"/>
        <v/>
      </c>
      <c r="W496" s="29" t="str">
        <f t="shared" si="169"/>
        <v/>
      </c>
    </row>
    <row r="497" spans="1:23" x14ac:dyDescent="0.25">
      <c r="A497" s="14" t="str">
        <f t="shared" si="155"/>
        <v/>
      </c>
      <c r="B497" s="56" t="str">
        <f t="shared" ca="1" si="156"/>
        <v/>
      </c>
      <c r="C497" s="30" t="str">
        <f t="shared" si="157"/>
        <v/>
      </c>
      <c r="D497" s="10" t="str">
        <f t="shared" si="176"/>
        <v/>
      </c>
      <c r="E497" s="25" t="str">
        <f t="shared" si="175"/>
        <v/>
      </c>
      <c r="F497" s="31" t="str">
        <f t="shared" si="170"/>
        <v/>
      </c>
      <c r="G497" s="31" t="str">
        <f t="shared" si="171"/>
        <v/>
      </c>
      <c r="H497" s="26" t="str">
        <f t="shared" si="172"/>
        <v/>
      </c>
      <c r="I497" s="25" t="str">
        <f t="shared" si="173"/>
        <v/>
      </c>
      <c r="K497" s="27" t="str">
        <f t="shared" si="174"/>
        <v/>
      </c>
      <c r="L497" s="28" t="str">
        <f t="shared" si="158"/>
        <v/>
      </c>
      <c r="M497" s="29" t="str">
        <f t="shared" si="159"/>
        <v/>
      </c>
      <c r="N497" s="28" t="str">
        <f t="shared" si="160"/>
        <v/>
      </c>
      <c r="O497" s="29" t="str">
        <f t="shared" si="161"/>
        <v/>
      </c>
      <c r="P497" s="28" t="str">
        <f t="shared" si="162"/>
        <v/>
      </c>
      <c r="Q497" s="29" t="str">
        <f t="shared" si="163"/>
        <v/>
      </c>
      <c r="R497" s="28" t="str">
        <f t="shared" si="164"/>
        <v/>
      </c>
      <c r="S497" s="29" t="str">
        <f t="shared" si="165"/>
        <v/>
      </c>
      <c r="T497" s="28" t="str">
        <f t="shared" si="166"/>
        <v/>
      </c>
      <c r="U497" s="29" t="str">
        <f t="shared" si="167"/>
        <v/>
      </c>
      <c r="V497" s="28" t="str">
        <f t="shared" si="168"/>
        <v/>
      </c>
      <c r="W497" s="29" t="str">
        <f t="shared" si="169"/>
        <v/>
      </c>
    </row>
    <row r="498" spans="1:23" x14ac:dyDescent="0.25">
      <c r="A498" s="14" t="str">
        <f t="shared" si="155"/>
        <v/>
      </c>
      <c r="B498" s="56" t="str">
        <f t="shared" ca="1" si="156"/>
        <v/>
      </c>
      <c r="C498" s="30" t="str">
        <f t="shared" si="157"/>
        <v/>
      </c>
      <c r="D498" s="10" t="str">
        <f t="shared" si="176"/>
        <v/>
      </c>
      <c r="E498" s="25" t="str">
        <f t="shared" si="175"/>
        <v/>
      </c>
      <c r="F498" s="31" t="str">
        <f t="shared" si="170"/>
        <v/>
      </c>
      <c r="G498" s="31" t="str">
        <f t="shared" si="171"/>
        <v/>
      </c>
      <c r="H498" s="26" t="str">
        <f t="shared" si="172"/>
        <v/>
      </c>
      <c r="I498" s="25" t="str">
        <f t="shared" si="173"/>
        <v/>
      </c>
      <c r="K498" s="27" t="str">
        <f t="shared" si="174"/>
        <v/>
      </c>
      <c r="L498" s="28" t="str">
        <f t="shared" si="158"/>
        <v/>
      </c>
      <c r="M498" s="29" t="str">
        <f t="shared" si="159"/>
        <v/>
      </c>
      <c r="N498" s="28" t="str">
        <f t="shared" si="160"/>
        <v/>
      </c>
      <c r="O498" s="29" t="str">
        <f t="shared" si="161"/>
        <v/>
      </c>
      <c r="P498" s="28" t="str">
        <f t="shared" si="162"/>
        <v/>
      </c>
      <c r="Q498" s="29" t="str">
        <f t="shared" si="163"/>
        <v/>
      </c>
      <c r="R498" s="28" t="str">
        <f t="shared" si="164"/>
        <v/>
      </c>
      <c r="S498" s="29" t="str">
        <f t="shared" si="165"/>
        <v/>
      </c>
      <c r="T498" s="28" t="str">
        <f t="shared" si="166"/>
        <v/>
      </c>
      <c r="U498" s="29" t="str">
        <f t="shared" si="167"/>
        <v/>
      </c>
      <c r="V498" s="28" t="str">
        <f t="shared" si="168"/>
        <v/>
      </c>
      <c r="W498" s="29" t="str">
        <f t="shared" si="169"/>
        <v/>
      </c>
    </row>
    <row r="499" spans="1:23" x14ac:dyDescent="0.25">
      <c r="A499" s="14" t="str">
        <f t="shared" si="155"/>
        <v/>
      </c>
      <c r="B499" s="56" t="str">
        <f t="shared" ca="1" si="156"/>
        <v/>
      </c>
      <c r="C499" s="30" t="str">
        <f t="shared" si="157"/>
        <v/>
      </c>
      <c r="D499" s="10" t="str">
        <f t="shared" si="176"/>
        <v/>
      </c>
      <c r="E499" s="25" t="str">
        <f t="shared" si="175"/>
        <v/>
      </c>
      <c r="F499" s="31" t="str">
        <f t="shared" si="170"/>
        <v/>
      </c>
      <c r="G499" s="31" t="str">
        <f t="shared" si="171"/>
        <v/>
      </c>
      <c r="H499" s="26" t="str">
        <f t="shared" si="172"/>
        <v/>
      </c>
      <c r="I499" s="25" t="str">
        <f t="shared" si="173"/>
        <v/>
      </c>
      <c r="K499" s="27" t="str">
        <f t="shared" si="174"/>
        <v/>
      </c>
      <c r="L499" s="28" t="str">
        <f t="shared" si="158"/>
        <v/>
      </c>
      <c r="M499" s="29" t="str">
        <f t="shared" si="159"/>
        <v/>
      </c>
      <c r="N499" s="28" t="str">
        <f t="shared" si="160"/>
        <v/>
      </c>
      <c r="O499" s="29" t="str">
        <f t="shared" si="161"/>
        <v/>
      </c>
      <c r="P499" s="28" t="str">
        <f t="shared" si="162"/>
        <v/>
      </c>
      <c r="Q499" s="29" t="str">
        <f t="shared" si="163"/>
        <v/>
      </c>
      <c r="R499" s="28" t="str">
        <f t="shared" si="164"/>
        <v/>
      </c>
      <c r="S499" s="29" t="str">
        <f t="shared" si="165"/>
        <v/>
      </c>
      <c r="T499" s="28" t="str">
        <f t="shared" si="166"/>
        <v/>
      </c>
      <c r="U499" s="29" t="str">
        <f t="shared" si="167"/>
        <v/>
      </c>
      <c r="V499" s="28" t="str">
        <f t="shared" si="168"/>
        <v/>
      </c>
      <c r="W499" s="29" t="str">
        <f t="shared" si="169"/>
        <v/>
      </c>
    </row>
    <row r="500" spans="1:23" x14ac:dyDescent="0.25">
      <c r="A500" s="14" t="str">
        <f t="shared" si="155"/>
        <v/>
      </c>
      <c r="B500" s="56" t="str">
        <f t="shared" ca="1" si="156"/>
        <v/>
      </c>
      <c r="C500" s="30" t="str">
        <f t="shared" si="157"/>
        <v/>
      </c>
      <c r="D500" s="10" t="str">
        <f t="shared" si="176"/>
        <v/>
      </c>
      <c r="E500" s="25" t="str">
        <f t="shared" si="175"/>
        <v/>
      </c>
      <c r="F500" s="31" t="str">
        <f t="shared" si="170"/>
        <v/>
      </c>
      <c r="G500" s="31" t="str">
        <f t="shared" si="171"/>
        <v/>
      </c>
      <c r="H500" s="26" t="str">
        <f t="shared" si="172"/>
        <v/>
      </c>
      <c r="I500" s="25" t="str">
        <f t="shared" si="173"/>
        <v/>
      </c>
      <c r="K500" s="27" t="str">
        <f t="shared" si="174"/>
        <v/>
      </c>
      <c r="L500" s="28" t="str">
        <f t="shared" si="158"/>
        <v/>
      </c>
      <c r="M500" s="29" t="str">
        <f t="shared" si="159"/>
        <v/>
      </c>
      <c r="N500" s="28" t="str">
        <f t="shared" si="160"/>
        <v/>
      </c>
      <c r="O500" s="29" t="str">
        <f t="shared" si="161"/>
        <v/>
      </c>
      <c r="P500" s="28" t="str">
        <f t="shared" si="162"/>
        <v/>
      </c>
      <c r="Q500" s="29" t="str">
        <f t="shared" si="163"/>
        <v/>
      </c>
      <c r="R500" s="28" t="str">
        <f t="shared" si="164"/>
        <v/>
      </c>
      <c r="S500" s="29" t="str">
        <f t="shared" si="165"/>
        <v/>
      </c>
      <c r="T500" s="28" t="str">
        <f t="shared" si="166"/>
        <v/>
      </c>
      <c r="U500" s="29" t="str">
        <f t="shared" si="167"/>
        <v/>
      </c>
      <c r="V500" s="28" t="str">
        <f t="shared" si="168"/>
        <v/>
      </c>
      <c r="W500" s="29" t="str">
        <f t="shared" si="169"/>
        <v/>
      </c>
    </row>
    <row r="501" spans="1:23" x14ac:dyDescent="0.25">
      <c r="A501" s="14" t="str">
        <f t="shared" si="155"/>
        <v/>
      </c>
      <c r="B501" s="56" t="str">
        <f t="shared" ca="1" si="156"/>
        <v/>
      </c>
      <c r="C501" s="30" t="str">
        <f t="shared" si="157"/>
        <v/>
      </c>
      <c r="D501" s="10" t="str">
        <f t="shared" si="176"/>
        <v/>
      </c>
      <c r="E501" s="25" t="str">
        <f t="shared" si="175"/>
        <v/>
      </c>
      <c r="F501" s="31" t="str">
        <f t="shared" si="170"/>
        <v/>
      </c>
      <c r="G501" s="31" t="str">
        <f t="shared" si="171"/>
        <v/>
      </c>
      <c r="H501" s="26" t="str">
        <f t="shared" si="172"/>
        <v/>
      </c>
      <c r="I501" s="25" t="str">
        <f t="shared" si="173"/>
        <v/>
      </c>
      <c r="K501" s="27" t="str">
        <f t="shared" si="174"/>
        <v/>
      </c>
      <c r="L501" s="28" t="str">
        <f t="shared" si="158"/>
        <v/>
      </c>
      <c r="M501" s="29" t="str">
        <f t="shared" si="159"/>
        <v/>
      </c>
      <c r="N501" s="28" t="str">
        <f t="shared" si="160"/>
        <v/>
      </c>
      <c r="O501" s="29" t="str">
        <f t="shared" si="161"/>
        <v/>
      </c>
      <c r="P501" s="28" t="str">
        <f t="shared" si="162"/>
        <v/>
      </c>
      <c r="Q501" s="29" t="str">
        <f t="shared" si="163"/>
        <v/>
      </c>
      <c r="R501" s="28" t="str">
        <f t="shared" si="164"/>
        <v/>
      </c>
      <c r="S501" s="29" t="str">
        <f t="shared" si="165"/>
        <v/>
      </c>
      <c r="T501" s="28" t="str">
        <f t="shared" si="166"/>
        <v/>
      </c>
      <c r="U501" s="29" t="str">
        <f t="shared" si="167"/>
        <v/>
      </c>
      <c r="V501" s="28" t="str">
        <f t="shared" si="168"/>
        <v/>
      </c>
      <c r="W501" s="29" t="str">
        <f t="shared" si="169"/>
        <v/>
      </c>
    </row>
    <row r="502" spans="1:23" x14ac:dyDescent="0.25">
      <c r="A502" s="14" t="str">
        <f t="shared" si="155"/>
        <v/>
      </c>
      <c r="B502" s="56" t="str">
        <f t="shared" ca="1" si="156"/>
        <v/>
      </c>
      <c r="C502" s="30" t="str">
        <f t="shared" si="157"/>
        <v/>
      </c>
      <c r="D502" s="10" t="str">
        <f t="shared" si="176"/>
        <v/>
      </c>
      <c r="E502" s="25" t="str">
        <f t="shared" si="175"/>
        <v/>
      </c>
      <c r="F502" s="31" t="str">
        <f t="shared" si="170"/>
        <v/>
      </c>
      <c r="G502" s="31" t="str">
        <f t="shared" si="171"/>
        <v/>
      </c>
      <c r="H502" s="26" t="str">
        <f t="shared" si="172"/>
        <v/>
      </c>
      <c r="I502" s="25" t="str">
        <f t="shared" si="173"/>
        <v/>
      </c>
      <c r="K502" s="27" t="str">
        <f t="shared" si="174"/>
        <v/>
      </c>
      <c r="L502" s="28" t="str">
        <f t="shared" si="158"/>
        <v/>
      </c>
      <c r="M502" s="29" t="str">
        <f t="shared" si="159"/>
        <v/>
      </c>
      <c r="N502" s="28" t="str">
        <f t="shared" si="160"/>
        <v/>
      </c>
      <c r="O502" s="29" t="str">
        <f t="shared" si="161"/>
        <v/>
      </c>
      <c r="P502" s="28" t="str">
        <f t="shared" si="162"/>
        <v/>
      </c>
      <c r="Q502" s="29" t="str">
        <f t="shared" si="163"/>
        <v/>
      </c>
      <c r="R502" s="28" t="str">
        <f t="shared" si="164"/>
        <v/>
      </c>
      <c r="S502" s="29" t="str">
        <f t="shared" si="165"/>
        <v/>
      </c>
      <c r="T502" s="28" t="str">
        <f t="shared" si="166"/>
        <v/>
      </c>
      <c r="U502" s="29" t="str">
        <f t="shared" si="167"/>
        <v/>
      </c>
      <c r="V502" s="28" t="str">
        <f t="shared" si="168"/>
        <v/>
      </c>
      <c r="W502" s="29" t="str">
        <f t="shared" si="169"/>
        <v/>
      </c>
    </row>
    <row r="503" spans="1:23" x14ac:dyDescent="0.25">
      <c r="A503" s="14" t="str">
        <f t="shared" si="155"/>
        <v/>
      </c>
      <c r="B503" s="56" t="str">
        <f t="shared" ca="1" si="156"/>
        <v/>
      </c>
      <c r="C503" s="30" t="str">
        <f t="shared" si="157"/>
        <v/>
      </c>
      <c r="D503" s="10" t="str">
        <f t="shared" si="176"/>
        <v/>
      </c>
      <c r="E503" s="25" t="str">
        <f t="shared" si="175"/>
        <v/>
      </c>
      <c r="F503" s="31" t="str">
        <f t="shared" si="170"/>
        <v/>
      </c>
      <c r="G503" s="31" t="str">
        <f t="shared" si="171"/>
        <v/>
      </c>
      <c r="H503" s="26" t="str">
        <f t="shared" si="172"/>
        <v/>
      </c>
      <c r="I503" s="25" t="str">
        <f t="shared" si="173"/>
        <v/>
      </c>
      <c r="K503" s="27" t="str">
        <f t="shared" si="174"/>
        <v/>
      </c>
      <c r="L503" s="28" t="str">
        <f t="shared" si="158"/>
        <v/>
      </c>
      <c r="M503" s="29" t="str">
        <f t="shared" si="159"/>
        <v/>
      </c>
      <c r="N503" s="28" t="str">
        <f t="shared" si="160"/>
        <v/>
      </c>
      <c r="O503" s="29" t="str">
        <f t="shared" si="161"/>
        <v/>
      </c>
      <c r="P503" s="28" t="str">
        <f t="shared" si="162"/>
        <v/>
      </c>
      <c r="Q503" s="29" t="str">
        <f t="shared" si="163"/>
        <v/>
      </c>
      <c r="R503" s="28" t="str">
        <f t="shared" si="164"/>
        <v/>
      </c>
      <c r="S503" s="29" t="str">
        <f t="shared" si="165"/>
        <v/>
      </c>
      <c r="T503" s="28" t="str">
        <f t="shared" si="166"/>
        <v/>
      </c>
      <c r="U503" s="29" t="str">
        <f t="shared" si="167"/>
        <v/>
      </c>
      <c r="V503" s="28" t="str">
        <f t="shared" si="168"/>
        <v/>
      </c>
      <c r="W503" s="29" t="str">
        <f t="shared" si="169"/>
        <v/>
      </c>
    </row>
    <row r="504" spans="1:23" x14ac:dyDescent="0.25">
      <c r="A504" s="14" t="str">
        <f t="shared" si="155"/>
        <v/>
      </c>
      <c r="B504" s="56" t="str">
        <f t="shared" ca="1" si="156"/>
        <v/>
      </c>
      <c r="C504" s="30" t="str">
        <f t="shared" si="157"/>
        <v/>
      </c>
      <c r="D504" s="10" t="str">
        <f t="shared" si="176"/>
        <v/>
      </c>
      <c r="E504" s="25" t="str">
        <f t="shared" si="175"/>
        <v/>
      </c>
      <c r="F504" s="31" t="str">
        <f t="shared" si="170"/>
        <v/>
      </c>
      <c r="G504" s="31" t="str">
        <f t="shared" si="171"/>
        <v/>
      </c>
      <c r="H504" s="26" t="str">
        <f t="shared" si="172"/>
        <v/>
      </c>
      <c r="I504" s="25" t="str">
        <f t="shared" si="173"/>
        <v/>
      </c>
      <c r="K504" s="27" t="str">
        <f t="shared" si="174"/>
        <v/>
      </c>
      <c r="L504" s="28" t="str">
        <f t="shared" si="158"/>
        <v/>
      </c>
      <c r="M504" s="29" t="str">
        <f t="shared" si="159"/>
        <v/>
      </c>
      <c r="N504" s="28" t="str">
        <f t="shared" si="160"/>
        <v/>
      </c>
      <c r="O504" s="29" t="str">
        <f t="shared" si="161"/>
        <v/>
      </c>
      <c r="P504" s="28" t="str">
        <f t="shared" si="162"/>
        <v/>
      </c>
      <c r="Q504" s="29" t="str">
        <f t="shared" si="163"/>
        <v/>
      </c>
      <c r="R504" s="28" t="str">
        <f t="shared" si="164"/>
        <v/>
      </c>
      <c r="S504" s="29" t="str">
        <f t="shared" si="165"/>
        <v/>
      </c>
      <c r="T504" s="28" t="str">
        <f t="shared" si="166"/>
        <v/>
      </c>
      <c r="U504" s="29" t="str">
        <f t="shared" si="167"/>
        <v/>
      </c>
      <c r="V504" s="28" t="str">
        <f t="shared" si="168"/>
        <v/>
      </c>
      <c r="W504" s="29" t="str">
        <f t="shared" si="169"/>
        <v/>
      </c>
    </row>
    <row r="505" spans="1:23" x14ac:dyDescent="0.25">
      <c r="A505" s="14" t="str">
        <f t="shared" si="155"/>
        <v/>
      </c>
      <c r="B505" s="56" t="str">
        <f t="shared" ca="1" si="156"/>
        <v/>
      </c>
      <c r="C505" s="30" t="str">
        <f t="shared" si="157"/>
        <v/>
      </c>
      <c r="D505" s="10" t="str">
        <f t="shared" si="176"/>
        <v/>
      </c>
      <c r="E505" s="25" t="str">
        <f t="shared" si="175"/>
        <v/>
      </c>
      <c r="F505" s="31" t="str">
        <f t="shared" si="170"/>
        <v/>
      </c>
      <c r="G505" s="31" t="str">
        <f t="shared" si="171"/>
        <v/>
      </c>
      <c r="H505" s="26" t="str">
        <f t="shared" si="172"/>
        <v/>
      </c>
      <c r="I505" s="25" t="str">
        <f t="shared" si="173"/>
        <v/>
      </c>
      <c r="K505" s="27" t="str">
        <f t="shared" si="174"/>
        <v/>
      </c>
      <c r="L505" s="28" t="str">
        <f t="shared" si="158"/>
        <v/>
      </c>
      <c r="M505" s="29" t="str">
        <f t="shared" si="159"/>
        <v/>
      </c>
      <c r="N505" s="28" t="str">
        <f t="shared" si="160"/>
        <v/>
      </c>
      <c r="O505" s="29" t="str">
        <f t="shared" si="161"/>
        <v/>
      </c>
      <c r="P505" s="28" t="str">
        <f t="shared" si="162"/>
        <v/>
      </c>
      <c r="Q505" s="29" t="str">
        <f t="shared" si="163"/>
        <v/>
      </c>
      <c r="R505" s="28" t="str">
        <f t="shared" si="164"/>
        <v/>
      </c>
      <c r="S505" s="29" t="str">
        <f t="shared" si="165"/>
        <v/>
      </c>
      <c r="T505" s="28" t="str">
        <f t="shared" si="166"/>
        <v/>
      </c>
      <c r="U505" s="29" t="str">
        <f t="shared" si="167"/>
        <v/>
      </c>
      <c r="V505" s="28" t="str">
        <f t="shared" si="168"/>
        <v/>
      </c>
      <c r="W505" s="29" t="str">
        <f t="shared" si="169"/>
        <v/>
      </c>
    </row>
    <row r="506" spans="1:23" x14ac:dyDescent="0.25">
      <c r="A506" s="14" t="str">
        <f t="shared" si="155"/>
        <v/>
      </c>
      <c r="B506" s="56" t="str">
        <f t="shared" ca="1" si="156"/>
        <v/>
      </c>
      <c r="C506" s="30" t="str">
        <f t="shared" si="157"/>
        <v/>
      </c>
      <c r="D506" s="10" t="str">
        <f t="shared" si="176"/>
        <v/>
      </c>
      <c r="E506" s="25" t="str">
        <f t="shared" si="175"/>
        <v/>
      </c>
      <c r="F506" s="31" t="str">
        <f t="shared" si="170"/>
        <v/>
      </c>
      <c r="G506" s="31" t="str">
        <f t="shared" si="171"/>
        <v/>
      </c>
      <c r="H506" s="26" t="str">
        <f t="shared" si="172"/>
        <v/>
      </c>
      <c r="I506" s="25" t="str">
        <f t="shared" si="173"/>
        <v/>
      </c>
      <c r="K506" s="27" t="str">
        <f t="shared" si="174"/>
        <v/>
      </c>
      <c r="L506" s="28" t="str">
        <f t="shared" si="158"/>
        <v/>
      </c>
      <c r="M506" s="29" t="str">
        <f t="shared" si="159"/>
        <v/>
      </c>
      <c r="N506" s="28" t="str">
        <f t="shared" si="160"/>
        <v/>
      </c>
      <c r="O506" s="29" t="str">
        <f t="shared" si="161"/>
        <v/>
      </c>
      <c r="P506" s="28" t="str">
        <f t="shared" si="162"/>
        <v/>
      </c>
      <c r="Q506" s="29" t="str">
        <f t="shared" si="163"/>
        <v/>
      </c>
      <c r="R506" s="28" t="str">
        <f t="shared" si="164"/>
        <v/>
      </c>
      <c r="S506" s="29" t="str">
        <f t="shared" si="165"/>
        <v/>
      </c>
      <c r="T506" s="28" t="str">
        <f t="shared" si="166"/>
        <v/>
      </c>
      <c r="U506" s="29" t="str">
        <f t="shared" si="167"/>
        <v/>
      </c>
      <c r="V506" s="28" t="str">
        <f t="shared" si="168"/>
        <v/>
      </c>
      <c r="W506" s="29" t="str">
        <f t="shared" si="169"/>
        <v/>
      </c>
    </row>
    <row r="507" spans="1:23" x14ac:dyDescent="0.25">
      <c r="A507" s="14" t="str">
        <f t="shared" si="155"/>
        <v/>
      </c>
      <c r="B507" s="56" t="str">
        <f t="shared" ca="1" si="156"/>
        <v/>
      </c>
      <c r="C507" s="30" t="str">
        <f t="shared" si="157"/>
        <v/>
      </c>
      <c r="D507" s="10" t="str">
        <f t="shared" si="176"/>
        <v/>
      </c>
      <c r="E507" s="25" t="str">
        <f t="shared" si="175"/>
        <v/>
      </c>
      <c r="F507" s="31" t="str">
        <f t="shared" si="170"/>
        <v/>
      </c>
      <c r="G507" s="31" t="str">
        <f t="shared" si="171"/>
        <v/>
      </c>
      <c r="H507" s="26" t="str">
        <f t="shared" si="172"/>
        <v/>
      </c>
      <c r="I507" s="25" t="str">
        <f t="shared" si="173"/>
        <v/>
      </c>
      <c r="K507" s="27" t="str">
        <f t="shared" si="174"/>
        <v/>
      </c>
      <c r="L507" s="28" t="str">
        <f t="shared" si="158"/>
        <v/>
      </c>
      <c r="M507" s="29" t="str">
        <f t="shared" si="159"/>
        <v/>
      </c>
      <c r="N507" s="28" t="str">
        <f t="shared" si="160"/>
        <v/>
      </c>
      <c r="O507" s="29" t="str">
        <f t="shared" si="161"/>
        <v/>
      </c>
      <c r="P507" s="28" t="str">
        <f t="shared" si="162"/>
        <v/>
      </c>
      <c r="Q507" s="29" t="str">
        <f t="shared" si="163"/>
        <v/>
      </c>
      <c r="R507" s="28" t="str">
        <f t="shared" si="164"/>
        <v/>
      </c>
      <c r="S507" s="29" t="str">
        <f t="shared" si="165"/>
        <v/>
      </c>
      <c r="T507" s="28" t="str">
        <f t="shared" si="166"/>
        <v/>
      </c>
      <c r="U507" s="29" t="str">
        <f t="shared" si="167"/>
        <v/>
      </c>
      <c r="V507" s="28" t="str">
        <f t="shared" si="168"/>
        <v/>
      </c>
      <c r="W507" s="29" t="str">
        <f t="shared" si="169"/>
        <v/>
      </c>
    </row>
    <row r="508" spans="1:23" x14ac:dyDescent="0.25">
      <c r="A508" s="14" t="str">
        <f t="shared" si="155"/>
        <v/>
      </c>
      <c r="B508" s="56" t="str">
        <f t="shared" ca="1" si="156"/>
        <v/>
      </c>
      <c r="C508" s="30" t="str">
        <f t="shared" si="157"/>
        <v/>
      </c>
      <c r="D508" s="10" t="str">
        <f t="shared" si="176"/>
        <v/>
      </c>
      <c r="E508" s="25" t="str">
        <f t="shared" si="175"/>
        <v/>
      </c>
      <c r="F508" s="31" t="str">
        <f t="shared" si="170"/>
        <v/>
      </c>
      <c r="G508" s="31" t="str">
        <f t="shared" si="171"/>
        <v/>
      </c>
      <c r="H508" s="26" t="str">
        <f t="shared" si="172"/>
        <v/>
      </c>
      <c r="I508" s="25" t="str">
        <f t="shared" si="173"/>
        <v/>
      </c>
      <c r="K508" s="27" t="str">
        <f t="shared" si="174"/>
        <v/>
      </c>
      <c r="L508" s="28" t="str">
        <f t="shared" si="158"/>
        <v/>
      </c>
      <c r="M508" s="29" t="str">
        <f t="shared" si="159"/>
        <v/>
      </c>
      <c r="N508" s="28" t="str">
        <f t="shared" si="160"/>
        <v/>
      </c>
      <c r="O508" s="29" t="str">
        <f t="shared" si="161"/>
        <v/>
      </c>
      <c r="P508" s="28" t="str">
        <f t="shared" si="162"/>
        <v/>
      </c>
      <c r="Q508" s="29" t="str">
        <f t="shared" si="163"/>
        <v/>
      </c>
      <c r="R508" s="28" t="str">
        <f t="shared" si="164"/>
        <v/>
      </c>
      <c r="S508" s="29" t="str">
        <f t="shared" si="165"/>
        <v/>
      </c>
      <c r="T508" s="28" t="str">
        <f t="shared" si="166"/>
        <v/>
      </c>
      <c r="U508" s="29" t="str">
        <f t="shared" si="167"/>
        <v/>
      </c>
      <c r="V508" s="28" t="str">
        <f t="shared" si="168"/>
        <v/>
      </c>
      <c r="W508" s="29" t="str">
        <f t="shared" si="169"/>
        <v/>
      </c>
    </row>
    <row r="509" spans="1:23" x14ac:dyDescent="0.25">
      <c r="A509" s="14" t="str">
        <f t="shared" si="155"/>
        <v/>
      </c>
      <c r="B509" s="56" t="str">
        <f t="shared" ca="1" si="156"/>
        <v/>
      </c>
      <c r="C509" s="30" t="str">
        <f t="shared" si="157"/>
        <v/>
      </c>
      <c r="D509" s="10" t="str">
        <f t="shared" si="176"/>
        <v/>
      </c>
      <c r="E509" s="25" t="str">
        <f t="shared" si="175"/>
        <v/>
      </c>
      <c r="F509" s="31" t="str">
        <f t="shared" si="170"/>
        <v/>
      </c>
      <c r="G509" s="31" t="str">
        <f t="shared" si="171"/>
        <v/>
      </c>
      <c r="H509" s="26" t="str">
        <f t="shared" si="172"/>
        <v/>
      </c>
      <c r="I509" s="25" t="str">
        <f t="shared" si="173"/>
        <v/>
      </c>
      <c r="K509" s="27" t="str">
        <f t="shared" si="174"/>
        <v/>
      </c>
      <c r="L509" s="28" t="str">
        <f t="shared" si="158"/>
        <v/>
      </c>
      <c r="M509" s="29" t="str">
        <f t="shared" si="159"/>
        <v/>
      </c>
      <c r="N509" s="28" t="str">
        <f t="shared" si="160"/>
        <v/>
      </c>
      <c r="O509" s="29" t="str">
        <f t="shared" si="161"/>
        <v/>
      </c>
      <c r="P509" s="28" t="str">
        <f t="shared" si="162"/>
        <v/>
      </c>
      <c r="Q509" s="29" t="str">
        <f t="shared" si="163"/>
        <v/>
      </c>
      <c r="R509" s="28" t="str">
        <f t="shared" si="164"/>
        <v/>
      </c>
      <c r="S509" s="29" t="str">
        <f t="shared" si="165"/>
        <v/>
      </c>
      <c r="T509" s="28" t="str">
        <f t="shared" si="166"/>
        <v/>
      </c>
      <c r="U509" s="29" t="str">
        <f t="shared" si="167"/>
        <v/>
      </c>
      <c r="V509" s="28" t="str">
        <f t="shared" si="168"/>
        <v/>
      </c>
      <c r="W509" s="29" t="str">
        <f t="shared" si="169"/>
        <v/>
      </c>
    </row>
    <row r="510" spans="1:23" x14ac:dyDescent="0.25">
      <c r="A510" s="14" t="str">
        <f t="shared" si="155"/>
        <v/>
      </c>
      <c r="B510" s="56" t="str">
        <f t="shared" ca="1" si="156"/>
        <v/>
      </c>
      <c r="C510" s="30" t="str">
        <f t="shared" si="157"/>
        <v/>
      </c>
      <c r="D510" s="10" t="str">
        <f t="shared" si="176"/>
        <v/>
      </c>
      <c r="E510" s="25" t="str">
        <f t="shared" si="175"/>
        <v/>
      </c>
      <c r="F510" s="31" t="str">
        <f t="shared" si="170"/>
        <v/>
      </c>
      <c r="G510" s="31" t="str">
        <f t="shared" si="171"/>
        <v/>
      </c>
      <c r="H510" s="26" t="str">
        <f t="shared" si="172"/>
        <v/>
      </c>
      <c r="I510" s="25" t="str">
        <f t="shared" si="173"/>
        <v/>
      </c>
      <c r="K510" s="27" t="str">
        <f t="shared" si="174"/>
        <v/>
      </c>
      <c r="L510" s="28" t="str">
        <f t="shared" si="158"/>
        <v/>
      </c>
      <c r="M510" s="29" t="str">
        <f t="shared" si="159"/>
        <v/>
      </c>
      <c r="N510" s="28" t="str">
        <f t="shared" si="160"/>
        <v/>
      </c>
      <c r="O510" s="29" t="str">
        <f t="shared" si="161"/>
        <v/>
      </c>
      <c r="P510" s="28" t="str">
        <f t="shared" si="162"/>
        <v/>
      </c>
      <c r="Q510" s="29" t="str">
        <f t="shared" si="163"/>
        <v/>
      </c>
      <c r="R510" s="28" t="str">
        <f t="shared" si="164"/>
        <v/>
      </c>
      <c r="S510" s="29" t="str">
        <f t="shared" si="165"/>
        <v/>
      </c>
      <c r="T510" s="28" t="str">
        <f t="shared" si="166"/>
        <v/>
      </c>
      <c r="U510" s="29" t="str">
        <f t="shared" si="167"/>
        <v/>
      </c>
      <c r="V510" s="28" t="str">
        <f t="shared" si="168"/>
        <v/>
      </c>
      <c r="W510" s="29" t="str">
        <f t="shared" si="169"/>
        <v/>
      </c>
    </row>
    <row r="511" spans="1:23" x14ac:dyDescent="0.25">
      <c r="A511" s="14" t="str">
        <f t="shared" si="155"/>
        <v/>
      </c>
      <c r="B511" s="56" t="str">
        <f t="shared" ca="1" si="156"/>
        <v/>
      </c>
      <c r="C511" s="30" t="str">
        <f t="shared" si="157"/>
        <v/>
      </c>
      <c r="D511" s="10" t="str">
        <f t="shared" si="176"/>
        <v/>
      </c>
      <c r="E511" s="25" t="str">
        <f t="shared" si="175"/>
        <v/>
      </c>
      <c r="F511" s="31" t="str">
        <f t="shared" si="170"/>
        <v/>
      </c>
      <c r="G511" s="31" t="str">
        <f t="shared" si="171"/>
        <v/>
      </c>
      <c r="H511" s="26" t="str">
        <f t="shared" si="172"/>
        <v/>
      </c>
      <c r="I511" s="25" t="str">
        <f t="shared" si="173"/>
        <v/>
      </c>
      <c r="K511" s="27" t="str">
        <f t="shared" si="174"/>
        <v/>
      </c>
      <c r="L511" s="28" t="str">
        <f t="shared" si="158"/>
        <v/>
      </c>
      <c r="M511" s="29" t="str">
        <f t="shared" si="159"/>
        <v/>
      </c>
      <c r="N511" s="28" t="str">
        <f t="shared" si="160"/>
        <v/>
      </c>
      <c r="O511" s="29" t="str">
        <f t="shared" si="161"/>
        <v/>
      </c>
      <c r="P511" s="28" t="str">
        <f t="shared" si="162"/>
        <v/>
      </c>
      <c r="Q511" s="29" t="str">
        <f t="shared" si="163"/>
        <v/>
      </c>
      <c r="R511" s="28" t="str">
        <f t="shared" si="164"/>
        <v/>
      </c>
      <c r="S511" s="29" t="str">
        <f t="shared" si="165"/>
        <v/>
      </c>
      <c r="T511" s="28" t="str">
        <f t="shared" si="166"/>
        <v/>
      </c>
      <c r="U511" s="29" t="str">
        <f t="shared" si="167"/>
        <v/>
      </c>
      <c r="V511" s="28" t="str">
        <f t="shared" si="168"/>
        <v/>
      </c>
      <c r="W511" s="29" t="str">
        <f t="shared" si="169"/>
        <v/>
      </c>
    </row>
    <row r="512" spans="1:23" x14ac:dyDescent="0.25">
      <c r="A512" s="14" t="str">
        <f t="shared" si="155"/>
        <v/>
      </c>
      <c r="B512" s="56" t="str">
        <f t="shared" ca="1" si="156"/>
        <v/>
      </c>
      <c r="C512" s="30" t="str">
        <f t="shared" si="157"/>
        <v/>
      </c>
      <c r="D512" s="10" t="str">
        <f t="shared" si="176"/>
        <v/>
      </c>
      <c r="E512" s="25" t="str">
        <f t="shared" si="175"/>
        <v/>
      </c>
      <c r="F512" s="31" t="str">
        <f t="shared" si="170"/>
        <v/>
      </c>
      <c r="G512" s="31" t="str">
        <f t="shared" si="171"/>
        <v/>
      </c>
      <c r="H512" s="26" t="str">
        <f t="shared" si="172"/>
        <v/>
      </c>
      <c r="I512" s="25" t="str">
        <f t="shared" si="173"/>
        <v/>
      </c>
      <c r="K512" s="27" t="str">
        <f t="shared" si="174"/>
        <v/>
      </c>
      <c r="L512" s="28" t="str">
        <f t="shared" si="158"/>
        <v/>
      </c>
      <c r="M512" s="29" t="str">
        <f t="shared" si="159"/>
        <v/>
      </c>
      <c r="N512" s="28" t="str">
        <f t="shared" si="160"/>
        <v/>
      </c>
      <c r="O512" s="29" t="str">
        <f t="shared" si="161"/>
        <v/>
      </c>
      <c r="P512" s="28" t="str">
        <f t="shared" si="162"/>
        <v/>
      </c>
      <c r="Q512" s="29" t="str">
        <f t="shared" si="163"/>
        <v/>
      </c>
      <c r="R512" s="28" t="str">
        <f t="shared" si="164"/>
        <v/>
      </c>
      <c r="S512" s="29" t="str">
        <f t="shared" si="165"/>
        <v/>
      </c>
      <c r="T512" s="28" t="str">
        <f t="shared" si="166"/>
        <v/>
      </c>
      <c r="U512" s="29" t="str">
        <f t="shared" si="167"/>
        <v/>
      </c>
      <c r="V512" s="28" t="str">
        <f t="shared" si="168"/>
        <v/>
      </c>
      <c r="W512" s="29" t="str">
        <f t="shared" si="169"/>
        <v/>
      </c>
    </row>
    <row r="513" spans="1:23" x14ac:dyDescent="0.25">
      <c r="A513" s="14" t="str">
        <f t="shared" si="155"/>
        <v/>
      </c>
      <c r="B513" s="56" t="str">
        <f t="shared" ca="1" si="156"/>
        <v/>
      </c>
      <c r="C513" s="30" t="str">
        <f t="shared" si="157"/>
        <v/>
      </c>
      <c r="D513" s="10" t="str">
        <f t="shared" si="176"/>
        <v/>
      </c>
      <c r="E513" s="25" t="str">
        <f t="shared" si="175"/>
        <v/>
      </c>
      <c r="F513" s="31" t="str">
        <f t="shared" si="170"/>
        <v/>
      </c>
      <c r="G513" s="31" t="str">
        <f t="shared" si="171"/>
        <v/>
      </c>
      <c r="H513" s="26" t="str">
        <f t="shared" si="172"/>
        <v/>
      </c>
      <c r="I513" s="25" t="str">
        <f t="shared" si="173"/>
        <v/>
      </c>
      <c r="K513" s="27" t="str">
        <f t="shared" si="174"/>
        <v/>
      </c>
      <c r="L513" s="28" t="str">
        <f t="shared" si="158"/>
        <v/>
      </c>
      <c r="M513" s="29" t="str">
        <f t="shared" si="159"/>
        <v/>
      </c>
      <c r="N513" s="28" t="str">
        <f t="shared" si="160"/>
        <v/>
      </c>
      <c r="O513" s="29" t="str">
        <f t="shared" si="161"/>
        <v/>
      </c>
      <c r="P513" s="28" t="str">
        <f t="shared" si="162"/>
        <v/>
      </c>
      <c r="Q513" s="29" t="str">
        <f t="shared" si="163"/>
        <v/>
      </c>
      <c r="R513" s="28" t="str">
        <f t="shared" si="164"/>
        <v/>
      </c>
      <c r="S513" s="29" t="str">
        <f t="shared" si="165"/>
        <v/>
      </c>
      <c r="T513" s="28" t="str">
        <f t="shared" si="166"/>
        <v/>
      </c>
      <c r="U513" s="29" t="str">
        <f t="shared" si="167"/>
        <v/>
      </c>
      <c r="V513" s="28" t="str">
        <f t="shared" si="168"/>
        <v/>
      </c>
      <c r="W513" s="29" t="str">
        <f t="shared" si="169"/>
        <v/>
      </c>
    </row>
    <row r="514" spans="1:23" x14ac:dyDescent="0.25">
      <c r="A514" s="14" t="str">
        <f t="shared" si="155"/>
        <v/>
      </c>
      <c r="B514" s="56" t="str">
        <f t="shared" ca="1" si="156"/>
        <v/>
      </c>
      <c r="C514" s="30" t="str">
        <f t="shared" si="157"/>
        <v/>
      </c>
      <c r="D514" s="10" t="str">
        <f t="shared" si="176"/>
        <v/>
      </c>
      <c r="E514" s="25" t="str">
        <f t="shared" si="175"/>
        <v/>
      </c>
      <c r="F514" s="31" t="str">
        <f t="shared" si="170"/>
        <v/>
      </c>
      <c r="G514" s="31" t="str">
        <f t="shared" si="171"/>
        <v/>
      </c>
      <c r="H514" s="26" t="str">
        <f t="shared" si="172"/>
        <v/>
      </c>
      <c r="I514" s="25" t="str">
        <f t="shared" si="173"/>
        <v/>
      </c>
      <c r="K514" s="27" t="str">
        <f t="shared" si="174"/>
        <v/>
      </c>
      <c r="L514" s="28" t="str">
        <f t="shared" si="158"/>
        <v/>
      </c>
      <c r="M514" s="29" t="str">
        <f t="shared" si="159"/>
        <v/>
      </c>
      <c r="N514" s="28" t="str">
        <f t="shared" si="160"/>
        <v/>
      </c>
      <c r="O514" s="29" t="str">
        <f t="shared" si="161"/>
        <v/>
      </c>
      <c r="P514" s="28" t="str">
        <f t="shared" si="162"/>
        <v/>
      </c>
      <c r="Q514" s="29" t="str">
        <f t="shared" si="163"/>
        <v/>
      </c>
      <c r="R514" s="28" t="str">
        <f t="shared" si="164"/>
        <v/>
      </c>
      <c r="S514" s="29" t="str">
        <f t="shared" si="165"/>
        <v/>
      </c>
      <c r="T514" s="28" t="str">
        <f t="shared" si="166"/>
        <v/>
      </c>
      <c r="U514" s="29" t="str">
        <f t="shared" si="167"/>
        <v/>
      </c>
      <c r="V514" s="28" t="str">
        <f t="shared" si="168"/>
        <v/>
      </c>
      <c r="W514" s="29" t="str">
        <f t="shared" si="169"/>
        <v/>
      </c>
    </row>
    <row r="515" spans="1:23" x14ac:dyDescent="0.25">
      <c r="A515" s="14" t="str">
        <f t="shared" si="155"/>
        <v/>
      </c>
      <c r="B515" s="56" t="str">
        <f t="shared" ca="1" si="156"/>
        <v/>
      </c>
      <c r="C515" s="30" t="str">
        <f t="shared" si="157"/>
        <v/>
      </c>
      <c r="D515" s="10" t="str">
        <f t="shared" si="176"/>
        <v/>
      </c>
      <c r="E515" s="25" t="str">
        <f t="shared" si="175"/>
        <v/>
      </c>
      <c r="F515" s="31" t="str">
        <f t="shared" si="170"/>
        <v/>
      </c>
      <c r="G515" s="31" t="str">
        <f t="shared" si="171"/>
        <v/>
      </c>
      <c r="H515" s="26" t="str">
        <f t="shared" si="172"/>
        <v/>
      </c>
      <c r="I515" s="25" t="str">
        <f t="shared" si="173"/>
        <v/>
      </c>
      <c r="K515" s="27" t="str">
        <f t="shared" si="174"/>
        <v/>
      </c>
      <c r="L515" s="28" t="str">
        <f t="shared" si="158"/>
        <v/>
      </c>
      <c r="M515" s="29" t="str">
        <f t="shared" si="159"/>
        <v/>
      </c>
      <c r="N515" s="28" t="str">
        <f t="shared" si="160"/>
        <v/>
      </c>
      <c r="O515" s="29" t="str">
        <f t="shared" si="161"/>
        <v/>
      </c>
      <c r="P515" s="28" t="str">
        <f t="shared" si="162"/>
        <v/>
      </c>
      <c r="Q515" s="29" t="str">
        <f t="shared" si="163"/>
        <v/>
      </c>
      <c r="R515" s="28" t="str">
        <f t="shared" si="164"/>
        <v/>
      </c>
      <c r="S515" s="29" t="str">
        <f t="shared" si="165"/>
        <v/>
      </c>
      <c r="T515" s="28" t="str">
        <f t="shared" si="166"/>
        <v/>
      </c>
      <c r="U515" s="29" t="str">
        <f t="shared" si="167"/>
        <v/>
      </c>
      <c r="V515" s="28" t="str">
        <f t="shared" si="168"/>
        <v/>
      </c>
      <c r="W515" s="29" t="str">
        <f t="shared" si="169"/>
        <v/>
      </c>
    </row>
    <row r="516" spans="1:23" x14ac:dyDescent="0.25">
      <c r="A516" s="14" t="str">
        <f t="shared" si="155"/>
        <v/>
      </c>
      <c r="B516" s="56" t="str">
        <f t="shared" ca="1" si="156"/>
        <v/>
      </c>
      <c r="C516" s="30" t="str">
        <f t="shared" si="157"/>
        <v/>
      </c>
      <c r="D516" s="10" t="str">
        <f t="shared" si="176"/>
        <v/>
      </c>
      <c r="E516" s="25" t="str">
        <f t="shared" si="175"/>
        <v/>
      </c>
      <c r="F516" s="31" t="str">
        <f t="shared" si="170"/>
        <v/>
      </c>
      <c r="G516" s="31" t="str">
        <f t="shared" si="171"/>
        <v/>
      </c>
      <c r="H516" s="26" t="str">
        <f t="shared" si="172"/>
        <v/>
      </c>
      <c r="I516" s="25" t="str">
        <f t="shared" si="173"/>
        <v/>
      </c>
      <c r="K516" s="27" t="str">
        <f t="shared" si="174"/>
        <v/>
      </c>
      <c r="L516" s="28" t="str">
        <f t="shared" si="158"/>
        <v/>
      </c>
      <c r="M516" s="29" t="str">
        <f t="shared" si="159"/>
        <v/>
      </c>
      <c r="N516" s="28" t="str">
        <f t="shared" si="160"/>
        <v/>
      </c>
      <c r="O516" s="29" t="str">
        <f t="shared" si="161"/>
        <v/>
      </c>
      <c r="P516" s="28" t="str">
        <f t="shared" si="162"/>
        <v/>
      </c>
      <c r="Q516" s="29" t="str">
        <f t="shared" si="163"/>
        <v/>
      </c>
      <c r="R516" s="28" t="str">
        <f t="shared" si="164"/>
        <v/>
      </c>
      <c r="S516" s="29" t="str">
        <f t="shared" si="165"/>
        <v/>
      </c>
      <c r="T516" s="28" t="str">
        <f t="shared" si="166"/>
        <v/>
      </c>
      <c r="U516" s="29" t="str">
        <f t="shared" si="167"/>
        <v/>
      </c>
      <c r="V516" s="28" t="str">
        <f t="shared" si="168"/>
        <v/>
      </c>
      <c r="W516" s="29" t="str">
        <f t="shared" si="169"/>
        <v/>
      </c>
    </row>
    <row r="517" spans="1:23" x14ac:dyDescent="0.25">
      <c r="A517" s="14" t="str">
        <f t="shared" ref="A517:A580" si="177">IF(A516&lt;term*12,A516+1,"")</f>
        <v/>
      </c>
      <c r="B517" s="56" t="str">
        <f t="shared" ref="B517:B580" ca="1" si="178">IF(B516="","",IF(B516&lt;DateLastRepay,EDATE(Date1stRepay,A516),""))</f>
        <v/>
      </c>
      <c r="C517" s="30" t="str">
        <f t="shared" ref="C517:C580" si="179">IF(A517="","",IF(A516=FixedEnd2,SVR,C516))</f>
        <v/>
      </c>
      <c r="D517" s="10" t="str">
        <f t="shared" si="176"/>
        <v/>
      </c>
      <c r="E517" s="25" t="str">
        <f t="shared" si="175"/>
        <v/>
      </c>
      <c r="F517" s="31" t="str">
        <f t="shared" si="170"/>
        <v/>
      </c>
      <c r="G517" s="31" t="str">
        <f t="shared" si="171"/>
        <v/>
      </c>
      <c r="H517" s="26" t="str">
        <f t="shared" si="172"/>
        <v/>
      </c>
      <c r="I517" s="25" t="str">
        <f t="shared" si="173"/>
        <v/>
      </c>
      <c r="K517" s="27" t="str">
        <f t="shared" si="174"/>
        <v/>
      </c>
      <c r="L517" s="28" t="str">
        <f t="shared" ref="L517:L580" si="180">IF($A517="","",($E517)*(L$3^-$K517))</f>
        <v/>
      </c>
      <c r="M517" s="29" t="str">
        <f t="shared" ref="M517:M580" si="181">IF($A517="","",$K517*($E517*(L$3^-($K517-1))))</f>
        <v/>
      </c>
      <c r="N517" s="28" t="str">
        <f t="shared" ref="N517:N580" si="182">IF($A517="","",($E517)*(N$3^-$K517))</f>
        <v/>
      </c>
      <c r="O517" s="29" t="str">
        <f t="shared" ref="O517:O580" si="183">IF($A517="","",$K517*($E517)*(N$3^-($K517-1)))</f>
        <v/>
      </c>
      <c r="P517" s="28" t="str">
        <f t="shared" ref="P517:P580" si="184">IF($A517="","",($E517)*(P$3^-$K517))</f>
        <v/>
      </c>
      <c r="Q517" s="29" t="str">
        <f t="shared" ref="Q517:Q580" si="185">IF($A517="","",$K517*($E517)*(P$3^-($K517-1)))</f>
        <v/>
      </c>
      <c r="R517" s="28" t="str">
        <f t="shared" ref="R517:R580" si="186">IF($A517="","",($E517)*(R$3^-$K517))</f>
        <v/>
      </c>
      <c r="S517" s="29" t="str">
        <f t="shared" ref="S517:S580" si="187">IF($A517="","",$K517*($E517)*(R$3^-($K517-1)))</f>
        <v/>
      </c>
      <c r="T517" s="28" t="str">
        <f t="shared" ref="T517:T580" si="188">IF($A517="","",($E517)*(T$3^-$K517))</f>
        <v/>
      </c>
      <c r="U517" s="29" t="str">
        <f t="shared" ref="U517:U580" si="189">IF($A517="","",$K517*($E517)*(T$3^-($K517-1)))</f>
        <v/>
      </c>
      <c r="V517" s="28" t="str">
        <f t="shared" ref="V517:V580" si="190">IF($A517="","",($E517)*(V$3^-$K517))</f>
        <v/>
      </c>
      <c r="W517" s="29" t="str">
        <f t="shared" ref="W517:W580" si="191">IF($A517="","",$K517*($E517)*(V$3^-($K517-1)))</f>
        <v/>
      </c>
    </row>
    <row r="518" spans="1:23" x14ac:dyDescent="0.25">
      <c r="A518" s="14" t="str">
        <f t="shared" si="177"/>
        <v/>
      </c>
      <c r="B518" s="56" t="str">
        <f t="shared" ca="1" si="178"/>
        <v/>
      </c>
      <c r="C518" s="30" t="str">
        <f t="shared" si="179"/>
        <v/>
      </c>
      <c r="D518" s="10" t="str">
        <f t="shared" si="176"/>
        <v/>
      </c>
      <c r="E518" s="25" t="str">
        <f t="shared" si="175"/>
        <v/>
      </c>
      <c r="F518" s="31" t="str">
        <f t="shared" ref="F518:F581" si="192">IF(A518="","",ROUND(I517*C518/12,2))</f>
        <v/>
      </c>
      <c r="G518" s="31" t="str">
        <f t="shared" ref="G518:G581" si="193">IF(A518="","",IF(H517="Y",F518,G517+F518))</f>
        <v/>
      </c>
      <c r="H518" s="26" t="str">
        <f t="shared" ref="H518:H581" si="194">IF(A518="","",IF(MOD(MONTH(B518),3)=0,"Y",""))</f>
        <v/>
      </c>
      <c r="I518" s="25" t="str">
        <f t="shared" ref="I518:I581" si="195">IF(A518="","",IF(H518="Y",I517+E518+G518,I517+E518))</f>
        <v/>
      </c>
      <c r="K518" s="27" t="str">
        <f t="shared" ref="K518:K581" si="196">IF(A518="","",A518/12)</f>
        <v/>
      </c>
      <c r="L518" s="28" t="str">
        <f t="shared" si="180"/>
        <v/>
      </c>
      <c r="M518" s="29" t="str">
        <f t="shared" si="181"/>
        <v/>
      </c>
      <c r="N518" s="28" t="str">
        <f t="shared" si="182"/>
        <v/>
      </c>
      <c r="O518" s="29" t="str">
        <f t="shared" si="183"/>
        <v/>
      </c>
      <c r="P518" s="28" t="str">
        <f t="shared" si="184"/>
        <v/>
      </c>
      <c r="Q518" s="29" t="str">
        <f t="shared" si="185"/>
        <v/>
      </c>
      <c r="R518" s="28" t="str">
        <f t="shared" si="186"/>
        <v/>
      </c>
      <c r="S518" s="29" t="str">
        <f t="shared" si="187"/>
        <v/>
      </c>
      <c r="T518" s="28" t="str">
        <f t="shared" si="188"/>
        <v/>
      </c>
      <c r="U518" s="29" t="str">
        <f t="shared" si="189"/>
        <v/>
      </c>
      <c r="V518" s="28" t="str">
        <f t="shared" si="190"/>
        <v/>
      </c>
      <c r="W518" s="29" t="str">
        <f t="shared" si="191"/>
        <v/>
      </c>
    </row>
    <row r="519" spans="1:23" x14ac:dyDescent="0.25">
      <c r="A519" s="14" t="str">
        <f t="shared" si="177"/>
        <v/>
      </c>
      <c r="B519" s="56" t="str">
        <f t="shared" ca="1" si="178"/>
        <v/>
      </c>
      <c r="C519" s="30" t="str">
        <f t="shared" si="179"/>
        <v/>
      </c>
      <c r="D519" s="10" t="str">
        <f t="shared" si="176"/>
        <v/>
      </c>
      <c r="E519" s="25" t="str">
        <f t="shared" ref="E519:E582" si="197">IF(A519="","",IF(D519="",IF(A520="",-(I518+G519)+FeeFinal,E518),D519))</f>
        <v/>
      </c>
      <c r="F519" s="31" t="str">
        <f t="shared" si="192"/>
        <v/>
      </c>
      <c r="G519" s="31" t="str">
        <f t="shared" si="193"/>
        <v/>
      </c>
      <c r="H519" s="26" t="str">
        <f t="shared" si="194"/>
        <v/>
      </c>
      <c r="I519" s="25" t="str">
        <f t="shared" si="195"/>
        <v/>
      </c>
      <c r="K519" s="27" t="str">
        <f t="shared" si="196"/>
        <v/>
      </c>
      <c r="L519" s="28" t="str">
        <f t="shared" si="180"/>
        <v/>
      </c>
      <c r="M519" s="29" t="str">
        <f t="shared" si="181"/>
        <v/>
      </c>
      <c r="N519" s="28" t="str">
        <f t="shared" si="182"/>
        <v/>
      </c>
      <c r="O519" s="29" t="str">
        <f t="shared" si="183"/>
        <v/>
      </c>
      <c r="P519" s="28" t="str">
        <f t="shared" si="184"/>
        <v/>
      </c>
      <c r="Q519" s="29" t="str">
        <f t="shared" si="185"/>
        <v/>
      </c>
      <c r="R519" s="28" t="str">
        <f t="shared" si="186"/>
        <v/>
      </c>
      <c r="S519" s="29" t="str">
        <f t="shared" si="187"/>
        <v/>
      </c>
      <c r="T519" s="28" t="str">
        <f t="shared" si="188"/>
        <v/>
      </c>
      <c r="U519" s="29" t="str">
        <f t="shared" si="189"/>
        <v/>
      </c>
      <c r="V519" s="28" t="str">
        <f t="shared" si="190"/>
        <v/>
      </c>
      <c r="W519" s="29" t="str">
        <f t="shared" si="191"/>
        <v/>
      </c>
    </row>
    <row r="520" spans="1:23" x14ac:dyDescent="0.25">
      <c r="A520" s="14" t="str">
        <f t="shared" si="177"/>
        <v/>
      </c>
      <c r="B520" s="56" t="str">
        <f t="shared" ca="1" si="178"/>
        <v/>
      </c>
      <c r="C520" s="30" t="str">
        <f t="shared" si="179"/>
        <v/>
      </c>
      <c r="D520" s="10" t="str">
        <f t="shared" si="176"/>
        <v/>
      </c>
      <c r="E520" s="25" t="str">
        <f t="shared" si="197"/>
        <v/>
      </c>
      <c r="F520" s="31" t="str">
        <f t="shared" si="192"/>
        <v/>
      </c>
      <c r="G520" s="31" t="str">
        <f t="shared" si="193"/>
        <v/>
      </c>
      <c r="H520" s="26" t="str">
        <f t="shared" si="194"/>
        <v/>
      </c>
      <c r="I520" s="25" t="str">
        <f t="shared" si="195"/>
        <v/>
      </c>
      <c r="K520" s="27" t="str">
        <f t="shared" si="196"/>
        <v/>
      </c>
      <c r="L520" s="28" t="str">
        <f t="shared" si="180"/>
        <v/>
      </c>
      <c r="M520" s="29" t="str">
        <f t="shared" si="181"/>
        <v/>
      </c>
      <c r="N520" s="28" t="str">
        <f t="shared" si="182"/>
        <v/>
      </c>
      <c r="O520" s="29" t="str">
        <f t="shared" si="183"/>
        <v/>
      </c>
      <c r="P520" s="28" t="str">
        <f t="shared" si="184"/>
        <v/>
      </c>
      <c r="Q520" s="29" t="str">
        <f t="shared" si="185"/>
        <v/>
      </c>
      <c r="R520" s="28" t="str">
        <f t="shared" si="186"/>
        <v/>
      </c>
      <c r="S520" s="29" t="str">
        <f t="shared" si="187"/>
        <v/>
      </c>
      <c r="T520" s="28" t="str">
        <f t="shared" si="188"/>
        <v/>
      </c>
      <c r="U520" s="29" t="str">
        <f t="shared" si="189"/>
        <v/>
      </c>
      <c r="V520" s="28" t="str">
        <f t="shared" si="190"/>
        <v/>
      </c>
      <c r="W520" s="29" t="str">
        <f t="shared" si="191"/>
        <v/>
      </c>
    </row>
    <row r="521" spans="1:23" x14ac:dyDescent="0.25">
      <c r="A521" s="14" t="str">
        <f t="shared" si="177"/>
        <v/>
      </c>
      <c r="B521" s="56" t="str">
        <f t="shared" ca="1" si="178"/>
        <v/>
      </c>
      <c r="C521" s="30" t="str">
        <f t="shared" si="179"/>
        <v/>
      </c>
      <c r="D521" s="10" t="str">
        <f t="shared" si="176"/>
        <v/>
      </c>
      <c r="E521" s="25" t="str">
        <f t="shared" si="197"/>
        <v/>
      </c>
      <c r="F521" s="31" t="str">
        <f t="shared" si="192"/>
        <v/>
      </c>
      <c r="G521" s="31" t="str">
        <f t="shared" si="193"/>
        <v/>
      </c>
      <c r="H521" s="26" t="str">
        <f t="shared" si="194"/>
        <v/>
      </c>
      <c r="I521" s="25" t="str">
        <f t="shared" si="195"/>
        <v/>
      </c>
      <c r="K521" s="27" t="str">
        <f t="shared" si="196"/>
        <v/>
      </c>
      <c r="L521" s="28" t="str">
        <f t="shared" si="180"/>
        <v/>
      </c>
      <c r="M521" s="29" t="str">
        <f t="shared" si="181"/>
        <v/>
      </c>
      <c r="N521" s="28" t="str">
        <f t="shared" si="182"/>
        <v/>
      </c>
      <c r="O521" s="29" t="str">
        <f t="shared" si="183"/>
        <v/>
      </c>
      <c r="P521" s="28" t="str">
        <f t="shared" si="184"/>
        <v/>
      </c>
      <c r="Q521" s="29" t="str">
        <f t="shared" si="185"/>
        <v/>
      </c>
      <c r="R521" s="28" t="str">
        <f t="shared" si="186"/>
        <v/>
      </c>
      <c r="S521" s="29" t="str">
        <f t="shared" si="187"/>
        <v/>
      </c>
      <c r="T521" s="28" t="str">
        <f t="shared" si="188"/>
        <v/>
      </c>
      <c r="U521" s="29" t="str">
        <f t="shared" si="189"/>
        <v/>
      </c>
      <c r="V521" s="28" t="str">
        <f t="shared" si="190"/>
        <v/>
      </c>
      <c r="W521" s="29" t="str">
        <f t="shared" si="191"/>
        <v/>
      </c>
    </row>
    <row r="522" spans="1:23" x14ac:dyDescent="0.25">
      <c r="A522" s="14" t="str">
        <f t="shared" si="177"/>
        <v/>
      </c>
      <c r="B522" s="56" t="str">
        <f t="shared" ca="1" si="178"/>
        <v/>
      </c>
      <c r="C522" s="30" t="str">
        <f t="shared" si="179"/>
        <v/>
      </c>
      <c r="D522" s="10" t="str">
        <f t="shared" si="176"/>
        <v/>
      </c>
      <c r="E522" s="25" t="str">
        <f t="shared" si="197"/>
        <v/>
      </c>
      <c r="F522" s="31" t="str">
        <f t="shared" si="192"/>
        <v/>
      </c>
      <c r="G522" s="31" t="str">
        <f t="shared" si="193"/>
        <v/>
      </c>
      <c r="H522" s="26" t="str">
        <f t="shared" si="194"/>
        <v/>
      </c>
      <c r="I522" s="25" t="str">
        <f t="shared" si="195"/>
        <v/>
      </c>
      <c r="K522" s="27" t="str">
        <f t="shared" si="196"/>
        <v/>
      </c>
      <c r="L522" s="28" t="str">
        <f t="shared" si="180"/>
        <v/>
      </c>
      <c r="M522" s="29" t="str">
        <f t="shared" si="181"/>
        <v/>
      </c>
      <c r="N522" s="28" t="str">
        <f t="shared" si="182"/>
        <v/>
      </c>
      <c r="O522" s="29" t="str">
        <f t="shared" si="183"/>
        <v/>
      </c>
      <c r="P522" s="28" t="str">
        <f t="shared" si="184"/>
        <v/>
      </c>
      <c r="Q522" s="29" t="str">
        <f t="shared" si="185"/>
        <v/>
      </c>
      <c r="R522" s="28" t="str">
        <f t="shared" si="186"/>
        <v/>
      </c>
      <c r="S522" s="29" t="str">
        <f t="shared" si="187"/>
        <v/>
      </c>
      <c r="T522" s="28" t="str">
        <f t="shared" si="188"/>
        <v/>
      </c>
      <c r="U522" s="29" t="str">
        <f t="shared" si="189"/>
        <v/>
      </c>
      <c r="V522" s="28" t="str">
        <f t="shared" si="190"/>
        <v/>
      </c>
      <c r="W522" s="29" t="str">
        <f t="shared" si="191"/>
        <v/>
      </c>
    </row>
    <row r="523" spans="1:23" x14ac:dyDescent="0.25">
      <c r="A523" s="14" t="str">
        <f t="shared" si="177"/>
        <v/>
      </c>
      <c r="B523" s="56" t="str">
        <f t="shared" ca="1" si="178"/>
        <v/>
      </c>
      <c r="C523" s="30" t="str">
        <f t="shared" si="179"/>
        <v/>
      </c>
      <c r="D523" s="10" t="str">
        <f t="shared" si="176"/>
        <v/>
      </c>
      <c r="E523" s="25" t="str">
        <f t="shared" si="197"/>
        <v/>
      </c>
      <c r="F523" s="31" t="str">
        <f t="shared" si="192"/>
        <v/>
      </c>
      <c r="G523" s="31" t="str">
        <f t="shared" si="193"/>
        <v/>
      </c>
      <c r="H523" s="26" t="str">
        <f t="shared" si="194"/>
        <v/>
      </c>
      <c r="I523" s="25" t="str">
        <f t="shared" si="195"/>
        <v/>
      </c>
      <c r="K523" s="27" t="str">
        <f t="shared" si="196"/>
        <v/>
      </c>
      <c r="L523" s="28" t="str">
        <f t="shared" si="180"/>
        <v/>
      </c>
      <c r="M523" s="29" t="str">
        <f t="shared" si="181"/>
        <v/>
      </c>
      <c r="N523" s="28" t="str">
        <f t="shared" si="182"/>
        <v/>
      </c>
      <c r="O523" s="29" t="str">
        <f t="shared" si="183"/>
        <v/>
      </c>
      <c r="P523" s="28" t="str">
        <f t="shared" si="184"/>
        <v/>
      </c>
      <c r="Q523" s="29" t="str">
        <f t="shared" si="185"/>
        <v/>
      </c>
      <c r="R523" s="28" t="str">
        <f t="shared" si="186"/>
        <v/>
      </c>
      <c r="S523" s="29" t="str">
        <f t="shared" si="187"/>
        <v/>
      </c>
      <c r="T523" s="28" t="str">
        <f t="shared" si="188"/>
        <v/>
      </c>
      <c r="U523" s="29" t="str">
        <f t="shared" si="189"/>
        <v/>
      </c>
      <c r="V523" s="28" t="str">
        <f t="shared" si="190"/>
        <v/>
      </c>
      <c r="W523" s="29" t="str">
        <f t="shared" si="191"/>
        <v/>
      </c>
    </row>
    <row r="524" spans="1:23" x14ac:dyDescent="0.25">
      <c r="A524" s="14" t="str">
        <f t="shared" si="177"/>
        <v/>
      </c>
      <c r="B524" s="56" t="str">
        <f t="shared" ca="1" si="178"/>
        <v/>
      </c>
      <c r="C524" s="30" t="str">
        <f t="shared" si="179"/>
        <v/>
      </c>
      <c r="D524" s="10" t="str">
        <f t="shared" si="176"/>
        <v/>
      </c>
      <c r="E524" s="25" t="str">
        <f t="shared" si="197"/>
        <v/>
      </c>
      <c r="F524" s="31" t="str">
        <f t="shared" si="192"/>
        <v/>
      </c>
      <c r="G524" s="31" t="str">
        <f t="shared" si="193"/>
        <v/>
      </c>
      <c r="H524" s="26" t="str">
        <f t="shared" si="194"/>
        <v/>
      </c>
      <c r="I524" s="25" t="str">
        <f t="shared" si="195"/>
        <v/>
      </c>
      <c r="K524" s="27" t="str">
        <f t="shared" si="196"/>
        <v/>
      </c>
      <c r="L524" s="28" t="str">
        <f t="shared" si="180"/>
        <v/>
      </c>
      <c r="M524" s="29" t="str">
        <f t="shared" si="181"/>
        <v/>
      </c>
      <c r="N524" s="28" t="str">
        <f t="shared" si="182"/>
        <v/>
      </c>
      <c r="O524" s="29" t="str">
        <f t="shared" si="183"/>
        <v/>
      </c>
      <c r="P524" s="28" t="str">
        <f t="shared" si="184"/>
        <v/>
      </c>
      <c r="Q524" s="29" t="str">
        <f t="shared" si="185"/>
        <v/>
      </c>
      <c r="R524" s="28" t="str">
        <f t="shared" si="186"/>
        <v/>
      </c>
      <c r="S524" s="29" t="str">
        <f t="shared" si="187"/>
        <v/>
      </c>
      <c r="T524" s="28" t="str">
        <f t="shared" si="188"/>
        <v/>
      </c>
      <c r="U524" s="29" t="str">
        <f t="shared" si="189"/>
        <v/>
      </c>
      <c r="V524" s="28" t="str">
        <f t="shared" si="190"/>
        <v/>
      </c>
      <c r="W524" s="29" t="str">
        <f t="shared" si="191"/>
        <v/>
      </c>
    </row>
    <row r="525" spans="1:23" x14ac:dyDescent="0.25">
      <c r="A525" s="14" t="str">
        <f t="shared" si="177"/>
        <v/>
      </c>
      <c r="B525" s="56" t="str">
        <f t="shared" ca="1" si="178"/>
        <v/>
      </c>
      <c r="C525" s="30" t="str">
        <f t="shared" si="179"/>
        <v/>
      </c>
      <c r="D525" s="10" t="str">
        <f t="shared" si="176"/>
        <v/>
      </c>
      <c r="E525" s="25" t="str">
        <f t="shared" si="197"/>
        <v/>
      </c>
      <c r="F525" s="31" t="str">
        <f t="shared" si="192"/>
        <v/>
      </c>
      <c r="G525" s="31" t="str">
        <f t="shared" si="193"/>
        <v/>
      </c>
      <c r="H525" s="26" t="str">
        <f t="shared" si="194"/>
        <v/>
      </c>
      <c r="I525" s="25" t="str">
        <f t="shared" si="195"/>
        <v/>
      </c>
      <c r="K525" s="27" t="str">
        <f t="shared" si="196"/>
        <v/>
      </c>
      <c r="L525" s="28" t="str">
        <f t="shared" si="180"/>
        <v/>
      </c>
      <c r="M525" s="29" t="str">
        <f t="shared" si="181"/>
        <v/>
      </c>
      <c r="N525" s="28" t="str">
        <f t="shared" si="182"/>
        <v/>
      </c>
      <c r="O525" s="29" t="str">
        <f t="shared" si="183"/>
        <v/>
      </c>
      <c r="P525" s="28" t="str">
        <f t="shared" si="184"/>
        <v/>
      </c>
      <c r="Q525" s="29" t="str">
        <f t="shared" si="185"/>
        <v/>
      </c>
      <c r="R525" s="28" t="str">
        <f t="shared" si="186"/>
        <v/>
      </c>
      <c r="S525" s="29" t="str">
        <f t="shared" si="187"/>
        <v/>
      </c>
      <c r="T525" s="28" t="str">
        <f t="shared" si="188"/>
        <v/>
      </c>
      <c r="U525" s="29" t="str">
        <f t="shared" si="189"/>
        <v/>
      </c>
      <c r="V525" s="28" t="str">
        <f t="shared" si="190"/>
        <v/>
      </c>
      <c r="W525" s="29" t="str">
        <f t="shared" si="191"/>
        <v/>
      </c>
    </row>
    <row r="526" spans="1:23" x14ac:dyDescent="0.25">
      <c r="A526" s="14" t="str">
        <f t="shared" si="177"/>
        <v/>
      </c>
      <c r="B526" s="56" t="str">
        <f t="shared" ca="1" si="178"/>
        <v/>
      </c>
      <c r="C526" s="30" t="str">
        <f t="shared" si="179"/>
        <v/>
      </c>
      <c r="D526" s="10" t="str">
        <f t="shared" si="176"/>
        <v/>
      </c>
      <c r="E526" s="25" t="str">
        <f t="shared" si="197"/>
        <v/>
      </c>
      <c r="F526" s="31" t="str">
        <f t="shared" si="192"/>
        <v/>
      </c>
      <c r="G526" s="31" t="str">
        <f t="shared" si="193"/>
        <v/>
      </c>
      <c r="H526" s="26" t="str">
        <f t="shared" si="194"/>
        <v/>
      </c>
      <c r="I526" s="25" t="str">
        <f t="shared" si="195"/>
        <v/>
      </c>
      <c r="K526" s="27" t="str">
        <f t="shared" si="196"/>
        <v/>
      </c>
      <c r="L526" s="28" t="str">
        <f t="shared" si="180"/>
        <v/>
      </c>
      <c r="M526" s="29" t="str">
        <f t="shared" si="181"/>
        <v/>
      </c>
      <c r="N526" s="28" t="str">
        <f t="shared" si="182"/>
        <v/>
      </c>
      <c r="O526" s="29" t="str">
        <f t="shared" si="183"/>
        <v/>
      </c>
      <c r="P526" s="28" t="str">
        <f t="shared" si="184"/>
        <v/>
      </c>
      <c r="Q526" s="29" t="str">
        <f t="shared" si="185"/>
        <v/>
      </c>
      <c r="R526" s="28" t="str">
        <f t="shared" si="186"/>
        <v/>
      </c>
      <c r="S526" s="29" t="str">
        <f t="shared" si="187"/>
        <v/>
      </c>
      <c r="T526" s="28" t="str">
        <f t="shared" si="188"/>
        <v/>
      </c>
      <c r="U526" s="29" t="str">
        <f t="shared" si="189"/>
        <v/>
      </c>
      <c r="V526" s="28" t="str">
        <f t="shared" si="190"/>
        <v/>
      </c>
      <c r="W526" s="29" t="str">
        <f t="shared" si="191"/>
        <v/>
      </c>
    </row>
    <row r="527" spans="1:23" x14ac:dyDescent="0.25">
      <c r="A527" s="14" t="str">
        <f t="shared" si="177"/>
        <v/>
      </c>
      <c r="B527" s="56" t="str">
        <f t="shared" ca="1" si="178"/>
        <v/>
      </c>
      <c r="C527" s="30" t="str">
        <f t="shared" si="179"/>
        <v/>
      </c>
      <c r="D527" s="10" t="str">
        <f t="shared" si="176"/>
        <v/>
      </c>
      <c r="E527" s="25" t="str">
        <f t="shared" si="197"/>
        <v/>
      </c>
      <c r="F527" s="31" t="str">
        <f t="shared" si="192"/>
        <v/>
      </c>
      <c r="G527" s="31" t="str">
        <f t="shared" si="193"/>
        <v/>
      </c>
      <c r="H527" s="26" t="str">
        <f t="shared" si="194"/>
        <v/>
      </c>
      <c r="I527" s="25" t="str">
        <f t="shared" si="195"/>
        <v/>
      </c>
      <c r="K527" s="27" t="str">
        <f t="shared" si="196"/>
        <v/>
      </c>
      <c r="L527" s="28" t="str">
        <f t="shared" si="180"/>
        <v/>
      </c>
      <c r="M527" s="29" t="str">
        <f t="shared" si="181"/>
        <v/>
      </c>
      <c r="N527" s="28" t="str">
        <f t="shared" si="182"/>
        <v/>
      </c>
      <c r="O527" s="29" t="str">
        <f t="shared" si="183"/>
        <v/>
      </c>
      <c r="P527" s="28" t="str">
        <f t="shared" si="184"/>
        <v/>
      </c>
      <c r="Q527" s="29" t="str">
        <f t="shared" si="185"/>
        <v/>
      </c>
      <c r="R527" s="28" t="str">
        <f t="shared" si="186"/>
        <v/>
      </c>
      <c r="S527" s="29" t="str">
        <f t="shared" si="187"/>
        <v/>
      </c>
      <c r="T527" s="28" t="str">
        <f t="shared" si="188"/>
        <v/>
      </c>
      <c r="U527" s="29" t="str">
        <f t="shared" si="189"/>
        <v/>
      </c>
      <c r="V527" s="28" t="str">
        <f t="shared" si="190"/>
        <v/>
      </c>
      <c r="W527" s="29" t="str">
        <f t="shared" si="191"/>
        <v/>
      </c>
    </row>
    <row r="528" spans="1:23" x14ac:dyDescent="0.25">
      <c r="A528" s="14" t="str">
        <f t="shared" si="177"/>
        <v/>
      </c>
      <c r="B528" s="56" t="str">
        <f t="shared" ca="1" si="178"/>
        <v/>
      </c>
      <c r="C528" s="30" t="str">
        <f t="shared" si="179"/>
        <v/>
      </c>
      <c r="D528" s="10" t="str">
        <f t="shared" si="176"/>
        <v/>
      </c>
      <c r="E528" s="25" t="str">
        <f t="shared" si="197"/>
        <v/>
      </c>
      <c r="F528" s="31" t="str">
        <f t="shared" si="192"/>
        <v/>
      </c>
      <c r="G528" s="31" t="str">
        <f t="shared" si="193"/>
        <v/>
      </c>
      <c r="H528" s="26" t="str">
        <f t="shared" si="194"/>
        <v/>
      </c>
      <c r="I528" s="25" t="str">
        <f t="shared" si="195"/>
        <v/>
      </c>
      <c r="K528" s="27" t="str">
        <f t="shared" si="196"/>
        <v/>
      </c>
      <c r="L528" s="28" t="str">
        <f t="shared" si="180"/>
        <v/>
      </c>
      <c r="M528" s="29" t="str">
        <f t="shared" si="181"/>
        <v/>
      </c>
      <c r="N528" s="28" t="str">
        <f t="shared" si="182"/>
        <v/>
      </c>
      <c r="O528" s="29" t="str">
        <f t="shared" si="183"/>
        <v/>
      </c>
      <c r="P528" s="28" t="str">
        <f t="shared" si="184"/>
        <v/>
      </c>
      <c r="Q528" s="29" t="str">
        <f t="shared" si="185"/>
        <v/>
      </c>
      <c r="R528" s="28" t="str">
        <f t="shared" si="186"/>
        <v/>
      </c>
      <c r="S528" s="29" t="str">
        <f t="shared" si="187"/>
        <v/>
      </c>
      <c r="T528" s="28" t="str">
        <f t="shared" si="188"/>
        <v/>
      </c>
      <c r="U528" s="29" t="str">
        <f t="shared" si="189"/>
        <v/>
      </c>
      <c r="V528" s="28" t="str">
        <f t="shared" si="190"/>
        <v/>
      </c>
      <c r="W528" s="29" t="str">
        <f t="shared" si="191"/>
        <v/>
      </c>
    </row>
    <row r="529" spans="1:23" x14ac:dyDescent="0.25">
      <c r="A529" s="14" t="str">
        <f t="shared" si="177"/>
        <v/>
      </c>
      <c r="B529" s="56" t="str">
        <f t="shared" ca="1" si="178"/>
        <v/>
      </c>
      <c r="C529" s="30" t="str">
        <f t="shared" si="179"/>
        <v/>
      </c>
      <c r="D529" s="10" t="str">
        <f t="shared" si="176"/>
        <v/>
      </c>
      <c r="E529" s="25" t="str">
        <f t="shared" si="197"/>
        <v/>
      </c>
      <c r="F529" s="31" t="str">
        <f t="shared" si="192"/>
        <v/>
      </c>
      <c r="G529" s="31" t="str">
        <f t="shared" si="193"/>
        <v/>
      </c>
      <c r="H529" s="26" t="str">
        <f t="shared" si="194"/>
        <v/>
      </c>
      <c r="I529" s="25" t="str">
        <f t="shared" si="195"/>
        <v/>
      </c>
      <c r="K529" s="27" t="str">
        <f t="shared" si="196"/>
        <v/>
      </c>
      <c r="L529" s="28" t="str">
        <f t="shared" si="180"/>
        <v/>
      </c>
      <c r="M529" s="29" t="str">
        <f t="shared" si="181"/>
        <v/>
      </c>
      <c r="N529" s="28" t="str">
        <f t="shared" si="182"/>
        <v/>
      </c>
      <c r="O529" s="29" t="str">
        <f t="shared" si="183"/>
        <v/>
      </c>
      <c r="P529" s="28" t="str">
        <f t="shared" si="184"/>
        <v/>
      </c>
      <c r="Q529" s="29" t="str">
        <f t="shared" si="185"/>
        <v/>
      </c>
      <c r="R529" s="28" t="str">
        <f t="shared" si="186"/>
        <v/>
      </c>
      <c r="S529" s="29" t="str">
        <f t="shared" si="187"/>
        <v/>
      </c>
      <c r="T529" s="28" t="str">
        <f t="shared" si="188"/>
        <v/>
      </c>
      <c r="U529" s="29" t="str">
        <f t="shared" si="189"/>
        <v/>
      </c>
      <c r="V529" s="28" t="str">
        <f t="shared" si="190"/>
        <v/>
      </c>
      <c r="W529" s="29" t="str">
        <f t="shared" si="191"/>
        <v/>
      </c>
    </row>
    <row r="530" spans="1:23" x14ac:dyDescent="0.25">
      <c r="A530" s="14" t="str">
        <f t="shared" si="177"/>
        <v/>
      </c>
      <c r="B530" s="56" t="str">
        <f t="shared" ca="1" si="178"/>
        <v/>
      </c>
      <c r="C530" s="30" t="str">
        <f t="shared" si="179"/>
        <v/>
      </c>
      <c r="D530" s="10" t="str">
        <f t="shared" si="176"/>
        <v/>
      </c>
      <c r="E530" s="25" t="str">
        <f t="shared" si="197"/>
        <v/>
      </c>
      <c r="F530" s="31" t="str">
        <f t="shared" si="192"/>
        <v/>
      </c>
      <c r="G530" s="31" t="str">
        <f t="shared" si="193"/>
        <v/>
      </c>
      <c r="H530" s="26" t="str">
        <f t="shared" si="194"/>
        <v/>
      </c>
      <c r="I530" s="25" t="str">
        <f t="shared" si="195"/>
        <v/>
      </c>
      <c r="K530" s="27" t="str">
        <f t="shared" si="196"/>
        <v/>
      </c>
      <c r="L530" s="28" t="str">
        <f t="shared" si="180"/>
        <v/>
      </c>
      <c r="M530" s="29" t="str">
        <f t="shared" si="181"/>
        <v/>
      </c>
      <c r="N530" s="28" t="str">
        <f t="shared" si="182"/>
        <v/>
      </c>
      <c r="O530" s="29" t="str">
        <f t="shared" si="183"/>
        <v/>
      </c>
      <c r="P530" s="28" t="str">
        <f t="shared" si="184"/>
        <v/>
      </c>
      <c r="Q530" s="29" t="str">
        <f t="shared" si="185"/>
        <v/>
      </c>
      <c r="R530" s="28" t="str">
        <f t="shared" si="186"/>
        <v/>
      </c>
      <c r="S530" s="29" t="str">
        <f t="shared" si="187"/>
        <v/>
      </c>
      <c r="T530" s="28" t="str">
        <f t="shared" si="188"/>
        <v/>
      </c>
      <c r="U530" s="29" t="str">
        <f t="shared" si="189"/>
        <v/>
      </c>
      <c r="V530" s="28" t="str">
        <f t="shared" si="190"/>
        <v/>
      </c>
      <c r="W530" s="29" t="str">
        <f t="shared" si="191"/>
        <v/>
      </c>
    </row>
    <row r="531" spans="1:23" x14ac:dyDescent="0.25">
      <c r="A531" s="14" t="str">
        <f t="shared" si="177"/>
        <v/>
      </c>
      <c r="B531" s="56" t="str">
        <f t="shared" ca="1" si="178"/>
        <v/>
      </c>
      <c r="C531" s="30" t="str">
        <f t="shared" si="179"/>
        <v/>
      </c>
      <c r="D531" s="10" t="str">
        <f t="shared" si="176"/>
        <v/>
      </c>
      <c r="E531" s="25" t="str">
        <f t="shared" si="197"/>
        <v/>
      </c>
      <c r="F531" s="31" t="str">
        <f t="shared" si="192"/>
        <v/>
      </c>
      <c r="G531" s="31" t="str">
        <f t="shared" si="193"/>
        <v/>
      </c>
      <c r="H531" s="26" t="str">
        <f t="shared" si="194"/>
        <v/>
      </c>
      <c r="I531" s="25" t="str">
        <f t="shared" si="195"/>
        <v/>
      </c>
      <c r="K531" s="27" t="str">
        <f t="shared" si="196"/>
        <v/>
      </c>
      <c r="L531" s="28" t="str">
        <f t="shared" si="180"/>
        <v/>
      </c>
      <c r="M531" s="29" t="str">
        <f t="shared" si="181"/>
        <v/>
      </c>
      <c r="N531" s="28" t="str">
        <f t="shared" si="182"/>
        <v/>
      </c>
      <c r="O531" s="29" t="str">
        <f t="shared" si="183"/>
        <v/>
      </c>
      <c r="P531" s="28" t="str">
        <f t="shared" si="184"/>
        <v/>
      </c>
      <c r="Q531" s="29" t="str">
        <f t="shared" si="185"/>
        <v/>
      </c>
      <c r="R531" s="28" t="str">
        <f t="shared" si="186"/>
        <v/>
      </c>
      <c r="S531" s="29" t="str">
        <f t="shared" si="187"/>
        <v/>
      </c>
      <c r="T531" s="28" t="str">
        <f t="shared" si="188"/>
        <v/>
      </c>
      <c r="U531" s="29" t="str">
        <f t="shared" si="189"/>
        <v/>
      </c>
      <c r="V531" s="28" t="str">
        <f t="shared" si="190"/>
        <v/>
      </c>
      <c r="W531" s="29" t="str">
        <f t="shared" si="191"/>
        <v/>
      </c>
    </row>
    <row r="532" spans="1:23" x14ac:dyDescent="0.25">
      <c r="A532" s="14" t="str">
        <f t="shared" si="177"/>
        <v/>
      </c>
      <c r="B532" s="56" t="str">
        <f t="shared" ca="1" si="178"/>
        <v/>
      </c>
      <c r="C532" s="30" t="str">
        <f t="shared" si="179"/>
        <v/>
      </c>
      <c r="D532" s="10" t="str">
        <f t="shared" si="176"/>
        <v/>
      </c>
      <c r="E532" s="25" t="str">
        <f t="shared" si="197"/>
        <v/>
      </c>
      <c r="F532" s="31" t="str">
        <f t="shared" si="192"/>
        <v/>
      </c>
      <c r="G532" s="31" t="str">
        <f t="shared" si="193"/>
        <v/>
      </c>
      <c r="H532" s="26" t="str">
        <f t="shared" si="194"/>
        <v/>
      </c>
      <c r="I532" s="25" t="str">
        <f t="shared" si="195"/>
        <v/>
      </c>
      <c r="K532" s="27" t="str">
        <f t="shared" si="196"/>
        <v/>
      </c>
      <c r="L532" s="28" t="str">
        <f t="shared" si="180"/>
        <v/>
      </c>
      <c r="M532" s="29" t="str">
        <f t="shared" si="181"/>
        <v/>
      </c>
      <c r="N532" s="28" t="str">
        <f t="shared" si="182"/>
        <v/>
      </c>
      <c r="O532" s="29" t="str">
        <f t="shared" si="183"/>
        <v/>
      </c>
      <c r="P532" s="28" t="str">
        <f t="shared" si="184"/>
        <v/>
      </c>
      <c r="Q532" s="29" t="str">
        <f t="shared" si="185"/>
        <v/>
      </c>
      <c r="R532" s="28" t="str">
        <f t="shared" si="186"/>
        <v/>
      </c>
      <c r="S532" s="29" t="str">
        <f t="shared" si="187"/>
        <v/>
      </c>
      <c r="T532" s="28" t="str">
        <f t="shared" si="188"/>
        <v/>
      </c>
      <c r="U532" s="29" t="str">
        <f t="shared" si="189"/>
        <v/>
      </c>
      <c r="V532" s="28" t="str">
        <f t="shared" si="190"/>
        <v/>
      </c>
      <c r="W532" s="29" t="str">
        <f t="shared" si="191"/>
        <v/>
      </c>
    </row>
    <row r="533" spans="1:23" x14ac:dyDescent="0.25">
      <c r="A533" s="14" t="str">
        <f t="shared" si="177"/>
        <v/>
      </c>
      <c r="B533" s="56" t="str">
        <f t="shared" ca="1" si="178"/>
        <v/>
      </c>
      <c r="C533" s="30" t="str">
        <f t="shared" si="179"/>
        <v/>
      </c>
      <c r="D533" s="10" t="str">
        <f t="shared" si="176"/>
        <v/>
      </c>
      <c r="E533" s="25" t="str">
        <f t="shared" si="197"/>
        <v/>
      </c>
      <c r="F533" s="31" t="str">
        <f t="shared" si="192"/>
        <v/>
      </c>
      <c r="G533" s="31" t="str">
        <f t="shared" si="193"/>
        <v/>
      </c>
      <c r="H533" s="26" t="str">
        <f t="shared" si="194"/>
        <v/>
      </c>
      <c r="I533" s="25" t="str">
        <f t="shared" si="195"/>
        <v/>
      </c>
      <c r="K533" s="27" t="str">
        <f t="shared" si="196"/>
        <v/>
      </c>
      <c r="L533" s="28" t="str">
        <f t="shared" si="180"/>
        <v/>
      </c>
      <c r="M533" s="29" t="str">
        <f t="shared" si="181"/>
        <v/>
      </c>
      <c r="N533" s="28" t="str">
        <f t="shared" si="182"/>
        <v/>
      </c>
      <c r="O533" s="29" t="str">
        <f t="shared" si="183"/>
        <v/>
      </c>
      <c r="P533" s="28" t="str">
        <f t="shared" si="184"/>
        <v/>
      </c>
      <c r="Q533" s="29" t="str">
        <f t="shared" si="185"/>
        <v/>
      </c>
      <c r="R533" s="28" t="str">
        <f t="shared" si="186"/>
        <v/>
      </c>
      <c r="S533" s="29" t="str">
        <f t="shared" si="187"/>
        <v/>
      </c>
      <c r="T533" s="28" t="str">
        <f t="shared" si="188"/>
        <v/>
      </c>
      <c r="U533" s="29" t="str">
        <f t="shared" si="189"/>
        <v/>
      </c>
      <c r="V533" s="28" t="str">
        <f t="shared" si="190"/>
        <v/>
      </c>
      <c r="W533" s="29" t="str">
        <f t="shared" si="191"/>
        <v/>
      </c>
    </row>
    <row r="534" spans="1:23" x14ac:dyDescent="0.25">
      <c r="A534" s="14" t="str">
        <f t="shared" si="177"/>
        <v/>
      </c>
      <c r="B534" s="56" t="str">
        <f t="shared" ca="1" si="178"/>
        <v/>
      </c>
      <c r="C534" s="30" t="str">
        <f t="shared" si="179"/>
        <v/>
      </c>
      <c r="D534" s="10" t="str">
        <f t="shared" si="176"/>
        <v/>
      </c>
      <c r="E534" s="25" t="str">
        <f t="shared" si="197"/>
        <v/>
      </c>
      <c r="F534" s="31" t="str">
        <f t="shared" si="192"/>
        <v/>
      </c>
      <c r="G534" s="31" t="str">
        <f t="shared" si="193"/>
        <v/>
      </c>
      <c r="H534" s="26" t="str">
        <f t="shared" si="194"/>
        <v/>
      </c>
      <c r="I534" s="25" t="str">
        <f t="shared" si="195"/>
        <v/>
      </c>
      <c r="K534" s="27" t="str">
        <f t="shared" si="196"/>
        <v/>
      </c>
      <c r="L534" s="28" t="str">
        <f t="shared" si="180"/>
        <v/>
      </c>
      <c r="M534" s="29" t="str">
        <f t="shared" si="181"/>
        <v/>
      </c>
      <c r="N534" s="28" t="str">
        <f t="shared" si="182"/>
        <v/>
      </c>
      <c r="O534" s="29" t="str">
        <f t="shared" si="183"/>
        <v/>
      </c>
      <c r="P534" s="28" t="str">
        <f t="shared" si="184"/>
        <v/>
      </c>
      <c r="Q534" s="29" t="str">
        <f t="shared" si="185"/>
        <v/>
      </c>
      <c r="R534" s="28" t="str">
        <f t="shared" si="186"/>
        <v/>
      </c>
      <c r="S534" s="29" t="str">
        <f t="shared" si="187"/>
        <v/>
      </c>
      <c r="T534" s="28" t="str">
        <f t="shared" si="188"/>
        <v/>
      </c>
      <c r="U534" s="29" t="str">
        <f t="shared" si="189"/>
        <v/>
      </c>
      <c r="V534" s="28" t="str">
        <f t="shared" si="190"/>
        <v/>
      </c>
      <c r="W534" s="29" t="str">
        <f t="shared" si="191"/>
        <v/>
      </c>
    </row>
    <row r="535" spans="1:23" x14ac:dyDescent="0.25">
      <c r="A535" s="14" t="str">
        <f t="shared" si="177"/>
        <v/>
      </c>
      <c r="B535" s="56" t="str">
        <f t="shared" ca="1" si="178"/>
        <v/>
      </c>
      <c r="C535" s="30" t="str">
        <f t="shared" si="179"/>
        <v/>
      </c>
      <c r="D535" s="10" t="str">
        <f t="shared" si="176"/>
        <v/>
      </c>
      <c r="E535" s="25" t="str">
        <f t="shared" si="197"/>
        <v/>
      </c>
      <c r="F535" s="31" t="str">
        <f t="shared" si="192"/>
        <v/>
      </c>
      <c r="G535" s="31" t="str">
        <f t="shared" si="193"/>
        <v/>
      </c>
      <c r="H535" s="26" t="str">
        <f t="shared" si="194"/>
        <v/>
      </c>
      <c r="I535" s="25" t="str">
        <f t="shared" si="195"/>
        <v/>
      </c>
      <c r="K535" s="27" t="str">
        <f t="shared" si="196"/>
        <v/>
      </c>
      <c r="L535" s="28" t="str">
        <f t="shared" si="180"/>
        <v/>
      </c>
      <c r="M535" s="29" t="str">
        <f t="shared" si="181"/>
        <v/>
      </c>
      <c r="N535" s="28" t="str">
        <f t="shared" si="182"/>
        <v/>
      </c>
      <c r="O535" s="29" t="str">
        <f t="shared" si="183"/>
        <v/>
      </c>
      <c r="P535" s="28" t="str">
        <f t="shared" si="184"/>
        <v/>
      </c>
      <c r="Q535" s="29" t="str">
        <f t="shared" si="185"/>
        <v/>
      </c>
      <c r="R535" s="28" t="str">
        <f t="shared" si="186"/>
        <v/>
      </c>
      <c r="S535" s="29" t="str">
        <f t="shared" si="187"/>
        <v/>
      </c>
      <c r="T535" s="28" t="str">
        <f t="shared" si="188"/>
        <v/>
      </c>
      <c r="U535" s="29" t="str">
        <f t="shared" si="189"/>
        <v/>
      </c>
      <c r="V535" s="28" t="str">
        <f t="shared" si="190"/>
        <v/>
      </c>
      <c r="W535" s="29" t="str">
        <f t="shared" si="191"/>
        <v/>
      </c>
    </row>
    <row r="536" spans="1:23" x14ac:dyDescent="0.25">
      <c r="A536" s="14" t="str">
        <f t="shared" si="177"/>
        <v/>
      </c>
      <c r="B536" s="56" t="str">
        <f t="shared" ca="1" si="178"/>
        <v/>
      </c>
      <c r="C536" s="30" t="str">
        <f t="shared" si="179"/>
        <v/>
      </c>
      <c r="D536" s="10" t="str">
        <f t="shared" si="176"/>
        <v/>
      </c>
      <c r="E536" s="25" t="str">
        <f t="shared" si="197"/>
        <v/>
      </c>
      <c r="F536" s="31" t="str">
        <f t="shared" si="192"/>
        <v/>
      </c>
      <c r="G536" s="31" t="str">
        <f t="shared" si="193"/>
        <v/>
      </c>
      <c r="H536" s="26" t="str">
        <f t="shared" si="194"/>
        <v/>
      </c>
      <c r="I536" s="25" t="str">
        <f t="shared" si="195"/>
        <v/>
      </c>
      <c r="K536" s="27" t="str">
        <f t="shared" si="196"/>
        <v/>
      </c>
      <c r="L536" s="28" t="str">
        <f t="shared" si="180"/>
        <v/>
      </c>
      <c r="M536" s="29" t="str">
        <f t="shared" si="181"/>
        <v/>
      </c>
      <c r="N536" s="28" t="str">
        <f t="shared" si="182"/>
        <v/>
      </c>
      <c r="O536" s="29" t="str">
        <f t="shared" si="183"/>
        <v/>
      </c>
      <c r="P536" s="28" t="str">
        <f t="shared" si="184"/>
        <v/>
      </c>
      <c r="Q536" s="29" t="str">
        <f t="shared" si="185"/>
        <v/>
      </c>
      <c r="R536" s="28" t="str">
        <f t="shared" si="186"/>
        <v/>
      </c>
      <c r="S536" s="29" t="str">
        <f t="shared" si="187"/>
        <v/>
      </c>
      <c r="T536" s="28" t="str">
        <f t="shared" si="188"/>
        <v/>
      </c>
      <c r="U536" s="29" t="str">
        <f t="shared" si="189"/>
        <v/>
      </c>
      <c r="V536" s="28" t="str">
        <f t="shared" si="190"/>
        <v/>
      </c>
      <c r="W536" s="29" t="str">
        <f t="shared" si="191"/>
        <v/>
      </c>
    </row>
    <row r="537" spans="1:23" x14ac:dyDescent="0.25">
      <c r="A537" s="14" t="str">
        <f t="shared" si="177"/>
        <v/>
      </c>
      <c r="B537" s="56" t="str">
        <f t="shared" ca="1" si="178"/>
        <v/>
      </c>
      <c r="C537" s="30" t="str">
        <f t="shared" si="179"/>
        <v/>
      </c>
      <c r="D537" s="10" t="str">
        <f t="shared" si="176"/>
        <v/>
      </c>
      <c r="E537" s="25" t="str">
        <f t="shared" si="197"/>
        <v/>
      </c>
      <c r="F537" s="31" t="str">
        <f t="shared" si="192"/>
        <v/>
      </c>
      <c r="G537" s="31" t="str">
        <f t="shared" si="193"/>
        <v/>
      </c>
      <c r="H537" s="26" t="str">
        <f t="shared" si="194"/>
        <v/>
      </c>
      <c r="I537" s="25" t="str">
        <f t="shared" si="195"/>
        <v/>
      </c>
      <c r="K537" s="27" t="str">
        <f t="shared" si="196"/>
        <v/>
      </c>
      <c r="L537" s="28" t="str">
        <f t="shared" si="180"/>
        <v/>
      </c>
      <c r="M537" s="29" t="str">
        <f t="shared" si="181"/>
        <v/>
      </c>
      <c r="N537" s="28" t="str">
        <f t="shared" si="182"/>
        <v/>
      </c>
      <c r="O537" s="29" t="str">
        <f t="shared" si="183"/>
        <v/>
      </c>
      <c r="P537" s="28" t="str">
        <f t="shared" si="184"/>
        <v/>
      </c>
      <c r="Q537" s="29" t="str">
        <f t="shared" si="185"/>
        <v/>
      </c>
      <c r="R537" s="28" t="str">
        <f t="shared" si="186"/>
        <v/>
      </c>
      <c r="S537" s="29" t="str">
        <f t="shared" si="187"/>
        <v/>
      </c>
      <c r="T537" s="28" t="str">
        <f t="shared" si="188"/>
        <v/>
      </c>
      <c r="U537" s="29" t="str">
        <f t="shared" si="189"/>
        <v/>
      </c>
      <c r="V537" s="28" t="str">
        <f t="shared" si="190"/>
        <v/>
      </c>
      <c r="W537" s="29" t="str">
        <f t="shared" si="191"/>
        <v/>
      </c>
    </row>
    <row r="538" spans="1:23" x14ac:dyDescent="0.25">
      <c r="A538" s="14" t="str">
        <f t="shared" si="177"/>
        <v/>
      </c>
      <c r="B538" s="56" t="str">
        <f t="shared" ca="1" si="178"/>
        <v/>
      </c>
      <c r="C538" s="30" t="str">
        <f t="shared" si="179"/>
        <v/>
      </c>
      <c r="D538" s="10" t="str">
        <f t="shared" si="176"/>
        <v/>
      </c>
      <c r="E538" s="25" t="str">
        <f t="shared" si="197"/>
        <v/>
      </c>
      <c r="F538" s="31" t="str">
        <f t="shared" si="192"/>
        <v/>
      </c>
      <c r="G538" s="31" t="str">
        <f t="shared" si="193"/>
        <v/>
      </c>
      <c r="H538" s="26" t="str">
        <f t="shared" si="194"/>
        <v/>
      </c>
      <c r="I538" s="25" t="str">
        <f t="shared" si="195"/>
        <v/>
      </c>
      <c r="K538" s="27" t="str">
        <f t="shared" si="196"/>
        <v/>
      </c>
      <c r="L538" s="28" t="str">
        <f t="shared" si="180"/>
        <v/>
      </c>
      <c r="M538" s="29" t="str">
        <f t="shared" si="181"/>
        <v/>
      </c>
      <c r="N538" s="28" t="str">
        <f t="shared" si="182"/>
        <v/>
      </c>
      <c r="O538" s="29" t="str">
        <f t="shared" si="183"/>
        <v/>
      </c>
      <c r="P538" s="28" t="str">
        <f t="shared" si="184"/>
        <v/>
      </c>
      <c r="Q538" s="29" t="str">
        <f t="shared" si="185"/>
        <v/>
      </c>
      <c r="R538" s="28" t="str">
        <f t="shared" si="186"/>
        <v/>
      </c>
      <c r="S538" s="29" t="str">
        <f t="shared" si="187"/>
        <v/>
      </c>
      <c r="T538" s="28" t="str">
        <f t="shared" si="188"/>
        <v/>
      </c>
      <c r="U538" s="29" t="str">
        <f t="shared" si="189"/>
        <v/>
      </c>
      <c r="V538" s="28" t="str">
        <f t="shared" si="190"/>
        <v/>
      </c>
      <c r="W538" s="29" t="str">
        <f t="shared" si="191"/>
        <v/>
      </c>
    </row>
    <row r="539" spans="1:23" x14ac:dyDescent="0.25">
      <c r="A539" s="14" t="str">
        <f t="shared" si="177"/>
        <v/>
      </c>
      <c r="B539" s="56" t="str">
        <f t="shared" ca="1" si="178"/>
        <v/>
      </c>
      <c r="C539" s="30" t="str">
        <f t="shared" si="179"/>
        <v/>
      </c>
      <c r="D539" s="10" t="str">
        <f t="shared" si="176"/>
        <v/>
      </c>
      <c r="E539" s="25" t="str">
        <f t="shared" si="197"/>
        <v/>
      </c>
      <c r="F539" s="31" t="str">
        <f t="shared" si="192"/>
        <v/>
      </c>
      <c r="G539" s="31" t="str">
        <f t="shared" si="193"/>
        <v/>
      </c>
      <c r="H539" s="26" t="str">
        <f t="shared" si="194"/>
        <v/>
      </c>
      <c r="I539" s="25" t="str">
        <f t="shared" si="195"/>
        <v/>
      </c>
      <c r="K539" s="27" t="str">
        <f t="shared" si="196"/>
        <v/>
      </c>
      <c r="L539" s="28" t="str">
        <f t="shared" si="180"/>
        <v/>
      </c>
      <c r="M539" s="29" t="str">
        <f t="shared" si="181"/>
        <v/>
      </c>
      <c r="N539" s="28" t="str">
        <f t="shared" si="182"/>
        <v/>
      </c>
      <c r="O539" s="29" t="str">
        <f t="shared" si="183"/>
        <v/>
      </c>
      <c r="P539" s="28" t="str">
        <f t="shared" si="184"/>
        <v/>
      </c>
      <c r="Q539" s="29" t="str">
        <f t="shared" si="185"/>
        <v/>
      </c>
      <c r="R539" s="28" t="str">
        <f t="shared" si="186"/>
        <v/>
      </c>
      <c r="S539" s="29" t="str">
        <f t="shared" si="187"/>
        <v/>
      </c>
      <c r="T539" s="28" t="str">
        <f t="shared" si="188"/>
        <v/>
      </c>
      <c r="U539" s="29" t="str">
        <f t="shared" si="189"/>
        <v/>
      </c>
      <c r="V539" s="28" t="str">
        <f t="shared" si="190"/>
        <v/>
      </c>
      <c r="W539" s="29" t="str">
        <f t="shared" si="191"/>
        <v/>
      </c>
    </row>
    <row r="540" spans="1:23" x14ac:dyDescent="0.25">
      <c r="A540" s="14" t="str">
        <f t="shared" si="177"/>
        <v/>
      </c>
      <c r="B540" s="56" t="str">
        <f t="shared" ca="1" si="178"/>
        <v/>
      </c>
      <c r="C540" s="30" t="str">
        <f t="shared" si="179"/>
        <v/>
      </c>
      <c r="D540" s="10" t="str">
        <f t="shared" si="176"/>
        <v/>
      </c>
      <c r="E540" s="25" t="str">
        <f t="shared" si="197"/>
        <v/>
      </c>
      <c r="F540" s="31" t="str">
        <f t="shared" si="192"/>
        <v/>
      </c>
      <c r="G540" s="31" t="str">
        <f t="shared" si="193"/>
        <v/>
      </c>
      <c r="H540" s="26" t="str">
        <f t="shared" si="194"/>
        <v/>
      </c>
      <c r="I540" s="25" t="str">
        <f t="shared" si="195"/>
        <v/>
      </c>
      <c r="K540" s="27" t="str">
        <f t="shared" si="196"/>
        <v/>
      </c>
      <c r="L540" s="28" t="str">
        <f t="shared" si="180"/>
        <v/>
      </c>
      <c r="M540" s="29" t="str">
        <f t="shared" si="181"/>
        <v/>
      </c>
      <c r="N540" s="28" t="str">
        <f t="shared" si="182"/>
        <v/>
      </c>
      <c r="O540" s="29" t="str">
        <f t="shared" si="183"/>
        <v/>
      </c>
      <c r="P540" s="28" t="str">
        <f t="shared" si="184"/>
        <v/>
      </c>
      <c r="Q540" s="29" t="str">
        <f t="shared" si="185"/>
        <v/>
      </c>
      <c r="R540" s="28" t="str">
        <f t="shared" si="186"/>
        <v/>
      </c>
      <c r="S540" s="29" t="str">
        <f t="shared" si="187"/>
        <v/>
      </c>
      <c r="T540" s="28" t="str">
        <f t="shared" si="188"/>
        <v/>
      </c>
      <c r="U540" s="29" t="str">
        <f t="shared" si="189"/>
        <v/>
      </c>
      <c r="V540" s="28" t="str">
        <f t="shared" si="190"/>
        <v/>
      </c>
      <c r="W540" s="29" t="str">
        <f t="shared" si="191"/>
        <v/>
      </c>
    </row>
    <row r="541" spans="1:23" x14ac:dyDescent="0.25">
      <c r="A541" s="14" t="str">
        <f t="shared" si="177"/>
        <v/>
      </c>
      <c r="B541" s="56" t="str">
        <f t="shared" ca="1" si="178"/>
        <v/>
      </c>
      <c r="C541" s="30" t="str">
        <f t="shared" si="179"/>
        <v/>
      </c>
      <c r="D541" s="10" t="str">
        <f t="shared" si="176"/>
        <v/>
      </c>
      <c r="E541" s="25" t="str">
        <f t="shared" si="197"/>
        <v/>
      </c>
      <c r="F541" s="31" t="str">
        <f t="shared" si="192"/>
        <v/>
      </c>
      <c r="G541" s="31" t="str">
        <f t="shared" si="193"/>
        <v/>
      </c>
      <c r="H541" s="26" t="str">
        <f t="shared" si="194"/>
        <v/>
      </c>
      <c r="I541" s="25" t="str">
        <f t="shared" si="195"/>
        <v/>
      </c>
      <c r="K541" s="27" t="str">
        <f t="shared" si="196"/>
        <v/>
      </c>
      <c r="L541" s="28" t="str">
        <f t="shared" si="180"/>
        <v/>
      </c>
      <c r="M541" s="29" t="str">
        <f t="shared" si="181"/>
        <v/>
      </c>
      <c r="N541" s="28" t="str">
        <f t="shared" si="182"/>
        <v/>
      </c>
      <c r="O541" s="29" t="str">
        <f t="shared" si="183"/>
        <v/>
      </c>
      <c r="P541" s="28" t="str">
        <f t="shared" si="184"/>
        <v/>
      </c>
      <c r="Q541" s="29" t="str">
        <f t="shared" si="185"/>
        <v/>
      </c>
      <c r="R541" s="28" t="str">
        <f t="shared" si="186"/>
        <v/>
      </c>
      <c r="S541" s="29" t="str">
        <f t="shared" si="187"/>
        <v/>
      </c>
      <c r="T541" s="28" t="str">
        <f t="shared" si="188"/>
        <v/>
      </c>
      <c r="U541" s="29" t="str">
        <f t="shared" si="189"/>
        <v/>
      </c>
      <c r="V541" s="28" t="str">
        <f t="shared" si="190"/>
        <v/>
      </c>
      <c r="W541" s="29" t="str">
        <f t="shared" si="191"/>
        <v/>
      </c>
    </row>
    <row r="542" spans="1:23" x14ac:dyDescent="0.25">
      <c r="A542" s="14" t="str">
        <f t="shared" si="177"/>
        <v/>
      </c>
      <c r="B542" s="56" t="str">
        <f t="shared" ca="1" si="178"/>
        <v/>
      </c>
      <c r="C542" s="30" t="str">
        <f t="shared" si="179"/>
        <v/>
      </c>
      <c r="D542" s="10" t="str">
        <f t="shared" si="176"/>
        <v/>
      </c>
      <c r="E542" s="25" t="str">
        <f t="shared" si="197"/>
        <v/>
      </c>
      <c r="F542" s="31" t="str">
        <f t="shared" si="192"/>
        <v/>
      </c>
      <c r="G542" s="31" t="str">
        <f t="shared" si="193"/>
        <v/>
      </c>
      <c r="H542" s="26" t="str">
        <f t="shared" si="194"/>
        <v/>
      </c>
      <c r="I542" s="25" t="str">
        <f t="shared" si="195"/>
        <v/>
      </c>
      <c r="K542" s="27" t="str">
        <f t="shared" si="196"/>
        <v/>
      </c>
      <c r="L542" s="28" t="str">
        <f t="shared" si="180"/>
        <v/>
      </c>
      <c r="M542" s="29" t="str">
        <f t="shared" si="181"/>
        <v/>
      </c>
      <c r="N542" s="28" t="str">
        <f t="shared" si="182"/>
        <v/>
      </c>
      <c r="O542" s="29" t="str">
        <f t="shared" si="183"/>
        <v/>
      </c>
      <c r="P542" s="28" t="str">
        <f t="shared" si="184"/>
        <v/>
      </c>
      <c r="Q542" s="29" t="str">
        <f t="shared" si="185"/>
        <v/>
      </c>
      <c r="R542" s="28" t="str">
        <f t="shared" si="186"/>
        <v/>
      </c>
      <c r="S542" s="29" t="str">
        <f t="shared" si="187"/>
        <v/>
      </c>
      <c r="T542" s="28" t="str">
        <f t="shared" si="188"/>
        <v/>
      </c>
      <c r="U542" s="29" t="str">
        <f t="shared" si="189"/>
        <v/>
      </c>
      <c r="V542" s="28" t="str">
        <f t="shared" si="190"/>
        <v/>
      </c>
      <c r="W542" s="29" t="str">
        <f t="shared" si="191"/>
        <v/>
      </c>
    </row>
    <row r="543" spans="1:23" x14ac:dyDescent="0.25">
      <c r="A543" s="14" t="str">
        <f t="shared" si="177"/>
        <v/>
      </c>
      <c r="B543" s="56" t="str">
        <f t="shared" ca="1" si="178"/>
        <v/>
      </c>
      <c r="C543" s="30" t="str">
        <f t="shared" si="179"/>
        <v/>
      </c>
      <c r="D543" s="10" t="str">
        <f t="shared" si="176"/>
        <v/>
      </c>
      <c r="E543" s="25" t="str">
        <f t="shared" si="197"/>
        <v/>
      </c>
      <c r="F543" s="31" t="str">
        <f t="shared" si="192"/>
        <v/>
      </c>
      <c r="G543" s="31" t="str">
        <f t="shared" si="193"/>
        <v/>
      </c>
      <c r="H543" s="26" t="str">
        <f t="shared" si="194"/>
        <v/>
      </c>
      <c r="I543" s="25" t="str">
        <f t="shared" si="195"/>
        <v/>
      </c>
      <c r="K543" s="27" t="str">
        <f t="shared" si="196"/>
        <v/>
      </c>
      <c r="L543" s="28" t="str">
        <f t="shared" si="180"/>
        <v/>
      </c>
      <c r="M543" s="29" t="str">
        <f t="shared" si="181"/>
        <v/>
      </c>
      <c r="N543" s="28" t="str">
        <f t="shared" si="182"/>
        <v/>
      </c>
      <c r="O543" s="29" t="str">
        <f t="shared" si="183"/>
        <v/>
      </c>
      <c r="P543" s="28" t="str">
        <f t="shared" si="184"/>
        <v/>
      </c>
      <c r="Q543" s="29" t="str">
        <f t="shared" si="185"/>
        <v/>
      </c>
      <c r="R543" s="28" t="str">
        <f t="shared" si="186"/>
        <v/>
      </c>
      <c r="S543" s="29" t="str">
        <f t="shared" si="187"/>
        <v/>
      </c>
      <c r="T543" s="28" t="str">
        <f t="shared" si="188"/>
        <v/>
      </c>
      <c r="U543" s="29" t="str">
        <f t="shared" si="189"/>
        <v/>
      </c>
      <c r="V543" s="28" t="str">
        <f t="shared" si="190"/>
        <v/>
      </c>
      <c r="W543" s="29" t="str">
        <f t="shared" si="191"/>
        <v/>
      </c>
    </row>
    <row r="544" spans="1:23" x14ac:dyDescent="0.25">
      <c r="A544" s="14" t="str">
        <f t="shared" si="177"/>
        <v/>
      </c>
      <c r="B544" s="56" t="str">
        <f t="shared" ca="1" si="178"/>
        <v/>
      </c>
      <c r="C544" s="30" t="str">
        <f t="shared" si="179"/>
        <v/>
      </c>
      <c r="D544" s="10" t="str">
        <f t="shared" si="176"/>
        <v/>
      </c>
      <c r="E544" s="25" t="str">
        <f t="shared" si="197"/>
        <v/>
      </c>
      <c r="F544" s="31" t="str">
        <f t="shared" si="192"/>
        <v/>
      </c>
      <c r="G544" s="31" t="str">
        <f t="shared" si="193"/>
        <v/>
      </c>
      <c r="H544" s="26" t="str">
        <f t="shared" si="194"/>
        <v/>
      </c>
      <c r="I544" s="25" t="str">
        <f t="shared" si="195"/>
        <v/>
      </c>
      <c r="K544" s="27" t="str">
        <f t="shared" si="196"/>
        <v/>
      </c>
      <c r="L544" s="28" t="str">
        <f t="shared" si="180"/>
        <v/>
      </c>
      <c r="M544" s="29" t="str">
        <f t="shared" si="181"/>
        <v/>
      </c>
      <c r="N544" s="28" t="str">
        <f t="shared" si="182"/>
        <v/>
      </c>
      <c r="O544" s="29" t="str">
        <f t="shared" si="183"/>
        <v/>
      </c>
      <c r="P544" s="28" t="str">
        <f t="shared" si="184"/>
        <v/>
      </c>
      <c r="Q544" s="29" t="str">
        <f t="shared" si="185"/>
        <v/>
      </c>
      <c r="R544" s="28" t="str">
        <f t="shared" si="186"/>
        <v/>
      </c>
      <c r="S544" s="29" t="str">
        <f t="shared" si="187"/>
        <v/>
      </c>
      <c r="T544" s="28" t="str">
        <f t="shared" si="188"/>
        <v/>
      </c>
      <c r="U544" s="29" t="str">
        <f t="shared" si="189"/>
        <v/>
      </c>
      <c r="V544" s="28" t="str">
        <f t="shared" si="190"/>
        <v/>
      </c>
      <c r="W544" s="29" t="str">
        <f t="shared" si="191"/>
        <v/>
      </c>
    </row>
    <row r="545" spans="1:23" x14ac:dyDescent="0.25">
      <c r="A545" s="14" t="str">
        <f t="shared" si="177"/>
        <v/>
      </c>
      <c r="B545" s="56" t="str">
        <f t="shared" ca="1" si="178"/>
        <v/>
      </c>
      <c r="C545" s="30" t="str">
        <f t="shared" si="179"/>
        <v/>
      </c>
      <c r="D545" s="10" t="str">
        <f t="shared" si="176"/>
        <v/>
      </c>
      <c r="E545" s="25" t="str">
        <f t="shared" si="197"/>
        <v/>
      </c>
      <c r="F545" s="31" t="str">
        <f t="shared" si="192"/>
        <v/>
      </c>
      <c r="G545" s="31" t="str">
        <f t="shared" si="193"/>
        <v/>
      </c>
      <c r="H545" s="26" t="str">
        <f t="shared" si="194"/>
        <v/>
      </c>
      <c r="I545" s="25" t="str">
        <f t="shared" si="195"/>
        <v/>
      </c>
      <c r="K545" s="27" t="str">
        <f t="shared" si="196"/>
        <v/>
      </c>
      <c r="L545" s="28" t="str">
        <f t="shared" si="180"/>
        <v/>
      </c>
      <c r="M545" s="29" t="str">
        <f t="shared" si="181"/>
        <v/>
      </c>
      <c r="N545" s="28" t="str">
        <f t="shared" si="182"/>
        <v/>
      </c>
      <c r="O545" s="29" t="str">
        <f t="shared" si="183"/>
        <v/>
      </c>
      <c r="P545" s="28" t="str">
        <f t="shared" si="184"/>
        <v/>
      </c>
      <c r="Q545" s="29" t="str">
        <f t="shared" si="185"/>
        <v/>
      </c>
      <c r="R545" s="28" t="str">
        <f t="shared" si="186"/>
        <v/>
      </c>
      <c r="S545" s="29" t="str">
        <f t="shared" si="187"/>
        <v/>
      </c>
      <c r="T545" s="28" t="str">
        <f t="shared" si="188"/>
        <v/>
      </c>
      <c r="U545" s="29" t="str">
        <f t="shared" si="189"/>
        <v/>
      </c>
      <c r="V545" s="28" t="str">
        <f t="shared" si="190"/>
        <v/>
      </c>
      <c r="W545" s="29" t="str">
        <f t="shared" si="191"/>
        <v/>
      </c>
    </row>
    <row r="546" spans="1:23" x14ac:dyDescent="0.25">
      <c r="A546" s="14" t="str">
        <f t="shared" si="177"/>
        <v/>
      </c>
      <c r="B546" s="56" t="str">
        <f t="shared" ca="1" si="178"/>
        <v/>
      </c>
      <c r="C546" s="30" t="str">
        <f t="shared" si="179"/>
        <v/>
      </c>
      <c r="D546" s="10" t="str">
        <f t="shared" si="176"/>
        <v/>
      </c>
      <c r="E546" s="25" t="str">
        <f t="shared" si="197"/>
        <v/>
      </c>
      <c r="F546" s="31" t="str">
        <f t="shared" si="192"/>
        <v/>
      </c>
      <c r="G546" s="31" t="str">
        <f t="shared" si="193"/>
        <v/>
      </c>
      <c r="H546" s="26" t="str">
        <f t="shared" si="194"/>
        <v/>
      </c>
      <c r="I546" s="25" t="str">
        <f t="shared" si="195"/>
        <v/>
      </c>
      <c r="K546" s="27" t="str">
        <f t="shared" si="196"/>
        <v/>
      </c>
      <c r="L546" s="28" t="str">
        <f t="shared" si="180"/>
        <v/>
      </c>
      <c r="M546" s="29" t="str">
        <f t="shared" si="181"/>
        <v/>
      </c>
      <c r="N546" s="28" t="str">
        <f t="shared" si="182"/>
        <v/>
      </c>
      <c r="O546" s="29" t="str">
        <f t="shared" si="183"/>
        <v/>
      </c>
      <c r="P546" s="28" t="str">
        <f t="shared" si="184"/>
        <v/>
      </c>
      <c r="Q546" s="29" t="str">
        <f t="shared" si="185"/>
        <v/>
      </c>
      <c r="R546" s="28" t="str">
        <f t="shared" si="186"/>
        <v/>
      </c>
      <c r="S546" s="29" t="str">
        <f t="shared" si="187"/>
        <v/>
      </c>
      <c r="T546" s="28" t="str">
        <f t="shared" si="188"/>
        <v/>
      </c>
      <c r="U546" s="29" t="str">
        <f t="shared" si="189"/>
        <v/>
      </c>
      <c r="V546" s="28" t="str">
        <f t="shared" si="190"/>
        <v/>
      </c>
      <c r="W546" s="29" t="str">
        <f t="shared" si="191"/>
        <v/>
      </c>
    </row>
    <row r="547" spans="1:23" x14ac:dyDescent="0.25">
      <c r="A547" s="14" t="str">
        <f t="shared" si="177"/>
        <v/>
      </c>
      <c r="B547" s="56" t="str">
        <f t="shared" ca="1" si="178"/>
        <v/>
      </c>
      <c r="C547" s="30" t="str">
        <f t="shared" si="179"/>
        <v/>
      </c>
      <c r="D547" s="10" t="str">
        <f t="shared" si="176"/>
        <v/>
      </c>
      <c r="E547" s="25" t="str">
        <f t="shared" si="197"/>
        <v/>
      </c>
      <c r="F547" s="31" t="str">
        <f t="shared" si="192"/>
        <v/>
      </c>
      <c r="G547" s="31" t="str">
        <f t="shared" si="193"/>
        <v/>
      </c>
      <c r="H547" s="26" t="str">
        <f t="shared" si="194"/>
        <v/>
      </c>
      <c r="I547" s="25" t="str">
        <f t="shared" si="195"/>
        <v/>
      </c>
      <c r="K547" s="27" t="str">
        <f t="shared" si="196"/>
        <v/>
      </c>
      <c r="L547" s="28" t="str">
        <f t="shared" si="180"/>
        <v/>
      </c>
      <c r="M547" s="29" t="str">
        <f t="shared" si="181"/>
        <v/>
      </c>
      <c r="N547" s="28" t="str">
        <f t="shared" si="182"/>
        <v/>
      </c>
      <c r="O547" s="29" t="str">
        <f t="shared" si="183"/>
        <v/>
      </c>
      <c r="P547" s="28" t="str">
        <f t="shared" si="184"/>
        <v/>
      </c>
      <c r="Q547" s="29" t="str">
        <f t="shared" si="185"/>
        <v/>
      </c>
      <c r="R547" s="28" t="str">
        <f t="shared" si="186"/>
        <v/>
      </c>
      <c r="S547" s="29" t="str">
        <f t="shared" si="187"/>
        <v/>
      </c>
      <c r="T547" s="28" t="str">
        <f t="shared" si="188"/>
        <v/>
      </c>
      <c r="U547" s="29" t="str">
        <f t="shared" si="189"/>
        <v/>
      </c>
      <c r="V547" s="28" t="str">
        <f t="shared" si="190"/>
        <v/>
      </c>
      <c r="W547" s="29" t="str">
        <f t="shared" si="191"/>
        <v/>
      </c>
    </row>
    <row r="548" spans="1:23" x14ac:dyDescent="0.25">
      <c r="A548" s="14" t="str">
        <f t="shared" si="177"/>
        <v/>
      </c>
      <c r="B548" s="56" t="str">
        <f t="shared" ca="1" si="178"/>
        <v/>
      </c>
      <c r="C548" s="30" t="str">
        <f t="shared" si="179"/>
        <v/>
      </c>
      <c r="D548" s="10" t="str">
        <f t="shared" si="176"/>
        <v/>
      </c>
      <c r="E548" s="25" t="str">
        <f t="shared" si="197"/>
        <v/>
      </c>
      <c r="F548" s="31" t="str">
        <f t="shared" si="192"/>
        <v/>
      </c>
      <c r="G548" s="31" t="str">
        <f t="shared" si="193"/>
        <v/>
      </c>
      <c r="H548" s="26" t="str">
        <f t="shared" si="194"/>
        <v/>
      </c>
      <c r="I548" s="25" t="str">
        <f t="shared" si="195"/>
        <v/>
      </c>
      <c r="K548" s="27" t="str">
        <f t="shared" si="196"/>
        <v/>
      </c>
      <c r="L548" s="28" t="str">
        <f t="shared" si="180"/>
        <v/>
      </c>
      <c r="M548" s="29" t="str">
        <f t="shared" si="181"/>
        <v/>
      </c>
      <c r="N548" s="28" t="str">
        <f t="shared" si="182"/>
        <v/>
      </c>
      <c r="O548" s="29" t="str">
        <f t="shared" si="183"/>
        <v/>
      </c>
      <c r="P548" s="28" t="str">
        <f t="shared" si="184"/>
        <v/>
      </c>
      <c r="Q548" s="29" t="str">
        <f t="shared" si="185"/>
        <v/>
      </c>
      <c r="R548" s="28" t="str">
        <f t="shared" si="186"/>
        <v/>
      </c>
      <c r="S548" s="29" t="str">
        <f t="shared" si="187"/>
        <v/>
      </c>
      <c r="T548" s="28" t="str">
        <f t="shared" si="188"/>
        <v/>
      </c>
      <c r="U548" s="29" t="str">
        <f t="shared" si="189"/>
        <v/>
      </c>
      <c r="V548" s="28" t="str">
        <f t="shared" si="190"/>
        <v/>
      </c>
      <c r="W548" s="29" t="str">
        <f t="shared" si="191"/>
        <v/>
      </c>
    </row>
    <row r="549" spans="1:23" x14ac:dyDescent="0.25">
      <c r="A549" s="14" t="str">
        <f t="shared" si="177"/>
        <v/>
      </c>
      <c r="B549" s="56" t="str">
        <f t="shared" ca="1" si="178"/>
        <v/>
      </c>
      <c r="C549" s="30" t="str">
        <f t="shared" si="179"/>
        <v/>
      </c>
      <c r="D549" s="10" t="str">
        <f t="shared" si="176"/>
        <v/>
      </c>
      <c r="E549" s="25" t="str">
        <f t="shared" si="197"/>
        <v/>
      </c>
      <c r="F549" s="31" t="str">
        <f t="shared" si="192"/>
        <v/>
      </c>
      <c r="G549" s="31" t="str">
        <f t="shared" si="193"/>
        <v/>
      </c>
      <c r="H549" s="26" t="str">
        <f t="shared" si="194"/>
        <v/>
      </c>
      <c r="I549" s="25" t="str">
        <f t="shared" si="195"/>
        <v/>
      </c>
      <c r="K549" s="27" t="str">
        <f t="shared" si="196"/>
        <v/>
      </c>
      <c r="L549" s="28" t="str">
        <f t="shared" si="180"/>
        <v/>
      </c>
      <c r="M549" s="29" t="str">
        <f t="shared" si="181"/>
        <v/>
      </c>
      <c r="N549" s="28" t="str">
        <f t="shared" si="182"/>
        <v/>
      </c>
      <c r="O549" s="29" t="str">
        <f t="shared" si="183"/>
        <v/>
      </c>
      <c r="P549" s="28" t="str">
        <f t="shared" si="184"/>
        <v/>
      </c>
      <c r="Q549" s="29" t="str">
        <f t="shared" si="185"/>
        <v/>
      </c>
      <c r="R549" s="28" t="str">
        <f t="shared" si="186"/>
        <v/>
      </c>
      <c r="S549" s="29" t="str">
        <f t="shared" si="187"/>
        <v/>
      </c>
      <c r="T549" s="28" t="str">
        <f t="shared" si="188"/>
        <v/>
      </c>
      <c r="U549" s="29" t="str">
        <f t="shared" si="189"/>
        <v/>
      </c>
      <c r="V549" s="28" t="str">
        <f t="shared" si="190"/>
        <v/>
      </c>
      <c r="W549" s="29" t="str">
        <f t="shared" si="191"/>
        <v/>
      </c>
    </row>
    <row r="550" spans="1:23" x14ac:dyDescent="0.25">
      <c r="A550" s="14" t="str">
        <f t="shared" si="177"/>
        <v/>
      </c>
      <c r="B550" s="56" t="str">
        <f t="shared" ca="1" si="178"/>
        <v/>
      </c>
      <c r="C550" s="30" t="str">
        <f t="shared" si="179"/>
        <v/>
      </c>
      <c r="D550" s="10" t="str">
        <f t="shared" si="176"/>
        <v/>
      </c>
      <c r="E550" s="25" t="str">
        <f t="shared" si="197"/>
        <v/>
      </c>
      <c r="F550" s="31" t="str">
        <f t="shared" si="192"/>
        <v/>
      </c>
      <c r="G550" s="31" t="str">
        <f t="shared" si="193"/>
        <v/>
      </c>
      <c r="H550" s="26" t="str">
        <f t="shared" si="194"/>
        <v/>
      </c>
      <c r="I550" s="25" t="str">
        <f t="shared" si="195"/>
        <v/>
      </c>
      <c r="K550" s="27" t="str">
        <f t="shared" si="196"/>
        <v/>
      </c>
      <c r="L550" s="28" t="str">
        <f t="shared" si="180"/>
        <v/>
      </c>
      <c r="M550" s="29" t="str">
        <f t="shared" si="181"/>
        <v/>
      </c>
      <c r="N550" s="28" t="str">
        <f t="shared" si="182"/>
        <v/>
      </c>
      <c r="O550" s="29" t="str">
        <f t="shared" si="183"/>
        <v/>
      </c>
      <c r="P550" s="28" t="str">
        <f t="shared" si="184"/>
        <v/>
      </c>
      <c r="Q550" s="29" t="str">
        <f t="shared" si="185"/>
        <v/>
      </c>
      <c r="R550" s="28" t="str">
        <f t="shared" si="186"/>
        <v/>
      </c>
      <c r="S550" s="29" t="str">
        <f t="shared" si="187"/>
        <v/>
      </c>
      <c r="T550" s="28" t="str">
        <f t="shared" si="188"/>
        <v/>
      </c>
      <c r="U550" s="29" t="str">
        <f t="shared" si="189"/>
        <v/>
      </c>
      <c r="V550" s="28" t="str">
        <f t="shared" si="190"/>
        <v/>
      </c>
      <c r="W550" s="29" t="str">
        <f t="shared" si="191"/>
        <v/>
      </c>
    </row>
    <row r="551" spans="1:23" x14ac:dyDescent="0.25">
      <c r="A551" s="14" t="str">
        <f t="shared" si="177"/>
        <v/>
      </c>
      <c r="B551" s="56" t="str">
        <f t="shared" ca="1" si="178"/>
        <v/>
      </c>
      <c r="C551" s="30" t="str">
        <f t="shared" si="179"/>
        <v/>
      </c>
      <c r="D551" s="10" t="str">
        <f t="shared" si="176"/>
        <v/>
      </c>
      <c r="E551" s="25" t="str">
        <f t="shared" si="197"/>
        <v/>
      </c>
      <c r="F551" s="31" t="str">
        <f t="shared" si="192"/>
        <v/>
      </c>
      <c r="G551" s="31" t="str">
        <f t="shared" si="193"/>
        <v/>
      </c>
      <c r="H551" s="26" t="str">
        <f t="shared" si="194"/>
        <v/>
      </c>
      <c r="I551" s="25" t="str">
        <f t="shared" si="195"/>
        <v/>
      </c>
      <c r="K551" s="27" t="str">
        <f t="shared" si="196"/>
        <v/>
      </c>
      <c r="L551" s="28" t="str">
        <f t="shared" si="180"/>
        <v/>
      </c>
      <c r="M551" s="29" t="str">
        <f t="shared" si="181"/>
        <v/>
      </c>
      <c r="N551" s="28" t="str">
        <f t="shared" si="182"/>
        <v/>
      </c>
      <c r="O551" s="29" t="str">
        <f t="shared" si="183"/>
        <v/>
      </c>
      <c r="P551" s="28" t="str">
        <f t="shared" si="184"/>
        <v/>
      </c>
      <c r="Q551" s="29" t="str">
        <f t="shared" si="185"/>
        <v/>
      </c>
      <c r="R551" s="28" t="str">
        <f t="shared" si="186"/>
        <v/>
      </c>
      <c r="S551" s="29" t="str">
        <f t="shared" si="187"/>
        <v/>
      </c>
      <c r="T551" s="28" t="str">
        <f t="shared" si="188"/>
        <v/>
      </c>
      <c r="U551" s="29" t="str">
        <f t="shared" si="189"/>
        <v/>
      </c>
      <c r="V551" s="28" t="str">
        <f t="shared" si="190"/>
        <v/>
      </c>
      <c r="W551" s="29" t="str">
        <f t="shared" si="191"/>
        <v/>
      </c>
    </row>
    <row r="552" spans="1:23" x14ac:dyDescent="0.25">
      <c r="A552" s="14" t="str">
        <f t="shared" si="177"/>
        <v/>
      </c>
      <c r="B552" s="56" t="str">
        <f t="shared" ca="1" si="178"/>
        <v/>
      </c>
      <c r="C552" s="30" t="str">
        <f t="shared" si="179"/>
        <v/>
      </c>
      <c r="D552" s="10" t="str">
        <f t="shared" si="176"/>
        <v/>
      </c>
      <c r="E552" s="25" t="str">
        <f t="shared" si="197"/>
        <v/>
      </c>
      <c r="F552" s="31" t="str">
        <f t="shared" si="192"/>
        <v/>
      </c>
      <c r="G552" s="31" t="str">
        <f t="shared" si="193"/>
        <v/>
      </c>
      <c r="H552" s="26" t="str">
        <f t="shared" si="194"/>
        <v/>
      </c>
      <c r="I552" s="25" t="str">
        <f t="shared" si="195"/>
        <v/>
      </c>
      <c r="K552" s="27" t="str">
        <f t="shared" si="196"/>
        <v/>
      </c>
      <c r="L552" s="28" t="str">
        <f t="shared" si="180"/>
        <v/>
      </c>
      <c r="M552" s="29" t="str">
        <f t="shared" si="181"/>
        <v/>
      </c>
      <c r="N552" s="28" t="str">
        <f t="shared" si="182"/>
        <v/>
      </c>
      <c r="O552" s="29" t="str">
        <f t="shared" si="183"/>
        <v/>
      </c>
      <c r="P552" s="28" t="str">
        <f t="shared" si="184"/>
        <v/>
      </c>
      <c r="Q552" s="29" t="str">
        <f t="shared" si="185"/>
        <v/>
      </c>
      <c r="R552" s="28" t="str">
        <f t="shared" si="186"/>
        <v/>
      </c>
      <c r="S552" s="29" t="str">
        <f t="shared" si="187"/>
        <v/>
      </c>
      <c r="T552" s="28" t="str">
        <f t="shared" si="188"/>
        <v/>
      </c>
      <c r="U552" s="29" t="str">
        <f t="shared" si="189"/>
        <v/>
      </c>
      <c r="V552" s="28" t="str">
        <f t="shared" si="190"/>
        <v/>
      </c>
      <c r="W552" s="29" t="str">
        <f t="shared" si="191"/>
        <v/>
      </c>
    </row>
    <row r="553" spans="1:23" x14ac:dyDescent="0.25">
      <c r="A553" s="14" t="str">
        <f t="shared" si="177"/>
        <v/>
      </c>
      <c r="B553" s="56" t="str">
        <f t="shared" ca="1" si="178"/>
        <v/>
      </c>
      <c r="C553" s="30" t="str">
        <f t="shared" si="179"/>
        <v/>
      </c>
      <c r="D553" s="10" t="str">
        <f t="shared" ref="D553:D606" si="198">IF(A553="","",IF(A552=FixedEnd2,TRUNC(PMT(C553/12,(term*12-FixedEnd2),I552,0,0),2),""))</f>
        <v/>
      </c>
      <c r="E553" s="25" t="str">
        <f t="shared" si="197"/>
        <v/>
      </c>
      <c r="F553" s="31" t="str">
        <f t="shared" si="192"/>
        <v/>
      </c>
      <c r="G553" s="31" t="str">
        <f t="shared" si="193"/>
        <v/>
      </c>
      <c r="H553" s="26" t="str">
        <f t="shared" si="194"/>
        <v/>
      </c>
      <c r="I553" s="25" t="str">
        <f t="shared" si="195"/>
        <v/>
      </c>
      <c r="K553" s="27" t="str">
        <f t="shared" si="196"/>
        <v/>
      </c>
      <c r="L553" s="28" t="str">
        <f t="shared" si="180"/>
        <v/>
      </c>
      <c r="M553" s="29" t="str">
        <f t="shared" si="181"/>
        <v/>
      </c>
      <c r="N553" s="28" t="str">
        <f t="shared" si="182"/>
        <v/>
      </c>
      <c r="O553" s="29" t="str">
        <f t="shared" si="183"/>
        <v/>
      </c>
      <c r="P553" s="28" t="str">
        <f t="shared" si="184"/>
        <v/>
      </c>
      <c r="Q553" s="29" t="str">
        <f t="shared" si="185"/>
        <v/>
      </c>
      <c r="R553" s="28" t="str">
        <f t="shared" si="186"/>
        <v/>
      </c>
      <c r="S553" s="29" t="str">
        <f t="shared" si="187"/>
        <v/>
      </c>
      <c r="T553" s="28" t="str">
        <f t="shared" si="188"/>
        <v/>
      </c>
      <c r="U553" s="29" t="str">
        <f t="shared" si="189"/>
        <v/>
      </c>
      <c r="V553" s="28" t="str">
        <f t="shared" si="190"/>
        <v/>
      </c>
      <c r="W553" s="29" t="str">
        <f t="shared" si="191"/>
        <v/>
      </c>
    </row>
    <row r="554" spans="1:23" x14ac:dyDescent="0.25">
      <c r="A554" s="14" t="str">
        <f t="shared" si="177"/>
        <v/>
      </c>
      <c r="B554" s="56" t="str">
        <f t="shared" ca="1" si="178"/>
        <v/>
      </c>
      <c r="C554" s="30" t="str">
        <f t="shared" si="179"/>
        <v/>
      </c>
      <c r="D554" s="10" t="str">
        <f t="shared" si="198"/>
        <v/>
      </c>
      <c r="E554" s="25" t="str">
        <f t="shared" si="197"/>
        <v/>
      </c>
      <c r="F554" s="31" t="str">
        <f t="shared" si="192"/>
        <v/>
      </c>
      <c r="G554" s="31" t="str">
        <f t="shared" si="193"/>
        <v/>
      </c>
      <c r="H554" s="26" t="str">
        <f t="shared" si="194"/>
        <v/>
      </c>
      <c r="I554" s="25" t="str">
        <f t="shared" si="195"/>
        <v/>
      </c>
      <c r="K554" s="27" t="str">
        <f t="shared" si="196"/>
        <v/>
      </c>
      <c r="L554" s="28" t="str">
        <f t="shared" si="180"/>
        <v/>
      </c>
      <c r="M554" s="29" t="str">
        <f t="shared" si="181"/>
        <v/>
      </c>
      <c r="N554" s="28" t="str">
        <f t="shared" si="182"/>
        <v/>
      </c>
      <c r="O554" s="29" t="str">
        <f t="shared" si="183"/>
        <v/>
      </c>
      <c r="P554" s="28" t="str">
        <f t="shared" si="184"/>
        <v/>
      </c>
      <c r="Q554" s="29" t="str">
        <f t="shared" si="185"/>
        <v/>
      </c>
      <c r="R554" s="28" t="str">
        <f t="shared" si="186"/>
        <v/>
      </c>
      <c r="S554" s="29" t="str">
        <f t="shared" si="187"/>
        <v/>
      </c>
      <c r="T554" s="28" t="str">
        <f t="shared" si="188"/>
        <v/>
      </c>
      <c r="U554" s="29" t="str">
        <f t="shared" si="189"/>
        <v/>
      </c>
      <c r="V554" s="28" t="str">
        <f t="shared" si="190"/>
        <v/>
      </c>
      <c r="W554" s="29" t="str">
        <f t="shared" si="191"/>
        <v/>
      </c>
    </row>
    <row r="555" spans="1:23" x14ac:dyDescent="0.25">
      <c r="A555" s="14" t="str">
        <f t="shared" si="177"/>
        <v/>
      </c>
      <c r="B555" s="56" t="str">
        <f t="shared" ca="1" si="178"/>
        <v/>
      </c>
      <c r="C555" s="30" t="str">
        <f t="shared" si="179"/>
        <v/>
      </c>
      <c r="D555" s="10" t="str">
        <f t="shared" si="198"/>
        <v/>
      </c>
      <c r="E555" s="25" t="str">
        <f t="shared" si="197"/>
        <v/>
      </c>
      <c r="F555" s="31" t="str">
        <f t="shared" si="192"/>
        <v/>
      </c>
      <c r="G555" s="31" t="str">
        <f t="shared" si="193"/>
        <v/>
      </c>
      <c r="H555" s="26" t="str">
        <f t="shared" si="194"/>
        <v/>
      </c>
      <c r="I555" s="25" t="str">
        <f t="shared" si="195"/>
        <v/>
      </c>
      <c r="K555" s="27" t="str">
        <f t="shared" si="196"/>
        <v/>
      </c>
      <c r="L555" s="28" t="str">
        <f t="shared" si="180"/>
        <v/>
      </c>
      <c r="M555" s="29" t="str">
        <f t="shared" si="181"/>
        <v/>
      </c>
      <c r="N555" s="28" t="str">
        <f t="shared" si="182"/>
        <v/>
      </c>
      <c r="O555" s="29" t="str">
        <f t="shared" si="183"/>
        <v/>
      </c>
      <c r="P555" s="28" t="str">
        <f t="shared" si="184"/>
        <v/>
      </c>
      <c r="Q555" s="29" t="str">
        <f t="shared" si="185"/>
        <v/>
      </c>
      <c r="R555" s="28" t="str">
        <f t="shared" si="186"/>
        <v/>
      </c>
      <c r="S555" s="29" t="str">
        <f t="shared" si="187"/>
        <v/>
      </c>
      <c r="T555" s="28" t="str">
        <f t="shared" si="188"/>
        <v/>
      </c>
      <c r="U555" s="29" t="str">
        <f t="shared" si="189"/>
        <v/>
      </c>
      <c r="V555" s="28" t="str">
        <f t="shared" si="190"/>
        <v/>
      </c>
      <c r="W555" s="29" t="str">
        <f t="shared" si="191"/>
        <v/>
      </c>
    </row>
    <row r="556" spans="1:23" x14ac:dyDescent="0.25">
      <c r="A556" s="14" t="str">
        <f t="shared" si="177"/>
        <v/>
      </c>
      <c r="B556" s="56" t="str">
        <f t="shared" ca="1" si="178"/>
        <v/>
      </c>
      <c r="C556" s="30" t="str">
        <f t="shared" si="179"/>
        <v/>
      </c>
      <c r="D556" s="10" t="str">
        <f t="shared" si="198"/>
        <v/>
      </c>
      <c r="E556" s="25" t="str">
        <f t="shared" si="197"/>
        <v/>
      </c>
      <c r="F556" s="31" t="str">
        <f t="shared" si="192"/>
        <v/>
      </c>
      <c r="G556" s="31" t="str">
        <f t="shared" si="193"/>
        <v/>
      </c>
      <c r="H556" s="26" t="str">
        <f t="shared" si="194"/>
        <v/>
      </c>
      <c r="I556" s="25" t="str">
        <f t="shared" si="195"/>
        <v/>
      </c>
      <c r="K556" s="27" t="str">
        <f t="shared" si="196"/>
        <v/>
      </c>
      <c r="L556" s="28" t="str">
        <f t="shared" si="180"/>
        <v/>
      </c>
      <c r="M556" s="29" t="str">
        <f t="shared" si="181"/>
        <v/>
      </c>
      <c r="N556" s="28" t="str">
        <f t="shared" si="182"/>
        <v/>
      </c>
      <c r="O556" s="29" t="str">
        <f t="shared" si="183"/>
        <v/>
      </c>
      <c r="P556" s="28" t="str">
        <f t="shared" si="184"/>
        <v/>
      </c>
      <c r="Q556" s="29" t="str">
        <f t="shared" si="185"/>
        <v/>
      </c>
      <c r="R556" s="28" t="str">
        <f t="shared" si="186"/>
        <v/>
      </c>
      <c r="S556" s="29" t="str">
        <f t="shared" si="187"/>
        <v/>
      </c>
      <c r="T556" s="28" t="str">
        <f t="shared" si="188"/>
        <v/>
      </c>
      <c r="U556" s="29" t="str">
        <f t="shared" si="189"/>
        <v/>
      </c>
      <c r="V556" s="28" t="str">
        <f t="shared" si="190"/>
        <v/>
      </c>
      <c r="W556" s="29" t="str">
        <f t="shared" si="191"/>
        <v/>
      </c>
    </row>
    <row r="557" spans="1:23" x14ac:dyDescent="0.25">
      <c r="A557" s="14" t="str">
        <f t="shared" si="177"/>
        <v/>
      </c>
      <c r="B557" s="56" t="str">
        <f t="shared" ca="1" si="178"/>
        <v/>
      </c>
      <c r="C557" s="30" t="str">
        <f t="shared" si="179"/>
        <v/>
      </c>
      <c r="D557" s="10" t="str">
        <f t="shared" si="198"/>
        <v/>
      </c>
      <c r="E557" s="25" t="str">
        <f t="shared" si="197"/>
        <v/>
      </c>
      <c r="F557" s="31" t="str">
        <f t="shared" si="192"/>
        <v/>
      </c>
      <c r="G557" s="31" t="str">
        <f t="shared" si="193"/>
        <v/>
      </c>
      <c r="H557" s="26" t="str">
        <f t="shared" si="194"/>
        <v/>
      </c>
      <c r="I557" s="25" t="str">
        <f t="shared" si="195"/>
        <v/>
      </c>
      <c r="K557" s="27" t="str">
        <f t="shared" si="196"/>
        <v/>
      </c>
      <c r="L557" s="28" t="str">
        <f t="shared" si="180"/>
        <v/>
      </c>
      <c r="M557" s="29" t="str">
        <f t="shared" si="181"/>
        <v/>
      </c>
      <c r="N557" s="28" t="str">
        <f t="shared" si="182"/>
        <v/>
      </c>
      <c r="O557" s="29" t="str">
        <f t="shared" si="183"/>
        <v/>
      </c>
      <c r="P557" s="28" t="str">
        <f t="shared" si="184"/>
        <v/>
      </c>
      <c r="Q557" s="29" t="str">
        <f t="shared" si="185"/>
        <v/>
      </c>
      <c r="R557" s="28" t="str">
        <f t="shared" si="186"/>
        <v/>
      </c>
      <c r="S557" s="29" t="str">
        <f t="shared" si="187"/>
        <v/>
      </c>
      <c r="T557" s="28" t="str">
        <f t="shared" si="188"/>
        <v/>
      </c>
      <c r="U557" s="29" t="str">
        <f t="shared" si="189"/>
        <v/>
      </c>
      <c r="V557" s="28" t="str">
        <f t="shared" si="190"/>
        <v/>
      </c>
      <c r="W557" s="29" t="str">
        <f t="shared" si="191"/>
        <v/>
      </c>
    </row>
    <row r="558" spans="1:23" x14ac:dyDescent="0.25">
      <c r="A558" s="14" t="str">
        <f t="shared" si="177"/>
        <v/>
      </c>
      <c r="B558" s="56" t="str">
        <f t="shared" ca="1" si="178"/>
        <v/>
      </c>
      <c r="C558" s="30" t="str">
        <f t="shared" si="179"/>
        <v/>
      </c>
      <c r="D558" s="10" t="str">
        <f t="shared" si="198"/>
        <v/>
      </c>
      <c r="E558" s="25" t="str">
        <f t="shared" si="197"/>
        <v/>
      </c>
      <c r="F558" s="31" t="str">
        <f t="shared" si="192"/>
        <v/>
      </c>
      <c r="G558" s="31" t="str">
        <f t="shared" si="193"/>
        <v/>
      </c>
      <c r="H558" s="26" t="str">
        <f t="shared" si="194"/>
        <v/>
      </c>
      <c r="I558" s="25" t="str">
        <f t="shared" si="195"/>
        <v/>
      </c>
      <c r="K558" s="27" t="str">
        <f t="shared" si="196"/>
        <v/>
      </c>
      <c r="L558" s="28" t="str">
        <f t="shared" si="180"/>
        <v/>
      </c>
      <c r="M558" s="29" t="str">
        <f t="shared" si="181"/>
        <v/>
      </c>
      <c r="N558" s="28" t="str">
        <f t="shared" si="182"/>
        <v/>
      </c>
      <c r="O558" s="29" t="str">
        <f t="shared" si="183"/>
        <v/>
      </c>
      <c r="P558" s="28" t="str">
        <f t="shared" si="184"/>
        <v/>
      </c>
      <c r="Q558" s="29" t="str">
        <f t="shared" si="185"/>
        <v/>
      </c>
      <c r="R558" s="28" t="str">
        <f t="shared" si="186"/>
        <v/>
      </c>
      <c r="S558" s="29" t="str">
        <f t="shared" si="187"/>
        <v/>
      </c>
      <c r="T558" s="28" t="str">
        <f t="shared" si="188"/>
        <v/>
      </c>
      <c r="U558" s="29" t="str">
        <f t="shared" si="189"/>
        <v/>
      </c>
      <c r="V558" s="28" t="str">
        <f t="shared" si="190"/>
        <v/>
      </c>
      <c r="W558" s="29" t="str">
        <f t="shared" si="191"/>
        <v/>
      </c>
    </row>
    <row r="559" spans="1:23" x14ac:dyDescent="0.25">
      <c r="A559" s="14" t="str">
        <f t="shared" si="177"/>
        <v/>
      </c>
      <c r="B559" s="56" t="str">
        <f t="shared" ca="1" si="178"/>
        <v/>
      </c>
      <c r="C559" s="30" t="str">
        <f t="shared" si="179"/>
        <v/>
      </c>
      <c r="D559" s="10" t="str">
        <f t="shared" si="198"/>
        <v/>
      </c>
      <c r="E559" s="25" t="str">
        <f t="shared" si="197"/>
        <v/>
      </c>
      <c r="F559" s="31" t="str">
        <f t="shared" si="192"/>
        <v/>
      </c>
      <c r="G559" s="31" t="str">
        <f t="shared" si="193"/>
        <v/>
      </c>
      <c r="H559" s="26" t="str">
        <f t="shared" si="194"/>
        <v/>
      </c>
      <c r="I559" s="25" t="str">
        <f t="shared" si="195"/>
        <v/>
      </c>
      <c r="K559" s="27" t="str">
        <f t="shared" si="196"/>
        <v/>
      </c>
      <c r="L559" s="28" t="str">
        <f t="shared" si="180"/>
        <v/>
      </c>
      <c r="M559" s="29" t="str">
        <f t="shared" si="181"/>
        <v/>
      </c>
      <c r="N559" s="28" t="str">
        <f t="shared" si="182"/>
        <v/>
      </c>
      <c r="O559" s="29" t="str">
        <f t="shared" si="183"/>
        <v/>
      </c>
      <c r="P559" s="28" t="str">
        <f t="shared" si="184"/>
        <v/>
      </c>
      <c r="Q559" s="29" t="str">
        <f t="shared" si="185"/>
        <v/>
      </c>
      <c r="R559" s="28" t="str">
        <f t="shared" si="186"/>
        <v/>
      </c>
      <c r="S559" s="29" t="str">
        <f t="shared" si="187"/>
        <v/>
      </c>
      <c r="T559" s="28" t="str">
        <f t="shared" si="188"/>
        <v/>
      </c>
      <c r="U559" s="29" t="str">
        <f t="shared" si="189"/>
        <v/>
      </c>
      <c r="V559" s="28" t="str">
        <f t="shared" si="190"/>
        <v/>
      </c>
      <c r="W559" s="29" t="str">
        <f t="shared" si="191"/>
        <v/>
      </c>
    </row>
    <row r="560" spans="1:23" x14ac:dyDescent="0.25">
      <c r="A560" s="14" t="str">
        <f t="shared" si="177"/>
        <v/>
      </c>
      <c r="B560" s="56" t="str">
        <f t="shared" ca="1" si="178"/>
        <v/>
      </c>
      <c r="C560" s="30" t="str">
        <f t="shared" si="179"/>
        <v/>
      </c>
      <c r="D560" s="10" t="str">
        <f t="shared" si="198"/>
        <v/>
      </c>
      <c r="E560" s="25" t="str">
        <f t="shared" si="197"/>
        <v/>
      </c>
      <c r="F560" s="31" t="str">
        <f t="shared" si="192"/>
        <v/>
      </c>
      <c r="G560" s="31" t="str">
        <f t="shared" si="193"/>
        <v/>
      </c>
      <c r="H560" s="26" t="str">
        <f t="shared" si="194"/>
        <v/>
      </c>
      <c r="I560" s="25" t="str">
        <f t="shared" si="195"/>
        <v/>
      </c>
      <c r="K560" s="27" t="str">
        <f t="shared" si="196"/>
        <v/>
      </c>
      <c r="L560" s="28" t="str">
        <f t="shared" si="180"/>
        <v/>
      </c>
      <c r="M560" s="29" t="str">
        <f t="shared" si="181"/>
        <v/>
      </c>
      <c r="N560" s="28" t="str">
        <f t="shared" si="182"/>
        <v/>
      </c>
      <c r="O560" s="29" t="str">
        <f t="shared" si="183"/>
        <v/>
      </c>
      <c r="P560" s="28" t="str">
        <f t="shared" si="184"/>
        <v/>
      </c>
      <c r="Q560" s="29" t="str">
        <f t="shared" si="185"/>
        <v/>
      </c>
      <c r="R560" s="28" t="str">
        <f t="shared" si="186"/>
        <v/>
      </c>
      <c r="S560" s="29" t="str">
        <f t="shared" si="187"/>
        <v/>
      </c>
      <c r="T560" s="28" t="str">
        <f t="shared" si="188"/>
        <v/>
      </c>
      <c r="U560" s="29" t="str">
        <f t="shared" si="189"/>
        <v/>
      </c>
      <c r="V560" s="28" t="str">
        <f t="shared" si="190"/>
        <v/>
      </c>
      <c r="W560" s="29" t="str">
        <f t="shared" si="191"/>
        <v/>
      </c>
    </row>
    <row r="561" spans="1:23" x14ac:dyDescent="0.25">
      <c r="A561" s="14" t="str">
        <f t="shared" si="177"/>
        <v/>
      </c>
      <c r="B561" s="56" t="str">
        <f t="shared" ca="1" si="178"/>
        <v/>
      </c>
      <c r="C561" s="30" t="str">
        <f t="shared" si="179"/>
        <v/>
      </c>
      <c r="D561" s="10" t="str">
        <f t="shared" si="198"/>
        <v/>
      </c>
      <c r="E561" s="25" t="str">
        <f t="shared" si="197"/>
        <v/>
      </c>
      <c r="F561" s="31" t="str">
        <f t="shared" si="192"/>
        <v/>
      </c>
      <c r="G561" s="31" t="str">
        <f t="shared" si="193"/>
        <v/>
      </c>
      <c r="H561" s="26" t="str">
        <f t="shared" si="194"/>
        <v/>
      </c>
      <c r="I561" s="25" t="str">
        <f t="shared" si="195"/>
        <v/>
      </c>
      <c r="K561" s="27" t="str">
        <f t="shared" si="196"/>
        <v/>
      </c>
      <c r="L561" s="28" t="str">
        <f t="shared" si="180"/>
        <v/>
      </c>
      <c r="M561" s="29" t="str">
        <f t="shared" si="181"/>
        <v/>
      </c>
      <c r="N561" s="28" t="str">
        <f t="shared" si="182"/>
        <v/>
      </c>
      <c r="O561" s="29" t="str">
        <f t="shared" si="183"/>
        <v/>
      </c>
      <c r="P561" s="28" t="str">
        <f t="shared" si="184"/>
        <v/>
      </c>
      <c r="Q561" s="29" t="str">
        <f t="shared" si="185"/>
        <v/>
      </c>
      <c r="R561" s="28" t="str">
        <f t="shared" si="186"/>
        <v/>
      </c>
      <c r="S561" s="29" t="str">
        <f t="shared" si="187"/>
        <v/>
      </c>
      <c r="T561" s="28" t="str">
        <f t="shared" si="188"/>
        <v/>
      </c>
      <c r="U561" s="29" t="str">
        <f t="shared" si="189"/>
        <v/>
      </c>
      <c r="V561" s="28" t="str">
        <f t="shared" si="190"/>
        <v/>
      </c>
      <c r="W561" s="29" t="str">
        <f t="shared" si="191"/>
        <v/>
      </c>
    </row>
    <row r="562" spans="1:23" x14ac:dyDescent="0.25">
      <c r="A562" s="14" t="str">
        <f t="shared" si="177"/>
        <v/>
      </c>
      <c r="B562" s="56" t="str">
        <f t="shared" ca="1" si="178"/>
        <v/>
      </c>
      <c r="C562" s="30" t="str">
        <f t="shared" si="179"/>
        <v/>
      </c>
      <c r="D562" s="10" t="str">
        <f t="shared" si="198"/>
        <v/>
      </c>
      <c r="E562" s="25" t="str">
        <f t="shared" si="197"/>
        <v/>
      </c>
      <c r="F562" s="31" t="str">
        <f t="shared" si="192"/>
        <v/>
      </c>
      <c r="G562" s="31" t="str">
        <f t="shared" si="193"/>
        <v/>
      </c>
      <c r="H562" s="26" t="str">
        <f t="shared" si="194"/>
        <v/>
      </c>
      <c r="I562" s="25" t="str">
        <f t="shared" si="195"/>
        <v/>
      </c>
      <c r="K562" s="27" t="str">
        <f t="shared" si="196"/>
        <v/>
      </c>
      <c r="L562" s="28" t="str">
        <f t="shared" si="180"/>
        <v/>
      </c>
      <c r="M562" s="29" t="str">
        <f t="shared" si="181"/>
        <v/>
      </c>
      <c r="N562" s="28" t="str">
        <f t="shared" si="182"/>
        <v/>
      </c>
      <c r="O562" s="29" t="str">
        <f t="shared" si="183"/>
        <v/>
      </c>
      <c r="P562" s="28" t="str">
        <f t="shared" si="184"/>
        <v/>
      </c>
      <c r="Q562" s="29" t="str">
        <f t="shared" si="185"/>
        <v/>
      </c>
      <c r="R562" s="28" t="str">
        <f t="shared" si="186"/>
        <v/>
      </c>
      <c r="S562" s="29" t="str">
        <f t="shared" si="187"/>
        <v/>
      </c>
      <c r="T562" s="28" t="str">
        <f t="shared" si="188"/>
        <v/>
      </c>
      <c r="U562" s="29" t="str">
        <f t="shared" si="189"/>
        <v/>
      </c>
      <c r="V562" s="28" t="str">
        <f t="shared" si="190"/>
        <v/>
      </c>
      <c r="W562" s="29" t="str">
        <f t="shared" si="191"/>
        <v/>
      </c>
    </row>
    <row r="563" spans="1:23" x14ac:dyDescent="0.25">
      <c r="A563" s="14" t="str">
        <f t="shared" si="177"/>
        <v/>
      </c>
      <c r="B563" s="56" t="str">
        <f t="shared" ca="1" si="178"/>
        <v/>
      </c>
      <c r="C563" s="30" t="str">
        <f t="shared" si="179"/>
        <v/>
      </c>
      <c r="D563" s="10" t="str">
        <f t="shared" si="198"/>
        <v/>
      </c>
      <c r="E563" s="25" t="str">
        <f t="shared" si="197"/>
        <v/>
      </c>
      <c r="F563" s="31" t="str">
        <f t="shared" si="192"/>
        <v/>
      </c>
      <c r="G563" s="31" t="str">
        <f t="shared" si="193"/>
        <v/>
      </c>
      <c r="H563" s="26" t="str">
        <f t="shared" si="194"/>
        <v/>
      </c>
      <c r="I563" s="25" t="str">
        <f t="shared" si="195"/>
        <v/>
      </c>
      <c r="K563" s="27" t="str">
        <f t="shared" si="196"/>
        <v/>
      </c>
      <c r="L563" s="28" t="str">
        <f t="shared" si="180"/>
        <v/>
      </c>
      <c r="M563" s="29" t="str">
        <f t="shared" si="181"/>
        <v/>
      </c>
      <c r="N563" s="28" t="str">
        <f t="shared" si="182"/>
        <v/>
      </c>
      <c r="O563" s="29" t="str">
        <f t="shared" si="183"/>
        <v/>
      </c>
      <c r="P563" s="28" t="str">
        <f t="shared" si="184"/>
        <v/>
      </c>
      <c r="Q563" s="29" t="str">
        <f t="shared" si="185"/>
        <v/>
      </c>
      <c r="R563" s="28" t="str">
        <f t="shared" si="186"/>
        <v/>
      </c>
      <c r="S563" s="29" t="str">
        <f t="shared" si="187"/>
        <v/>
      </c>
      <c r="T563" s="28" t="str">
        <f t="shared" si="188"/>
        <v/>
      </c>
      <c r="U563" s="29" t="str">
        <f t="shared" si="189"/>
        <v/>
      </c>
      <c r="V563" s="28" t="str">
        <f t="shared" si="190"/>
        <v/>
      </c>
      <c r="W563" s="29" t="str">
        <f t="shared" si="191"/>
        <v/>
      </c>
    </row>
    <row r="564" spans="1:23" x14ac:dyDescent="0.25">
      <c r="A564" s="14" t="str">
        <f t="shared" si="177"/>
        <v/>
      </c>
      <c r="B564" s="56" t="str">
        <f t="shared" ca="1" si="178"/>
        <v/>
      </c>
      <c r="C564" s="30" t="str">
        <f t="shared" si="179"/>
        <v/>
      </c>
      <c r="D564" s="10" t="str">
        <f t="shared" si="198"/>
        <v/>
      </c>
      <c r="E564" s="25" t="str">
        <f t="shared" si="197"/>
        <v/>
      </c>
      <c r="F564" s="31" t="str">
        <f t="shared" si="192"/>
        <v/>
      </c>
      <c r="G564" s="31" t="str">
        <f t="shared" si="193"/>
        <v/>
      </c>
      <c r="H564" s="26" t="str">
        <f t="shared" si="194"/>
        <v/>
      </c>
      <c r="I564" s="25" t="str">
        <f t="shared" si="195"/>
        <v/>
      </c>
      <c r="K564" s="27" t="str">
        <f t="shared" si="196"/>
        <v/>
      </c>
      <c r="L564" s="28" t="str">
        <f t="shared" si="180"/>
        <v/>
      </c>
      <c r="M564" s="29" t="str">
        <f t="shared" si="181"/>
        <v/>
      </c>
      <c r="N564" s="28" t="str">
        <f t="shared" si="182"/>
        <v/>
      </c>
      <c r="O564" s="29" t="str">
        <f t="shared" si="183"/>
        <v/>
      </c>
      <c r="P564" s="28" t="str">
        <f t="shared" si="184"/>
        <v/>
      </c>
      <c r="Q564" s="29" t="str">
        <f t="shared" si="185"/>
        <v/>
      </c>
      <c r="R564" s="28" t="str">
        <f t="shared" si="186"/>
        <v/>
      </c>
      <c r="S564" s="29" t="str">
        <f t="shared" si="187"/>
        <v/>
      </c>
      <c r="T564" s="28" t="str">
        <f t="shared" si="188"/>
        <v/>
      </c>
      <c r="U564" s="29" t="str">
        <f t="shared" si="189"/>
        <v/>
      </c>
      <c r="V564" s="28" t="str">
        <f t="shared" si="190"/>
        <v/>
      </c>
      <c r="W564" s="29" t="str">
        <f t="shared" si="191"/>
        <v/>
      </c>
    </row>
    <row r="565" spans="1:23" x14ac:dyDescent="0.25">
      <c r="A565" s="14" t="str">
        <f t="shared" si="177"/>
        <v/>
      </c>
      <c r="B565" s="56" t="str">
        <f t="shared" ca="1" si="178"/>
        <v/>
      </c>
      <c r="C565" s="30" t="str">
        <f t="shared" si="179"/>
        <v/>
      </c>
      <c r="D565" s="10" t="str">
        <f t="shared" si="198"/>
        <v/>
      </c>
      <c r="E565" s="25" t="str">
        <f t="shared" si="197"/>
        <v/>
      </c>
      <c r="F565" s="31" t="str">
        <f t="shared" si="192"/>
        <v/>
      </c>
      <c r="G565" s="31" t="str">
        <f t="shared" si="193"/>
        <v/>
      </c>
      <c r="H565" s="26" t="str">
        <f t="shared" si="194"/>
        <v/>
      </c>
      <c r="I565" s="25" t="str">
        <f t="shared" si="195"/>
        <v/>
      </c>
      <c r="K565" s="27" t="str">
        <f t="shared" si="196"/>
        <v/>
      </c>
      <c r="L565" s="28" t="str">
        <f t="shared" si="180"/>
        <v/>
      </c>
      <c r="M565" s="29" t="str">
        <f t="shared" si="181"/>
        <v/>
      </c>
      <c r="N565" s="28" t="str">
        <f t="shared" si="182"/>
        <v/>
      </c>
      <c r="O565" s="29" t="str">
        <f t="shared" si="183"/>
        <v/>
      </c>
      <c r="P565" s="28" t="str">
        <f t="shared" si="184"/>
        <v/>
      </c>
      <c r="Q565" s="29" t="str">
        <f t="shared" si="185"/>
        <v/>
      </c>
      <c r="R565" s="28" t="str">
        <f t="shared" si="186"/>
        <v/>
      </c>
      <c r="S565" s="29" t="str">
        <f t="shared" si="187"/>
        <v/>
      </c>
      <c r="T565" s="28" t="str">
        <f t="shared" si="188"/>
        <v/>
      </c>
      <c r="U565" s="29" t="str">
        <f t="shared" si="189"/>
        <v/>
      </c>
      <c r="V565" s="28" t="str">
        <f t="shared" si="190"/>
        <v/>
      </c>
      <c r="W565" s="29" t="str">
        <f t="shared" si="191"/>
        <v/>
      </c>
    </row>
    <row r="566" spans="1:23" x14ac:dyDescent="0.25">
      <c r="A566" s="14" t="str">
        <f t="shared" si="177"/>
        <v/>
      </c>
      <c r="B566" s="56" t="str">
        <f t="shared" ca="1" si="178"/>
        <v/>
      </c>
      <c r="C566" s="30" t="str">
        <f t="shared" si="179"/>
        <v/>
      </c>
      <c r="D566" s="10" t="str">
        <f t="shared" si="198"/>
        <v/>
      </c>
      <c r="E566" s="25" t="str">
        <f t="shared" si="197"/>
        <v/>
      </c>
      <c r="F566" s="31" t="str">
        <f t="shared" si="192"/>
        <v/>
      </c>
      <c r="G566" s="31" t="str">
        <f t="shared" si="193"/>
        <v/>
      </c>
      <c r="H566" s="26" t="str">
        <f t="shared" si="194"/>
        <v/>
      </c>
      <c r="I566" s="25" t="str">
        <f t="shared" si="195"/>
        <v/>
      </c>
      <c r="K566" s="27" t="str">
        <f t="shared" si="196"/>
        <v/>
      </c>
      <c r="L566" s="28" t="str">
        <f t="shared" si="180"/>
        <v/>
      </c>
      <c r="M566" s="29" t="str">
        <f t="shared" si="181"/>
        <v/>
      </c>
      <c r="N566" s="28" t="str">
        <f t="shared" si="182"/>
        <v/>
      </c>
      <c r="O566" s="29" t="str">
        <f t="shared" si="183"/>
        <v/>
      </c>
      <c r="P566" s="28" t="str">
        <f t="shared" si="184"/>
        <v/>
      </c>
      <c r="Q566" s="29" t="str">
        <f t="shared" si="185"/>
        <v/>
      </c>
      <c r="R566" s="28" t="str">
        <f t="shared" si="186"/>
        <v/>
      </c>
      <c r="S566" s="29" t="str">
        <f t="shared" si="187"/>
        <v/>
      </c>
      <c r="T566" s="28" t="str">
        <f t="shared" si="188"/>
        <v/>
      </c>
      <c r="U566" s="29" t="str">
        <f t="shared" si="189"/>
        <v/>
      </c>
      <c r="V566" s="28" t="str">
        <f t="shared" si="190"/>
        <v/>
      </c>
      <c r="W566" s="29" t="str">
        <f t="shared" si="191"/>
        <v/>
      </c>
    </row>
    <row r="567" spans="1:23" x14ac:dyDescent="0.25">
      <c r="A567" s="14" t="str">
        <f t="shared" si="177"/>
        <v/>
      </c>
      <c r="B567" s="56" t="str">
        <f t="shared" ca="1" si="178"/>
        <v/>
      </c>
      <c r="C567" s="30" t="str">
        <f t="shared" si="179"/>
        <v/>
      </c>
      <c r="D567" s="10" t="str">
        <f t="shared" si="198"/>
        <v/>
      </c>
      <c r="E567" s="25" t="str">
        <f t="shared" si="197"/>
        <v/>
      </c>
      <c r="F567" s="31" t="str">
        <f t="shared" si="192"/>
        <v/>
      </c>
      <c r="G567" s="31" t="str">
        <f t="shared" si="193"/>
        <v/>
      </c>
      <c r="H567" s="26" t="str">
        <f t="shared" si="194"/>
        <v/>
      </c>
      <c r="I567" s="25" t="str">
        <f t="shared" si="195"/>
        <v/>
      </c>
      <c r="K567" s="27" t="str">
        <f t="shared" si="196"/>
        <v/>
      </c>
      <c r="L567" s="28" t="str">
        <f t="shared" si="180"/>
        <v/>
      </c>
      <c r="M567" s="29" t="str">
        <f t="shared" si="181"/>
        <v/>
      </c>
      <c r="N567" s="28" t="str">
        <f t="shared" si="182"/>
        <v/>
      </c>
      <c r="O567" s="29" t="str">
        <f t="shared" si="183"/>
        <v/>
      </c>
      <c r="P567" s="28" t="str">
        <f t="shared" si="184"/>
        <v/>
      </c>
      <c r="Q567" s="29" t="str">
        <f t="shared" si="185"/>
        <v/>
      </c>
      <c r="R567" s="28" t="str">
        <f t="shared" si="186"/>
        <v/>
      </c>
      <c r="S567" s="29" t="str">
        <f t="shared" si="187"/>
        <v/>
      </c>
      <c r="T567" s="28" t="str">
        <f t="shared" si="188"/>
        <v/>
      </c>
      <c r="U567" s="29" t="str">
        <f t="shared" si="189"/>
        <v/>
      </c>
      <c r="V567" s="28" t="str">
        <f t="shared" si="190"/>
        <v/>
      </c>
      <c r="W567" s="29" t="str">
        <f t="shared" si="191"/>
        <v/>
      </c>
    </row>
    <row r="568" spans="1:23" x14ac:dyDescent="0.25">
      <c r="A568" s="14" t="str">
        <f t="shared" si="177"/>
        <v/>
      </c>
      <c r="B568" s="56" t="str">
        <f t="shared" ca="1" si="178"/>
        <v/>
      </c>
      <c r="C568" s="30" t="str">
        <f t="shared" si="179"/>
        <v/>
      </c>
      <c r="D568" s="10" t="str">
        <f t="shared" si="198"/>
        <v/>
      </c>
      <c r="E568" s="25" t="str">
        <f t="shared" si="197"/>
        <v/>
      </c>
      <c r="F568" s="31" t="str">
        <f t="shared" si="192"/>
        <v/>
      </c>
      <c r="G568" s="31" t="str">
        <f t="shared" si="193"/>
        <v/>
      </c>
      <c r="H568" s="26" t="str">
        <f t="shared" si="194"/>
        <v/>
      </c>
      <c r="I568" s="25" t="str">
        <f t="shared" si="195"/>
        <v/>
      </c>
      <c r="K568" s="27" t="str">
        <f t="shared" si="196"/>
        <v/>
      </c>
      <c r="L568" s="28" t="str">
        <f t="shared" si="180"/>
        <v/>
      </c>
      <c r="M568" s="29" t="str">
        <f t="shared" si="181"/>
        <v/>
      </c>
      <c r="N568" s="28" t="str">
        <f t="shared" si="182"/>
        <v/>
      </c>
      <c r="O568" s="29" t="str">
        <f t="shared" si="183"/>
        <v/>
      </c>
      <c r="P568" s="28" t="str">
        <f t="shared" si="184"/>
        <v/>
      </c>
      <c r="Q568" s="29" t="str">
        <f t="shared" si="185"/>
        <v/>
      </c>
      <c r="R568" s="28" t="str">
        <f t="shared" si="186"/>
        <v/>
      </c>
      <c r="S568" s="29" t="str">
        <f t="shared" si="187"/>
        <v/>
      </c>
      <c r="T568" s="28" t="str">
        <f t="shared" si="188"/>
        <v/>
      </c>
      <c r="U568" s="29" t="str">
        <f t="shared" si="189"/>
        <v/>
      </c>
      <c r="V568" s="28" t="str">
        <f t="shared" si="190"/>
        <v/>
      </c>
      <c r="W568" s="29" t="str">
        <f t="shared" si="191"/>
        <v/>
      </c>
    </row>
    <row r="569" spans="1:23" x14ac:dyDescent="0.25">
      <c r="A569" s="14" t="str">
        <f t="shared" si="177"/>
        <v/>
      </c>
      <c r="B569" s="56" t="str">
        <f t="shared" ca="1" si="178"/>
        <v/>
      </c>
      <c r="C569" s="30" t="str">
        <f t="shared" si="179"/>
        <v/>
      </c>
      <c r="D569" s="10" t="str">
        <f t="shared" si="198"/>
        <v/>
      </c>
      <c r="E569" s="25" t="str">
        <f t="shared" si="197"/>
        <v/>
      </c>
      <c r="F569" s="31" t="str">
        <f t="shared" si="192"/>
        <v/>
      </c>
      <c r="G569" s="31" t="str">
        <f t="shared" si="193"/>
        <v/>
      </c>
      <c r="H569" s="26" t="str">
        <f t="shared" si="194"/>
        <v/>
      </c>
      <c r="I569" s="25" t="str">
        <f t="shared" si="195"/>
        <v/>
      </c>
      <c r="K569" s="27" t="str">
        <f t="shared" si="196"/>
        <v/>
      </c>
      <c r="L569" s="28" t="str">
        <f t="shared" si="180"/>
        <v/>
      </c>
      <c r="M569" s="29" t="str">
        <f t="shared" si="181"/>
        <v/>
      </c>
      <c r="N569" s="28" t="str">
        <f t="shared" si="182"/>
        <v/>
      </c>
      <c r="O569" s="29" t="str">
        <f t="shared" si="183"/>
        <v/>
      </c>
      <c r="P569" s="28" t="str">
        <f t="shared" si="184"/>
        <v/>
      </c>
      <c r="Q569" s="29" t="str">
        <f t="shared" si="185"/>
        <v/>
      </c>
      <c r="R569" s="28" t="str">
        <f t="shared" si="186"/>
        <v/>
      </c>
      <c r="S569" s="29" t="str">
        <f t="shared" si="187"/>
        <v/>
      </c>
      <c r="T569" s="28" t="str">
        <f t="shared" si="188"/>
        <v/>
      </c>
      <c r="U569" s="29" t="str">
        <f t="shared" si="189"/>
        <v/>
      </c>
      <c r="V569" s="28" t="str">
        <f t="shared" si="190"/>
        <v/>
      </c>
      <c r="W569" s="29" t="str">
        <f t="shared" si="191"/>
        <v/>
      </c>
    </row>
    <row r="570" spans="1:23" x14ac:dyDescent="0.25">
      <c r="A570" s="14" t="str">
        <f t="shared" si="177"/>
        <v/>
      </c>
      <c r="B570" s="56" t="str">
        <f t="shared" ca="1" si="178"/>
        <v/>
      </c>
      <c r="C570" s="30" t="str">
        <f t="shared" si="179"/>
        <v/>
      </c>
      <c r="D570" s="10" t="str">
        <f t="shared" si="198"/>
        <v/>
      </c>
      <c r="E570" s="25" t="str">
        <f t="shared" si="197"/>
        <v/>
      </c>
      <c r="F570" s="31" t="str">
        <f t="shared" si="192"/>
        <v/>
      </c>
      <c r="G570" s="31" t="str">
        <f t="shared" si="193"/>
        <v/>
      </c>
      <c r="H570" s="26" t="str">
        <f t="shared" si="194"/>
        <v/>
      </c>
      <c r="I570" s="25" t="str">
        <f t="shared" si="195"/>
        <v/>
      </c>
      <c r="K570" s="27" t="str">
        <f t="shared" si="196"/>
        <v/>
      </c>
      <c r="L570" s="28" t="str">
        <f t="shared" si="180"/>
        <v/>
      </c>
      <c r="M570" s="29" t="str">
        <f t="shared" si="181"/>
        <v/>
      </c>
      <c r="N570" s="28" t="str">
        <f t="shared" si="182"/>
        <v/>
      </c>
      <c r="O570" s="29" t="str">
        <f t="shared" si="183"/>
        <v/>
      </c>
      <c r="P570" s="28" t="str">
        <f t="shared" si="184"/>
        <v/>
      </c>
      <c r="Q570" s="29" t="str">
        <f t="shared" si="185"/>
        <v/>
      </c>
      <c r="R570" s="28" t="str">
        <f t="shared" si="186"/>
        <v/>
      </c>
      <c r="S570" s="29" t="str">
        <f t="shared" si="187"/>
        <v/>
      </c>
      <c r="T570" s="28" t="str">
        <f t="shared" si="188"/>
        <v/>
      </c>
      <c r="U570" s="29" t="str">
        <f t="shared" si="189"/>
        <v/>
      </c>
      <c r="V570" s="28" t="str">
        <f t="shared" si="190"/>
        <v/>
      </c>
      <c r="W570" s="29" t="str">
        <f t="shared" si="191"/>
        <v/>
      </c>
    </row>
    <row r="571" spans="1:23" x14ac:dyDescent="0.25">
      <c r="A571" s="14" t="str">
        <f t="shared" si="177"/>
        <v/>
      </c>
      <c r="B571" s="56" t="str">
        <f t="shared" ca="1" si="178"/>
        <v/>
      </c>
      <c r="C571" s="30" t="str">
        <f t="shared" si="179"/>
        <v/>
      </c>
      <c r="D571" s="10" t="str">
        <f t="shared" si="198"/>
        <v/>
      </c>
      <c r="E571" s="25" t="str">
        <f t="shared" si="197"/>
        <v/>
      </c>
      <c r="F571" s="31" t="str">
        <f t="shared" si="192"/>
        <v/>
      </c>
      <c r="G571" s="31" t="str">
        <f t="shared" si="193"/>
        <v/>
      </c>
      <c r="H571" s="26" t="str">
        <f t="shared" si="194"/>
        <v/>
      </c>
      <c r="I571" s="25" t="str">
        <f t="shared" si="195"/>
        <v/>
      </c>
      <c r="K571" s="27" t="str">
        <f t="shared" si="196"/>
        <v/>
      </c>
      <c r="L571" s="28" t="str">
        <f t="shared" si="180"/>
        <v/>
      </c>
      <c r="M571" s="29" t="str">
        <f t="shared" si="181"/>
        <v/>
      </c>
      <c r="N571" s="28" t="str">
        <f t="shared" si="182"/>
        <v/>
      </c>
      <c r="O571" s="29" t="str">
        <f t="shared" si="183"/>
        <v/>
      </c>
      <c r="P571" s="28" t="str">
        <f t="shared" si="184"/>
        <v/>
      </c>
      <c r="Q571" s="29" t="str">
        <f t="shared" si="185"/>
        <v/>
      </c>
      <c r="R571" s="28" t="str">
        <f t="shared" si="186"/>
        <v/>
      </c>
      <c r="S571" s="29" t="str">
        <f t="shared" si="187"/>
        <v/>
      </c>
      <c r="T571" s="28" t="str">
        <f t="shared" si="188"/>
        <v/>
      </c>
      <c r="U571" s="29" t="str">
        <f t="shared" si="189"/>
        <v/>
      </c>
      <c r="V571" s="28" t="str">
        <f t="shared" si="190"/>
        <v/>
      </c>
      <c r="W571" s="29" t="str">
        <f t="shared" si="191"/>
        <v/>
      </c>
    </row>
    <row r="572" spans="1:23" x14ac:dyDescent="0.25">
      <c r="A572" s="14" t="str">
        <f t="shared" si="177"/>
        <v/>
      </c>
      <c r="B572" s="56" t="str">
        <f t="shared" ca="1" si="178"/>
        <v/>
      </c>
      <c r="C572" s="30" t="str">
        <f t="shared" si="179"/>
        <v/>
      </c>
      <c r="D572" s="10" t="str">
        <f t="shared" si="198"/>
        <v/>
      </c>
      <c r="E572" s="25" t="str">
        <f t="shared" si="197"/>
        <v/>
      </c>
      <c r="F572" s="31" t="str">
        <f t="shared" si="192"/>
        <v/>
      </c>
      <c r="G572" s="31" t="str">
        <f t="shared" si="193"/>
        <v/>
      </c>
      <c r="H572" s="26" t="str">
        <f t="shared" si="194"/>
        <v/>
      </c>
      <c r="I572" s="25" t="str">
        <f t="shared" si="195"/>
        <v/>
      </c>
      <c r="K572" s="27" t="str">
        <f t="shared" si="196"/>
        <v/>
      </c>
      <c r="L572" s="28" t="str">
        <f t="shared" si="180"/>
        <v/>
      </c>
      <c r="M572" s="29" t="str">
        <f t="shared" si="181"/>
        <v/>
      </c>
      <c r="N572" s="28" t="str">
        <f t="shared" si="182"/>
        <v/>
      </c>
      <c r="O572" s="29" t="str">
        <f t="shared" si="183"/>
        <v/>
      </c>
      <c r="P572" s="28" t="str">
        <f t="shared" si="184"/>
        <v/>
      </c>
      <c r="Q572" s="29" t="str">
        <f t="shared" si="185"/>
        <v/>
      </c>
      <c r="R572" s="28" t="str">
        <f t="shared" si="186"/>
        <v/>
      </c>
      <c r="S572" s="29" t="str">
        <f t="shared" si="187"/>
        <v/>
      </c>
      <c r="T572" s="28" t="str">
        <f t="shared" si="188"/>
        <v/>
      </c>
      <c r="U572" s="29" t="str">
        <f t="shared" si="189"/>
        <v/>
      </c>
      <c r="V572" s="28" t="str">
        <f t="shared" si="190"/>
        <v/>
      </c>
      <c r="W572" s="29" t="str">
        <f t="shared" si="191"/>
        <v/>
      </c>
    </row>
    <row r="573" spans="1:23" x14ac:dyDescent="0.25">
      <c r="A573" s="14" t="str">
        <f t="shared" si="177"/>
        <v/>
      </c>
      <c r="B573" s="56" t="str">
        <f t="shared" ca="1" si="178"/>
        <v/>
      </c>
      <c r="C573" s="30" t="str">
        <f t="shared" si="179"/>
        <v/>
      </c>
      <c r="D573" s="10" t="str">
        <f t="shared" si="198"/>
        <v/>
      </c>
      <c r="E573" s="25" t="str">
        <f t="shared" si="197"/>
        <v/>
      </c>
      <c r="F573" s="31" t="str">
        <f t="shared" si="192"/>
        <v/>
      </c>
      <c r="G573" s="31" t="str">
        <f t="shared" si="193"/>
        <v/>
      </c>
      <c r="H573" s="26" t="str">
        <f t="shared" si="194"/>
        <v/>
      </c>
      <c r="I573" s="25" t="str">
        <f t="shared" si="195"/>
        <v/>
      </c>
      <c r="K573" s="27" t="str">
        <f t="shared" si="196"/>
        <v/>
      </c>
      <c r="L573" s="28" t="str">
        <f t="shared" si="180"/>
        <v/>
      </c>
      <c r="M573" s="29" t="str">
        <f t="shared" si="181"/>
        <v/>
      </c>
      <c r="N573" s="28" t="str">
        <f t="shared" si="182"/>
        <v/>
      </c>
      <c r="O573" s="29" t="str">
        <f t="shared" si="183"/>
        <v/>
      </c>
      <c r="P573" s="28" t="str">
        <f t="shared" si="184"/>
        <v/>
      </c>
      <c r="Q573" s="29" t="str">
        <f t="shared" si="185"/>
        <v/>
      </c>
      <c r="R573" s="28" t="str">
        <f t="shared" si="186"/>
        <v/>
      </c>
      <c r="S573" s="29" t="str">
        <f t="shared" si="187"/>
        <v/>
      </c>
      <c r="T573" s="28" t="str">
        <f t="shared" si="188"/>
        <v/>
      </c>
      <c r="U573" s="29" t="str">
        <f t="shared" si="189"/>
        <v/>
      </c>
      <c r="V573" s="28" t="str">
        <f t="shared" si="190"/>
        <v/>
      </c>
      <c r="W573" s="29" t="str">
        <f t="shared" si="191"/>
        <v/>
      </c>
    </row>
    <row r="574" spans="1:23" x14ac:dyDescent="0.25">
      <c r="A574" s="14" t="str">
        <f t="shared" si="177"/>
        <v/>
      </c>
      <c r="B574" s="56" t="str">
        <f t="shared" ca="1" si="178"/>
        <v/>
      </c>
      <c r="C574" s="30" t="str">
        <f t="shared" si="179"/>
        <v/>
      </c>
      <c r="D574" s="10" t="str">
        <f t="shared" si="198"/>
        <v/>
      </c>
      <c r="E574" s="25" t="str">
        <f t="shared" si="197"/>
        <v/>
      </c>
      <c r="F574" s="31" t="str">
        <f t="shared" si="192"/>
        <v/>
      </c>
      <c r="G574" s="31" t="str">
        <f t="shared" si="193"/>
        <v/>
      </c>
      <c r="H574" s="26" t="str">
        <f t="shared" si="194"/>
        <v/>
      </c>
      <c r="I574" s="25" t="str">
        <f t="shared" si="195"/>
        <v/>
      </c>
      <c r="K574" s="27" t="str">
        <f t="shared" si="196"/>
        <v/>
      </c>
      <c r="L574" s="28" t="str">
        <f t="shared" si="180"/>
        <v/>
      </c>
      <c r="M574" s="29" t="str">
        <f t="shared" si="181"/>
        <v/>
      </c>
      <c r="N574" s="28" t="str">
        <f t="shared" si="182"/>
        <v/>
      </c>
      <c r="O574" s="29" t="str">
        <f t="shared" si="183"/>
        <v/>
      </c>
      <c r="P574" s="28" t="str">
        <f t="shared" si="184"/>
        <v/>
      </c>
      <c r="Q574" s="29" t="str">
        <f t="shared" si="185"/>
        <v/>
      </c>
      <c r="R574" s="28" t="str">
        <f t="shared" si="186"/>
        <v/>
      </c>
      <c r="S574" s="29" t="str">
        <f t="shared" si="187"/>
        <v/>
      </c>
      <c r="T574" s="28" t="str">
        <f t="shared" si="188"/>
        <v/>
      </c>
      <c r="U574" s="29" t="str">
        <f t="shared" si="189"/>
        <v/>
      </c>
      <c r="V574" s="28" t="str">
        <f t="shared" si="190"/>
        <v/>
      </c>
      <c r="W574" s="29" t="str">
        <f t="shared" si="191"/>
        <v/>
      </c>
    </row>
    <row r="575" spans="1:23" x14ac:dyDescent="0.25">
      <c r="A575" s="14" t="str">
        <f t="shared" si="177"/>
        <v/>
      </c>
      <c r="B575" s="56" t="str">
        <f t="shared" ca="1" si="178"/>
        <v/>
      </c>
      <c r="C575" s="30" t="str">
        <f t="shared" si="179"/>
        <v/>
      </c>
      <c r="D575" s="10" t="str">
        <f t="shared" si="198"/>
        <v/>
      </c>
      <c r="E575" s="25" t="str">
        <f t="shared" si="197"/>
        <v/>
      </c>
      <c r="F575" s="31" t="str">
        <f t="shared" si="192"/>
        <v/>
      </c>
      <c r="G575" s="31" t="str">
        <f t="shared" si="193"/>
        <v/>
      </c>
      <c r="H575" s="26" t="str">
        <f t="shared" si="194"/>
        <v/>
      </c>
      <c r="I575" s="25" t="str">
        <f t="shared" si="195"/>
        <v/>
      </c>
      <c r="K575" s="27" t="str">
        <f t="shared" si="196"/>
        <v/>
      </c>
      <c r="L575" s="28" t="str">
        <f t="shared" si="180"/>
        <v/>
      </c>
      <c r="M575" s="29" t="str">
        <f t="shared" si="181"/>
        <v/>
      </c>
      <c r="N575" s="28" t="str">
        <f t="shared" si="182"/>
        <v/>
      </c>
      <c r="O575" s="29" t="str">
        <f t="shared" si="183"/>
        <v/>
      </c>
      <c r="P575" s="28" t="str">
        <f t="shared" si="184"/>
        <v/>
      </c>
      <c r="Q575" s="29" t="str">
        <f t="shared" si="185"/>
        <v/>
      </c>
      <c r="R575" s="28" t="str">
        <f t="shared" si="186"/>
        <v/>
      </c>
      <c r="S575" s="29" t="str">
        <f t="shared" si="187"/>
        <v/>
      </c>
      <c r="T575" s="28" t="str">
        <f t="shared" si="188"/>
        <v/>
      </c>
      <c r="U575" s="29" t="str">
        <f t="shared" si="189"/>
        <v/>
      </c>
      <c r="V575" s="28" t="str">
        <f t="shared" si="190"/>
        <v/>
      </c>
      <c r="W575" s="29" t="str">
        <f t="shared" si="191"/>
        <v/>
      </c>
    </row>
    <row r="576" spans="1:23" x14ac:dyDescent="0.25">
      <c r="A576" s="14" t="str">
        <f t="shared" si="177"/>
        <v/>
      </c>
      <c r="B576" s="56" t="str">
        <f t="shared" ca="1" si="178"/>
        <v/>
      </c>
      <c r="C576" s="30" t="str">
        <f t="shared" si="179"/>
        <v/>
      </c>
      <c r="D576" s="10" t="str">
        <f t="shared" si="198"/>
        <v/>
      </c>
      <c r="E576" s="25" t="str">
        <f t="shared" si="197"/>
        <v/>
      </c>
      <c r="F576" s="31" t="str">
        <f t="shared" si="192"/>
        <v/>
      </c>
      <c r="G576" s="31" t="str">
        <f t="shared" si="193"/>
        <v/>
      </c>
      <c r="H576" s="26" t="str">
        <f t="shared" si="194"/>
        <v/>
      </c>
      <c r="I576" s="25" t="str">
        <f t="shared" si="195"/>
        <v/>
      </c>
      <c r="K576" s="27" t="str">
        <f t="shared" si="196"/>
        <v/>
      </c>
      <c r="L576" s="28" t="str">
        <f t="shared" si="180"/>
        <v/>
      </c>
      <c r="M576" s="29" t="str">
        <f t="shared" si="181"/>
        <v/>
      </c>
      <c r="N576" s="28" t="str">
        <f t="shared" si="182"/>
        <v/>
      </c>
      <c r="O576" s="29" t="str">
        <f t="shared" si="183"/>
        <v/>
      </c>
      <c r="P576" s="28" t="str">
        <f t="shared" si="184"/>
        <v/>
      </c>
      <c r="Q576" s="29" t="str">
        <f t="shared" si="185"/>
        <v/>
      </c>
      <c r="R576" s="28" t="str">
        <f t="shared" si="186"/>
        <v/>
      </c>
      <c r="S576" s="29" t="str">
        <f t="shared" si="187"/>
        <v/>
      </c>
      <c r="T576" s="28" t="str">
        <f t="shared" si="188"/>
        <v/>
      </c>
      <c r="U576" s="29" t="str">
        <f t="shared" si="189"/>
        <v/>
      </c>
      <c r="V576" s="28" t="str">
        <f t="shared" si="190"/>
        <v/>
      </c>
      <c r="W576" s="29" t="str">
        <f t="shared" si="191"/>
        <v/>
      </c>
    </row>
    <row r="577" spans="1:23" x14ac:dyDescent="0.25">
      <c r="A577" s="14" t="str">
        <f t="shared" si="177"/>
        <v/>
      </c>
      <c r="B577" s="56" t="str">
        <f t="shared" ca="1" si="178"/>
        <v/>
      </c>
      <c r="C577" s="30" t="str">
        <f t="shared" si="179"/>
        <v/>
      </c>
      <c r="D577" s="10" t="str">
        <f t="shared" si="198"/>
        <v/>
      </c>
      <c r="E577" s="25" t="str">
        <f t="shared" si="197"/>
        <v/>
      </c>
      <c r="F577" s="31" t="str">
        <f t="shared" si="192"/>
        <v/>
      </c>
      <c r="G577" s="31" t="str">
        <f t="shared" si="193"/>
        <v/>
      </c>
      <c r="H577" s="26" t="str">
        <f t="shared" si="194"/>
        <v/>
      </c>
      <c r="I577" s="25" t="str">
        <f t="shared" si="195"/>
        <v/>
      </c>
      <c r="K577" s="27" t="str">
        <f t="shared" si="196"/>
        <v/>
      </c>
      <c r="L577" s="28" t="str">
        <f t="shared" si="180"/>
        <v/>
      </c>
      <c r="M577" s="29" t="str">
        <f t="shared" si="181"/>
        <v/>
      </c>
      <c r="N577" s="28" t="str">
        <f t="shared" si="182"/>
        <v/>
      </c>
      <c r="O577" s="29" t="str">
        <f t="shared" si="183"/>
        <v/>
      </c>
      <c r="P577" s="28" t="str">
        <f t="shared" si="184"/>
        <v/>
      </c>
      <c r="Q577" s="29" t="str">
        <f t="shared" si="185"/>
        <v/>
      </c>
      <c r="R577" s="28" t="str">
        <f t="shared" si="186"/>
        <v/>
      </c>
      <c r="S577" s="29" t="str">
        <f t="shared" si="187"/>
        <v/>
      </c>
      <c r="T577" s="28" t="str">
        <f t="shared" si="188"/>
        <v/>
      </c>
      <c r="U577" s="29" t="str">
        <f t="shared" si="189"/>
        <v/>
      </c>
      <c r="V577" s="28" t="str">
        <f t="shared" si="190"/>
        <v/>
      </c>
      <c r="W577" s="29" t="str">
        <f t="shared" si="191"/>
        <v/>
      </c>
    </row>
    <row r="578" spans="1:23" x14ac:dyDescent="0.25">
      <c r="A578" s="14" t="str">
        <f t="shared" si="177"/>
        <v/>
      </c>
      <c r="B578" s="56" t="str">
        <f t="shared" ca="1" si="178"/>
        <v/>
      </c>
      <c r="C578" s="30" t="str">
        <f t="shared" si="179"/>
        <v/>
      </c>
      <c r="D578" s="10" t="str">
        <f t="shared" si="198"/>
        <v/>
      </c>
      <c r="E578" s="25" t="str">
        <f t="shared" si="197"/>
        <v/>
      </c>
      <c r="F578" s="31" t="str">
        <f t="shared" si="192"/>
        <v/>
      </c>
      <c r="G578" s="31" t="str">
        <f t="shared" si="193"/>
        <v/>
      </c>
      <c r="H578" s="26" t="str">
        <f t="shared" si="194"/>
        <v/>
      </c>
      <c r="I578" s="25" t="str">
        <f t="shared" si="195"/>
        <v/>
      </c>
      <c r="K578" s="27" t="str">
        <f t="shared" si="196"/>
        <v/>
      </c>
      <c r="L578" s="28" t="str">
        <f t="shared" si="180"/>
        <v/>
      </c>
      <c r="M578" s="29" t="str">
        <f t="shared" si="181"/>
        <v/>
      </c>
      <c r="N578" s="28" t="str">
        <f t="shared" si="182"/>
        <v/>
      </c>
      <c r="O578" s="29" t="str">
        <f t="shared" si="183"/>
        <v/>
      </c>
      <c r="P578" s="28" t="str">
        <f t="shared" si="184"/>
        <v/>
      </c>
      <c r="Q578" s="29" t="str">
        <f t="shared" si="185"/>
        <v/>
      </c>
      <c r="R578" s="28" t="str">
        <f t="shared" si="186"/>
        <v/>
      </c>
      <c r="S578" s="29" t="str">
        <f t="shared" si="187"/>
        <v/>
      </c>
      <c r="T578" s="28" t="str">
        <f t="shared" si="188"/>
        <v/>
      </c>
      <c r="U578" s="29" t="str">
        <f t="shared" si="189"/>
        <v/>
      </c>
      <c r="V578" s="28" t="str">
        <f t="shared" si="190"/>
        <v/>
      </c>
      <c r="W578" s="29" t="str">
        <f t="shared" si="191"/>
        <v/>
      </c>
    </row>
    <row r="579" spans="1:23" x14ac:dyDescent="0.25">
      <c r="A579" s="14" t="str">
        <f t="shared" si="177"/>
        <v/>
      </c>
      <c r="B579" s="56" t="str">
        <f t="shared" ca="1" si="178"/>
        <v/>
      </c>
      <c r="C579" s="30" t="str">
        <f t="shared" si="179"/>
        <v/>
      </c>
      <c r="D579" s="10" t="str">
        <f t="shared" si="198"/>
        <v/>
      </c>
      <c r="E579" s="25" t="str">
        <f t="shared" si="197"/>
        <v/>
      </c>
      <c r="F579" s="31" t="str">
        <f t="shared" si="192"/>
        <v/>
      </c>
      <c r="G579" s="31" t="str">
        <f t="shared" si="193"/>
        <v/>
      </c>
      <c r="H579" s="26" t="str">
        <f t="shared" si="194"/>
        <v/>
      </c>
      <c r="I579" s="25" t="str">
        <f t="shared" si="195"/>
        <v/>
      </c>
      <c r="K579" s="27" t="str">
        <f t="shared" si="196"/>
        <v/>
      </c>
      <c r="L579" s="28" t="str">
        <f t="shared" si="180"/>
        <v/>
      </c>
      <c r="M579" s="29" t="str">
        <f t="shared" si="181"/>
        <v/>
      </c>
      <c r="N579" s="28" t="str">
        <f t="shared" si="182"/>
        <v/>
      </c>
      <c r="O579" s="29" t="str">
        <f t="shared" si="183"/>
        <v/>
      </c>
      <c r="P579" s="28" t="str">
        <f t="shared" si="184"/>
        <v/>
      </c>
      <c r="Q579" s="29" t="str">
        <f t="shared" si="185"/>
        <v/>
      </c>
      <c r="R579" s="28" t="str">
        <f t="shared" si="186"/>
        <v/>
      </c>
      <c r="S579" s="29" t="str">
        <f t="shared" si="187"/>
        <v/>
      </c>
      <c r="T579" s="28" t="str">
        <f t="shared" si="188"/>
        <v/>
      </c>
      <c r="U579" s="29" t="str">
        <f t="shared" si="189"/>
        <v/>
      </c>
      <c r="V579" s="28" t="str">
        <f t="shared" si="190"/>
        <v/>
      </c>
      <c r="W579" s="29" t="str">
        <f t="shared" si="191"/>
        <v/>
      </c>
    </row>
    <row r="580" spans="1:23" x14ac:dyDescent="0.25">
      <c r="A580" s="14" t="str">
        <f t="shared" si="177"/>
        <v/>
      </c>
      <c r="B580" s="56" t="str">
        <f t="shared" ca="1" si="178"/>
        <v/>
      </c>
      <c r="C580" s="30" t="str">
        <f t="shared" si="179"/>
        <v/>
      </c>
      <c r="D580" s="10" t="str">
        <f t="shared" si="198"/>
        <v/>
      </c>
      <c r="E580" s="25" t="str">
        <f t="shared" si="197"/>
        <v/>
      </c>
      <c r="F580" s="31" t="str">
        <f t="shared" si="192"/>
        <v/>
      </c>
      <c r="G580" s="31" t="str">
        <f t="shared" si="193"/>
        <v/>
      </c>
      <c r="H580" s="26" t="str">
        <f t="shared" si="194"/>
        <v/>
      </c>
      <c r="I580" s="25" t="str">
        <f t="shared" si="195"/>
        <v/>
      </c>
      <c r="K580" s="27" t="str">
        <f t="shared" si="196"/>
        <v/>
      </c>
      <c r="L580" s="28" t="str">
        <f t="shared" si="180"/>
        <v/>
      </c>
      <c r="M580" s="29" t="str">
        <f t="shared" si="181"/>
        <v/>
      </c>
      <c r="N580" s="28" t="str">
        <f t="shared" si="182"/>
        <v/>
      </c>
      <c r="O580" s="29" t="str">
        <f t="shared" si="183"/>
        <v/>
      </c>
      <c r="P580" s="28" t="str">
        <f t="shared" si="184"/>
        <v/>
      </c>
      <c r="Q580" s="29" t="str">
        <f t="shared" si="185"/>
        <v/>
      </c>
      <c r="R580" s="28" t="str">
        <f t="shared" si="186"/>
        <v/>
      </c>
      <c r="S580" s="29" t="str">
        <f t="shared" si="187"/>
        <v/>
      </c>
      <c r="T580" s="28" t="str">
        <f t="shared" si="188"/>
        <v/>
      </c>
      <c r="U580" s="29" t="str">
        <f t="shared" si="189"/>
        <v/>
      </c>
      <c r="V580" s="28" t="str">
        <f t="shared" si="190"/>
        <v/>
      </c>
      <c r="W580" s="29" t="str">
        <f t="shared" si="191"/>
        <v/>
      </c>
    </row>
    <row r="581" spans="1:23" x14ac:dyDescent="0.25">
      <c r="A581" s="14" t="str">
        <f t="shared" ref="A581:A605" si="199">IF(A580&lt;term*12,A580+1,"")</f>
        <v/>
      </c>
      <c r="B581" s="56" t="str">
        <f t="shared" ref="B581:B606" ca="1" si="200">IF(B580="","",IF(B580&lt;DateLastRepay,EDATE(Date1stRepay,A580),""))</f>
        <v/>
      </c>
      <c r="C581" s="30" t="str">
        <f t="shared" ref="C581:C605" si="201">IF(A581="","",IF(A580=FixedEnd2,SVR,C580))</f>
        <v/>
      </c>
      <c r="D581" s="10" t="str">
        <f t="shared" si="198"/>
        <v/>
      </c>
      <c r="E581" s="25" t="str">
        <f t="shared" si="197"/>
        <v/>
      </c>
      <c r="F581" s="31" t="str">
        <f t="shared" si="192"/>
        <v/>
      </c>
      <c r="G581" s="31" t="str">
        <f t="shared" si="193"/>
        <v/>
      </c>
      <c r="H581" s="26" t="str">
        <f t="shared" si="194"/>
        <v/>
      </c>
      <c r="I581" s="25" t="str">
        <f t="shared" si="195"/>
        <v/>
      </c>
      <c r="K581" s="27" t="str">
        <f t="shared" si="196"/>
        <v/>
      </c>
      <c r="L581" s="28" t="str">
        <f t="shared" ref="L581:L605" si="202">IF($A581="","",($E581)*(L$3^-$K581))</f>
        <v/>
      </c>
      <c r="M581" s="29" t="str">
        <f t="shared" ref="M581:M605" si="203">IF($A581="","",$K581*($E581*(L$3^-($K581-1))))</f>
        <v/>
      </c>
      <c r="N581" s="28" t="str">
        <f t="shared" ref="N581:N605" si="204">IF($A581="","",($E581)*(N$3^-$K581))</f>
        <v/>
      </c>
      <c r="O581" s="29" t="str">
        <f t="shared" ref="O581:O605" si="205">IF($A581="","",$K581*($E581)*(N$3^-($K581-1)))</f>
        <v/>
      </c>
      <c r="P581" s="28" t="str">
        <f t="shared" ref="P581:P605" si="206">IF($A581="","",($E581)*(P$3^-$K581))</f>
        <v/>
      </c>
      <c r="Q581" s="29" t="str">
        <f t="shared" ref="Q581:Q605" si="207">IF($A581="","",$K581*($E581)*(P$3^-($K581-1)))</f>
        <v/>
      </c>
      <c r="R581" s="28" t="str">
        <f t="shared" ref="R581:R605" si="208">IF($A581="","",($E581)*(R$3^-$K581))</f>
        <v/>
      </c>
      <c r="S581" s="29" t="str">
        <f t="shared" ref="S581:S605" si="209">IF($A581="","",$K581*($E581)*(R$3^-($K581-1)))</f>
        <v/>
      </c>
      <c r="T581" s="28" t="str">
        <f t="shared" ref="T581:T605" si="210">IF($A581="","",($E581)*(T$3^-$K581))</f>
        <v/>
      </c>
      <c r="U581" s="29" t="str">
        <f t="shared" ref="U581:U605" si="211">IF($A581="","",$K581*($E581)*(T$3^-($K581-1)))</f>
        <v/>
      </c>
      <c r="V581" s="28" t="str">
        <f t="shared" ref="V581:V605" si="212">IF($A581="","",($E581)*(V$3^-$K581))</f>
        <v/>
      </c>
      <c r="W581" s="29" t="str">
        <f t="shared" ref="W581:W605" si="213">IF($A581="","",$K581*($E581)*(V$3^-($K581-1)))</f>
        <v/>
      </c>
    </row>
    <row r="582" spans="1:23" x14ac:dyDescent="0.25">
      <c r="A582" s="14" t="str">
        <f t="shared" si="199"/>
        <v/>
      </c>
      <c r="B582" s="56" t="str">
        <f t="shared" ca="1" si="200"/>
        <v/>
      </c>
      <c r="C582" s="30" t="str">
        <f t="shared" si="201"/>
        <v/>
      </c>
      <c r="D582" s="10" t="str">
        <f t="shared" si="198"/>
        <v/>
      </c>
      <c r="E582" s="25" t="str">
        <f t="shared" si="197"/>
        <v/>
      </c>
      <c r="F582" s="31" t="str">
        <f t="shared" ref="F582:F604" si="214">IF(A582="","",ROUND(I581*C582/12,2))</f>
        <v/>
      </c>
      <c r="G582" s="31" t="str">
        <f t="shared" ref="G582:G605" si="215">IF(A582="","",IF(H581="Y",F582,G581+F582))</f>
        <v/>
      </c>
      <c r="H582" s="26" t="str">
        <f t="shared" ref="H582:H605" si="216">IF(A582="","",IF(MOD(MONTH(B582),3)=0,"Y",""))</f>
        <v/>
      </c>
      <c r="I582" s="25" t="str">
        <f t="shared" ref="I582:I605" si="217">IF(A582="","",IF(H582="Y",I581+E582+G582,I581+E582))</f>
        <v/>
      </c>
      <c r="K582" s="27" t="str">
        <f t="shared" ref="K582:K604" si="218">IF(A582="","",A582/12)</f>
        <v/>
      </c>
      <c r="L582" s="28" t="str">
        <f t="shared" si="202"/>
        <v/>
      </c>
      <c r="M582" s="29" t="str">
        <f t="shared" si="203"/>
        <v/>
      </c>
      <c r="N582" s="28" t="str">
        <f t="shared" si="204"/>
        <v/>
      </c>
      <c r="O582" s="29" t="str">
        <f t="shared" si="205"/>
        <v/>
      </c>
      <c r="P582" s="28" t="str">
        <f t="shared" si="206"/>
        <v/>
      </c>
      <c r="Q582" s="29" t="str">
        <f t="shared" si="207"/>
        <v/>
      </c>
      <c r="R582" s="28" t="str">
        <f t="shared" si="208"/>
        <v/>
      </c>
      <c r="S582" s="29" t="str">
        <f t="shared" si="209"/>
        <v/>
      </c>
      <c r="T582" s="28" t="str">
        <f t="shared" si="210"/>
        <v/>
      </c>
      <c r="U582" s="29" t="str">
        <f t="shared" si="211"/>
        <v/>
      </c>
      <c r="V582" s="28" t="str">
        <f t="shared" si="212"/>
        <v/>
      </c>
      <c r="W582" s="29" t="str">
        <f t="shared" si="213"/>
        <v/>
      </c>
    </row>
    <row r="583" spans="1:23" x14ac:dyDescent="0.25">
      <c r="A583" s="14" t="str">
        <f t="shared" si="199"/>
        <v/>
      </c>
      <c r="B583" s="56" t="str">
        <f t="shared" ca="1" si="200"/>
        <v/>
      </c>
      <c r="C583" s="30" t="str">
        <f t="shared" si="201"/>
        <v/>
      </c>
      <c r="D583" s="10" t="str">
        <f t="shared" si="198"/>
        <v/>
      </c>
      <c r="E583" s="25" t="str">
        <f t="shared" ref="E583:E605" si="219">IF(A583="","",IF(D583="",IF(A584="",-(I582+G583)+FeeFinal,E582),D583))</f>
        <v/>
      </c>
      <c r="F583" s="31" t="str">
        <f t="shared" si="214"/>
        <v/>
      </c>
      <c r="G583" s="31" t="str">
        <f t="shared" si="215"/>
        <v/>
      </c>
      <c r="H583" s="26" t="str">
        <f t="shared" si="216"/>
        <v/>
      </c>
      <c r="I583" s="25" t="str">
        <f t="shared" si="217"/>
        <v/>
      </c>
      <c r="K583" s="27" t="str">
        <f t="shared" si="218"/>
        <v/>
      </c>
      <c r="L583" s="28" t="str">
        <f t="shared" si="202"/>
        <v/>
      </c>
      <c r="M583" s="29" t="str">
        <f t="shared" si="203"/>
        <v/>
      </c>
      <c r="N583" s="28" t="str">
        <f t="shared" si="204"/>
        <v/>
      </c>
      <c r="O583" s="29" t="str">
        <f t="shared" si="205"/>
        <v/>
      </c>
      <c r="P583" s="28" t="str">
        <f t="shared" si="206"/>
        <v/>
      </c>
      <c r="Q583" s="29" t="str">
        <f t="shared" si="207"/>
        <v/>
      </c>
      <c r="R583" s="28" t="str">
        <f t="shared" si="208"/>
        <v/>
      </c>
      <c r="S583" s="29" t="str">
        <f t="shared" si="209"/>
        <v/>
      </c>
      <c r="T583" s="28" t="str">
        <f t="shared" si="210"/>
        <v/>
      </c>
      <c r="U583" s="29" t="str">
        <f t="shared" si="211"/>
        <v/>
      </c>
      <c r="V583" s="28" t="str">
        <f t="shared" si="212"/>
        <v/>
      </c>
      <c r="W583" s="29" t="str">
        <f t="shared" si="213"/>
        <v/>
      </c>
    </row>
    <row r="584" spans="1:23" x14ac:dyDescent="0.25">
      <c r="A584" s="14" t="str">
        <f t="shared" si="199"/>
        <v/>
      </c>
      <c r="B584" s="56" t="str">
        <f t="shared" ca="1" si="200"/>
        <v/>
      </c>
      <c r="C584" s="30" t="str">
        <f t="shared" si="201"/>
        <v/>
      </c>
      <c r="D584" s="10" t="str">
        <f t="shared" si="198"/>
        <v/>
      </c>
      <c r="E584" s="25" t="str">
        <f t="shared" si="219"/>
        <v/>
      </c>
      <c r="F584" s="31" t="str">
        <f t="shared" si="214"/>
        <v/>
      </c>
      <c r="G584" s="31" t="str">
        <f t="shared" si="215"/>
        <v/>
      </c>
      <c r="H584" s="26" t="str">
        <f t="shared" si="216"/>
        <v/>
      </c>
      <c r="I584" s="25" t="str">
        <f t="shared" si="217"/>
        <v/>
      </c>
      <c r="K584" s="27" t="str">
        <f t="shared" si="218"/>
        <v/>
      </c>
      <c r="L584" s="28" t="str">
        <f t="shared" si="202"/>
        <v/>
      </c>
      <c r="M584" s="29" t="str">
        <f t="shared" si="203"/>
        <v/>
      </c>
      <c r="N584" s="28" t="str">
        <f t="shared" si="204"/>
        <v/>
      </c>
      <c r="O584" s="29" t="str">
        <f t="shared" si="205"/>
        <v/>
      </c>
      <c r="P584" s="28" t="str">
        <f t="shared" si="206"/>
        <v/>
      </c>
      <c r="Q584" s="29" t="str">
        <f t="shared" si="207"/>
        <v/>
      </c>
      <c r="R584" s="28" t="str">
        <f t="shared" si="208"/>
        <v/>
      </c>
      <c r="S584" s="29" t="str">
        <f t="shared" si="209"/>
        <v/>
      </c>
      <c r="T584" s="28" t="str">
        <f t="shared" si="210"/>
        <v/>
      </c>
      <c r="U584" s="29" t="str">
        <f t="shared" si="211"/>
        <v/>
      </c>
      <c r="V584" s="28" t="str">
        <f t="shared" si="212"/>
        <v/>
      </c>
      <c r="W584" s="29" t="str">
        <f t="shared" si="213"/>
        <v/>
      </c>
    </row>
    <row r="585" spans="1:23" x14ac:dyDescent="0.25">
      <c r="A585" s="14" t="str">
        <f t="shared" si="199"/>
        <v/>
      </c>
      <c r="B585" s="56" t="str">
        <f t="shared" ca="1" si="200"/>
        <v/>
      </c>
      <c r="C585" s="30" t="str">
        <f t="shared" si="201"/>
        <v/>
      </c>
      <c r="D585" s="10" t="str">
        <f t="shared" si="198"/>
        <v/>
      </c>
      <c r="E585" s="25" t="str">
        <f t="shared" si="219"/>
        <v/>
      </c>
      <c r="F585" s="31" t="str">
        <f t="shared" si="214"/>
        <v/>
      </c>
      <c r="G585" s="31" t="str">
        <f t="shared" si="215"/>
        <v/>
      </c>
      <c r="H585" s="26" t="str">
        <f t="shared" si="216"/>
        <v/>
      </c>
      <c r="I585" s="25" t="str">
        <f t="shared" si="217"/>
        <v/>
      </c>
      <c r="K585" s="27" t="str">
        <f t="shared" si="218"/>
        <v/>
      </c>
      <c r="L585" s="28" t="str">
        <f t="shared" si="202"/>
        <v/>
      </c>
      <c r="M585" s="29" t="str">
        <f t="shared" si="203"/>
        <v/>
      </c>
      <c r="N585" s="28" t="str">
        <f t="shared" si="204"/>
        <v/>
      </c>
      <c r="O585" s="29" t="str">
        <f t="shared" si="205"/>
        <v/>
      </c>
      <c r="P585" s="28" t="str">
        <f t="shared" si="206"/>
        <v/>
      </c>
      <c r="Q585" s="29" t="str">
        <f t="shared" si="207"/>
        <v/>
      </c>
      <c r="R585" s="28" t="str">
        <f t="shared" si="208"/>
        <v/>
      </c>
      <c r="S585" s="29" t="str">
        <f t="shared" si="209"/>
        <v/>
      </c>
      <c r="T585" s="28" t="str">
        <f t="shared" si="210"/>
        <v/>
      </c>
      <c r="U585" s="29" t="str">
        <f t="shared" si="211"/>
        <v/>
      </c>
      <c r="V585" s="28" t="str">
        <f t="shared" si="212"/>
        <v/>
      </c>
      <c r="W585" s="29" t="str">
        <f t="shared" si="213"/>
        <v/>
      </c>
    </row>
    <row r="586" spans="1:23" x14ac:dyDescent="0.25">
      <c r="A586" s="14" t="str">
        <f t="shared" si="199"/>
        <v/>
      </c>
      <c r="B586" s="56" t="str">
        <f t="shared" ca="1" si="200"/>
        <v/>
      </c>
      <c r="C586" s="30" t="str">
        <f t="shared" si="201"/>
        <v/>
      </c>
      <c r="D586" s="10" t="str">
        <f t="shared" si="198"/>
        <v/>
      </c>
      <c r="E586" s="25" t="str">
        <f t="shared" si="219"/>
        <v/>
      </c>
      <c r="F586" s="31" t="str">
        <f t="shared" si="214"/>
        <v/>
      </c>
      <c r="G586" s="31" t="str">
        <f t="shared" si="215"/>
        <v/>
      </c>
      <c r="H586" s="26" t="str">
        <f t="shared" si="216"/>
        <v/>
      </c>
      <c r="I586" s="25" t="str">
        <f t="shared" si="217"/>
        <v/>
      </c>
      <c r="K586" s="27" t="str">
        <f t="shared" si="218"/>
        <v/>
      </c>
      <c r="L586" s="28" t="str">
        <f t="shared" si="202"/>
        <v/>
      </c>
      <c r="M586" s="29" t="str">
        <f t="shared" si="203"/>
        <v/>
      </c>
      <c r="N586" s="28" t="str">
        <f t="shared" si="204"/>
        <v/>
      </c>
      <c r="O586" s="29" t="str">
        <f t="shared" si="205"/>
        <v/>
      </c>
      <c r="P586" s="28" t="str">
        <f t="shared" si="206"/>
        <v/>
      </c>
      <c r="Q586" s="29" t="str">
        <f t="shared" si="207"/>
        <v/>
      </c>
      <c r="R586" s="28" t="str">
        <f t="shared" si="208"/>
        <v/>
      </c>
      <c r="S586" s="29" t="str">
        <f t="shared" si="209"/>
        <v/>
      </c>
      <c r="T586" s="28" t="str">
        <f t="shared" si="210"/>
        <v/>
      </c>
      <c r="U586" s="29" t="str">
        <f t="shared" si="211"/>
        <v/>
      </c>
      <c r="V586" s="28" t="str">
        <f t="shared" si="212"/>
        <v/>
      </c>
      <c r="W586" s="29" t="str">
        <f t="shared" si="213"/>
        <v/>
      </c>
    </row>
    <row r="587" spans="1:23" x14ac:dyDescent="0.25">
      <c r="A587" s="14" t="str">
        <f t="shared" si="199"/>
        <v/>
      </c>
      <c r="B587" s="56" t="str">
        <f t="shared" ca="1" si="200"/>
        <v/>
      </c>
      <c r="C587" s="30" t="str">
        <f t="shared" si="201"/>
        <v/>
      </c>
      <c r="D587" s="10" t="str">
        <f t="shared" si="198"/>
        <v/>
      </c>
      <c r="E587" s="25" t="str">
        <f t="shared" si="219"/>
        <v/>
      </c>
      <c r="F587" s="31" t="str">
        <f t="shared" si="214"/>
        <v/>
      </c>
      <c r="G587" s="31" t="str">
        <f t="shared" si="215"/>
        <v/>
      </c>
      <c r="H587" s="26" t="str">
        <f t="shared" si="216"/>
        <v/>
      </c>
      <c r="I587" s="25" t="str">
        <f t="shared" si="217"/>
        <v/>
      </c>
      <c r="K587" s="27" t="str">
        <f t="shared" si="218"/>
        <v/>
      </c>
      <c r="L587" s="28" t="str">
        <f t="shared" si="202"/>
        <v/>
      </c>
      <c r="M587" s="29" t="str">
        <f t="shared" si="203"/>
        <v/>
      </c>
      <c r="N587" s="28" t="str">
        <f t="shared" si="204"/>
        <v/>
      </c>
      <c r="O587" s="29" t="str">
        <f t="shared" si="205"/>
        <v/>
      </c>
      <c r="P587" s="28" t="str">
        <f t="shared" si="206"/>
        <v/>
      </c>
      <c r="Q587" s="29" t="str">
        <f t="shared" si="207"/>
        <v/>
      </c>
      <c r="R587" s="28" t="str">
        <f t="shared" si="208"/>
        <v/>
      </c>
      <c r="S587" s="29" t="str">
        <f t="shared" si="209"/>
        <v/>
      </c>
      <c r="T587" s="28" t="str">
        <f t="shared" si="210"/>
        <v/>
      </c>
      <c r="U587" s="29" t="str">
        <f t="shared" si="211"/>
        <v/>
      </c>
      <c r="V587" s="28" t="str">
        <f t="shared" si="212"/>
        <v/>
      </c>
      <c r="W587" s="29" t="str">
        <f t="shared" si="213"/>
        <v/>
      </c>
    </row>
    <row r="588" spans="1:23" x14ac:dyDescent="0.25">
      <c r="A588" s="14" t="str">
        <f t="shared" si="199"/>
        <v/>
      </c>
      <c r="B588" s="56" t="str">
        <f t="shared" ca="1" si="200"/>
        <v/>
      </c>
      <c r="C588" s="30" t="str">
        <f t="shared" si="201"/>
        <v/>
      </c>
      <c r="D588" s="10" t="str">
        <f t="shared" si="198"/>
        <v/>
      </c>
      <c r="E588" s="25" t="str">
        <f t="shared" si="219"/>
        <v/>
      </c>
      <c r="F588" s="31" t="str">
        <f t="shared" si="214"/>
        <v/>
      </c>
      <c r="G588" s="31" t="str">
        <f t="shared" si="215"/>
        <v/>
      </c>
      <c r="H588" s="26" t="str">
        <f t="shared" si="216"/>
        <v/>
      </c>
      <c r="I588" s="25" t="str">
        <f t="shared" si="217"/>
        <v/>
      </c>
      <c r="K588" s="27" t="str">
        <f t="shared" si="218"/>
        <v/>
      </c>
      <c r="L588" s="28" t="str">
        <f t="shared" si="202"/>
        <v/>
      </c>
      <c r="M588" s="29" t="str">
        <f t="shared" si="203"/>
        <v/>
      </c>
      <c r="N588" s="28" t="str">
        <f t="shared" si="204"/>
        <v/>
      </c>
      <c r="O588" s="29" t="str">
        <f t="shared" si="205"/>
        <v/>
      </c>
      <c r="P588" s="28" t="str">
        <f t="shared" si="206"/>
        <v/>
      </c>
      <c r="Q588" s="29" t="str">
        <f t="shared" si="207"/>
        <v/>
      </c>
      <c r="R588" s="28" t="str">
        <f t="shared" si="208"/>
        <v/>
      </c>
      <c r="S588" s="29" t="str">
        <f t="shared" si="209"/>
        <v/>
      </c>
      <c r="T588" s="28" t="str">
        <f t="shared" si="210"/>
        <v/>
      </c>
      <c r="U588" s="29" t="str">
        <f t="shared" si="211"/>
        <v/>
      </c>
      <c r="V588" s="28" t="str">
        <f t="shared" si="212"/>
        <v/>
      </c>
      <c r="W588" s="29" t="str">
        <f t="shared" si="213"/>
        <v/>
      </c>
    </row>
    <row r="589" spans="1:23" x14ac:dyDescent="0.25">
      <c r="A589" s="14" t="str">
        <f t="shared" si="199"/>
        <v/>
      </c>
      <c r="B589" s="56" t="str">
        <f t="shared" ca="1" si="200"/>
        <v/>
      </c>
      <c r="C589" s="30" t="str">
        <f t="shared" si="201"/>
        <v/>
      </c>
      <c r="D589" s="10" t="str">
        <f t="shared" si="198"/>
        <v/>
      </c>
      <c r="E589" s="25" t="str">
        <f t="shared" si="219"/>
        <v/>
      </c>
      <c r="F589" s="31" t="str">
        <f t="shared" si="214"/>
        <v/>
      </c>
      <c r="G589" s="31" t="str">
        <f t="shared" si="215"/>
        <v/>
      </c>
      <c r="H589" s="26" t="str">
        <f t="shared" si="216"/>
        <v/>
      </c>
      <c r="I589" s="25" t="str">
        <f t="shared" si="217"/>
        <v/>
      </c>
      <c r="K589" s="27" t="str">
        <f t="shared" si="218"/>
        <v/>
      </c>
      <c r="L589" s="28" t="str">
        <f t="shared" si="202"/>
        <v/>
      </c>
      <c r="M589" s="29" t="str">
        <f t="shared" si="203"/>
        <v/>
      </c>
      <c r="N589" s="28" t="str">
        <f t="shared" si="204"/>
        <v/>
      </c>
      <c r="O589" s="29" t="str">
        <f t="shared" si="205"/>
        <v/>
      </c>
      <c r="P589" s="28" t="str">
        <f t="shared" si="206"/>
        <v/>
      </c>
      <c r="Q589" s="29" t="str">
        <f t="shared" si="207"/>
        <v/>
      </c>
      <c r="R589" s="28" t="str">
        <f t="shared" si="208"/>
        <v/>
      </c>
      <c r="S589" s="29" t="str">
        <f t="shared" si="209"/>
        <v/>
      </c>
      <c r="T589" s="28" t="str">
        <f t="shared" si="210"/>
        <v/>
      </c>
      <c r="U589" s="29" t="str">
        <f t="shared" si="211"/>
        <v/>
      </c>
      <c r="V589" s="28" t="str">
        <f t="shared" si="212"/>
        <v/>
      </c>
      <c r="W589" s="29" t="str">
        <f t="shared" si="213"/>
        <v/>
      </c>
    </row>
    <row r="590" spans="1:23" x14ac:dyDescent="0.25">
      <c r="A590" s="14" t="str">
        <f t="shared" si="199"/>
        <v/>
      </c>
      <c r="B590" s="56" t="str">
        <f t="shared" ca="1" si="200"/>
        <v/>
      </c>
      <c r="C590" s="30" t="str">
        <f t="shared" si="201"/>
        <v/>
      </c>
      <c r="D590" s="10" t="str">
        <f t="shared" si="198"/>
        <v/>
      </c>
      <c r="E590" s="25" t="str">
        <f t="shared" si="219"/>
        <v/>
      </c>
      <c r="F590" s="31" t="str">
        <f t="shared" si="214"/>
        <v/>
      </c>
      <c r="G590" s="31" t="str">
        <f t="shared" si="215"/>
        <v/>
      </c>
      <c r="H590" s="26" t="str">
        <f t="shared" si="216"/>
        <v/>
      </c>
      <c r="I590" s="25" t="str">
        <f t="shared" si="217"/>
        <v/>
      </c>
      <c r="K590" s="27" t="str">
        <f t="shared" si="218"/>
        <v/>
      </c>
      <c r="L590" s="28" t="str">
        <f t="shared" si="202"/>
        <v/>
      </c>
      <c r="M590" s="29" t="str">
        <f t="shared" si="203"/>
        <v/>
      </c>
      <c r="N590" s="28" t="str">
        <f t="shared" si="204"/>
        <v/>
      </c>
      <c r="O590" s="29" t="str">
        <f t="shared" si="205"/>
        <v/>
      </c>
      <c r="P590" s="28" t="str">
        <f t="shared" si="206"/>
        <v/>
      </c>
      <c r="Q590" s="29" t="str">
        <f t="shared" si="207"/>
        <v/>
      </c>
      <c r="R590" s="28" t="str">
        <f t="shared" si="208"/>
        <v/>
      </c>
      <c r="S590" s="29" t="str">
        <f t="shared" si="209"/>
        <v/>
      </c>
      <c r="T590" s="28" t="str">
        <f t="shared" si="210"/>
        <v/>
      </c>
      <c r="U590" s="29" t="str">
        <f t="shared" si="211"/>
        <v/>
      </c>
      <c r="V590" s="28" t="str">
        <f t="shared" si="212"/>
        <v/>
      </c>
      <c r="W590" s="29" t="str">
        <f t="shared" si="213"/>
        <v/>
      </c>
    </row>
    <row r="591" spans="1:23" x14ac:dyDescent="0.25">
      <c r="A591" s="14" t="str">
        <f t="shared" si="199"/>
        <v/>
      </c>
      <c r="B591" s="56" t="str">
        <f t="shared" ca="1" si="200"/>
        <v/>
      </c>
      <c r="C591" s="30" t="str">
        <f t="shared" si="201"/>
        <v/>
      </c>
      <c r="D591" s="10" t="str">
        <f t="shared" si="198"/>
        <v/>
      </c>
      <c r="E591" s="25" t="str">
        <f t="shared" si="219"/>
        <v/>
      </c>
      <c r="F591" s="31" t="str">
        <f t="shared" si="214"/>
        <v/>
      </c>
      <c r="G591" s="31" t="str">
        <f t="shared" si="215"/>
        <v/>
      </c>
      <c r="H591" s="26" t="str">
        <f t="shared" si="216"/>
        <v/>
      </c>
      <c r="I591" s="25" t="str">
        <f t="shared" si="217"/>
        <v/>
      </c>
      <c r="K591" s="27" t="str">
        <f t="shared" si="218"/>
        <v/>
      </c>
      <c r="L591" s="28" t="str">
        <f t="shared" si="202"/>
        <v/>
      </c>
      <c r="M591" s="29" t="str">
        <f t="shared" si="203"/>
        <v/>
      </c>
      <c r="N591" s="28" t="str">
        <f t="shared" si="204"/>
        <v/>
      </c>
      <c r="O591" s="29" t="str">
        <f t="shared" si="205"/>
        <v/>
      </c>
      <c r="P591" s="28" t="str">
        <f t="shared" si="206"/>
        <v/>
      </c>
      <c r="Q591" s="29" t="str">
        <f t="shared" si="207"/>
        <v/>
      </c>
      <c r="R591" s="28" t="str">
        <f t="shared" si="208"/>
        <v/>
      </c>
      <c r="S591" s="29" t="str">
        <f t="shared" si="209"/>
        <v/>
      </c>
      <c r="T591" s="28" t="str">
        <f t="shared" si="210"/>
        <v/>
      </c>
      <c r="U591" s="29" t="str">
        <f t="shared" si="211"/>
        <v/>
      </c>
      <c r="V591" s="28" t="str">
        <f t="shared" si="212"/>
        <v/>
      </c>
      <c r="W591" s="29" t="str">
        <f t="shared" si="213"/>
        <v/>
      </c>
    </row>
    <row r="592" spans="1:23" x14ac:dyDescent="0.25">
      <c r="A592" s="14" t="str">
        <f t="shared" si="199"/>
        <v/>
      </c>
      <c r="B592" s="56" t="str">
        <f t="shared" ca="1" si="200"/>
        <v/>
      </c>
      <c r="C592" s="30" t="str">
        <f t="shared" si="201"/>
        <v/>
      </c>
      <c r="D592" s="10" t="str">
        <f t="shared" si="198"/>
        <v/>
      </c>
      <c r="E592" s="25" t="str">
        <f t="shared" si="219"/>
        <v/>
      </c>
      <c r="F592" s="31" t="str">
        <f t="shared" si="214"/>
        <v/>
      </c>
      <c r="G592" s="31" t="str">
        <f t="shared" si="215"/>
        <v/>
      </c>
      <c r="H592" s="26" t="str">
        <f t="shared" si="216"/>
        <v/>
      </c>
      <c r="I592" s="25" t="str">
        <f t="shared" si="217"/>
        <v/>
      </c>
      <c r="K592" s="27" t="str">
        <f t="shared" si="218"/>
        <v/>
      </c>
      <c r="L592" s="28" t="str">
        <f t="shared" si="202"/>
        <v/>
      </c>
      <c r="M592" s="29" t="str">
        <f t="shared" si="203"/>
        <v/>
      </c>
      <c r="N592" s="28" t="str">
        <f t="shared" si="204"/>
        <v/>
      </c>
      <c r="O592" s="29" t="str">
        <f t="shared" si="205"/>
        <v/>
      </c>
      <c r="P592" s="28" t="str">
        <f t="shared" si="206"/>
        <v/>
      </c>
      <c r="Q592" s="29" t="str">
        <f t="shared" si="207"/>
        <v/>
      </c>
      <c r="R592" s="28" t="str">
        <f t="shared" si="208"/>
        <v/>
      </c>
      <c r="S592" s="29" t="str">
        <f t="shared" si="209"/>
        <v/>
      </c>
      <c r="T592" s="28" t="str">
        <f t="shared" si="210"/>
        <v/>
      </c>
      <c r="U592" s="29" t="str">
        <f t="shared" si="211"/>
        <v/>
      </c>
      <c r="V592" s="28" t="str">
        <f t="shared" si="212"/>
        <v/>
      </c>
      <c r="W592" s="29" t="str">
        <f t="shared" si="213"/>
        <v/>
      </c>
    </row>
    <row r="593" spans="1:23" x14ac:dyDescent="0.25">
      <c r="A593" s="14" t="str">
        <f t="shared" si="199"/>
        <v/>
      </c>
      <c r="B593" s="56" t="str">
        <f t="shared" ca="1" si="200"/>
        <v/>
      </c>
      <c r="C593" s="30" t="str">
        <f t="shared" si="201"/>
        <v/>
      </c>
      <c r="D593" s="10" t="str">
        <f t="shared" si="198"/>
        <v/>
      </c>
      <c r="E593" s="25" t="str">
        <f t="shared" si="219"/>
        <v/>
      </c>
      <c r="F593" s="31" t="str">
        <f t="shared" si="214"/>
        <v/>
      </c>
      <c r="G593" s="31" t="str">
        <f t="shared" si="215"/>
        <v/>
      </c>
      <c r="H593" s="26" t="str">
        <f t="shared" si="216"/>
        <v/>
      </c>
      <c r="I593" s="25" t="str">
        <f t="shared" si="217"/>
        <v/>
      </c>
      <c r="K593" s="27" t="str">
        <f t="shared" si="218"/>
        <v/>
      </c>
      <c r="L593" s="28" t="str">
        <f t="shared" si="202"/>
        <v/>
      </c>
      <c r="M593" s="29" t="str">
        <f t="shared" si="203"/>
        <v/>
      </c>
      <c r="N593" s="28" t="str">
        <f t="shared" si="204"/>
        <v/>
      </c>
      <c r="O593" s="29" t="str">
        <f t="shared" si="205"/>
        <v/>
      </c>
      <c r="P593" s="28" t="str">
        <f t="shared" si="206"/>
        <v/>
      </c>
      <c r="Q593" s="29" t="str">
        <f t="shared" si="207"/>
        <v/>
      </c>
      <c r="R593" s="28" t="str">
        <f t="shared" si="208"/>
        <v/>
      </c>
      <c r="S593" s="29" t="str">
        <f t="shared" si="209"/>
        <v/>
      </c>
      <c r="T593" s="28" t="str">
        <f t="shared" si="210"/>
        <v/>
      </c>
      <c r="U593" s="29" t="str">
        <f t="shared" si="211"/>
        <v/>
      </c>
      <c r="V593" s="28" t="str">
        <f t="shared" si="212"/>
        <v/>
      </c>
      <c r="W593" s="29" t="str">
        <f t="shared" si="213"/>
        <v/>
      </c>
    </row>
    <row r="594" spans="1:23" x14ac:dyDescent="0.25">
      <c r="A594" s="14" t="str">
        <f t="shared" si="199"/>
        <v/>
      </c>
      <c r="B594" s="56" t="str">
        <f t="shared" ca="1" si="200"/>
        <v/>
      </c>
      <c r="C594" s="30" t="str">
        <f t="shared" si="201"/>
        <v/>
      </c>
      <c r="D594" s="10" t="str">
        <f t="shared" si="198"/>
        <v/>
      </c>
      <c r="E594" s="25" t="str">
        <f t="shared" si="219"/>
        <v/>
      </c>
      <c r="F594" s="31" t="str">
        <f t="shared" si="214"/>
        <v/>
      </c>
      <c r="G594" s="31" t="str">
        <f t="shared" si="215"/>
        <v/>
      </c>
      <c r="H594" s="26" t="str">
        <f t="shared" si="216"/>
        <v/>
      </c>
      <c r="I594" s="25" t="str">
        <f t="shared" si="217"/>
        <v/>
      </c>
      <c r="K594" s="27" t="str">
        <f t="shared" si="218"/>
        <v/>
      </c>
      <c r="L594" s="28" t="str">
        <f t="shared" si="202"/>
        <v/>
      </c>
      <c r="M594" s="29" t="str">
        <f t="shared" si="203"/>
        <v/>
      </c>
      <c r="N594" s="28" t="str">
        <f t="shared" si="204"/>
        <v/>
      </c>
      <c r="O594" s="29" t="str">
        <f t="shared" si="205"/>
        <v/>
      </c>
      <c r="P594" s="28" t="str">
        <f t="shared" si="206"/>
        <v/>
      </c>
      <c r="Q594" s="29" t="str">
        <f t="shared" si="207"/>
        <v/>
      </c>
      <c r="R594" s="28" t="str">
        <f t="shared" si="208"/>
        <v/>
      </c>
      <c r="S594" s="29" t="str">
        <f t="shared" si="209"/>
        <v/>
      </c>
      <c r="T594" s="28" t="str">
        <f t="shared" si="210"/>
        <v/>
      </c>
      <c r="U594" s="29" t="str">
        <f t="shared" si="211"/>
        <v/>
      </c>
      <c r="V594" s="28" t="str">
        <f t="shared" si="212"/>
        <v/>
      </c>
      <c r="W594" s="29" t="str">
        <f t="shared" si="213"/>
        <v/>
      </c>
    </row>
    <row r="595" spans="1:23" x14ac:dyDescent="0.25">
      <c r="A595" s="14" t="str">
        <f t="shared" si="199"/>
        <v/>
      </c>
      <c r="B595" s="56" t="str">
        <f t="shared" ca="1" si="200"/>
        <v/>
      </c>
      <c r="C595" s="30" t="str">
        <f t="shared" si="201"/>
        <v/>
      </c>
      <c r="D595" s="10" t="str">
        <f t="shared" si="198"/>
        <v/>
      </c>
      <c r="E595" s="25" t="str">
        <f t="shared" si="219"/>
        <v/>
      </c>
      <c r="F595" s="31" t="str">
        <f t="shared" si="214"/>
        <v/>
      </c>
      <c r="G595" s="31" t="str">
        <f t="shared" si="215"/>
        <v/>
      </c>
      <c r="H595" s="26" t="str">
        <f t="shared" si="216"/>
        <v/>
      </c>
      <c r="I595" s="25" t="str">
        <f t="shared" si="217"/>
        <v/>
      </c>
      <c r="K595" s="27" t="str">
        <f t="shared" si="218"/>
        <v/>
      </c>
      <c r="L595" s="28" t="str">
        <f t="shared" si="202"/>
        <v/>
      </c>
      <c r="M595" s="29" t="str">
        <f t="shared" si="203"/>
        <v/>
      </c>
      <c r="N595" s="28" t="str">
        <f t="shared" si="204"/>
        <v/>
      </c>
      <c r="O595" s="29" t="str">
        <f t="shared" si="205"/>
        <v/>
      </c>
      <c r="P595" s="28" t="str">
        <f t="shared" si="206"/>
        <v/>
      </c>
      <c r="Q595" s="29" t="str">
        <f t="shared" si="207"/>
        <v/>
      </c>
      <c r="R595" s="28" t="str">
        <f t="shared" si="208"/>
        <v/>
      </c>
      <c r="S595" s="29" t="str">
        <f t="shared" si="209"/>
        <v/>
      </c>
      <c r="T595" s="28" t="str">
        <f t="shared" si="210"/>
        <v/>
      </c>
      <c r="U595" s="29" t="str">
        <f t="shared" si="211"/>
        <v/>
      </c>
      <c r="V595" s="28" t="str">
        <f t="shared" si="212"/>
        <v/>
      </c>
      <c r="W595" s="29" t="str">
        <f t="shared" si="213"/>
        <v/>
      </c>
    </row>
    <row r="596" spans="1:23" x14ac:dyDescent="0.25">
      <c r="A596" s="14" t="str">
        <f t="shared" si="199"/>
        <v/>
      </c>
      <c r="B596" s="56" t="str">
        <f t="shared" ca="1" si="200"/>
        <v/>
      </c>
      <c r="C596" s="30" t="str">
        <f t="shared" si="201"/>
        <v/>
      </c>
      <c r="D596" s="10" t="str">
        <f t="shared" si="198"/>
        <v/>
      </c>
      <c r="E596" s="25" t="str">
        <f t="shared" si="219"/>
        <v/>
      </c>
      <c r="F596" s="31" t="str">
        <f t="shared" si="214"/>
        <v/>
      </c>
      <c r="G596" s="31" t="str">
        <f t="shared" si="215"/>
        <v/>
      </c>
      <c r="H596" s="26" t="str">
        <f t="shared" si="216"/>
        <v/>
      </c>
      <c r="I596" s="25" t="str">
        <f t="shared" si="217"/>
        <v/>
      </c>
      <c r="K596" s="27" t="str">
        <f t="shared" si="218"/>
        <v/>
      </c>
      <c r="L596" s="28" t="str">
        <f t="shared" si="202"/>
        <v/>
      </c>
      <c r="M596" s="29" t="str">
        <f t="shared" si="203"/>
        <v/>
      </c>
      <c r="N596" s="28" t="str">
        <f t="shared" si="204"/>
        <v/>
      </c>
      <c r="O596" s="29" t="str">
        <f t="shared" si="205"/>
        <v/>
      </c>
      <c r="P596" s="28" t="str">
        <f t="shared" si="206"/>
        <v/>
      </c>
      <c r="Q596" s="29" t="str">
        <f t="shared" si="207"/>
        <v/>
      </c>
      <c r="R596" s="28" t="str">
        <f t="shared" si="208"/>
        <v/>
      </c>
      <c r="S596" s="29" t="str">
        <f t="shared" si="209"/>
        <v/>
      </c>
      <c r="T596" s="28" t="str">
        <f t="shared" si="210"/>
        <v/>
      </c>
      <c r="U596" s="29" t="str">
        <f t="shared" si="211"/>
        <v/>
      </c>
      <c r="V596" s="28" t="str">
        <f t="shared" si="212"/>
        <v/>
      </c>
      <c r="W596" s="29" t="str">
        <f t="shared" si="213"/>
        <v/>
      </c>
    </row>
    <row r="597" spans="1:23" x14ac:dyDescent="0.25">
      <c r="A597" s="14" t="str">
        <f t="shared" si="199"/>
        <v/>
      </c>
      <c r="B597" s="56" t="str">
        <f t="shared" ca="1" si="200"/>
        <v/>
      </c>
      <c r="C597" s="30" t="str">
        <f t="shared" si="201"/>
        <v/>
      </c>
      <c r="D597" s="10" t="str">
        <f t="shared" si="198"/>
        <v/>
      </c>
      <c r="E597" s="25" t="str">
        <f t="shared" si="219"/>
        <v/>
      </c>
      <c r="F597" s="31" t="str">
        <f t="shared" si="214"/>
        <v/>
      </c>
      <c r="G597" s="31" t="str">
        <f t="shared" si="215"/>
        <v/>
      </c>
      <c r="H597" s="26" t="str">
        <f t="shared" si="216"/>
        <v/>
      </c>
      <c r="I597" s="25" t="str">
        <f t="shared" si="217"/>
        <v/>
      </c>
      <c r="K597" s="27" t="str">
        <f t="shared" si="218"/>
        <v/>
      </c>
      <c r="L597" s="28" t="str">
        <f t="shared" si="202"/>
        <v/>
      </c>
      <c r="M597" s="29" t="str">
        <f t="shared" si="203"/>
        <v/>
      </c>
      <c r="N597" s="28" t="str">
        <f t="shared" si="204"/>
        <v/>
      </c>
      <c r="O597" s="29" t="str">
        <f t="shared" si="205"/>
        <v/>
      </c>
      <c r="P597" s="28" t="str">
        <f t="shared" si="206"/>
        <v/>
      </c>
      <c r="Q597" s="29" t="str">
        <f t="shared" si="207"/>
        <v/>
      </c>
      <c r="R597" s="28" t="str">
        <f t="shared" si="208"/>
        <v/>
      </c>
      <c r="S597" s="29" t="str">
        <f t="shared" si="209"/>
        <v/>
      </c>
      <c r="T597" s="28" t="str">
        <f t="shared" si="210"/>
        <v/>
      </c>
      <c r="U597" s="29" t="str">
        <f t="shared" si="211"/>
        <v/>
      </c>
      <c r="V597" s="28" t="str">
        <f t="shared" si="212"/>
        <v/>
      </c>
      <c r="W597" s="29" t="str">
        <f t="shared" si="213"/>
        <v/>
      </c>
    </row>
    <row r="598" spans="1:23" x14ac:dyDescent="0.25">
      <c r="A598" s="14" t="str">
        <f t="shared" si="199"/>
        <v/>
      </c>
      <c r="B598" s="56" t="str">
        <f t="shared" ca="1" si="200"/>
        <v/>
      </c>
      <c r="C598" s="30" t="str">
        <f t="shared" si="201"/>
        <v/>
      </c>
      <c r="D598" s="10" t="str">
        <f t="shared" si="198"/>
        <v/>
      </c>
      <c r="E598" s="25" t="str">
        <f t="shared" si="219"/>
        <v/>
      </c>
      <c r="F598" s="31" t="str">
        <f t="shared" si="214"/>
        <v/>
      </c>
      <c r="G598" s="31" t="str">
        <f t="shared" si="215"/>
        <v/>
      </c>
      <c r="H598" s="26" t="str">
        <f t="shared" si="216"/>
        <v/>
      </c>
      <c r="I598" s="25" t="str">
        <f t="shared" si="217"/>
        <v/>
      </c>
      <c r="K598" s="27" t="str">
        <f t="shared" si="218"/>
        <v/>
      </c>
      <c r="L598" s="28" t="str">
        <f t="shared" si="202"/>
        <v/>
      </c>
      <c r="M598" s="29" t="str">
        <f t="shared" si="203"/>
        <v/>
      </c>
      <c r="N598" s="28" t="str">
        <f t="shared" si="204"/>
        <v/>
      </c>
      <c r="O598" s="29" t="str">
        <f t="shared" si="205"/>
        <v/>
      </c>
      <c r="P598" s="28" t="str">
        <f t="shared" si="206"/>
        <v/>
      </c>
      <c r="Q598" s="29" t="str">
        <f t="shared" si="207"/>
        <v/>
      </c>
      <c r="R598" s="28" t="str">
        <f t="shared" si="208"/>
        <v/>
      </c>
      <c r="S598" s="29" t="str">
        <f t="shared" si="209"/>
        <v/>
      </c>
      <c r="T598" s="28" t="str">
        <f t="shared" si="210"/>
        <v/>
      </c>
      <c r="U598" s="29" t="str">
        <f t="shared" si="211"/>
        <v/>
      </c>
      <c r="V598" s="28" t="str">
        <f t="shared" si="212"/>
        <v/>
      </c>
      <c r="W598" s="29" t="str">
        <f t="shared" si="213"/>
        <v/>
      </c>
    </row>
    <row r="599" spans="1:23" x14ac:dyDescent="0.25">
      <c r="A599" s="14" t="str">
        <f t="shared" si="199"/>
        <v/>
      </c>
      <c r="B599" s="56" t="str">
        <f t="shared" ca="1" si="200"/>
        <v/>
      </c>
      <c r="C599" s="30" t="str">
        <f t="shared" si="201"/>
        <v/>
      </c>
      <c r="D599" s="10" t="str">
        <f t="shared" si="198"/>
        <v/>
      </c>
      <c r="E599" s="25" t="str">
        <f t="shared" si="219"/>
        <v/>
      </c>
      <c r="F599" s="31" t="str">
        <f t="shared" si="214"/>
        <v/>
      </c>
      <c r="G599" s="31" t="str">
        <f t="shared" si="215"/>
        <v/>
      </c>
      <c r="H599" s="26" t="str">
        <f t="shared" si="216"/>
        <v/>
      </c>
      <c r="I599" s="25" t="str">
        <f t="shared" si="217"/>
        <v/>
      </c>
      <c r="K599" s="27" t="str">
        <f t="shared" si="218"/>
        <v/>
      </c>
      <c r="L599" s="28" t="str">
        <f t="shared" si="202"/>
        <v/>
      </c>
      <c r="M599" s="29" t="str">
        <f t="shared" si="203"/>
        <v/>
      </c>
      <c r="N599" s="28" t="str">
        <f t="shared" si="204"/>
        <v/>
      </c>
      <c r="O599" s="29" t="str">
        <f t="shared" si="205"/>
        <v/>
      </c>
      <c r="P599" s="28" t="str">
        <f t="shared" si="206"/>
        <v/>
      </c>
      <c r="Q599" s="29" t="str">
        <f t="shared" si="207"/>
        <v/>
      </c>
      <c r="R599" s="28" t="str">
        <f t="shared" si="208"/>
        <v/>
      </c>
      <c r="S599" s="29" t="str">
        <f t="shared" si="209"/>
        <v/>
      </c>
      <c r="T599" s="28" t="str">
        <f t="shared" si="210"/>
        <v/>
      </c>
      <c r="U599" s="29" t="str">
        <f t="shared" si="211"/>
        <v/>
      </c>
      <c r="V599" s="28" t="str">
        <f t="shared" si="212"/>
        <v/>
      </c>
      <c r="W599" s="29" t="str">
        <f t="shared" si="213"/>
        <v/>
      </c>
    </row>
    <row r="600" spans="1:23" x14ac:dyDescent="0.25">
      <c r="A600" s="14" t="str">
        <f t="shared" si="199"/>
        <v/>
      </c>
      <c r="B600" s="56" t="str">
        <f t="shared" ca="1" si="200"/>
        <v/>
      </c>
      <c r="C600" s="30" t="str">
        <f t="shared" si="201"/>
        <v/>
      </c>
      <c r="D600" s="10" t="str">
        <f t="shared" si="198"/>
        <v/>
      </c>
      <c r="E600" s="25" t="str">
        <f t="shared" si="219"/>
        <v/>
      </c>
      <c r="F600" s="31" t="str">
        <f t="shared" si="214"/>
        <v/>
      </c>
      <c r="G600" s="31" t="str">
        <f t="shared" si="215"/>
        <v/>
      </c>
      <c r="H600" s="26" t="str">
        <f t="shared" si="216"/>
        <v/>
      </c>
      <c r="I600" s="25" t="str">
        <f t="shared" si="217"/>
        <v/>
      </c>
      <c r="K600" s="27" t="str">
        <f t="shared" si="218"/>
        <v/>
      </c>
      <c r="L600" s="28" t="str">
        <f t="shared" si="202"/>
        <v/>
      </c>
      <c r="M600" s="29" t="str">
        <f t="shared" si="203"/>
        <v/>
      </c>
      <c r="N600" s="28" t="str">
        <f t="shared" si="204"/>
        <v/>
      </c>
      <c r="O600" s="29" t="str">
        <f t="shared" si="205"/>
        <v/>
      </c>
      <c r="P600" s="28" t="str">
        <f t="shared" si="206"/>
        <v/>
      </c>
      <c r="Q600" s="29" t="str">
        <f t="shared" si="207"/>
        <v/>
      </c>
      <c r="R600" s="28" t="str">
        <f t="shared" si="208"/>
        <v/>
      </c>
      <c r="S600" s="29" t="str">
        <f t="shared" si="209"/>
        <v/>
      </c>
      <c r="T600" s="28" t="str">
        <f t="shared" si="210"/>
        <v/>
      </c>
      <c r="U600" s="29" t="str">
        <f t="shared" si="211"/>
        <v/>
      </c>
      <c r="V600" s="28" t="str">
        <f t="shared" si="212"/>
        <v/>
      </c>
      <c r="W600" s="29" t="str">
        <f t="shared" si="213"/>
        <v/>
      </c>
    </row>
    <row r="601" spans="1:23" x14ac:dyDescent="0.25">
      <c r="A601" s="14" t="str">
        <f t="shared" si="199"/>
        <v/>
      </c>
      <c r="B601" s="56" t="str">
        <f t="shared" ca="1" si="200"/>
        <v/>
      </c>
      <c r="C601" s="30" t="str">
        <f t="shared" si="201"/>
        <v/>
      </c>
      <c r="D601" s="10" t="str">
        <f t="shared" si="198"/>
        <v/>
      </c>
      <c r="E601" s="25" t="str">
        <f t="shared" si="219"/>
        <v/>
      </c>
      <c r="F601" s="31" t="str">
        <f t="shared" si="214"/>
        <v/>
      </c>
      <c r="G601" s="31" t="str">
        <f t="shared" si="215"/>
        <v/>
      </c>
      <c r="H601" s="26" t="str">
        <f t="shared" si="216"/>
        <v/>
      </c>
      <c r="I601" s="25" t="str">
        <f t="shared" si="217"/>
        <v/>
      </c>
      <c r="K601" s="27" t="str">
        <f t="shared" si="218"/>
        <v/>
      </c>
      <c r="L601" s="28" t="str">
        <f t="shared" si="202"/>
        <v/>
      </c>
      <c r="M601" s="29" t="str">
        <f t="shared" si="203"/>
        <v/>
      </c>
      <c r="N601" s="28" t="str">
        <f t="shared" si="204"/>
        <v/>
      </c>
      <c r="O601" s="29" t="str">
        <f t="shared" si="205"/>
        <v/>
      </c>
      <c r="P601" s="28" t="str">
        <f t="shared" si="206"/>
        <v/>
      </c>
      <c r="Q601" s="29" t="str">
        <f t="shared" si="207"/>
        <v/>
      </c>
      <c r="R601" s="28" t="str">
        <f t="shared" si="208"/>
        <v/>
      </c>
      <c r="S601" s="29" t="str">
        <f t="shared" si="209"/>
        <v/>
      </c>
      <c r="T601" s="28" t="str">
        <f t="shared" si="210"/>
        <v/>
      </c>
      <c r="U601" s="29" t="str">
        <f t="shared" si="211"/>
        <v/>
      </c>
      <c r="V601" s="28" t="str">
        <f t="shared" si="212"/>
        <v/>
      </c>
      <c r="W601" s="29" t="str">
        <f t="shared" si="213"/>
        <v/>
      </c>
    </row>
    <row r="602" spans="1:23" x14ac:dyDescent="0.25">
      <c r="A602" s="14" t="str">
        <f t="shared" si="199"/>
        <v/>
      </c>
      <c r="B602" s="56" t="str">
        <f t="shared" ca="1" si="200"/>
        <v/>
      </c>
      <c r="C602" s="30" t="str">
        <f t="shared" si="201"/>
        <v/>
      </c>
      <c r="D602" s="10" t="str">
        <f t="shared" si="198"/>
        <v/>
      </c>
      <c r="E602" s="25" t="str">
        <f t="shared" si="219"/>
        <v/>
      </c>
      <c r="F602" s="31" t="str">
        <f t="shared" si="214"/>
        <v/>
      </c>
      <c r="G602" s="31" t="str">
        <f t="shared" si="215"/>
        <v/>
      </c>
      <c r="H602" s="26" t="str">
        <f t="shared" si="216"/>
        <v/>
      </c>
      <c r="I602" s="25" t="str">
        <f t="shared" si="217"/>
        <v/>
      </c>
      <c r="K602" s="27" t="str">
        <f t="shared" si="218"/>
        <v/>
      </c>
      <c r="L602" s="28" t="str">
        <f t="shared" si="202"/>
        <v/>
      </c>
      <c r="M602" s="29" t="str">
        <f t="shared" si="203"/>
        <v/>
      </c>
      <c r="N602" s="28" t="str">
        <f t="shared" si="204"/>
        <v/>
      </c>
      <c r="O602" s="29" t="str">
        <f t="shared" si="205"/>
        <v/>
      </c>
      <c r="P602" s="28" t="str">
        <f t="shared" si="206"/>
        <v/>
      </c>
      <c r="Q602" s="29" t="str">
        <f t="shared" si="207"/>
        <v/>
      </c>
      <c r="R602" s="28" t="str">
        <f t="shared" si="208"/>
        <v/>
      </c>
      <c r="S602" s="29" t="str">
        <f t="shared" si="209"/>
        <v/>
      </c>
      <c r="T602" s="28" t="str">
        <f t="shared" si="210"/>
        <v/>
      </c>
      <c r="U602" s="29" t="str">
        <f t="shared" si="211"/>
        <v/>
      </c>
      <c r="V602" s="28" t="str">
        <f t="shared" si="212"/>
        <v/>
      </c>
      <c r="W602" s="29" t="str">
        <f t="shared" si="213"/>
        <v/>
      </c>
    </row>
    <row r="603" spans="1:23" x14ac:dyDescent="0.25">
      <c r="A603" s="14" t="str">
        <f t="shared" si="199"/>
        <v/>
      </c>
      <c r="B603" s="56" t="str">
        <f t="shared" ca="1" si="200"/>
        <v/>
      </c>
      <c r="C603" s="30" t="str">
        <f t="shared" si="201"/>
        <v/>
      </c>
      <c r="D603" s="10" t="str">
        <f t="shared" si="198"/>
        <v/>
      </c>
      <c r="E603" s="25" t="str">
        <f t="shared" si="219"/>
        <v/>
      </c>
      <c r="F603" s="31" t="str">
        <f t="shared" si="214"/>
        <v/>
      </c>
      <c r="G603" s="31" t="str">
        <f t="shared" si="215"/>
        <v/>
      </c>
      <c r="H603" s="26" t="str">
        <f t="shared" si="216"/>
        <v/>
      </c>
      <c r="I603" s="25" t="str">
        <f t="shared" si="217"/>
        <v/>
      </c>
      <c r="K603" s="27" t="str">
        <f t="shared" si="218"/>
        <v/>
      </c>
      <c r="L603" s="28" t="str">
        <f t="shared" si="202"/>
        <v/>
      </c>
      <c r="M603" s="29" t="str">
        <f t="shared" si="203"/>
        <v/>
      </c>
      <c r="N603" s="28" t="str">
        <f t="shared" si="204"/>
        <v/>
      </c>
      <c r="O603" s="29" t="str">
        <f t="shared" si="205"/>
        <v/>
      </c>
      <c r="P603" s="28" t="str">
        <f t="shared" si="206"/>
        <v/>
      </c>
      <c r="Q603" s="29" t="str">
        <f t="shared" si="207"/>
        <v/>
      </c>
      <c r="R603" s="28" t="str">
        <f t="shared" si="208"/>
        <v/>
      </c>
      <c r="S603" s="29" t="str">
        <f t="shared" si="209"/>
        <v/>
      </c>
      <c r="T603" s="28" t="str">
        <f t="shared" si="210"/>
        <v/>
      </c>
      <c r="U603" s="29" t="str">
        <f t="shared" si="211"/>
        <v/>
      </c>
      <c r="V603" s="28" t="str">
        <f t="shared" si="212"/>
        <v/>
      </c>
      <c r="W603" s="29" t="str">
        <f t="shared" si="213"/>
        <v/>
      </c>
    </row>
    <row r="604" spans="1:23" x14ac:dyDescent="0.25">
      <c r="A604" s="14" t="str">
        <f t="shared" si="199"/>
        <v/>
      </c>
      <c r="B604" s="56" t="str">
        <f t="shared" ca="1" si="200"/>
        <v/>
      </c>
      <c r="C604" s="30" t="str">
        <f t="shared" si="201"/>
        <v/>
      </c>
      <c r="D604" s="10" t="str">
        <f t="shared" si="198"/>
        <v/>
      </c>
      <c r="E604" s="25" t="str">
        <f t="shared" si="219"/>
        <v/>
      </c>
      <c r="F604" s="31" t="str">
        <f t="shared" si="214"/>
        <v/>
      </c>
      <c r="G604" s="31" t="str">
        <f t="shared" si="215"/>
        <v/>
      </c>
      <c r="H604" s="26" t="str">
        <f t="shared" si="216"/>
        <v/>
      </c>
      <c r="I604" s="25" t="str">
        <f t="shared" si="217"/>
        <v/>
      </c>
      <c r="K604" s="27" t="str">
        <f t="shared" si="218"/>
        <v/>
      </c>
      <c r="L604" s="28" t="str">
        <f t="shared" si="202"/>
        <v/>
      </c>
      <c r="M604" s="29" t="str">
        <f t="shared" si="203"/>
        <v/>
      </c>
      <c r="N604" s="28" t="str">
        <f t="shared" si="204"/>
        <v/>
      </c>
      <c r="O604" s="29" t="str">
        <f t="shared" si="205"/>
        <v/>
      </c>
      <c r="P604" s="28" t="str">
        <f t="shared" si="206"/>
        <v/>
      </c>
      <c r="Q604" s="29" t="str">
        <f t="shared" si="207"/>
        <v/>
      </c>
      <c r="R604" s="28" t="str">
        <f t="shared" si="208"/>
        <v/>
      </c>
      <c r="S604" s="29" t="str">
        <f t="shared" si="209"/>
        <v/>
      </c>
      <c r="T604" s="28" t="str">
        <f t="shared" si="210"/>
        <v/>
      </c>
      <c r="U604" s="29" t="str">
        <f t="shared" si="211"/>
        <v/>
      </c>
      <c r="V604" s="28" t="str">
        <f t="shared" si="212"/>
        <v/>
      </c>
      <c r="W604" s="29" t="str">
        <f t="shared" si="213"/>
        <v/>
      </c>
    </row>
    <row r="605" spans="1:23" ht="13" thickBot="1" x14ac:dyDescent="0.3">
      <c r="A605" s="14" t="str">
        <f t="shared" si="199"/>
        <v/>
      </c>
      <c r="B605" s="56" t="str">
        <f t="shared" ca="1" si="200"/>
        <v/>
      </c>
      <c r="C605" s="30" t="str">
        <f t="shared" si="201"/>
        <v/>
      </c>
      <c r="D605" s="10" t="str">
        <f t="shared" si="198"/>
        <v/>
      </c>
      <c r="E605" s="25" t="str">
        <f t="shared" si="219"/>
        <v/>
      </c>
      <c r="F605" s="31" t="str">
        <f>IF(A605="","",ROUND(I604*C605/12,2))</f>
        <v/>
      </c>
      <c r="G605" s="31" t="str">
        <f t="shared" si="215"/>
        <v/>
      </c>
      <c r="H605" s="26" t="str">
        <f t="shared" si="216"/>
        <v/>
      </c>
      <c r="I605" s="25" t="str">
        <f t="shared" si="217"/>
        <v/>
      </c>
      <c r="K605" s="27" t="str">
        <f>IF(A605="","",A605/12)</f>
        <v/>
      </c>
      <c r="L605" s="32" t="str">
        <f t="shared" si="202"/>
        <v/>
      </c>
      <c r="M605" s="33" t="str">
        <f t="shared" si="203"/>
        <v/>
      </c>
      <c r="N605" s="32" t="str">
        <f t="shared" si="204"/>
        <v/>
      </c>
      <c r="O605" s="33" t="str">
        <f t="shared" si="205"/>
        <v/>
      </c>
      <c r="P605" s="32" t="str">
        <f t="shared" si="206"/>
        <v/>
      </c>
      <c r="Q605" s="33" t="str">
        <f t="shared" si="207"/>
        <v/>
      </c>
      <c r="R605" s="32" t="str">
        <f t="shared" si="208"/>
        <v/>
      </c>
      <c r="S605" s="33" t="str">
        <f t="shared" si="209"/>
        <v/>
      </c>
      <c r="T605" s="32" t="str">
        <f t="shared" si="210"/>
        <v/>
      </c>
      <c r="U605" s="33" t="str">
        <f t="shared" si="211"/>
        <v/>
      </c>
      <c r="V605" s="32" t="str">
        <f t="shared" si="212"/>
        <v/>
      </c>
      <c r="W605" s="33" t="str">
        <f t="shared" si="213"/>
        <v/>
      </c>
    </row>
    <row r="606" spans="1:23" x14ac:dyDescent="0.25">
      <c r="A606" s="10" t="s">
        <v>36</v>
      </c>
      <c r="B606" s="56" t="str">
        <f t="shared" ca="1" si="200"/>
        <v/>
      </c>
      <c r="C606" s="10" t="s">
        <v>36</v>
      </c>
      <c r="D606" s="10" t="str">
        <f t="shared" si="198"/>
        <v/>
      </c>
      <c r="E606" s="10" t="s">
        <v>36</v>
      </c>
      <c r="F606" s="10" t="s">
        <v>36</v>
      </c>
      <c r="G606" s="10" t="s">
        <v>36</v>
      </c>
      <c r="H606" s="14" t="s">
        <v>36</v>
      </c>
      <c r="I606" s="10" t="s">
        <v>36</v>
      </c>
      <c r="J606" s="10" t="s">
        <v>36</v>
      </c>
      <c r="K606" s="10" t="s">
        <v>36</v>
      </c>
      <c r="L606" s="10" t="s">
        <v>36</v>
      </c>
      <c r="M606" s="10" t="s">
        <v>36</v>
      </c>
      <c r="N606" s="10" t="s">
        <v>36</v>
      </c>
      <c r="O606" s="10" t="s">
        <v>36</v>
      </c>
      <c r="P606" s="10" t="s">
        <v>36</v>
      </c>
      <c r="Q606" s="10" t="s">
        <v>36</v>
      </c>
      <c r="R606" s="10" t="s">
        <v>36</v>
      </c>
      <c r="S606" s="10" t="s">
        <v>36</v>
      </c>
      <c r="T606" s="10" t="s">
        <v>36</v>
      </c>
      <c r="U606" s="10" t="s">
        <v>36</v>
      </c>
      <c r="V606" s="10" t="s">
        <v>36</v>
      </c>
      <c r="W606" s="10" t="s">
        <v>36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37</vt:i4>
      </vt:variant>
    </vt:vector>
  </HeadingPairs>
  <TitlesOfParts>
    <vt:vector size="48" baseType="lpstr">
      <vt:lpstr>Entry Sheet Calculator </vt:lpstr>
      <vt:lpstr>Entry Sheet</vt:lpstr>
      <vt:lpstr>Lookup</vt:lpstr>
      <vt:lpstr>DPR Changes Applied</vt:lpstr>
      <vt:lpstr>APR LTV</vt:lpstr>
      <vt:lpstr>APR Fixed1</vt:lpstr>
      <vt:lpstr>APR Fixed2</vt:lpstr>
      <vt:lpstr>APR Fixed3</vt:lpstr>
      <vt:lpstr>APR Fixed4</vt:lpstr>
      <vt:lpstr>Sheet1</vt:lpstr>
      <vt:lpstr>Lists</vt:lpstr>
      <vt:lpstr>aprProd1</vt:lpstr>
      <vt:lpstr>aprProd2</vt:lpstr>
      <vt:lpstr>aprProd3</vt:lpstr>
      <vt:lpstr>aprProd4</vt:lpstr>
      <vt:lpstr>aprProdLTV</vt:lpstr>
      <vt:lpstr>Date1stRepay</vt:lpstr>
      <vt:lpstr>DateDrawdown</vt:lpstr>
      <vt:lpstr>Datefixed1</vt:lpstr>
      <vt:lpstr>Datefixed2</vt:lpstr>
      <vt:lpstr>Datefixed3</vt:lpstr>
      <vt:lpstr>DateLastRepay</vt:lpstr>
      <vt:lpstr>FeeCAP</vt:lpstr>
      <vt:lpstr>FeeFinal</vt:lpstr>
      <vt:lpstr>FeeUpfront</vt:lpstr>
      <vt:lpstr>FixedEnd1</vt:lpstr>
      <vt:lpstr>FixedEnd2</vt:lpstr>
      <vt:lpstr>FixedEnd3</vt:lpstr>
      <vt:lpstr>lkuprates</vt:lpstr>
      <vt:lpstr>LoanAmt</vt:lpstr>
      <vt:lpstr>ltv</vt:lpstr>
      <vt:lpstr>NBBR</vt:lpstr>
      <vt:lpstr>Rate1</vt:lpstr>
      <vt:lpstr>Rate2</vt:lpstr>
      <vt:lpstr>Rate3</vt:lpstr>
      <vt:lpstr>Rate4</vt:lpstr>
      <vt:lpstr>RateLTV</vt:lpstr>
      <vt:lpstr>Repay1</vt:lpstr>
      <vt:lpstr>Repay2</vt:lpstr>
      <vt:lpstr>Repay3</vt:lpstr>
      <vt:lpstr>Repay4</vt:lpstr>
      <vt:lpstr>RepayDay</vt:lpstr>
      <vt:lpstr>RepayLTV</vt:lpstr>
      <vt:lpstr>RepaySVR1</vt:lpstr>
      <vt:lpstr>RepaySVR2</vt:lpstr>
      <vt:lpstr>RepaySVR3</vt:lpstr>
      <vt:lpstr>SVR</vt:lpstr>
      <vt:lpstr>term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Paddy</dc:creator>
  <cp:lastModifiedBy>Paul Darragh</cp:lastModifiedBy>
  <cp:lastPrinted>2013-03-27T10:15:20Z</cp:lastPrinted>
  <dcterms:created xsi:type="dcterms:W3CDTF">2011-01-12T23:01:32Z</dcterms:created>
  <dcterms:modified xsi:type="dcterms:W3CDTF">2022-07-19T14:25:10Z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bf6775-345b-49c7-afdd-4175b941634f_Enabled">
    <vt:lpwstr>true</vt:lpwstr>
  </property>
  <property fmtid="{D5CDD505-2E9C-101B-9397-08002B2CF9AE}" pid="3" name="MSIP_Label_3abf6775-345b-49c7-afdd-4175b941634f_SetDate">
    <vt:lpwstr>2021-12-09T14:55:59Z</vt:lpwstr>
  </property>
  <property fmtid="{D5CDD505-2E9C-101B-9397-08002B2CF9AE}" pid="4" name="MSIP_Label_3abf6775-345b-49c7-afdd-4175b941634f_Method">
    <vt:lpwstr>Privileged</vt:lpwstr>
  </property>
  <property fmtid="{D5CDD505-2E9C-101B-9397-08002B2CF9AE}" pid="5" name="MSIP_Label_3abf6775-345b-49c7-afdd-4175b941634f_Name">
    <vt:lpwstr>Public</vt:lpwstr>
  </property>
  <property fmtid="{D5CDD505-2E9C-101B-9397-08002B2CF9AE}" pid="6" name="MSIP_Label_3abf6775-345b-49c7-afdd-4175b941634f_SiteId">
    <vt:lpwstr>c7d1b6e9-1447-457b-9223-ac25df4941bf</vt:lpwstr>
  </property>
  <property fmtid="{D5CDD505-2E9C-101B-9397-08002B2CF9AE}" pid="7" name="MSIP_Label_3abf6775-345b-49c7-afdd-4175b941634f_ActionId">
    <vt:lpwstr>8de61dc1-0037-4bbd-9300-c204a8e5440c</vt:lpwstr>
  </property>
  <property fmtid="{D5CDD505-2E9C-101B-9397-08002B2CF9AE}" pid="8" name="MSIP_Label_3abf6775-345b-49c7-afdd-4175b941634f_ContentBits">
    <vt:lpwstr>0</vt:lpwstr>
  </property>
</Properties>
</file>